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45" yWindow="1065" windowWidth="11970" windowHeight="4965" firstSheet="10" activeTab="10"/>
  </bookViews>
  <sheets>
    <sheet name="Pay scale deference (3)" sheetId="116" r:id="rId1"/>
    <sheet name="Pay scale deference (2)" sheetId="115" r:id="rId2"/>
    <sheet name="April-2016" sheetId="114" r:id="rId3"/>
    <sheet name="P F -March-16" sheetId="113" r:id="rId4"/>
    <sheet name="Inc Defer (2)" sheetId="111" r:id="rId5"/>
    <sheet name="Inc Defer" sheetId="110" r:id="rId6"/>
    <sheet name="Arear (Oct to Jan-16)" sheetId="109" r:id="rId7"/>
    <sheet name="March-2016" sheetId="108" r:id="rId8"/>
    <sheet name="Pahela boishakh-3" sheetId="107" r:id="rId9"/>
    <sheet name="July-2016" sheetId="81" r:id="rId10"/>
    <sheet name="sheet1" sheetId="121" r:id="rId11"/>
  </sheets>
  <definedNames>
    <definedName name="_xlnm.Print_Area" localSheetId="2">'April-2016'!$A$1:$AQ$280</definedName>
    <definedName name="_xlnm.Print_Area" localSheetId="6">'Arear (Oct to Jan-16)'!$A$1:$P$258</definedName>
    <definedName name="_xlnm.Print_Area" localSheetId="5">'Inc Defer'!$A$1:$O$258</definedName>
    <definedName name="_xlnm.Print_Area" localSheetId="4">'Inc Defer (2)'!$A$1:$O$258</definedName>
    <definedName name="_xlnm.Print_Area" localSheetId="7">'March-2016'!$A$1:$AQ$280</definedName>
    <definedName name="_xlnm.Print_Area" localSheetId="3">'P F -March-16'!$A$1:$H$308</definedName>
    <definedName name="_xlnm.Print_Area" localSheetId="8">'Pahela boishakh-3'!$A$1:$G$227</definedName>
    <definedName name="_xlnm.Print_Area" localSheetId="1">'Pay scale deference (2)'!$A$1:$N$54</definedName>
    <definedName name="_xlnm.Print_Area" localSheetId="0">'Pay scale deference (3)'!$A$1:$N$63</definedName>
    <definedName name="_xlnm.Print_Titles" localSheetId="8">'Pahela boishakh-3'!$1:$4</definedName>
  </definedNames>
  <calcPr calcId="144525"/>
</workbook>
</file>

<file path=xl/calcChain.xml><?xml version="1.0" encoding="utf-8"?>
<calcChain xmlns="http://schemas.openxmlformats.org/spreadsheetml/2006/main">
  <c r="P265" i="114" l="1"/>
  <c r="R265" i="114"/>
  <c r="K265" i="114"/>
  <c r="R264" i="114"/>
  <c r="P264" i="114"/>
  <c r="K264" i="114"/>
  <c r="S264" i="114" s="1"/>
  <c r="P263" i="114"/>
  <c r="R263" i="114" s="1"/>
  <c r="K263" i="114"/>
  <c r="P262" i="114"/>
  <c r="R262" i="114" s="1"/>
  <c r="K262" i="114"/>
  <c r="S262" i="114"/>
  <c r="P261" i="114"/>
  <c r="R261" i="114" s="1"/>
  <c r="K261" i="114"/>
  <c r="S261" i="114"/>
  <c r="P260" i="114"/>
  <c r="R260" i="114" s="1"/>
  <c r="K260" i="114"/>
  <c r="S260" i="114"/>
  <c r="P259" i="114"/>
  <c r="R259" i="114" s="1"/>
  <c r="K259" i="114"/>
  <c r="S259" i="114"/>
  <c r="P258" i="114"/>
  <c r="R258" i="114" s="1"/>
  <c r="K258" i="114"/>
  <c r="S258" i="114"/>
  <c r="P257" i="114"/>
  <c r="T257" i="114"/>
  <c r="I257" i="114"/>
  <c r="K257" i="114"/>
  <c r="P256" i="114"/>
  <c r="T256" i="114"/>
  <c r="I256" i="114"/>
  <c r="K256" i="114"/>
  <c r="P255" i="114"/>
  <c r="T255" i="114"/>
  <c r="K255" i="114"/>
  <c r="R254" i="114"/>
  <c r="P254" i="114"/>
  <c r="T254" i="114"/>
  <c r="I254" i="114"/>
  <c r="K254" i="114"/>
  <c r="S254" i="114" s="1"/>
  <c r="R253" i="114"/>
  <c r="P253" i="114"/>
  <c r="T253" i="114"/>
  <c r="I253" i="114"/>
  <c r="K253" i="114"/>
  <c r="S253" i="114" s="1"/>
  <c r="R252" i="114"/>
  <c r="P252" i="114"/>
  <c r="T252" i="114"/>
  <c r="I252" i="114"/>
  <c r="K252" i="114"/>
  <c r="S252" i="114" s="1"/>
  <c r="R251" i="114"/>
  <c r="P251" i="114"/>
  <c r="T251" i="114"/>
  <c r="I251" i="114"/>
  <c r="K251" i="114"/>
  <c r="S251" i="114" s="1"/>
  <c r="P250" i="114"/>
  <c r="T250" i="114" s="1"/>
  <c r="O250" i="114"/>
  <c r="R250" i="114" s="1"/>
  <c r="I250" i="114"/>
  <c r="K250" i="114" s="1"/>
  <c r="S250" i="114"/>
  <c r="P249" i="114"/>
  <c r="T249" i="114"/>
  <c r="I249" i="114"/>
  <c r="K249" i="114"/>
  <c r="P238" i="114"/>
  <c r="R238" i="114"/>
  <c r="I238" i="114"/>
  <c r="G238" i="114"/>
  <c r="K238" i="114" s="1"/>
  <c r="S238" i="114" s="1"/>
  <c r="P237" i="114"/>
  <c r="T237" i="114"/>
  <c r="I237" i="114"/>
  <c r="G237" i="114"/>
  <c r="K237" i="114" s="1"/>
  <c r="P236" i="114"/>
  <c r="R236" i="114" s="1"/>
  <c r="I236" i="114"/>
  <c r="G236" i="114"/>
  <c r="K236" i="114"/>
  <c r="P235" i="114"/>
  <c r="T235" i="114" s="1"/>
  <c r="I235" i="114"/>
  <c r="G235" i="114"/>
  <c r="K235" i="114"/>
  <c r="P234" i="114"/>
  <c r="R234" i="114"/>
  <c r="I234" i="114"/>
  <c r="G234" i="114"/>
  <c r="K234" i="114" s="1"/>
  <c r="S234" i="114"/>
  <c r="P233" i="114"/>
  <c r="T233" i="114"/>
  <c r="I233" i="114"/>
  <c r="G233" i="114"/>
  <c r="K233" i="114" s="1"/>
  <c r="P232" i="114"/>
  <c r="R232" i="114" s="1"/>
  <c r="I232" i="114"/>
  <c r="K232" i="114" s="1"/>
  <c r="S232" i="114" s="1"/>
  <c r="P231" i="114"/>
  <c r="R231" i="114"/>
  <c r="I231" i="114"/>
  <c r="K231" i="114"/>
  <c r="S231" i="114" s="1"/>
  <c r="P230" i="114"/>
  <c r="R230" i="114" s="1"/>
  <c r="I230" i="114"/>
  <c r="K230" i="114" s="1"/>
  <c r="S230" i="114"/>
  <c r="P229" i="114"/>
  <c r="R229" i="114"/>
  <c r="I229" i="114"/>
  <c r="K229" i="114"/>
  <c r="S229" i="114" s="1"/>
  <c r="T228" i="114"/>
  <c r="P228" i="114"/>
  <c r="O228" i="114"/>
  <c r="R228" i="114" s="1"/>
  <c r="I228" i="114"/>
  <c r="K228" i="114" s="1"/>
  <c r="S228" i="114" s="1"/>
  <c r="P227" i="114"/>
  <c r="T227" i="114"/>
  <c r="I227" i="114"/>
  <c r="K227" i="114"/>
  <c r="P226" i="114"/>
  <c r="T226" i="114"/>
  <c r="I226" i="114"/>
  <c r="K226" i="114"/>
  <c r="P225" i="114"/>
  <c r="T225" i="114"/>
  <c r="I225" i="114"/>
  <c r="K225" i="114"/>
  <c r="P224" i="114"/>
  <c r="I224" i="114"/>
  <c r="G224" i="114"/>
  <c r="K224" i="114"/>
  <c r="P223" i="114"/>
  <c r="T223" i="114"/>
  <c r="I223" i="114"/>
  <c r="G223" i="114"/>
  <c r="O223" i="114" s="1"/>
  <c r="R223" i="114"/>
  <c r="P222" i="114"/>
  <c r="T222" i="114" s="1"/>
  <c r="I222" i="114"/>
  <c r="G222" i="114"/>
  <c r="P221" i="114"/>
  <c r="R221" i="114" s="1"/>
  <c r="I221" i="114"/>
  <c r="G221" i="114"/>
  <c r="K221" i="114"/>
  <c r="P220" i="114"/>
  <c r="T220" i="114"/>
  <c r="I220" i="114"/>
  <c r="G220" i="114"/>
  <c r="K220" i="114" s="1"/>
  <c r="R219" i="114"/>
  <c r="P219" i="114"/>
  <c r="T219" i="114"/>
  <c r="I219" i="114"/>
  <c r="G219" i="114"/>
  <c r="K219" i="114" s="1"/>
  <c r="S219" i="114"/>
  <c r="P218" i="114"/>
  <c r="T218" i="114"/>
  <c r="I218" i="114"/>
  <c r="G218" i="114"/>
  <c r="K218" i="114" s="1"/>
  <c r="R217" i="114"/>
  <c r="P217" i="114"/>
  <c r="T217" i="114"/>
  <c r="I217" i="114"/>
  <c r="G217" i="114"/>
  <c r="K217" i="114" s="1"/>
  <c r="S217" i="114"/>
  <c r="P216" i="114"/>
  <c r="T216" i="114"/>
  <c r="I216" i="114"/>
  <c r="G216" i="114"/>
  <c r="K216" i="114" s="1"/>
  <c r="P215" i="114"/>
  <c r="T215" i="114" s="1"/>
  <c r="I215" i="114"/>
  <c r="G215" i="114"/>
  <c r="K215" i="114"/>
  <c r="P214" i="114"/>
  <c r="R214" i="114"/>
  <c r="I214" i="114"/>
  <c r="G214" i="114"/>
  <c r="K214" i="114" s="1"/>
  <c r="S214" i="114" s="1"/>
  <c r="P202" i="114"/>
  <c r="I202" i="114"/>
  <c r="G202" i="114"/>
  <c r="K202" i="114"/>
  <c r="P201" i="114"/>
  <c r="T201" i="114" s="1"/>
  <c r="I201" i="114"/>
  <c r="G201" i="114"/>
  <c r="K201" i="114"/>
  <c r="P200" i="114"/>
  <c r="I200" i="114"/>
  <c r="G200" i="114"/>
  <c r="K200" i="114"/>
  <c r="P199" i="114"/>
  <c r="T199" i="114" s="1"/>
  <c r="I199" i="114"/>
  <c r="G199" i="114"/>
  <c r="K199" i="114"/>
  <c r="P198" i="114"/>
  <c r="T198" i="114"/>
  <c r="I198" i="114"/>
  <c r="G198" i="114"/>
  <c r="K198" i="114" s="1"/>
  <c r="R197" i="114"/>
  <c r="K197" i="114"/>
  <c r="S197" i="114"/>
  <c r="R196" i="114"/>
  <c r="K196" i="114"/>
  <c r="S196" i="114" s="1"/>
  <c r="P195" i="114"/>
  <c r="T195" i="114" s="1"/>
  <c r="I195" i="114"/>
  <c r="G195" i="114"/>
  <c r="K195" i="114"/>
  <c r="P194" i="114"/>
  <c r="I194" i="114"/>
  <c r="G194" i="114"/>
  <c r="K194" i="114"/>
  <c r="P193" i="114"/>
  <c r="T193" i="114" s="1"/>
  <c r="I193" i="114"/>
  <c r="G193" i="114"/>
  <c r="K193" i="114"/>
  <c r="P192" i="114"/>
  <c r="T192" i="114"/>
  <c r="I192" i="114"/>
  <c r="G192" i="114"/>
  <c r="P191" i="114"/>
  <c r="I191" i="114"/>
  <c r="G191" i="114"/>
  <c r="K191" i="114"/>
  <c r="P190" i="114"/>
  <c r="T190" i="114" s="1"/>
  <c r="I190" i="114"/>
  <c r="G190" i="114"/>
  <c r="K190" i="114"/>
  <c r="P189" i="114"/>
  <c r="I189" i="114"/>
  <c r="K189" i="114" s="1"/>
  <c r="P188" i="114"/>
  <c r="I188" i="114"/>
  <c r="K188" i="114" s="1"/>
  <c r="P187" i="114"/>
  <c r="I187" i="114"/>
  <c r="K187" i="114" s="1"/>
  <c r="P186" i="114"/>
  <c r="T186" i="114"/>
  <c r="I186" i="114"/>
  <c r="G186" i="114"/>
  <c r="K186" i="114" s="1"/>
  <c r="P185" i="114"/>
  <c r="T185" i="114" s="1"/>
  <c r="I185" i="114"/>
  <c r="G185" i="114"/>
  <c r="K185" i="114"/>
  <c r="P184" i="114"/>
  <c r="T184" i="114"/>
  <c r="I184" i="114"/>
  <c r="G184" i="114"/>
  <c r="K184" i="114" s="1"/>
  <c r="P183" i="114"/>
  <c r="T183" i="114" s="1"/>
  <c r="I183" i="114"/>
  <c r="G183" i="114"/>
  <c r="K183" i="114"/>
  <c r="P182" i="114"/>
  <c r="T182" i="114" s="1"/>
  <c r="I182" i="114"/>
  <c r="G182" i="114"/>
  <c r="T181" i="114"/>
  <c r="P181" i="114"/>
  <c r="O181" i="114"/>
  <c r="R181" i="114" s="1"/>
  <c r="I181" i="114"/>
  <c r="G181" i="114"/>
  <c r="K181" i="114"/>
  <c r="P180" i="114"/>
  <c r="T180" i="114"/>
  <c r="I180" i="114"/>
  <c r="G180" i="114"/>
  <c r="K180" i="114" s="1"/>
  <c r="P179" i="114"/>
  <c r="T179" i="114" s="1"/>
  <c r="I179" i="114"/>
  <c r="G179" i="114"/>
  <c r="K179" i="114"/>
  <c r="P178" i="114"/>
  <c r="T178" i="114"/>
  <c r="I178" i="114"/>
  <c r="G178" i="114"/>
  <c r="K178" i="114" s="1"/>
  <c r="R167" i="114"/>
  <c r="K167" i="114"/>
  <c r="S167" i="114"/>
  <c r="R166" i="114"/>
  <c r="K166" i="114"/>
  <c r="S166" i="114" s="1"/>
  <c r="R165" i="114"/>
  <c r="K165" i="114"/>
  <c r="S165" i="114"/>
  <c r="R164" i="114"/>
  <c r="K164" i="114"/>
  <c r="S164" i="114" s="1"/>
  <c r="P163" i="114"/>
  <c r="R163" i="114" s="1"/>
  <c r="G163" i="114"/>
  <c r="K163" i="114" s="1"/>
  <c r="P162" i="114"/>
  <c r="R162" i="114" s="1"/>
  <c r="G162" i="114"/>
  <c r="K162" i="114"/>
  <c r="P161" i="114"/>
  <c r="R161" i="114"/>
  <c r="G161" i="114"/>
  <c r="K161" i="114"/>
  <c r="P160" i="114"/>
  <c r="O160" i="114"/>
  <c r="R160" i="114" s="1"/>
  <c r="G160" i="114"/>
  <c r="K160" i="114" s="1"/>
  <c r="S160" i="114" s="1"/>
  <c r="P159" i="114"/>
  <c r="R159" i="114" s="1"/>
  <c r="G159" i="114"/>
  <c r="K159" i="114"/>
  <c r="S159" i="114" s="1"/>
  <c r="P158" i="114"/>
  <c r="R158" i="114" s="1"/>
  <c r="G158" i="114"/>
  <c r="K158" i="114" s="1"/>
  <c r="S158" i="114" s="1"/>
  <c r="P157" i="114"/>
  <c r="R157" i="114" s="1"/>
  <c r="G157" i="114"/>
  <c r="K157" i="114"/>
  <c r="S157" i="114" s="1"/>
  <c r="P156" i="114"/>
  <c r="R156" i="114" s="1"/>
  <c r="G156" i="114"/>
  <c r="K156" i="114" s="1"/>
  <c r="S156" i="114" s="1"/>
  <c r="P155" i="114"/>
  <c r="R155" i="114" s="1"/>
  <c r="G155" i="114"/>
  <c r="K155" i="114"/>
  <c r="S155" i="114" s="1"/>
  <c r="P154" i="114"/>
  <c r="R154" i="114" s="1"/>
  <c r="G154" i="114"/>
  <c r="K154" i="114" s="1"/>
  <c r="S154" i="114" s="1"/>
  <c r="P153" i="114"/>
  <c r="R153" i="114" s="1"/>
  <c r="G153" i="114"/>
  <c r="K153" i="114"/>
  <c r="S153" i="114" s="1"/>
  <c r="P152" i="114"/>
  <c r="R152" i="114" s="1"/>
  <c r="G152" i="114"/>
  <c r="K152" i="114" s="1"/>
  <c r="S152" i="114" s="1"/>
  <c r="P151" i="114"/>
  <c r="R151" i="114" s="1"/>
  <c r="G151" i="114"/>
  <c r="K151" i="114"/>
  <c r="S151" i="114" s="1"/>
  <c r="P150" i="114"/>
  <c r="R150" i="114" s="1"/>
  <c r="G150" i="114"/>
  <c r="K150" i="114" s="1"/>
  <c r="S150" i="114" s="1"/>
  <c r="P149" i="114"/>
  <c r="R149" i="114" s="1"/>
  <c r="G149" i="114"/>
  <c r="K149" i="114"/>
  <c r="S149" i="114" s="1"/>
  <c r="R148" i="114"/>
  <c r="P148" i="114"/>
  <c r="T148" i="114"/>
  <c r="I148" i="114"/>
  <c r="G148" i="114"/>
  <c r="K148" i="114" s="1"/>
  <c r="S148" i="114"/>
  <c r="P147" i="114"/>
  <c r="I147" i="114"/>
  <c r="G147" i="114"/>
  <c r="K147" i="114"/>
  <c r="P146" i="114"/>
  <c r="T146" i="114"/>
  <c r="I146" i="114"/>
  <c r="G146" i="114"/>
  <c r="K146" i="114" s="1"/>
  <c r="P145" i="114"/>
  <c r="R145" i="114" s="1"/>
  <c r="G145" i="114"/>
  <c r="K145" i="114" s="1"/>
  <c r="P144" i="114"/>
  <c r="R144" i="114" s="1"/>
  <c r="I144" i="114"/>
  <c r="G144" i="114"/>
  <c r="K144" i="114"/>
  <c r="P143" i="114"/>
  <c r="T143" i="114"/>
  <c r="I143" i="114"/>
  <c r="G143" i="114"/>
  <c r="K143" i="114" s="1"/>
  <c r="P132" i="114"/>
  <c r="T132" i="114" s="1"/>
  <c r="I132" i="114"/>
  <c r="G132" i="114"/>
  <c r="K132" i="114"/>
  <c r="P131" i="114"/>
  <c r="T131" i="114"/>
  <c r="I131" i="114"/>
  <c r="G131" i="114"/>
  <c r="K131" i="114" s="1"/>
  <c r="P130" i="114"/>
  <c r="T130" i="114" s="1"/>
  <c r="I130" i="114"/>
  <c r="G130" i="114"/>
  <c r="K130" i="114"/>
  <c r="P129" i="114"/>
  <c r="I129" i="114"/>
  <c r="G129" i="114"/>
  <c r="K129" i="114"/>
  <c r="P128" i="114"/>
  <c r="T128" i="114" s="1"/>
  <c r="I128" i="114"/>
  <c r="G128" i="114"/>
  <c r="K128" i="114"/>
  <c r="P127" i="114"/>
  <c r="T127" i="114"/>
  <c r="I127" i="114"/>
  <c r="G127" i="114"/>
  <c r="K127" i="114" s="1"/>
  <c r="P126" i="114"/>
  <c r="T126" i="114" s="1"/>
  <c r="I126" i="114"/>
  <c r="G126" i="114"/>
  <c r="K126" i="114"/>
  <c r="P125" i="114"/>
  <c r="T125" i="114"/>
  <c r="I125" i="114"/>
  <c r="G125" i="114"/>
  <c r="K125" i="114" s="1"/>
  <c r="P124" i="114"/>
  <c r="T124" i="114" s="1"/>
  <c r="O124" i="114"/>
  <c r="R124" i="114" s="1"/>
  <c r="I124" i="114"/>
  <c r="G124" i="114"/>
  <c r="K124" i="114"/>
  <c r="P123" i="114"/>
  <c r="I123" i="114"/>
  <c r="G123" i="114"/>
  <c r="K123" i="114" s="1"/>
  <c r="P122" i="114"/>
  <c r="T122" i="114" s="1"/>
  <c r="I122" i="114"/>
  <c r="G122" i="114"/>
  <c r="K122" i="114"/>
  <c r="P121" i="114"/>
  <c r="I121" i="114"/>
  <c r="G121" i="114"/>
  <c r="K121" i="114"/>
  <c r="P120" i="114"/>
  <c r="T120" i="114"/>
  <c r="I120" i="114"/>
  <c r="G120" i="114"/>
  <c r="K120" i="114" s="1"/>
  <c r="P119" i="114"/>
  <c r="I119" i="114"/>
  <c r="G119" i="114"/>
  <c r="K119" i="114" s="1"/>
  <c r="P118" i="114"/>
  <c r="T118" i="114" s="1"/>
  <c r="I118" i="114"/>
  <c r="G118" i="114"/>
  <c r="K118" i="114"/>
  <c r="P117" i="114"/>
  <c r="I117" i="114"/>
  <c r="G117" i="114"/>
  <c r="K117" i="114"/>
  <c r="P116" i="114"/>
  <c r="T116" i="114"/>
  <c r="I116" i="114"/>
  <c r="G116" i="114"/>
  <c r="K116" i="114" s="1"/>
  <c r="P115" i="114"/>
  <c r="I115" i="114"/>
  <c r="G115" i="114"/>
  <c r="K115" i="114" s="1"/>
  <c r="P114" i="114"/>
  <c r="T114" i="114" s="1"/>
  <c r="I114" i="114"/>
  <c r="G114" i="114"/>
  <c r="K114" i="114"/>
  <c r="P113" i="114"/>
  <c r="I113" i="114"/>
  <c r="G113" i="114"/>
  <c r="K113" i="114"/>
  <c r="P112" i="114"/>
  <c r="T112" i="114" s="1"/>
  <c r="I112" i="114"/>
  <c r="G112" i="114"/>
  <c r="K112" i="114"/>
  <c r="P111" i="114"/>
  <c r="I111" i="114"/>
  <c r="G111" i="114"/>
  <c r="K111" i="114"/>
  <c r="P110" i="114"/>
  <c r="T110" i="114" s="1"/>
  <c r="I110" i="114"/>
  <c r="G110" i="114"/>
  <c r="K110" i="114"/>
  <c r="P109" i="114"/>
  <c r="I109" i="114"/>
  <c r="G109" i="114"/>
  <c r="K109" i="114"/>
  <c r="P108" i="114"/>
  <c r="T108" i="114" s="1"/>
  <c r="I108" i="114"/>
  <c r="G108" i="114"/>
  <c r="K108" i="114"/>
  <c r="P98" i="114"/>
  <c r="T98" i="114"/>
  <c r="I98" i="114"/>
  <c r="G98" i="114"/>
  <c r="K98" i="114" s="1"/>
  <c r="R97" i="114"/>
  <c r="P97" i="114"/>
  <c r="T97" i="114"/>
  <c r="I97" i="114"/>
  <c r="G97" i="114"/>
  <c r="K97" i="114" s="1"/>
  <c r="S97" i="114"/>
  <c r="P96" i="114"/>
  <c r="T96" i="114"/>
  <c r="I96" i="114"/>
  <c r="G96" i="114"/>
  <c r="K96" i="114" s="1"/>
  <c r="R95" i="114"/>
  <c r="P95" i="114"/>
  <c r="T95" i="114"/>
  <c r="I95" i="114"/>
  <c r="G95" i="114"/>
  <c r="K95" i="114" s="1"/>
  <c r="S95" i="114"/>
  <c r="P94" i="114"/>
  <c r="T94" i="114"/>
  <c r="I94" i="114"/>
  <c r="G94" i="114"/>
  <c r="K94" i="114" s="1"/>
  <c r="R93" i="114"/>
  <c r="P93" i="114"/>
  <c r="T93" i="114"/>
  <c r="I93" i="114"/>
  <c r="G93" i="114"/>
  <c r="K93" i="114" s="1"/>
  <c r="S93" i="114"/>
  <c r="P92" i="114"/>
  <c r="T92" i="114"/>
  <c r="I92" i="114"/>
  <c r="G92" i="114"/>
  <c r="K92" i="114" s="1"/>
  <c r="P91" i="114"/>
  <c r="T91" i="114" s="1"/>
  <c r="I91" i="114"/>
  <c r="G91" i="114"/>
  <c r="K91" i="114"/>
  <c r="P90" i="114"/>
  <c r="T90" i="114"/>
  <c r="I90" i="114"/>
  <c r="G90" i="114"/>
  <c r="K90" i="114" s="1"/>
  <c r="P89" i="114"/>
  <c r="T89" i="114" s="1"/>
  <c r="I89" i="114"/>
  <c r="G89" i="114"/>
  <c r="K89" i="114"/>
  <c r="P88" i="114"/>
  <c r="T88" i="114"/>
  <c r="I88" i="114"/>
  <c r="K88" i="114"/>
  <c r="P87" i="114"/>
  <c r="T87" i="114"/>
  <c r="I87" i="114"/>
  <c r="K87" i="114"/>
  <c r="P86" i="114"/>
  <c r="T86" i="114"/>
  <c r="I86" i="114"/>
  <c r="K86" i="114"/>
  <c r="P85" i="114"/>
  <c r="T85" i="114"/>
  <c r="I85" i="114"/>
  <c r="K85" i="114"/>
  <c r="P84" i="114"/>
  <c r="R84" i="114"/>
  <c r="I84" i="114"/>
  <c r="K84" i="114"/>
  <c r="S84" i="114" s="1"/>
  <c r="R83" i="114"/>
  <c r="P83" i="114"/>
  <c r="T83" i="114"/>
  <c r="I83" i="114"/>
  <c r="K83" i="114"/>
  <c r="S83" i="114" s="1"/>
  <c r="R82" i="114"/>
  <c r="P82" i="114"/>
  <c r="T82" i="114"/>
  <c r="I82" i="114"/>
  <c r="G82" i="114"/>
  <c r="K82" i="114" s="1"/>
  <c r="S82" i="114" s="1"/>
  <c r="P81" i="114"/>
  <c r="T81" i="114"/>
  <c r="I81" i="114"/>
  <c r="G81" i="114"/>
  <c r="K81" i="114" s="1"/>
  <c r="R80" i="114"/>
  <c r="P80" i="114"/>
  <c r="T80" i="114"/>
  <c r="I80" i="114"/>
  <c r="G80" i="114"/>
  <c r="K80" i="114" s="1"/>
  <c r="S80" i="114" s="1"/>
  <c r="P79" i="114"/>
  <c r="T79" i="114"/>
  <c r="I79" i="114"/>
  <c r="G79" i="114"/>
  <c r="K79" i="114" s="1"/>
  <c r="R78" i="114"/>
  <c r="P78" i="114"/>
  <c r="T78" i="114"/>
  <c r="I78" i="114"/>
  <c r="G78" i="114"/>
  <c r="K78" i="114" s="1"/>
  <c r="S78" i="114" s="1"/>
  <c r="P77" i="114"/>
  <c r="T77" i="114"/>
  <c r="I77" i="114"/>
  <c r="G77" i="114"/>
  <c r="K77" i="114" s="1"/>
  <c r="R76" i="114"/>
  <c r="P76" i="114"/>
  <c r="T76" i="114"/>
  <c r="I76" i="114"/>
  <c r="G76" i="114"/>
  <c r="K76" i="114" s="1"/>
  <c r="S76" i="114" s="1"/>
  <c r="P75" i="114"/>
  <c r="T75" i="114"/>
  <c r="I75" i="114"/>
  <c r="G75" i="114"/>
  <c r="K75" i="114" s="1"/>
  <c r="R74" i="114"/>
  <c r="P74" i="114"/>
  <c r="T74" i="114"/>
  <c r="I74" i="114"/>
  <c r="G74" i="114"/>
  <c r="K74" i="114" s="1"/>
  <c r="S74" i="114" s="1"/>
  <c r="P64" i="114"/>
  <c r="I64" i="114"/>
  <c r="G64" i="114"/>
  <c r="K64" i="114"/>
  <c r="P63" i="114"/>
  <c r="T63" i="114" s="1"/>
  <c r="I63" i="114"/>
  <c r="G63" i="114"/>
  <c r="K63" i="114"/>
  <c r="P62" i="114"/>
  <c r="T62" i="114"/>
  <c r="I62" i="114"/>
  <c r="G62" i="114"/>
  <c r="K62" i="114" s="1"/>
  <c r="P61" i="114"/>
  <c r="T61" i="114" s="1"/>
  <c r="O61" i="114"/>
  <c r="I61" i="114"/>
  <c r="G61" i="114"/>
  <c r="K61" i="114"/>
  <c r="P60" i="114"/>
  <c r="T60" i="114" s="1"/>
  <c r="I60" i="114"/>
  <c r="G60" i="114"/>
  <c r="K60" i="114"/>
  <c r="P59" i="114"/>
  <c r="T59" i="114"/>
  <c r="I59" i="114"/>
  <c r="G59" i="114"/>
  <c r="K59" i="114" s="1"/>
  <c r="P58" i="114"/>
  <c r="R58" i="114" s="1"/>
  <c r="I58" i="114"/>
  <c r="G58" i="114"/>
  <c r="K58" i="114"/>
  <c r="P57" i="114"/>
  <c r="I57" i="114"/>
  <c r="G57" i="114"/>
  <c r="K57" i="114"/>
  <c r="P56" i="114"/>
  <c r="T56" i="114" s="1"/>
  <c r="I56" i="114"/>
  <c r="G56" i="114"/>
  <c r="K56" i="114"/>
  <c r="P55" i="114"/>
  <c r="T55" i="114"/>
  <c r="I55" i="114"/>
  <c r="G55" i="114"/>
  <c r="K55" i="114" s="1"/>
  <c r="P54" i="114"/>
  <c r="T54" i="114" s="1"/>
  <c r="I54" i="114"/>
  <c r="G54" i="114"/>
  <c r="K54" i="114"/>
  <c r="P53" i="114"/>
  <c r="T53" i="114" s="1"/>
  <c r="O53" i="114"/>
  <c r="R53" i="114"/>
  <c r="I53" i="114"/>
  <c r="G53" i="114"/>
  <c r="K53" i="114" s="1"/>
  <c r="T52" i="114"/>
  <c r="P52" i="114"/>
  <c r="O52" i="114"/>
  <c r="R52" i="114" s="1"/>
  <c r="I52" i="114"/>
  <c r="G52" i="114"/>
  <c r="K52" i="114"/>
  <c r="P51" i="114"/>
  <c r="T51" i="114"/>
  <c r="I51" i="114"/>
  <c r="K51" i="114"/>
  <c r="P50" i="114"/>
  <c r="T50" i="114"/>
  <c r="I50" i="114"/>
  <c r="G50" i="114"/>
  <c r="K50" i="114" s="1"/>
  <c r="P49" i="114"/>
  <c r="R49" i="114" s="1"/>
  <c r="S49" i="114" s="1"/>
  <c r="K49" i="114"/>
  <c r="P48" i="114"/>
  <c r="R48" i="114" s="1"/>
  <c r="S48" i="114"/>
  <c r="K48" i="114"/>
  <c r="P47" i="114"/>
  <c r="R47" i="114" s="1"/>
  <c r="S47" i="114" s="1"/>
  <c r="K47" i="114"/>
  <c r="P46" i="114"/>
  <c r="R46" i="114" s="1"/>
  <c r="S46" i="114"/>
  <c r="K46" i="114"/>
  <c r="P45" i="114"/>
  <c r="R45" i="114" s="1"/>
  <c r="S45" i="114" s="1"/>
  <c r="K45" i="114"/>
  <c r="P44" i="114"/>
  <c r="R44" i="114" s="1"/>
  <c r="S44" i="114"/>
  <c r="K44" i="114"/>
  <c r="P43" i="114"/>
  <c r="R43" i="114" s="1"/>
  <c r="S43" i="114" s="1"/>
  <c r="K43" i="114"/>
  <c r="P42" i="114"/>
  <c r="T42" i="114" s="1"/>
  <c r="I42" i="114"/>
  <c r="K42" i="114" s="1"/>
  <c r="P41" i="114"/>
  <c r="T41" i="114" s="1"/>
  <c r="I41" i="114"/>
  <c r="K41" i="114" s="1"/>
  <c r="P40" i="114"/>
  <c r="T40" i="114" s="1"/>
  <c r="I40" i="114"/>
  <c r="K40" i="114" s="1"/>
  <c r="Q31" i="114"/>
  <c r="Q39" i="114" s="1"/>
  <c r="Q65" i="114" s="1"/>
  <c r="Q73" i="114" s="1"/>
  <c r="Q99" i="114" s="1"/>
  <c r="Q107" i="114" s="1"/>
  <c r="Q133" i="114" s="1"/>
  <c r="Q142" i="114" s="1"/>
  <c r="Q168" i="114" s="1"/>
  <c r="Q177" i="114" s="1"/>
  <c r="Q203" i="114" s="1"/>
  <c r="Q213" i="114" s="1"/>
  <c r="Q239" i="114" s="1"/>
  <c r="Q248" i="114" s="1"/>
  <c r="Q266" i="114" s="1"/>
  <c r="O31" i="114"/>
  <c r="O39" i="114"/>
  <c r="N31" i="114"/>
  <c r="N39" i="114"/>
  <c r="N65" i="114" s="1"/>
  <c r="M31" i="114"/>
  <c r="M39" i="114" s="1"/>
  <c r="M65" i="114" s="1"/>
  <c r="M73" i="114" s="1"/>
  <c r="M99" i="114" s="1"/>
  <c r="M107" i="114" s="1"/>
  <c r="M133" i="114" s="1"/>
  <c r="M142" i="114" s="1"/>
  <c r="M168" i="114" s="1"/>
  <c r="M177" i="114" s="1"/>
  <c r="M203" i="114" s="1"/>
  <c r="M213" i="114" s="1"/>
  <c r="M239" i="114" s="1"/>
  <c r="M248" i="114" s="1"/>
  <c r="M266" i="114" s="1"/>
  <c r="L31" i="114"/>
  <c r="L39" i="114"/>
  <c r="L65" i="114" s="1"/>
  <c r="L73" i="114" s="1"/>
  <c r="L99" i="114" s="1"/>
  <c r="L107" i="114" s="1"/>
  <c r="L133" i="114" s="1"/>
  <c r="L142" i="114" s="1"/>
  <c r="L168" i="114" s="1"/>
  <c r="L177" i="114" s="1"/>
  <c r="L203" i="114" s="1"/>
  <c r="L213" i="114" s="1"/>
  <c r="L239" i="114" s="1"/>
  <c r="L248" i="114" s="1"/>
  <c r="L266" i="114" s="1"/>
  <c r="J31" i="114"/>
  <c r="J39" i="114" s="1"/>
  <c r="J65" i="114"/>
  <c r="J73" i="114" s="1"/>
  <c r="J99" i="114" s="1"/>
  <c r="J107" i="114" s="1"/>
  <c r="J133" i="114" s="1"/>
  <c r="J142" i="114" s="1"/>
  <c r="J168" i="114" s="1"/>
  <c r="J177" i="114" s="1"/>
  <c r="J203" i="114" s="1"/>
  <c r="J213" i="114" s="1"/>
  <c r="J239" i="114" s="1"/>
  <c r="J248" i="114" s="1"/>
  <c r="J266" i="114" s="1"/>
  <c r="H31" i="114"/>
  <c r="H39" i="114"/>
  <c r="H65" i="114" s="1"/>
  <c r="H73" i="114" s="1"/>
  <c r="H99" i="114" s="1"/>
  <c r="H107" i="114" s="1"/>
  <c r="H133" i="114" s="1"/>
  <c r="H142" i="114" s="1"/>
  <c r="H168" i="114" s="1"/>
  <c r="H177" i="114" s="1"/>
  <c r="H203" i="114" s="1"/>
  <c r="H213" i="114" s="1"/>
  <c r="H239" i="114" s="1"/>
  <c r="H248" i="114" s="1"/>
  <c r="H266" i="114" s="1"/>
  <c r="F31" i="114"/>
  <c r="F39" i="114" s="1"/>
  <c r="F65" i="114"/>
  <c r="F73" i="114" s="1"/>
  <c r="F99" i="114" s="1"/>
  <c r="F107" i="114" s="1"/>
  <c r="F133" i="114" s="1"/>
  <c r="F142" i="114" s="1"/>
  <c r="F168" i="114" s="1"/>
  <c r="F177" i="114" s="1"/>
  <c r="F203" i="114" s="1"/>
  <c r="F213" i="114" s="1"/>
  <c r="F239" i="114" s="1"/>
  <c r="F248" i="114" s="1"/>
  <c r="F266" i="114" s="1"/>
  <c r="E31" i="114"/>
  <c r="E39" i="114"/>
  <c r="E65" i="114" s="1"/>
  <c r="E73" i="114" s="1"/>
  <c r="E99" i="114" s="1"/>
  <c r="E107" i="114" s="1"/>
  <c r="E133" i="114" s="1"/>
  <c r="E142" i="114" s="1"/>
  <c r="E168" i="114" s="1"/>
  <c r="E177" i="114" s="1"/>
  <c r="E203" i="114" s="1"/>
  <c r="E213" i="114" s="1"/>
  <c r="E239" i="114" s="1"/>
  <c r="E248" i="114" s="1"/>
  <c r="E266" i="114" s="1"/>
  <c r="R30" i="114"/>
  <c r="P30" i="114"/>
  <c r="T30" i="114"/>
  <c r="I30" i="114"/>
  <c r="K30" i="114"/>
  <c r="S30" i="114" s="1"/>
  <c r="R29" i="114"/>
  <c r="P29" i="114"/>
  <c r="T29" i="114"/>
  <c r="I29" i="114"/>
  <c r="K29" i="114"/>
  <c r="S29" i="114" s="1"/>
  <c r="R28" i="114"/>
  <c r="P28" i="114"/>
  <c r="T28" i="114"/>
  <c r="I28" i="114"/>
  <c r="G28" i="114"/>
  <c r="K28" i="114" s="1"/>
  <c r="S28" i="114" s="1"/>
  <c r="P27" i="114"/>
  <c r="T27" i="114"/>
  <c r="I27" i="114"/>
  <c r="G27" i="114"/>
  <c r="K27" i="114" s="1"/>
  <c r="R26" i="114"/>
  <c r="P26" i="114"/>
  <c r="T26" i="114"/>
  <c r="I26" i="114"/>
  <c r="G26" i="114"/>
  <c r="K26" i="114" s="1"/>
  <c r="S26" i="114" s="1"/>
  <c r="P25" i="114"/>
  <c r="T25" i="114"/>
  <c r="I25" i="114"/>
  <c r="G25" i="114"/>
  <c r="K25" i="114" s="1"/>
  <c r="R24" i="114"/>
  <c r="P24" i="114"/>
  <c r="T24" i="114"/>
  <c r="I24" i="114"/>
  <c r="G24" i="114"/>
  <c r="K24" i="114" s="1"/>
  <c r="S24" i="114" s="1"/>
  <c r="P23" i="114"/>
  <c r="T23" i="114"/>
  <c r="I23" i="114"/>
  <c r="G23" i="114"/>
  <c r="K23" i="114" s="1"/>
  <c r="R22" i="114"/>
  <c r="P22" i="114"/>
  <c r="T22" i="114"/>
  <c r="I22" i="114"/>
  <c r="G22" i="114"/>
  <c r="K22" i="114" s="1"/>
  <c r="S22" i="114" s="1"/>
  <c r="P21" i="114"/>
  <c r="T21" i="114"/>
  <c r="I21" i="114"/>
  <c r="G21" i="114"/>
  <c r="K21" i="114" s="1"/>
  <c r="R20" i="114"/>
  <c r="P20" i="114"/>
  <c r="T20" i="114"/>
  <c r="I20" i="114"/>
  <c r="G20" i="114"/>
  <c r="K20" i="114" s="1"/>
  <c r="S20" i="114" s="1"/>
  <c r="P19" i="114"/>
  <c r="T19" i="114"/>
  <c r="I19" i="114"/>
  <c r="G19" i="114"/>
  <c r="K19" i="114" s="1"/>
  <c r="R18" i="114"/>
  <c r="P18" i="114"/>
  <c r="T18" i="114"/>
  <c r="I18" i="114"/>
  <c r="G18" i="114"/>
  <c r="K18" i="114" s="1"/>
  <c r="S18" i="114" s="1"/>
  <c r="P17" i="114"/>
  <c r="T17" i="114"/>
  <c r="I17" i="114"/>
  <c r="G17" i="114"/>
  <c r="K17" i="114" s="1"/>
  <c r="R16" i="114"/>
  <c r="P16" i="114"/>
  <c r="T16" i="114"/>
  <c r="I16" i="114"/>
  <c r="G16" i="114"/>
  <c r="K16" i="114" s="1"/>
  <c r="S16" i="114" s="1"/>
  <c r="P15" i="114"/>
  <c r="T15" i="114"/>
  <c r="I15" i="114"/>
  <c r="K15" i="114"/>
  <c r="P14" i="114"/>
  <c r="T14" i="114"/>
  <c r="I14" i="114"/>
  <c r="G14" i="114"/>
  <c r="K14" i="114" s="1"/>
  <c r="R13" i="114"/>
  <c r="P13" i="114"/>
  <c r="T13" i="114"/>
  <c r="I13" i="114"/>
  <c r="K13" i="114" s="1"/>
  <c r="S13" i="114" s="1"/>
  <c r="R12" i="114"/>
  <c r="P12" i="114"/>
  <c r="T12" i="114"/>
  <c r="I12" i="114"/>
  <c r="K12" i="114" s="1"/>
  <c r="S12" i="114" s="1"/>
  <c r="R11" i="114"/>
  <c r="P11" i="114"/>
  <c r="T11" i="114"/>
  <c r="I11" i="114"/>
  <c r="K11" i="114" s="1"/>
  <c r="S11" i="114" s="1"/>
  <c r="R10" i="114"/>
  <c r="P10" i="114"/>
  <c r="T10" i="114"/>
  <c r="I10" i="114"/>
  <c r="K10" i="114" s="1"/>
  <c r="S10" i="114" s="1"/>
  <c r="R9" i="114"/>
  <c r="P9" i="114"/>
  <c r="T9" i="114"/>
  <c r="I9" i="114"/>
  <c r="K9" i="114" s="1"/>
  <c r="S9" i="114" s="1"/>
  <c r="R8" i="114"/>
  <c r="P8" i="114"/>
  <c r="T8" i="114"/>
  <c r="I8" i="114"/>
  <c r="G8" i="114"/>
  <c r="K8" i="114" s="1"/>
  <c r="S8" i="114" s="1"/>
  <c r="P7" i="114"/>
  <c r="I7" i="114"/>
  <c r="G7" i="114"/>
  <c r="K7" i="114"/>
  <c r="P6" i="114"/>
  <c r="P31" i="114"/>
  <c r="P39" i="114" s="1"/>
  <c r="P65" i="114" s="1"/>
  <c r="P73" i="114" s="1"/>
  <c r="P99" i="114" s="1"/>
  <c r="P107" i="114" s="1"/>
  <c r="P133" i="114" s="1"/>
  <c r="P142" i="114" s="1"/>
  <c r="P168" i="114" s="1"/>
  <c r="P177" i="114" s="1"/>
  <c r="P203" i="114" s="1"/>
  <c r="P213" i="114" s="1"/>
  <c r="P239" i="114" s="1"/>
  <c r="P248" i="114" s="1"/>
  <c r="P266" i="114" s="1"/>
  <c r="I6" i="114"/>
  <c r="I31" i="114"/>
  <c r="I39" i="114" s="1"/>
  <c r="I65" i="114" s="1"/>
  <c r="I73" i="114" s="1"/>
  <c r="I99" i="114" s="1"/>
  <c r="I107" i="114" s="1"/>
  <c r="I133" i="114" s="1"/>
  <c r="I142" i="114" s="1"/>
  <c r="I168" i="114" s="1"/>
  <c r="I177" i="114" s="1"/>
  <c r="I203" i="114" s="1"/>
  <c r="I213" i="114" s="1"/>
  <c r="I239" i="114" s="1"/>
  <c r="I248" i="114" s="1"/>
  <c r="I266" i="114" s="1"/>
  <c r="G6" i="114"/>
  <c r="K6" i="114"/>
  <c r="H292" i="113"/>
  <c r="H291" i="113"/>
  <c r="H290" i="113"/>
  <c r="H289" i="113"/>
  <c r="H288" i="113"/>
  <c r="H287" i="113"/>
  <c r="H286" i="113"/>
  <c r="H285" i="113"/>
  <c r="H284" i="113"/>
  <c r="H283" i="113"/>
  <c r="H282" i="113"/>
  <c r="H281" i="113"/>
  <c r="H280" i="113"/>
  <c r="H279" i="113"/>
  <c r="H278" i="113"/>
  <c r="H277" i="113"/>
  <c r="H276" i="113"/>
  <c r="H260" i="113"/>
  <c r="H259" i="113"/>
  <c r="H258" i="113"/>
  <c r="H257" i="113"/>
  <c r="H256" i="113"/>
  <c r="H255" i="113"/>
  <c r="H254" i="113"/>
  <c r="H253" i="113"/>
  <c r="H252" i="113"/>
  <c r="H251" i="113"/>
  <c r="H250" i="113"/>
  <c r="H249" i="113"/>
  <c r="H248" i="113"/>
  <c r="H247" i="113"/>
  <c r="H246" i="113"/>
  <c r="H245" i="113"/>
  <c r="H244" i="113"/>
  <c r="H243" i="113"/>
  <c r="H242" i="113"/>
  <c r="H241" i="113"/>
  <c r="H240" i="113"/>
  <c r="H239" i="113"/>
  <c r="H238" i="113"/>
  <c r="H237" i="113"/>
  <c r="H236" i="113"/>
  <c r="H221" i="113"/>
  <c r="H220" i="113"/>
  <c r="H219" i="113"/>
  <c r="H218" i="113"/>
  <c r="H217" i="113"/>
  <c r="H216" i="113"/>
  <c r="H215" i="113"/>
  <c r="H214" i="113"/>
  <c r="H213" i="113"/>
  <c r="H212" i="113"/>
  <c r="H211" i="113"/>
  <c r="H210" i="113"/>
  <c r="H209" i="113"/>
  <c r="H208" i="113"/>
  <c r="H207" i="113"/>
  <c r="H206" i="113"/>
  <c r="H205" i="113"/>
  <c r="H204" i="113"/>
  <c r="H203" i="113"/>
  <c r="H202" i="113"/>
  <c r="H201" i="113"/>
  <c r="H200" i="113"/>
  <c r="H199" i="113"/>
  <c r="H198" i="113"/>
  <c r="H197" i="113"/>
  <c r="H182" i="113"/>
  <c r="H181" i="113"/>
  <c r="H180" i="113"/>
  <c r="H179" i="113"/>
  <c r="H178" i="113"/>
  <c r="H177" i="113"/>
  <c r="H176" i="113"/>
  <c r="H175" i="113"/>
  <c r="H174" i="113"/>
  <c r="H173" i="113"/>
  <c r="H172" i="113"/>
  <c r="H171" i="113"/>
  <c r="H170" i="113"/>
  <c r="H169" i="113"/>
  <c r="H168" i="113"/>
  <c r="H167" i="113"/>
  <c r="H166" i="113"/>
  <c r="H165" i="113"/>
  <c r="H164" i="113"/>
  <c r="H163" i="113"/>
  <c r="H162" i="113"/>
  <c r="H147" i="113"/>
  <c r="H146" i="113"/>
  <c r="H145" i="113"/>
  <c r="H144" i="113"/>
  <c r="H143" i="113"/>
  <c r="H142" i="113"/>
  <c r="H141" i="113"/>
  <c r="H140" i="113"/>
  <c r="H139" i="113"/>
  <c r="H138" i="113"/>
  <c r="H137" i="113"/>
  <c r="H136" i="113"/>
  <c r="H135" i="113"/>
  <c r="H134" i="113"/>
  <c r="H133" i="113"/>
  <c r="H132" i="113"/>
  <c r="H131" i="113"/>
  <c r="H130" i="113"/>
  <c r="H129" i="113"/>
  <c r="H128" i="113"/>
  <c r="H127" i="113"/>
  <c r="H126" i="113"/>
  <c r="H125" i="113"/>
  <c r="H124" i="113"/>
  <c r="H123" i="113"/>
  <c r="H108" i="113"/>
  <c r="H107" i="113"/>
  <c r="H106" i="113"/>
  <c r="H105" i="113"/>
  <c r="H104" i="113"/>
  <c r="H103" i="113"/>
  <c r="H102" i="113"/>
  <c r="H101" i="113"/>
  <c r="H100" i="113"/>
  <c r="H99" i="113"/>
  <c r="H98" i="113"/>
  <c r="H97" i="113"/>
  <c r="H96" i="113"/>
  <c r="H95" i="113"/>
  <c r="H94" i="113"/>
  <c r="H93" i="113"/>
  <c r="H92" i="113"/>
  <c r="H91" i="113"/>
  <c r="H90" i="113"/>
  <c r="H89" i="113"/>
  <c r="H88" i="113"/>
  <c r="H87" i="113"/>
  <c r="H86" i="113"/>
  <c r="H85" i="113"/>
  <c r="H84" i="113"/>
  <c r="H69" i="113"/>
  <c r="H68" i="113"/>
  <c r="H67" i="113"/>
  <c r="H66" i="113"/>
  <c r="H65" i="113"/>
  <c r="H64" i="113"/>
  <c r="H63" i="113"/>
  <c r="H62" i="113"/>
  <c r="H61" i="113"/>
  <c r="H60" i="113"/>
  <c r="H59" i="113"/>
  <c r="H58" i="113"/>
  <c r="H57" i="113"/>
  <c r="H56" i="113"/>
  <c r="H55" i="113"/>
  <c r="H54" i="113"/>
  <c r="H53" i="113"/>
  <c r="H52" i="113"/>
  <c r="H51" i="113"/>
  <c r="H50" i="113"/>
  <c r="H49" i="113"/>
  <c r="H48" i="113"/>
  <c r="H47" i="113"/>
  <c r="H46" i="113"/>
  <c r="H45" i="113"/>
  <c r="G44" i="113"/>
  <c r="F44" i="113"/>
  <c r="E44" i="113"/>
  <c r="H29" i="113"/>
  <c r="H28" i="113"/>
  <c r="H27" i="113"/>
  <c r="H26" i="113"/>
  <c r="H25" i="113"/>
  <c r="H24" i="113"/>
  <c r="H23" i="113"/>
  <c r="H22" i="113"/>
  <c r="H21" i="113"/>
  <c r="H20" i="113"/>
  <c r="H19" i="113"/>
  <c r="H18" i="113"/>
  <c r="H17" i="113"/>
  <c r="H16" i="113"/>
  <c r="H15" i="113"/>
  <c r="H14" i="113"/>
  <c r="H13" i="113"/>
  <c r="H12" i="113"/>
  <c r="H11" i="113"/>
  <c r="H10" i="113"/>
  <c r="H9" i="113"/>
  <c r="H8" i="113"/>
  <c r="H7" i="113"/>
  <c r="H6" i="113"/>
  <c r="H5" i="113"/>
  <c r="H30" i="113"/>
  <c r="H44" i="113" s="1"/>
  <c r="H70" i="113" s="1"/>
  <c r="H83" i="113" s="1"/>
  <c r="H109" i="113" s="1"/>
  <c r="H122" i="113" s="1"/>
  <c r="H148" i="113" s="1"/>
  <c r="H161" i="113" s="1"/>
  <c r="H183" i="113" s="1"/>
  <c r="H196" i="113" s="1"/>
  <c r="H222" i="113" s="1"/>
  <c r="H235" i="113" s="1"/>
  <c r="H261" i="113" s="1"/>
  <c r="H275" i="113" s="1"/>
  <c r="H293" i="113" s="1"/>
  <c r="G229" i="111"/>
  <c r="G230" i="111"/>
  <c r="G231" i="111"/>
  <c r="G232" i="111"/>
  <c r="G233" i="111"/>
  <c r="G234" i="111"/>
  <c r="G235" i="111"/>
  <c r="G236" i="111"/>
  <c r="G237" i="111"/>
  <c r="G238" i="111"/>
  <c r="G239" i="111"/>
  <c r="G240" i="111"/>
  <c r="G241" i="111"/>
  <c r="G242" i="111"/>
  <c r="G243" i="111"/>
  <c r="G244" i="111"/>
  <c r="F30" i="111"/>
  <c r="E30" i="111"/>
  <c r="G6" i="111"/>
  <c r="G7" i="111"/>
  <c r="G8" i="111"/>
  <c r="G9" i="111"/>
  <c r="G10" i="111"/>
  <c r="G11" i="111"/>
  <c r="G12" i="111"/>
  <c r="G13" i="111"/>
  <c r="G14" i="111"/>
  <c r="G15" i="111"/>
  <c r="G16" i="111"/>
  <c r="G17" i="111"/>
  <c r="G18" i="111"/>
  <c r="G19" i="111"/>
  <c r="G20" i="111"/>
  <c r="G21" i="111"/>
  <c r="G22" i="111"/>
  <c r="G23" i="111"/>
  <c r="G24" i="111"/>
  <c r="G25" i="111"/>
  <c r="G26" i="111"/>
  <c r="G27" i="111"/>
  <c r="G28" i="111"/>
  <c r="G29" i="111"/>
  <c r="G228" i="111"/>
  <c r="G197" i="111"/>
  <c r="G198" i="111"/>
  <c r="G199" i="111"/>
  <c r="G200" i="111"/>
  <c r="G201" i="111"/>
  <c r="G202" i="111"/>
  <c r="G203" i="111"/>
  <c r="G204" i="111"/>
  <c r="G205" i="111"/>
  <c r="G206" i="111"/>
  <c r="G207" i="111"/>
  <c r="G208" i="111"/>
  <c r="G209" i="111"/>
  <c r="G210" i="111"/>
  <c r="G211" i="111"/>
  <c r="G212" i="111"/>
  <c r="G213" i="111"/>
  <c r="G214" i="111"/>
  <c r="G215" i="111"/>
  <c r="G216" i="111"/>
  <c r="G217" i="111"/>
  <c r="G218" i="111"/>
  <c r="G219" i="111"/>
  <c r="G220" i="111"/>
  <c r="G196" i="111"/>
  <c r="G164" i="111"/>
  <c r="G165" i="111"/>
  <c r="G166" i="111"/>
  <c r="G167" i="111"/>
  <c r="G168" i="111"/>
  <c r="G169" i="111"/>
  <c r="G170" i="111"/>
  <c r="G171" i="111"/>
  <c r="G172" i="111"/>
  <c r="G173" i="111"/>
  <c r="G174" i="111"/>
  <c r="G175" i="111"/>
  <c r="G176" i="111"/>
  <c r="G177" i="111"/>
  <c r="G178" i="111"/>
  <c r="G179" i="111"/>
  <c r="G180" i="111"/>
  <c r="G181" i="111"/>
  <c r="G182" i="111"/>
  <c r="G183" i="111"/>
  <c r="G184" i="111"/>
  <c r="G185" i="111"/>
  <c r="G186" i="111"/>
  <c r="G187" i="111"/>
  <c r="G163" i="111"/>
  <c r="G132" i="111"/>
  <c r="G133" i="111"/>
  <c r="G134" i="111"/>
  <c r="G135" i="111"/>
  <c r="G136" i="111"/>
  <c r="G137" i="111"/>
  <c r="G138" i="111"/>
  <c r="G139" i="111"/>
  <c r="G140" i="111"/>
  <c r="G141" i="111"/>
  <c r="G142" i="111"/>
  <c r="G143" i="111"/>
  <c r="G144" i="111"/>
  <c r="G145" i="111"/>
  <c r="G146" i="111"/>
  <c r="G147" i="111"/>
  <c r="G148" i="111"/>
  <c r="G149" i="111"/>
  <c r="G150" i="111"/>
  <c r="G151" i="111"/>
  <c r="G131" i="111"/>
  <c r="G100" i="111"/>
  <c r="G101" i="111"/>
  <c r="G102" i="111"/>
  <c r="G103" i="111"/>
  <c r="G104" i="111"/>
  <c r="G105" i="111"/>
  <c r="G106" i="111"/>
  <c r="G107" i="111"/>
  <c r="G108" i="111"/>
  <c r="G109" i="111"/>
  <c r="G110" i="111"/>
  <c r="G111" i="111"/>
  <c r="G112" i="111"/>
  <c r="G113" i="111"/>
  <c r="G114" i="111"/>
  <c r="G115" i="111"/>
  <c r="G116" i="111"/>
  <c r="G117" i="111"/>
  <c r="G118" i="111"/>
  <c r="G119" i="111"/>
  <c r="G120" i="111"/>
  <c r="G121" i="111"/>
  <c r="G122" i="111"/>
  <c r="G123" i="111"/>
  <c r="G99" i="111"/>
  <c r="G69" i="111"/>
  <c r="G70" i="111"/>
  <c r="G71" i="111"/>
  <c r="G72" i="111"/>
  <c r="G73" i="111"/>
  <c r="G74" i="111"/>
  <c r="G75" i="111"/>
  <c r="G76" i="111"/>
  <c r="G77" i="111"/>
  <c r="G78" i="111"/>
  <c r="G79" i="111"/>
  <c r="G80" i="111"/>
  <c r="G81" i="111"/>
  <c r="G82" i="111"/>
  <c r="G83" i="111"/>
  <c r="G84" i="111"/>
  <c r="G85" i="111"/>
  <c r="G86" i="111"/>
  <c r="G87" i="111"/>
  <c r="G88" i="111"/>
  <c r="G89" i="111"/>
  <c r="G90" i="111"/>
  <c r="G91" i="111"/>
  <c r="G92" i="111"/>
  <c r="G68" i="111"/>
  <c r="G37" i="111"/>
  <c r="G38" i="111"/>
  <c r="G39" i="111"/>
  <c r="G40" i="111"/>
  <c r="G41" i="111"/>
  <c r="G42" i="111"/>
  <c r="G43" i="111"/>
  <c r="G44" i="111"/>
  <c r="G45" i="111"/>
  <c r="G46" i="111"/>
  <c r="G47" i="111"/>
  <c r="G48" i="111"/>
  <c r="G49" i="111"/>
  <c r="G50" i="111"/>
  <c r="G51" i="111"/>
  <c r="G52" i="111"/>
  <c r="G53" i="111"/>
  <c r="G54" i="111"/>
  <c r="G55" i="111"/>
  <c r="G56" i="111"/>
  <c r="G57" i="111"/>
  <c r="G58" i="111"/>
  <c r="G59" i="111"/>
  <c r="G60" i="111"/>
  <c r="G36" i="111"/>
  <c r="F35" i="111"/>
  <c r="F61" i="111" s="1"/>
  <c r="F67" i="111" s="1"/>
  <c r="F93" i="111" s="1"/>
  <c r="F98" i="111" s="1"/>
  <c r="F124" i="111" s="1"/>
  <c r="F130" i="111" s="1"/>
  <c r="F156" i="111" s="1"/>
  <c r="F162" i="111" s="1"/>
  <c r="F188" i="111" s="1"/>
  <c r="F195" i="111" s="1"/>
  <c r="F221" i="111" s="1"/>
  <c r="F227" i="111" s="1"/>
  <c r="F245" i="111" s="1"/>
  <c r="E35" i="111"/>
  <c r="E61" i="111"/>
  <c r="E67" i="111" s="1"/>
  <c r="E93" i="111" s="1"/>
  <c r="E98" i="111" s="1"/>
  <c r="E124" i="111" s="1"/>
  <c r="E130" i="111" s="1"/>
  <c r="E156" i="111" s="1"/>
  <c r="E162" i="111" s="1"/>
  <c r="E188" i="111" s="1"/>
  <c r="E195" i="111" s="1"/>
  <c r="E221" i="111" s="1"/>
  <c r="E227" i="111" s="1"/>
  <c r="E245" i="111" s="1"/>
  <c r="G5" i="111"/>
  <c r="G30" i="111" s="1"/>
  <c r="G35" i="111" s="1"/>
  <c r="G61" i="111" s="1"/>
  <c r="G67" i="111" s="1"/>
  <c r="G93" i="111" s="1"/>
  <c r="G98" i="111" s="1"/>
  <c r="G124" i="111" s="1"/>
  <c r="G130" i="111" s="1"/>
  <c r="G156" i="111" s="1"/>
  <c r="G162" i="111" s="1"/>
  <c r="G188" i="111" s="1"/>
  <c r="G195" i="111" s="1"/>
  <c r="G221" i="111" s="1"/>
  <c r="G227" i="111" s="1"/>
  <c r="F188" i="110"/>
  <c r="E188" i="110"/>
  <c r="E195" i="110" s="1"/>
  <c r="E221" i="110" s="1"/>
  <c r="F30" i="110"/>
  <c r="E30" i="110"/>
  <c r="E35" i="110" s="1"/>
  <c r="E61" i="110" s="1"/>
  <c r="E67" i="110" s="1"/>
  <c r="E93" i="110" s="1"/>
  <c r="E98" i="110" s="1"/>
  <c r="E124" i="110" s="1"/>
  <c r="E130" i="110" s="1"/>
  <c r="E156" i="110" s="1"/>
  <c r="F35" i="110"/>
  <c r="F61" i="110"/>
  <c r="F67" i="110" s="1"/>
  <c r="F93" i="110" s="1"/>
  <c r="F98" i="110" s="1"/>
  <c r="F124" i="110" s="1"/>
  <c r="F130" i="110" s="1"/>
  <c r="F156" i="110" s="1"/>
  <c r="F195" i="110"/>
  <c r="F221" i="110"/>
  <c r="O153" i="109"/>
  <c r="L153" i="109"/>
  <c r="I153" i="109"/>
  <c r="F153" i="109"/>
  <c r="O152" i="109"/>
  <c r="L152" i="109"/>
  <c r="I152" i="109"/>
  <c r="F152" i="109"/>
  <c r="O151" i="109"/>
  <c r="L151" i="109"/>
  <c r="I151" i="109"/>
  <c r="F151" i="109"/>
  <c r="O150" i="109"/>
  <c r="L150" i="109"/>
  <c r="I150" i="109"/>
  <c r="F150" i="109"/>
  <c r="O149" i="109"/>
  <c r="L149" i="109"/>
  <c r="I149" i="109"/>
  <c r="F149" i="109"/>
  <c r="O148" i="109"/>
  <c r="L148" i="109"/>
  <c r="I148" i="109"/>
  <c r="F148" i="109"/>
  <c r="O147" i="109"/>
  <c r="L147" i="109"/>
  <c r="I147" i="109"/>
  <c r="F147" i="109"/>
  <c r="O146" i="109"/>
  <c r="L146" i="109"/>
  <c r="I146" i="109"/>
  <c r="F146" i="109"/>
  <c r="O145" i="109"/>
  <c r="L145" i="109"/>
  <c r="I145" i="109"/>
  <c r="F145" i="109"/>
  <c r="O155" i="109"/>
  <c r="O156" i="109"/>
  <c r="O157" i="109"/>
  <c r="O158" i="109"/>
  <c r="O159" i="109"/>
  <c r="O160" i="109"/>
  <c r="O161" i="109"/>
  <c r="O162" i="109"/>
  <c r="O163" i="109"/>
  <c r="O164" i="109"/>
  <c r="O165" i="109"/>
  <c r="O166" i="109"/>
  <c r="O167" i="109"/>
  <c r="O168" i="109"/>
  <c r="O169" i="109"/>
  <c r="O170" i="109"/>
  <c r="O171" i="109"/>
  <c r="O172" i="109"/>
  <c r="O173" i="109"/>
  <c r="O180" i="109"/>
  <c r="O181" i="109"/>
  <c r="O182" i="109"/>
  <c r="O183" i="109"/>
  <c r="O184" i="109"/>
  <c r="O185" i="109"/>
  <c r="O186" i="109"/>
  <c r="O187" i="109"/>
  <c r="O188" i="109"/>
  <c r="O189" i="109"/>
  <c r="O190" i="109"/>
  <c r="O191" i="109"/>
  <c r="O192" i="109"/>
  <c r="O193" i="109"/>
  <c r="O194" i="109"/>
  <c r="O195" i="109"/>
  <c r="O196" i="109"/>
  <c r="O197" i="109"/>
  <c r="O198" i="109"/>
  <c r="O199" i="109"/>
  <c r="O200" i="109"/>
  <c r="O201" i="109"/>
  <c r="O202" i="109"/>
  <c r="O203" i="109"/>
  <c r="O204" i="109"/>
  <c r="O215" i="109"/>
  <c r="O216" i="109"/>
  <c r="O217" i="109"/>
  <c r="O218" i="109"/>
  <c r="O219" i="109"/>
  <c r="O220" i="109"/>
  <c r="O221" i="109"/>
  <c r="O222" i="109"/>
  <c r="O223" i="109"/>
  <c r="O224" i="109"/>
  <c r="O225" i="109"/>
  <c r="O226" i="109"/>
  <c r="O154" i="109"/>
  <c r="O79" i="109"/>
  <c r="O80" i="109"/>
  <c r="O81" i="109"/>
  <c r="O82" i="109"/>
  <c r="O83" i="109"/>
  <c r="O84" i="109"/>
  <c r="O85" i="109"/>
  <c r="O86" i="109"/>
  <c r="O87" i="109"/>
  <c r="O88" i="109"/>
  <c r="O89" i="109"/>
  <c r="O90" i="109"/>
  <c r="O91" i="109"/>
  <c r="O92" i="109"/>
  <c r="O93" i="109"/>
  <c r="O94" i="109"/>
  <c r="O95" i="109"/>
  <c r="O96" i="109"/>
  <c r="O97" i="109"/>
  <c r="O98" i="109"/>
  <c r="O99" i="109"/>
  <c r="O100" i="109"/>
  <c r="O101" i="109"/>
  <c r="O102" i="109"/>
  <c r="O103" i="109"/>
  <c r="O104" i="109"/>
  <c r="O105" i="109"/>
  <c r="O106" i="109"/>
  <c r="O107" i="109"/>
  <c r="O114" i="109"/>
  <c r="O115" i="109"/>
  <c r="O116" i="109"/>
  <c r="O117" i="109"/>
  <c r="O118" i="109"/>
  <c r="O119" i="109"/>
  <c r="O120" i="109"/>
  <c r="O121" i="109"/>
  <c r="O122" i="109"/>
  <c r="O123" i="109"/>
  <c r="O124" i="109"/>
  <c r="O125" i="109"/>
  <c r="O126" i="109"/>
  <c r="O127" i="109"/>
  <c r="O128" i="109"/>
  <c r="O129" i="109"/>
  <c r="O130" i="109"/>
  <c r="O131" i="109"/>
  <c r="O132" i="109"/>
  <c r="O133" i="109"/>
  <c r="O134" i="109"/>
  <c r="O135" i="109"/>
  <c r="O136" i="109"/>
  <c r="O137" i="109"/>
  <c r="O138" i="109"/>
  <c r="O139" i="109"/>
  <c r="O78" i="109"/>
  <c r="L155" i="109"/>
  <c r="L156" i="109"/>
  <c r="L157" i="109"/>
  <c r="L158" i="109"/>
  <c r="L159" i="109"/>
  <c r="L160" i="109"/>
  <c r="L161" i="109"/>
  <c r="L162" i="109"/>
  <c r="L163" i="109"/>
  <c r="L164" i="109"/>
  <c r="L165" i="109"/>
  <c r="L166" i="109"/>
  <c r="L167" i="109"/>
  <c r="L168" i="109"/>
  <c r="L169" i="109"/>
  <c r="L170" i="109"/>
  <c r="L171" i="109"/>
  <c r="L172" i="109"/>
  <c r="L173" i="109"/>
  <c r="L180" i="109"/>
  <c r="L181" i="109"/>
  <c r="L182" i="109"/>
  <c r="L183" i="109"/>
  <c r="L184" i="109"/>
  <c r="L185" i="109"/>
  <c r="L186" i="109"/>
  <c r="L187" i="109"/>
  <c r="L188" i="109"/>
  <c r="L189" i="109"/>
  <c r="L190" i="109"/>
  <c r="L191" i="109"/>
  <c r="L192" i="109"/>
  <c r="L193" i="109"/>
  <c r="L194" i="109"/>
  <c r="L195" i="109"/>
  <c r="L196" i="109"/>
  <c r="L197" i="109"/>
  <c r="L198" i="109"/>
  <c r="L199" i="109"/>
  <c r="L200" i="109"/>
  <c r="L201" i="109"/>
  <c r="L202" i="109"/>
  <c r="L203" i="109"/>
  <c r="L204" i="109"/>
  <c r="L215" i="109"/>
  <c r="L216" i="109"/>
  <c r="L217" i="109"/>
  <c r="L218" i="109"/>
  <c r="L219" i="109"/>
  <c r="L220" i="109"/>
  <c r="L221" i="109"/>
  <c r="L222" i="109"/>
  <c r="L223" i="109"/>
  <c r="L224" i="109"/>
  <c r="L225" i="109"/>
  <c r="L226" i="109"/>
  <c r="L79" i="109"/>
  <c r="L80" i="109"/>
  <c r="L81" i="109"/>
  <c r="L82" i="109"/>
  <c r="L83" i="109"/>
  <c r="L84" i="109"/>
  <c r="L85" i="109"/>
  <c r="L86" i="109"/>
  <c r="L87" i="109"/>
  <c r="L88" i="109"/>
  <c r="L89" i="109"/>
  <c r="L90" i="109"/>
  <c r="L91" i="109"/>
  <c r="L92" i="109"/>
  <c r="L93" i="109"/>
  <c r="L94" i="109"/>
  <c r="L95" i="109"/>
  <c r="L96" i="109"/>
  <c r="L97" i="109"/>
  <c r="L98" i="109"/>
  <c r="L99" i="109"/>
  <c r="L100" i="109"/>
  <c r="L101" i="109"/>
  <c r="L102" i="109"/>
  <c r="L103" i="109"/>
  <c r="L104" i="109"/>
  <c r="L105" i="109"/>
  <c r="L106" i="109"/>
  <c r="L107" i="109"/>
  <c r="L114" i="109"/>
  <c r="L115" i="109"/>
  <c r="L116" i="109"/>
  <c r="L117" i="109"/>
  <c r="L118" i="109"/>
  <c r="L119" i="109"/>
  <c r="L120" i="109"/>
  <c r="L121" i="109"/>
  <c r="L122" i="109"/>
  <c r="L123" i="109"/>
  <c r="L124" i="109"/>
  <c r="L125" i="109"/>
  <c r="L126" i="109"/>
  <c r="L127" i="109"/>
  <c r="L128" i="109"/>
  <c r="L129" i="109"/>
  <c r="L130" i="109"/>
  <c r="L131" i="109"/>
  <c r="L132" i="109"/>
  <c r="L133" i="109"/>
  <c r="L134" i="109"/>
  <c r="L135" i="109"/>
  <c r="L136" i="109"/>
  <c r="L137" i="109"/>
  <c r="L138" i="109"/>
  <c r="L139" i="109"/>
  <c r="I155" i="109"/>
  <c r="I156" i="109"/>
  <c r="I157" i="109"/>
  <c r="I158" i="109"/>
  <c r="I159" i="109"/>
  <c r="I160" i="109"/>
  <c r="I161" i="109"/>
  <c r="I162" i="109"/>
  <c r="I163" i="109"/>
  <c r="I164" i="109"/>
  <c r="I165" i="109"/>
  <c r="I166" i="109"/>
  <c r="I167" i="109"/>
  <c r="I168" i="109"/>
  <c r="I169" i="109"/>
  <c r="I170" i="109"/>
  <c r="I171" i="109"/>
  <c r="I172" i="109"/>
  <c r="I173" i="109"/>
  <c r="I180" i="109"/>
  <c r="I181" i="109"/>
  <c r="I182" i="109"/>
  <c r="I183" i="109"/>
  <c r="I184" i="109"/>
  <c r="I185" i="109"/>
  <c r="I186" i="109"/>
  <c r="I187" i="109"/>
  <c r="I188" i="109"/>
  <c r="I189" i="109"/>
  <c r="I190" i="109"/>
  <c r="I191" i="109"/>
  <c r="I192" i="109"/>
  <c r="I193" i="109"/>
  <c r="I194" i="109"/>
  <c r="I195" i="109"/>
  <c r="I196" i="109"/>
  <c r="I197" i="109"/>
  <c r="I198" i="109"/>
  <c r="I199" i="109"/>
  <c r="I200" i="109"/>
  <c r="I201" i="109"/>
  <c r="I202" i="109"/>
  <c r="I203" i="109"/>
  <c r="I204" i="109"/>
  <c r="I215" i="109"/>
  <c r="I216" i="109"/>
  <c r="I217" i="109"/>
  <c r="I218" i="109"/>
  <c r="I219" i="109"/>
  <c r="I220" i="109"/>
  <c r="I221" i="109"/>
  <c r="I222" i="109"/>
  <c r="I223" i="109"/>
  <c r="I224" i="109"/>
  <c r="I225" i="109"/>
  <c r="I226" i="109"/>
  <c r="I79" i="109"/>
  <c r="I80" i="109"/>
  <c r="I81" i="109"/>
  <c r="I82" i="109"/>
  <c r="I83" i="109"/>
  <c r="I84" i="109"/>
  <c r="I85" i="109"/>
  <c r="I86" i="109"/>
  <c r="I87" i="109"/>
  <c r="I88" i="109"/>
  <c r="I89" i="109"/>
  <c r="I90" i="109"/>
  <c r="I91" i="109"/>
  <c r="I92" i="109"/>
  <c r="I93" i="109"/>
  <c r="I94" i="109"/>
  <c r="I95" i="109"/>
  <c r="I96" i="109"/>
  <c r="I97" i="109"/>
  <c r="I98" i="109"/>
  <c r="I99" i="109"/>
  <c r="I100" i="109"/>
  <c r="I101" i="109"/>
  <c r="I102" i="109"/>
  <c r="I103" i="109"/>
  <c r="I104" i="109"/>
  <c r="I105" i="109"/>
  <c r="I106" i="109"/>
  <c r="I107" i="109"/>
  <c r="I114" i="109"/>
  <c r="I115" i="109"/>
  <c r="I116" i="109"/>
  <c r="I117" i="109"/>
  <c r="I118" i="109"/>
  <c r="I119" i="109"/>
  <c r="I120" i="109"/>
  <c r="I121" i="109"/>
  <c r="I122" i="109"/>
  <c r="I123" i="109"/>
  <c r="I124" i="109"/>
  <c r="I125" i="109"/>
  <c r="I126" i="109"/>
  <c r="I127" i="109"/>
  <c r="I128" i="109"/>
  <c r="I129" i="109"/>
  <c r="I130" i="109"/>
  <c r="I131" i="109"/>
  <c r="I132" i="109"/>
  <c r="I133" i="109"/>
  <c r="I134" i="109"/>
  <c r="I135" i="109"/>
  <c r="I136" i="109"/>
  <c r="I137" i="109"/>
  <c r="I138" i="109"/>
  <c r="I139" i="109"/>
  <c r="F155" i="109"/>
  <c r="F156" i="109"/>
  <c r="F157" i="109"/>
  <c r="F158" i="109"/>
  <c r="F159" i="109"/>
  <c r="F160" i="109"/>
  <c r="F161" i="109"/>
  <c r="F162" i="109"/>
  <c r="F163" i="109"/>
  <c r="F164" i="109"/>
  <c r="F165" i="109"/>
  <c r="F166" i="109"/>
  <c r="F167" i="109"/>
  <c r="F168" i="109"/>
  <c r="F169" i="109"/>
  <c r="F170" i="109"/>
  <c r="F171" i="109"/>
  <c r="F172" i="109"/>
  <c r="F173" i="109"/>
  <c r="F180" i="109"/>
  <c r="F181" i="109"/>
  <c r="P181" i="109" s="1"/>
  <c r="F182" i="109"/>
  <c r="P182" i="109" s="1"/>
  <c r="F183" i="109"/>
  <c r="P183" i="109" s="1"/>
  <c r="F184" i="109"/>
  <c r="P184" i="109" s="1"/>
  <c r="F185" i="109"/>
  <c r="P185" i="109" s="1"/>
  <c r="F186" i="109"/>
  <c r="P186" i="109" s="1"/>
  <c r="F187" i="109"/>
  <c r="P187" i="109" s="1"/>
  <c r="F188" i="109"/>
  <c r="P188" i="109" s="1"/>
  <c r="F189" i="109"/>
  <c r="P189" i="109" s="1"/>
  <c r="F190" i="109"/>
  <c r="P190" i="109" s="1"/>
  <c r="F191" i="109"/>
  <c r="P191" i="109" s="1"/>
  <c r="F192" i="109"/>
  <c r="P192" i="109" s="1"/>
  <c r="F193" i="109"/>
  <c r="P193" i="109" s="1"/>
  <c r="F194" i="109"/>
  <c r="P194" i="109" s="1"/>
  <c r="F195" i="109"/>
  <c r="P195" i="109" s="1"/>
  <c r="F196" i="109"/>
  <c r="F197" i="109"/>
  <c r="P197" i="109"/>
  <c r="F198" i="109"/>
  <c r="F199" i="109"/>
  <c r="P199" i="109" s="1"/>
  <c r="F200" i="109"/>
  <c r="F201" i="109"/>
  <c r="F202" i="109"/>
  <c r="P202" i="109" s="1"/>
  <c r="F203" i="109"/>
  <c r="P203" i="109" s="1"/>
  <c r="F204" i="109"/>
  <c r="F215" i="109"/>
  <c r="F216" i="109"/>
  <c r="F217" i="109"/>
  <c r="P217" i="109"/>
  <c r="F218" i="109"/>
  <c r="F219" i="109"/>
  <c r="P219" i="109" s="1"/>
  <c r="F220" i="109"/>
  <c r="F221" i="109"/>
  <c r="P221" i="109"/>
  <c r="F222" i="109"/>
  <c r="F223" i="109"/>
  <c r="P223" i="109" s="1"/>
  <c r="F224" i="109"/>
  <c r="P224" i="109" s="1"/>
  <c r="F225" i="109"/>
  <c r="P225" i="109" s="1"/>
  <c r="F226" i="109"/>
  <c r="P226" i="109" s="1"/>
  <c r="F79" i="109"/>
  <c r="F80" i="109"/>
  <c r="F81" i="109"/>
  <c r="F82" i="109"/>
  <c r="F83" i="109"/>
  <c r="F84" i="109"/>
  <c r="F85" i="109"/>
  <c r="F86" i="109"/>
  <c r="F87" i="109"/>
  <c r="F88" i="109"/>
  <c r="F89" i="109"/>
  <c r="F90" i="109"/>
  <c r="F91" i="109"/>
  <c r="F92" i="109"/>
  <c r="F93" i="109"/>
  <c r="F94" i="109"/>
  <c r="F95" i="109"/>
  <c r="F96" i="109"/>
  <c r="P96" i="109"/>
  <c r="F97" i="109"/>
  <c r="F98" i="109"/>
  <c r="F99" i="109"/>
  <c r="F100" i="109"/>
  <c r="P100" i="109" s="1"/>
  <c r="F101" i="109"/>
  <c r="F102" i="109"/>
  <c r="F103" i="109"/>
  <c r="F104" i="109"/>
  <c r="P104" i="109"/>
  <c r="F105" i="109"/>
  <c r="F106" i="109"/>
  <c r="F107" i="109"/>
  <c r="F114" i="109"/>
  <c r="P114" i="109" s="1"/>
  <c r="F115" i="109"/>
  <c r="P115" i="109" s="1"/>
  <c r="F116" i="109"/>
  <c r="P116" i="109" s="1"/>
  <c r="F117" i="109"/>
  <c r="P117" i="109" s="1"/>
  <c r="F118" i="109"/>
  <c r="P118" i="109" s="1"/>
  <c r="F119" i="109"/>
  <c r="P119" i="109" s="1"/>
  <c r="F120" i="109"/>
  <c r="P120" i="109" s="1"/>
  <c r="F121" i="109"/>
  <c r="P121" i="109" s="1"/>
  <c r="F122" i="109"/>
  <c r="P122" i="109" s="1"/>
  <c r="F123" i="109"/>
  <c r="P123" i="109" s="1"/>
  <c r="F124" i="109"/>
  <c r="F125" i="109"/>
  <c r="F126" i="109"/>
  <c r="F127" i="109"/>
  <c r="F128" i="109"/>
  <c r="F129" i="109"/>
  <c r="F130" i="109"/>
  <c r="F131" i="109"/>
  <c r="F132" i="109"/>
  <c r="F133" i="109"/>
  <c r="F134" i="109"/>
  <c r="F135" i="109"/>
  <c r="F136" i="109"/>
  <c r="F137" i="109"/>
  <c r="F138" i="109"/>
  <c r="F139" i="109"/>
  <c r="O7" i="109"/>
  <c r="O8" i="109"/>
  <c r="O9" i="109"/>
  <c r="O10" i="109"/>
  <c r="O11" i="109"/>
  <c r="O12" i="109"/>
  <c r="O13" i="109"/>
  <c r="O14" i="109"/>
  <c r="O15" i="109"/>
  <c r="O16" i="109"/>
  <c r="O17" i="109"/>
  <c r="O18" i="109"/>
  <c r="O19" i="109"/>
  <c r="O20" i="109"/>
  <c r="O21" i="109"/>
  <c r="O22" i="109"/>
  <c r="O23" i="109"/>
  <c r="O24" i="109"/>
  <c r="O25" i="109"/>
  <c r="O26" i="109"/>
  <c r="O27" i="109"/>
  <c r="O28" i="109"/>
  <c r="O29" i="109"/>
  <c r="O30" i="109"/>
  <c r="O31" i="109"/>
  <c r="O32" i="109"/>
  <c r="O33" i="109"/>
  <c r="O34" i="109"/>
  <c r="O35" i="109"/>
  <c r="O41" i="109"/>
  <c r="O42" i="109"/>
  <c r="O43" i="109"/>
  <c r="O44" i="109"/>
  <c r="O45" i="109"/>
  <c r="O46" i="109"/>
  <c r="O47" i="109"/>
  <c r="O48" i="109"/>
  <c r="O49" i="109"/>
  <c r="O50" i="109"/>
  <c r="O51" i="109"/>
  <c r="O52" i="109"/>
  <c r="O53" i="109"/>
  <c r="O54" i="109"/>
  <c r="O55" i="109"/>
  <c r="O56" i="109"/>
  <c r="O57" i="109"/>
  <c r="O58" i="109"/>
  <c r="O59" i="109"/>
  <c r="O60" i="109"/>
  <c r="O61" i="109"/>
  <c r="O62" i="109"/>
  <c r="O63" i="109"/>
  <c r="O64" i="109"/>
  <c r="O65" i="109"/>
  <c r="O66" i="109"/>
  <c r="O67" i="109"/>
  <c r="O68" i="109"/>
  <c r="O69" i="109"/>
  <c r="O70" i="109"/>
  <c r="O6" i="109"/>
  <c r="L7" i="109"/>
  <c r="L8" i="109"/>
  <c r="L9" i="109"/>
  <c r="L10" i="109"/>
  <c r="L11" i="109"/>
  <c r="L12" i="109"/>
  <c r="L13" i="109"/>
  <c r="L14" i="109"/>
  <c r="L15" i="109"/>
  <c r="L16" i="109"/>
  <c r="L17" i="109"/>
  <c r="L18" i="109"/>
  <c r="L19" i="109"/>
  <c r="L20" i="109"/>
  <c r="L21" i="109"/>
  <c r="L22" i="109"/>
  <c r="L23" i="109"/>
  <c r="L24" i="109"/>
  <c r="L25" i="109"/>
  <c r="L26" i="109"/>
  <c r="L27" i="109"/>
  <c r="L28" i="109"/>
  <c r="L29" i="109"/>
  <c r="L30" i="109"/>
  <c r="L31" i="109"/>
  <c r="L32" i="109"/>
  <c r="L33" i="109"/>
  <c r="L34" i="109"/>
  <c r="L35" i="109"/>
  <c r="L41" i="109"/>
  <c r="L42" i="109"/>
  <c r="L43" i="109"/>
  <c r="L44" i="109"/>
  <c r="L45" i="109"/>
  <c r="L46" i="109"/>
  <c r="L47" i="109"/>
  <c r="L48" i="109"/>
  <c r="L49" i="109"/>
  <c r="L50" i="109"/>
  <c r="L51" i="109"/>
  <c r="L52" i="109"/>
  <c r="L53" i="109"/>
  <c r="L54" i="109"/>
  <c r="L55" i="109"/>
  <c r="L56" i="109"/>
  <c r="L57" i="109"/>
  <c r="L58" i="109"/>
  <c r="L59" i="109"/>
  <c r="L60" i="109"/>
  <c r="L61" i="109"/>
  <c r="L62" i="109"/>
  <c r="L63" i="109"/>
  <c r="L64" i="109"/>
  <c r="L65" i="109"/>
  <c r="L66" i="109"/>
  <c r="L67" i="109"/>
  <c r="L68" i="109"/>
  <c r="L69" i="109"/>
  <c r="L70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41" i="109"/>
  <c r="I42" i="109"/>
  <c r="P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P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F7" i="109"/>
  <c r="F8" i="109"/>
  <c r="P8" i="109" s="1"/>
  <c r="F9" i="109"/>
  <c r="P9" i="109" s="1"/>
  <c r="F10" i="109"/>
  <c r="F11" i="109"/>
  <c r="F12" i="109"/>
  <c r="F13" i="109"/>
  <c r="P13" i="109"/>
  <c r="F14" i="109"/>
  <c r="F15" i="109"/>
  <c r="F16" i="109"/>
  <c r="P16" i="109"/>
  <c r="F17" i="109"/>
  <c r="P17" i="109"/>
  <c r="F18" i="109"/>
  <c r="F19" i="109"/>
  <c r="F20" i="109"/>
  <c r="P20" i="109"/>
  <c r="F21" i="109"/>
  <c r="P21" i="109"/>
  <c r="F22" i="109"/>
  <c r="F23" i="109"/>
  <c r="F24" i="109"/>
  <c r="P24" i="109"/>
  <c r="F25" i="109"/>
  <c r="P25" i="109"/>
  <c r="F26" i="109"/>
  <c r="F27" i="109"/>
  <c r="F28" i="109"/>
  <c r="F29" i="109"/>
  <c r="P29" i="109" s="1"/>
  <c r="F30" i="109"/>
  <c r="F31" i="109"/>
  <c r="F32" i="109"/>
  <c r="F33" i="109"/>
  <c r="F34" i="109"/>
  <c r="F35" i="109"/>
  <c r="F41" i="109"/>
  <c r="F42" i="109"/>
  <c r="F43" i="109"/>
  <c r="F44" i="109"/>
  <c r="F45" i="109"/>
  <c r="F46" i="109"/>
  <c r="P46" i="109"/>
  <c r="F47" i="109"/>
  <c r="F48" i="109"/>
  <c r="F49" i="109"/>
  <c r="F50" i="109"/>
  <c r="P50" i="109" s="1"/>
  <c r="F51" i="109"/>
  <c r="F52" i="109"/>
  <c r="F53" i="109"/>
  <c r="F54" i="109"/>
  <c r="P54" i="109" s="1"/>
  <c r="F55" i="109"/>
  <c r="F56" i="109"/>
  <c r="F57" i="109"/>
  <c r="F58" i="109"/>
  <c r="F59" i="109"/>
  <c r="F60" i="109"/>
  <c r="F61" i="109"/>
  <c r="F62" i="109"/>
  <c r="F63" i="109"/>
  <c r="F64" i="109"/>
  <c r="F65" i="109"/>
  <c r="F66" i="109"/>
  <c r="F67" i="109"/>
  <c r="F68" i="109"/>
  <c r="F69" i="109"/>
  <c r="F70" i="109"/>
  <c r="L154" i="109"/>
  <c r="I154" i="109"/>
  <c r="F154" i="109"/>
  <c r="L78" i="109"/>
  <c r="I78" i="109"/>
  <c r="F78" i="109"/>
  <c r="L6" i="109"/>
  <c r="I6" i="109"/>
  <c r="F6" i="109"/>
  <c r="P6" i="109" s="1"/>
  <c r="P265" i="108"/>
  <c r="R265" i="108" s="1"/>
  <c r="K265" i="108"/>
  <c r="P264" i="108"/>
  <c r="R264" i="108" s="1"/>
  <c r="S264" i="108" s="1"/>
  <c r="K264" i="108"/>
  <c r="P263" i="108"/>
  <c r="R263" i="108" s="1"/>
  <c r="S263" i="108" s="1"/>
  <c r="K263" i="108"/>
  <c r="P262" i="108"/>
  <c r="R262" i="108" s="1"/>
  <c r="S262" i="108" s="1"/>
  <c r="K262" i="108"/>
  <c r="P261" i="108"/>
  <c r="R261" i="108" s="1"/>
  <c r="S261" i="108" s="1"/>
  <c r="K261" i="108"/>
  <c r="P260" i="108"/>
  <c r="R260" i="108" s="1"/>
  <c r="S260" i="108" s="1"/>
  <c r="K260" i="108"/>
  <c r="P259" i="108"/>
  <c r="R259" i="108" s="1"/>
  <c r="S259" i="108" s="1"/>
  <c r="K259" i="108"/>
  <c r="P258" i="108"/>
  <c r="R258" i="108" s="1"/>
  <c r="S258" i="108" s="1"/>
  <c r="K258" i="108"/>
  <c r="P257" i="108"/>
  <c r="T257" i="108" s="1"/>
  <c r="I257" i="108"/>
  <c r="K257" i="108" s="1"/>
  <c r="P256" i="108"/>
  <c r="T256" i="108" s="1"/>
  <c r="I256" i="108"/>
  <c r="K256" i="108" s="1"/>
  <c r="P255" i="108"/>
  <c r="T255" i="108" s="1"/>
  <c r="K255" i="108"/>
  <c r="P254" i="108"/>
  <c r="R254" i="108"/>
  <c r="I254" i="108"/>
  <c r="K254" i="108"/>
  <c r="P253" i="108"/>
  <c r="R253" i="108"/>
  <c r="I253" i="108"/>
  <c r="K253" i="108"/>
  <c r="P252" i="108"/>
  <c r="R252" i="108"/>
  <c r="I252" i="108"/>
  <c r="K252" i="108"/>
  <c r="P251" i="108"/>
  <c r="R251" i="108"/>
  <c r="I251" i="108"/>
  <c r="K251" i="108"/>
  <c r="P250" i="108"/>
  <c r="T250" i="108"/>
  <c r="O250" i="108"/>
  <c r="R250" i="108"/>
  <c r="I250" i="108"/>
  <c r="K250" i="108"/>
  <c r="S250" i="108" s="1"/>
  <c r="P249" i="108"/>
  <c r="T249" i="108" s="1"/>
  <c r="I249" i="108"/>
  <c r="K249" i="108" s="1"/>
  <c r="P238" i="108"/>
  <c r="T238" i="108" s="1"/>
  <c r="I238" i="108"/>
  <c r="G238" i="108"/>
  <c r="K238" i="108"/>
  <c r="P237" i="108"/>
  <c r="T237" i="108"/>
  <c r="I237" i="108"/>
  <c r="G237" i="108"/>
  <c r="K237" i="108" s="1"/>
  <c r="P236" i="108"/>
  <c r="T236" i="108" s="1"/>
  <c r="I236" i="108"/>
  <c r="G236" i="108"/>
  <c r="K236" i="108"/>
  <c r="P235" i="108"/>
  <c r="I235" i="108"/>
  <c r="G235" i="108"/>
  <c r="K235" i="108"/>
  <c r="P234" i="108"/>
  <c r="T234" i="108" s="1"/>
  <c r="I234" i="108"/>
  <c r="G234" i="108"/>
  <c r="K234" i="108"/>
  <c r="P233" i="108"/>
  <c r="I233" i="108"/>
  <c r="G233" i="108"/>
  <c r="K233" i="108"/>
  <c r="P232" i="108"/>
  <c r="T232" i="108" s="1"/>
  <c r="I232" i="108"/>
  <c r="K232" i="108" s="1"/>
  <c r="P231" i="108"/>
  <c r="T231" i="108" s="1"/>
  <c r="I231" i="108"/>
  <c r="K231" i="108" s="1"/>
  <c r="P230" i="108"/>
  <c r="R230" i="108" s="1"/>
  <c r="I230" i="108"/>
  <c r="K230" i="108" s="1"/>
  <c r="S230" i="108"/>
  <c r="P229" i="108"/>
  <c r="I229" i="108"/>
  <c r="K229" i="108" s="1"/>
  <c r="P228" i="108"/>
  <c r="T228" i="108"/>
  <c r="O228" i="108"/>
  <c r="R228" i="108"/>
  <c r="I228" i="108"/>
  <c r="K228" i="108"/>
  <c r="P227" i="108"/>
  <c r="T227" i="108"/>
  <c r="I227" i="108"/>
  <c r="K227" i="108"/>
  <c r="P226" i="108"/>
  <c r="T226" i="108"/>
  <c r="I226" i="108"/>
  <c r="K226" i="108"/>
  <c r="P225" i="108"/>
  <c r="R225" i="108"/>
  <c r="I225" i="108"/>
  <c r="K225" i="108"/>
  <c r="S225" i="108" s="1"/>
  <c r="P224" i="108"/>
  <c r="R224" i="108" s="1"/>
  <c r="I224" i="108"/>
  <c r="G224" i="108"/>
  <c r="K224" i="108"/>
  <c r="P223" i="108"/>
  <c r="T223" i="108"/>
  <c r="I223" i="108"/>
  <c r="G223" i="108"/>
  <c r="O223" i="108" s="1"/>
  <c r="R223" i="108"/>
  <c r="P222" i="108"/>
  <c r="T222" i="108"/>
  <c r="I222" i="108"/>
  <c r="G222" i="108"/>
  <c r="O222" i="108" s="1"/>
  <c r="R222" i="108" s="1"/>
  <c r="P221" i="108"/>
  <c r="T221" i="108"/>
  <c r="I221" i="108"/>
  <c r="G221" i="108"/>
  <c r="K221" i="108" s="1"/>
  <c r="P220" i="108"/>
  <c r="R220" i="108" s="1"/>
  <c r="I220" i="108"/>
  <c r="G220" i="108"/>
  <c r="K220" i="108"/>
  <c r="P219" i="108"/>
  <c r="T219" i="108"/>
  <c r="I219" i="108"/>
  <c r="G219" i="108"/>
  <c r="K219" i="108" s="1"/>
  <c r="P218" i="108"/>
  <c r="R218" i="108" s="1"/>
  <c r="I218" i="108"/>
  <c r="G218" i="108"/>
  <c r="K218" i="108"/>
  <c r="P217" i="108"/>
  <c r="T217" i="108" s="1"/>
  <c r="I217" i="108"/>
  <c r="G217" i="108"/>
  <c r="K217" i="108"/>
  <c r="P216" i="108"/>
  <c r="T216" i="108"/>
  <c r="I216" i="108"/>
  <c r="G216" i="108"/>
  <c r="O216" i="108" s="1"/>
  <c r="R216" i="108"/>
  <c r="P215" i="108"/>
  <c r="R215" i="108"/>
  <c r="I215" i="108"/>
  <c r="G215" i="108"/>
  <c r="K215" i="108" s="1"/>
  <c r="S215" i="108" s="1"/>
  <c r="P214" i="108"/>
  <c r="T214" i="108"/>
  <c r="I214" i="108"/>
  <c r="G214" i="108"/>
  <c r="K214" i="108" s="1"/>
  <c r="P202" i="108"/>
  <c r="T202" i="108" s="1"/>
  <c r="I202" i="108"/>
  <c r="G202" i="108"/>
  <c r="K202" i="108"/>
  <c r="P201" i="108"/>
  <c r="T201" i="108"/>
  <c r="I201" i="108"/>
  <c r="G201" i="108"/>
  <c r="K201" i="108" s="1"/>
  <c r="P200" i="108"/>
  <c r="R200" i="108" s="1"/>
  <c r="I200" i="108"/>
  <c r="G200" i="108"/>
  <c r="K200" i="108"/>
  <c r="P199" i="108"/>
  <c r="T199" i="108" s="1"/>
  <c r="I199" i="108"/>
  <c r="G199" i="108"/>
  <c r="O199" i="108"/>
  <c r="P198" i="108"/>
  <c r="T198" i="108" s="1"/>
  <c r="I198" i="108"/>
  <c r="G198" i="108"/>
  <c r="O198" i="108"/>
  <c r="R197" i="108"/>
  <c r="P197" i="108"/>
  <c r="K197" i="108"/>
  <c r="S197" i="108" s="1"/>
  <c r="R196" i="108"/>
  <c r="P196" i="108"/>
  <c r="K196" i="108"/>
  <c r="S196" i="108" s="1"/>
  <c r="P195" i="108"/>
  <c r="T195" i="108" s="1"/>
  <c r="I195" i="108"/>
  <c r="G195" i="108"/>
  <c r="K195" i="108"/>
  <c r="P194" i="108"/>
  <c r="I194" i="108"/>
  <c r="G194" i="108"/>
  <c r="K194" i="108"/>
  <c r="P193" i="108"/>
  <c r="T193" i="108" s="1"/>
  <c r="I193" i="108"/>
  <c r="G193" i="108"/>
  <c r="K193" i="108"/>
  <c r="P192" i="108"/>
  <c r="T192" i="108"/>
  <c r="I192" i="108"/>
  <c r="G192" i="108"/>
  <c r="O192" i="108" s="1"/>
  <c r="R192" i="108" s="1"/>
  <c r="P191" i="108"/>
  <c r="I191" i="108"/>
  <c r="G191" i="108"/>
  <c r="K191" i="108"/>
  <c r="P190" i="108"/>
  <c r="T190" i="108" s="1"/>
  <c r="I190" i="108"/>
  <c r="G190" i="108"/>
  <c r="K190" i="108"/>
  <c r="P189" i="108"/>
  <c r="I189" i="108"/>
  <c r="K189" i="108" s="1"/>
  <c r="P188" i="108"/>
  <c r="I188" i="108"/>
  <c r="K188" i="108" s="1"/>
  <c r="P187" i="108"/>
  <c r="I187" i="108"/>
  <c r="K187" i="108" s="1"/>
  <c r="P186" i="108"/>
  <c r="R186" i="108"/>
  <c r="I186" i="108"/>
  <c r="G186" i="108"/>
  <c r="K186" i="108" s="1"/>
  <c r="P185" i="108"/>
  <c r="T185" i="108" s="1"/>
  <c r="I185" i="108"/>
  <c r="G185" i="108"/>
  <c r="K185" i="108"/>
  <c r="P184" i="108"/>
  <c r="I184" i="108"/>
  <c r="G184" i="108"/>
  <c r="K184" i="108"/>
  <c r="P183" i="108"/>
  <c r="T183" i="108" s="1"/>
  <c r="I183" i="108"/>
  <c r="G183" i="108"/>
  <c r="K183" i="108"/>
  <c r="P182" i="108"/>
  <c r="T182" i="108"/>
  <c r="I182" i="108"/>
  <c r="G182" i="108"/>
  <c r="P181" i="108"/>
  <c r="T181" i="108"/>
  <c r="I181" i="108"/>
  <c r="G181" i="108"/>
  <c r="P180" i="108"/>
  <c r="I180" i="108"/>
  <c r="G180" i="108"/>
  <c r="K180" i="108"/>
  <c r="P179" i="108"/>
  <c r="T179" i="108" s="1"/>
  <c r="I179" i="108"/>
  <c r="G179" i="108"/>
  <c r="K179" i="108"/>
  <c r="P178" i="108"/>
  <c r="I178" i="108"/>
  <c r="G178" i="108"/>
  <c r="K178" i="108"/>
  <c r="R167" i="108"/>
  <c r="K167" i="108"/>
  <c r="S167" i="108"/>
  <c r="R166" i="108"/>
  <c r="K166" i="108"/>
  <c r="S166" i="108" s="1"/>
  <c r="R165" i="108"/>
  <c r="K165" i="108"/>
  <c r="S165" i="108"/>
  <c r="R164" i="108"/>
  <c r="K164" i="108"/>
  <c r="S164" i="108" s="1"/>
  <c r="P163" i="108"/>
  <c r="R163" i="108" s="1"/>
  <c r="G163" i="108"/>
  <c r="K163" i="108" s="1"/>
  <c r="S163" i="108" s="1"/>
  <c r="P162" i="108"/>
  <c r="R162" i="108"/>
  <c r="G162" i="108"/>
  <c r="K162" i="108" s="1"/>
  <c r="S162" i="108" s="1"/>
  <c r="P161" i="108"/>
  <c r="R161" i="108" s="1"/>
  <c r="G161" i="108"/>
  <c r="K161" i="108" s="1"/>
  <c r="S161" i="108" s="1"/>
  <c r="P160" i="108"/>
  <c r="O160" i="108"/>
  <c r="R160" i="108" s="1"/>
  <c r="G160" i="108"/>
  <c r="K160" i="108" s="1"/>
  <c r="P159" i="108"/>
  <c r="R159" i="108" s="1"/>
  <c r="G159" i="108"/>
  <c r="K159" i="108" s="1"/>
  <c r="S159" i="108" s="1"/>
  <c r="P158" i="108"/>
  <c r="R158" i="108"/>
  <c r="G158" i="108"/>
  <c r="K158" i="108"/>
  <c r="S158" i="108" s="1"/>
  <c r="R157" i="108"/>
  <c r="P157" i="108"/>
  <c r="G157" i="108"/>
  <c r="K157" i="108" s="1"/>
  <c r="S157" i="108" s="1"/>
  <c r="P156" i="108"/>
  <c r="R156" i="108"/>
  <c r="G156" i="108"/>
  <c r="K156" i="108"/>
  <c r="P155" i="108"/>
  <c r="R155" i="108"/>
  <c r="G155" i="108"/>
  <c r="K155" i="108"/>
  <c r="P154" i="108"/>
  <c r="R154" i="108"/>
  <c r="G154" i="108"/>
  <c r="K154" i="108"/>
  <c r="P153" i="108"/>
  <c r="R153" i="108" s="1"/>
  <c r="G153" i="108"/>
  <c r="K153" i="108"/>
  <c r="S153" i="108" s="1"/>
  <c r="P152" i="108"/>
  <c r="R152" i="108" s="1"/>
  <c r="G152" i="108"/>
  <c r="K152" i="108" s="1"/>
  <c r="P151" i="108"/>
  <c r="R151" i="108" s="1"/>
  <c r="G151" i="108"/>
  <c r="K151" i="108" s="1"/>
  <c r="S151" i="108" s="1"/>
  <c r="P150" i="108"/>
  <c r="R150" i="108"/>
  <c r="G150" i="108"/>
  <c r="K150" i="108"/>
  <c r="S150" i="108" s="1"/>
  <c r="R149" i="108"/>
  <c r="P149" i="108"/>
  <c r="G149" i="108"/>
  <c r="K149" i="108" s="1"/>
  <c r="S149" i="108" s="1"/>
  <c r="P148" i="108"/>
  <c r="R148" i="108" s="1"/>
  <c r="I148" i="108"/>
  <c r="G148" i="108"/>
  <c r="K148" i="108"/>
  <c r="S148" i="108" s="1"/>
  <c r="P147" i="108"/>
  <c r="T147" i="108" s="1"/>
  <c r="I147" i="108"/>
  <c r="G147" i="108"/>
  <c r="K147" i="108"/>
  <c r="P146" i="108"/>
  <c r="R146" i="108"/>
  <c r="I146" i="108"/>
  <c r="G146" i="108"/>
  <c r="K146" i="108" s="1"/>
  <c r="S146" i="108" s="1"/>
  <c r="P145" i="108"/>
  <c r="R145" i="108" s="1"/>
  <c r="G145" i="108"/>
  <c r="K145" i="108"/>
  <c r="S145" i="108" s="1"/>
  <c r="R144" i="108"/>
  <c r="P144" i="108"/>
  <c r="T144" i="108"/>
  <c r="I144" i="108"/>
  <c r="G144" i="108"/>
  <c r="K144" i="108" s="1"/>
  <c r="S144" i="108" s="1"/>
  <c r="P143" i="108"/>
  <c r="T143" i="108"/>
  <c r="I143" i="108"/>
  <c r="G143" i="108"/>
  <c r="K143" i="108" s="1"/>
  <c r="S143" i="108" s="1"/>
  <c r="P132" i="108"/>
  <c r="T132" i="108" s="1"/>
  <c r="I132" i="108"/>
  <c r="G132" i="108"/>
  <c r="K132" i="108"/>
  <c r="S132" i="108" s="1"/>
  <c r="P131" i="108"/>
  <c r="T131" i="108" s="1"/>
  <c r="I131" i="108"/>
  <c r="G131" i="108"/>
  <c r="K131" i="108"/>
  <c r="P130" i="108"/>
  <c r="T130" i="108"/>
  <c r="I130" i="108"/>
  <c r="G130" i="108"/>
  <c r="K130" i="108" s="1"/>
  <c r="S130" i="108" s="1"/>
  <c r="P129" i="108"/>
  <c r="T129" i="108"/>
  <c r="I129" i="108"/>
  <c r="G129" i="108"/>
  <c r="K129" i="108" s="1"/>
  <c r="S129" i="108" s="1"/>
  <c r="P128" i="108"/>
  <c r="T128" i="108" s="1"/>
  <c r="I128" i="108"/>
  <c r="G128" i="108"/>
  <c r="K128" i="108"/>
  <c r="S128" i="108" s="1"/>
  <c r="P127" i="108"/>
  <c r="T127" i="108" s="1"/>
  <c r="I127" i="108"/>
  <c r="G127" i="108"/>
  <c r="K127" i="108"/>
  <c r="P126" i="108"/>
  <c r="T126" i="108"/>
  <c r="I126" i="108"/>
  <c r="G126" i="108"/>
  <c r="K126" i="108" s="1"/>
  <c r="S126" i="108" s="1"/>
  <c r="P125" i="108"/>
  <c r="T125" i="108"/>
  <c r="I125" i="108"/>
  <c r="G125" i="108"/>
  <c r="K125" i="108" s="1"/>
  <c r="S125" i="108" s="1"/>
  <c r="P124" i="108"/>
  <c r="T124" i="108" s="1"/>
  <c r="O124" i="108"/>
  <c r="R124" i="108" s="1"/>
  <c r="I124" i="108"/>
  <c r="G124" i="108"/>
  <c r="K124" i="108"/>
  <c r="P123" i="108"/>
  <c r="R123" i="108" s="1"/>
  <c r="T123" i="108"/>
  <c r="I123" i="108"/>
  <c r="G123" i="108"/>
  <c r="K123" i="108" s="1"/>
  <c r="P122" i="108"/>
  <c r="T122" i="108"/>
  <c r="I122" i="108"/>
  <c r="G122" i="108"/>
  <c r="K122" i="108" s="1"/>
  <c r="S122" i="108" s="1"/>
  <c r="P121" i="108"/>
  <c r="R121" i="108" s="1"/>
  <c r="I121" i="108"/>
  <c r="G121" i="108"/>
  <c r="K121" i="108"/>
  <c r="P120" i="108"/>
  <c r="T120" i="108"/>
  <c r="I120" i="108"/>
  <c r="G120" i="108"/>
  <c r="K120" i="108" s="1"/>
  <c r="S120" i="108" s="1"/>
  <c r="P119" i="108"/>
  <c r="R119" i="108" s="1"/>
  <c r="S119" i="108" s="1"/>
  <c r="I119" i="108"/>
  <c r="G119" i="108"/>
  <c r="K119" i="108"/>
  <c r="P118" i="108"/>
  <c r="T118" i="108"/>
  <c r="I118" i="108"/>
  <c r="G118" i="108"/>
  <c r="K118" i="108" s="1"/>
  <c r="S118" i="108" s="1"/>
  <c r="P117" i="108"/>
  <c r="T117" i="108" s="1"/>
  <c r="I117" i="108"/>
  <c r="G117" i="108"/>
  <c r="K117" i="108"/>
  <c r="S117" i="108" s="1"/>
  <c r="P116" i="108"/>
  <c r="T116" i="108" s="1"/>
  <c r="I116" i="108"/>
  <c r="G116" i="108"/>
  <c r="K116" i="108"/>
  <c r="P115" i="108"/>
  <c r="T115" i="108"/>
  <c r="I115" i="108"/>
  <c r="G115" i="108"/>
  <c r="K115" i="108" s="1"/>
  <c r="S115" i="108" s="1"/>
  <c r="P114" i="108"/>
  <c r="T114" i="108"/>
  <c r="I114" i="108"/>
  <c r="G114" i="108"/>
  <c r="K114" i="108" s="1"/>
  <c r="S114" i="108" s="1"/>
  <c r="P113" i="108"/>
  <c r="T113" i="108" s="1"/>
  <c r="I113" i="108"/>
  <c r="G113" i="108"/>
  <c r="K113" i="108"/>
  <c r="S113" i="108" s="1"/>
  <c r="P112" i="108"/>
  <c r="T112" i="108" s="1"/>
  <c r="I112" i="108"/>
  <c r="G112" i="108"/>
  <c r="K112" i="108"/>
  <c r="P111" i="108"/>
  <c r="T111" i="108"/>
  <c r="I111" i="108"/>
  <c r="G111" i="108"/>
  <c r="K111" i="108" s="1"/>
  <c r="S111" i="108" s="1"/>
  <c r="P110" i="108"/>
  <c r="T110" i="108"/>
  <c r="I110" i="108"/>
  <c r="G110" i="108"/>
  <c r="K110" i="108" s="1"/>
  <c r="S110" i="108" s="1"/>
  <c r="P109" i="108"/>
  <c r="R109" i="108" s="1"/>
  <c r="I109" i="108"/>
  <c r="G109" i="108"/>
  <c r="K109" i="108"/>
  <c r="P108" i="108"/>
  <c r="T108" i="108"/>
  <c r="I108" i="108"/>
  <c r="G108" i="108"/>
  <c r="K108" i="108" s="1"/>
  <c r="S108" i="108" s="1"/>
  <c r="P98" i="108"/>
  <c r="T98" i="108" s="1"/>
  <c r="I98" i="108"/>
  <c r="G98" i="108"/>
  <c r="K98" i="108"/>
  <c r="S98" i="108" s="1"/>
  <c r="R97" i="108"/>
  <c r="P97" i="108"/>
  <c r="T97" i="108"/>
  <c r="I97" i="108"/>
  <c r="G97" i="108"/>
  <c r="K97" i="108" s="1"/>
  <c r="S97" i="108" s="1"/>
  <c r="P96" i="108"/>
  <c r="T96" i="108"/>
  <c r="I96" i="108"/>
  <c r="G96" i="108"/>
  <c r="K96" i="108" s="1"/>
  <c r="S96" i="108" s="1"/>
  <c r="P95" i="108"/>
  <c r="R95" i="108" s="1"/>
  <c r="I95" i="108"/>
  <c r="G95" i="108"/>
  <c r="K95" i="108"/>
  <c r="S95" i="108" s="1"/>
  <c r="P94" i="108"/>
  <c r="T94" i="108" s="1"/>
  <c r="I94" i="108"/>
  <c r="G94" i="108"/>
  <c r="K94" i="108"/>
  <c r="S94" i="108" s="1"/>
  <c r="R93" i="108"/>
  <c r="P93" i="108"/>
  <c r="T93" i="108"/>
  <c r="I93" i="108"/>
  <c r="G93" i="108"/>
  <c r="K93" i="108" s="1"/>
  <c r="S93" i="108" s="1"/>
  <c r="P92" i="108"/>
  <c r="T92" i="108"/>
  <c r="I92" i="108"/>
  <c r="G92" i="108"/>
  <c r="K92" i="108" s="1"/>
  <c r="S92" i="108" s="1"/>
  <c r="P91" i="108"/>
  <c r="R91" i="108" s="1"/>
  <c r="I91" i="108"/>
  <c r="G91" i="108"/>
  <c r="K91" i="108"/>
  <c r="P90" i="108"/>
  <c r="T90" i="108" s="1"/>
  <c r="I90" i="108"/>
  <c r="G90" i="108"/>
  <c r="K90" i="108"/>
  <c r="S90" i="108" s="1"/>
  <c r="P89" i="108"/>
  <c r="T89" i="108" s="1"/>
  <c r="K89" i="108"/>
  <c r="I89" i="108"/>
  <c r="P88" i="108"/>
  <c r="R88" i="108" s="1"/>
  <c r="S88" i="108" s="1"/>
  <c r="K88" i="108"/>
  <c r="I88" i="108"/>
  <c r="R87" i="108"/>
  <c r="P87" i="108"/>
  <c r="T87" i="108"/>
  <c r="I87" i="108"/>
  <c r="K87" i="108"/>
  <c r="S87" i="108" s="1"/>
  <c r="R86" i="108"/>
  <c r="P86" i="108"/>
  <c r="T86" i="108"/>
  <c r="I86" i="108"/>
  <c r="K86" i="108"/>
  <c r="S86" i="108" s="1"/>
  <c r="R85" i="108"/>
  <c r="P85" i="108"/>
  <c r="T85" i="108"/>
  <c r="I85" i="108"/>
  <c r="K85" i="108"/>
  <c r="S85" i="108" s="1"/>
  <c r="R84" i="108"/>
  <c r="P84" i="108"/>
  <c r="T84" i="108"/>
  <c r="I84" i="108"/>
  <c r="K84" i="108"/>
  <c r="S84" i="108" s="1"/>
  <c r="P83" i="108"/>
  <c r="R83" i="108" s="1"/>
  <c r="S83" i="108" s="1"/>
  <c r="K83" i="108"/>
  <c r="I83" i="108"/>
  <c r="P82" i="108"/>
  <c r="T82" i="108" s="1"/>
  <c r="I82" i="108"/>
  <c r="G82" i="108"/>
  <c r="K82" i="108"/>
  <c r="P81" i="108"/>
  <c r="T81" i="108"/>
  <c r="I81" i="108"/>
  <c r="G81" i="108"/>
  <c r="K81" i="108" s="1"/>
  <c r="S81" i="108" s="1"/>
  <c r="P80" i="108"/>
  <c r="R80" i="108"/>
  <c r="I80" i="108"/>
  <c r="G80" i="108"/>
  <c r="K80" i="108" s="1"/>
  <c r="S80" i="108" s="1"/>
  <c r="P79" i="108"/>
  <c r="T79" i="108" s="1"/>
  <c r="I79" i="108"/>
  <c r="G79" i="108"/>
  <c r="K79" i="108"/>
  <c r="S79" i="108" s="1"/>
  <c r="P78" i="108"/>
  <c r="R78" i="108" s="1"/>
  <c r="S78" i="108" s="1"/>
  <c r="I78" i="108"/>
  <c r="G78" i="108"/>
  <c r="K78" i="108"/>
  <c r="P77" i="108"/>
  <c r="T77" i="108"/>
  <c r="I77" i="108"/>
  <c r="G77" i="108"/>
  <c r="K77" i="108" s="1"/>
  <c r="S77" i="108" s="1"/>
  <c r="P76" i="108"/>
  <c r="R76" i="108"/>
  <c r="I76" i="108"/>
  <c r="G76" i="108"/>
  <c r="K76" i="108" s="1"/>
  <c r="S76" i="108" s="1"/>
  <c r="P75" i="108"/>
  <c r="T75" i="108" s="1"/>
  <c r="I75" i="108"/>
  <c r="G75" i="108"/>
  <c r="K75" i="108"/>
  <c r="S75" i="108" s="1"/>
  <c r="P74" i="108"/>
  <c r="R74" i="108" s="1"/>
  <c r="S74" i="108" s="1"/>
  <c r="I74" i="108"/>
  <c r="G74" i="108"/>
  <c r="K74" i="108"/>
  <c r="P64" i="108"/>
  <c r="T64" i="108"/>
  <c r="I64" i="108"/>
  <c r="G64" i="108"/>
  <c r="K64" i="108" s="1"/>
  <c r="S64" i="108" s="1"/>
  <c r="P63" i="108"/>
  <c r="I63" i="108"/>
  <c r="G63" i="108"/>
  <c r="K63" i="108" s="1"/>
  <c r="S63" i="108" s="1"/>
  <c r="P62" i="108"/>
  <c r="T62" i="108"/>
  <c r="I62" i="108"/>
  <c r="G62" i="108"/>
  <c r="K62" i="108" s="1"/>
  <c r="P61" i="108"/>
  <c r="T61" i="108" s="1"/>
  <c r="O61" i="108"/>
  <c r="R61" i="108" s="1"/>
  <c r="I61" i="108"/>
  <c r="G61" i="108"/>
  <c r="K61" i="108"/>
  <c r="S61" i="108" s="1"/>
  <c r="P60" i="108"/>
  <c r="T60" i="108" s="1"/>
  <c r="I60" i="108"/>
  <c r="G60" i="108"/>
  <c r="K60" i="108"/>
  <c r="S60" i="108" s="1"/>
  <c r="P59" i="108"/>
  <c r="T59" i="108" s="1"/>
  <c r="I59" i="108"/>
  <c r="G59" i="108"/>
  <c r="K59" i="108"/>
  <c r="P58" i="108"/>
  <c r="T58" i="108"/>
  <c r="I58" i="108"/>
  <c r="G58" i="108"/>
  <c r="K58" i="108" s="1"/>
  <c r="S58" i="108" s="1"/>
  <c r="P57" i="108"/>
  <c r="T57" i="108"/>
  <c r="I57" i="108"/>
  <c r="G57" i="108"/>
  <c r="K57" i="108" s="1"/>
  <c r="P56" i="108"/>
  <c r="T56" i="108" s="1"/>
  <c r="I56" i="108"/>
  <c r="G56" i="108"/>
  <c r="K56" i="108"/>
  <c r="S56" i="108" s="1"/>
  <c r="R55" i="108"/>
  <c r="P55" i="108"/>
  <c r="T55" i="108"/>
  <c r="I55" i="108"/>
  <c r="G55" i="108"/>
  <c r="K55" i="108" s="1"/>
  <c r="S55" i="108" s="1"/>
  <c r="P54" i="108"/>
  <c r="T54" i="108"/>
  <c r="I54" i="108"/>
  <c r="G54" i="108"/>
  <c r="K54" i="108" s="1"/>
  <c r="S54" i="108" s="1"/>
  <c r="P53" i="108"/>
  <c r="T53" i="108"/>
  <c r="O53" i="108"/>
  <c r="R53" i="108"/>
  <c r="I53" i="108"/>
  <c r="G53" i="108"/>
  <c r="K53" i="108" s="1"/>
  <c r="T52" i="108"/>
  <c r="P52" i="108"/>
  <c r="O52" i="108"/>
  <c r="R52" i="108" s="1"/>
  <c r="S52" i="108" s="1"/>
  <c r="I52" i="108"/>
  <c r="G52" i="108"/>
  <c r="K52" i="108"/>
  <c r="P51" i="108"/>
  <c r="R51" i="108"/>
  <c r="T51" i="108"/>
  <c r="I51" i="108"/>
  <c r="K51" i="108" s="1"/>
  <c r="S51" i="108" s="1"/>
  <c r="P50" i="108"/>
  <c r="R50" i="108"/>
  <c r="I50" i="108"/>
  <c r="G50" i="108"/>
  <c r="K50" i="108" s="1"/>
  <c r="S50" i="108" s="1"/>
  <c r="P49" i="108"/>
  <c r="R49" i="108" s="1"/>
  <c r="S49" i="108" s="1"/>
  <c r="K49" i="108"/>
  <c r="P48" i="108"/>
  <c r="R48" i="108" s="1"/>
  <c r="S48" i="108" s="1"/>
  <c r="K48" i="108"/>
  <c r="P47" i="108"/>
  <c r="R47" i="108" s="1"/>
  <c r="S47" i="108" s="1"/>
  <c r="K47" i="108"/>
  <c r="P46" i="108"/>
  <c r="R46" i="108" s="1"/>
  <c r="S46" i="108" s="1"/>
  <c r="K46" i="108"/>
  <c r="P45" i="108"/>
  <c r="R45" i="108" s="1"/>
  <c r="S45" i="108" s="1"/>
  <c r="K45" i="108"/>
  <c r="P44" i="108"/>
  <c r="R44" i="108" s="1"/>
  <c r="S44" i="108" s="1"/>
  <c r="K44" i="108"/>
  <c r="P43" i="108"/>
  <c r="R43" i="108" s="1"/>
  <c r="S43" i="108" s="1"/>
  <c r="K43" i="108"/>
  <c r="P42" i="108"/>
  <c r="T42" i="108" s="1"/>
  <c r="I42" i="108"/>
  <c r="K42" i="108" s="1"/>
  <c r="S42" i="108" s="1"/>
  <c r="P41" i="108"/>
  <c r="T41" i="108" s="1"/>
  <c r="I41" i="108"/>
  <c r="K41" i="108" s="1"/>
  <c r="S41" i="108" s="1"/>
  <c r="P40" i="108"/>
  <c r="T40" i="108"/>
  <c r="I40" i="108"/>
  <c r="K40" i="108"/>
  <c r="S40" i="108" s="1"/>
  <c r="Q31" i="108"/>
  <c r="Q39" i="108" s="1"/>
  <c r="Q65" i="108" s="1"/>
  <c r="Q73" i="108" s="1"/>
  <c r="Q99" i="108" s="1"/>
  <c r="Q107" i="108" s="1"/>
  <c r="Q133" i="108" s="1"/>
  <c r="Q142" i="108" s="1"/>
  <c r="Q168" i="108" s="1"/>
  <c r="Q177" i="108" s="1"/>
  <c r="Q203" i="108" s="1"/>
  <c r="Q213" i="108" s="1"/>
  <c r="Q239" i="108" s="1"/>
  <c r="Q248" i="108" s="1"/>
  <c r="Q266" i="108" s="1"/>
  <c r="O31" i="108"/>
  <c r="O39" i="108"/>
  <c r="O65" i="108" s="1"/>
  <c r="O73" i="108" s="1"/>
  <c r="O99" i="108" s="1"/>
  <c r="O107" i="108" s="1"/>
  <c r="O133" i="108" s="1"/>
  <c r="O142" i="108" s="1"/>
  <c r="O168" i="108" s="1"/>
  <c r="O177" i="108" s="1"/>
  <c r="N31" i="108"/>
  <c r="N39" i="108"/>
  <c r="N65" i="108" s="1"/>
  <c r="N73" i="108" s="1"/>
  <c r="N99" i="108" s="1"/>
  <c r="N107" i="108" s="1"/>
  <c r="N133" i="108" s="1"/>
  <c r="N142" i="108" s="1"/>
  <c r="N168" i="108" s="1"/>
  <c r="N177" i="108" s="1"/>
  <c r="N203" i="108" s="1"/>
  <c r="N213" i="108" s="1"/>
  <c r="M31" i="108"/>
  <c r="M39" i="108" s="1"/>
  <c r="M65" i="108" s="1"/>
  <c r="M73" i="108" s="1"/>
  <c r="M99" i="108" s="1"/>
  <c r="M107" i="108" s="1"/>
  <c r="M133" i="108" s="1"/>
  <c r="M142" i="108" s="1"/>
  <c r="M168" i="108" s="1"/>
  <c r="M177" i="108" s="1"/>
  <c r="M203" i="108" s="1"/>
  <c r="M213" i="108" s="1"/>
  <c r="M239" i="108" s="1"/>
  <c r="M248" i="108" s="1"/>
  <c r="M266" i="108" s="1"/>
  <c r="L31" i="108"/>
  <c r="L39" i="108"/>
  <c r="L65" i="108" s="1"/>
  <c r="L73" i="108" s="1"/>
  <c r="L99" i="108" s="1"/>
  <c r="L107" i="108" s="1"/>
  <c r="L133" i="108" s="1"/>
  <c r="L142" i="108" s="1"/>
  <c r="L168" i="108" s="1"/>
  <c r="L177" i="108" s="1"/>
  <c r="L203" i="108" s="1"/>
  <c r="L213" i="108" s="1"/>
  <c r="L239" i="108" s="1"/>
  <c r="L248" i="108" s="1"/>
  <c r="L266" i="108" s="1"/>
  <c r="J31" i="108"/>
  <c r="J39" i="108" s="1"/>
  <c r="J65" i="108" s="1"/>
  <c r="J73" i="108" s="1"/>
  <c r="J99" i="108" s="1"/>
  <c r="J107" i="108" s="1"/>
  <c r="J133" i="108" s="1"/>
  <c r="J142" i="108" s="1"/>
  <c r="J168" i="108" s="1"/>
  <c r="J177" i="108" s="1"/>
  <c r="J203" i="108" s="1"/>
  <c r="J213" i="108" s="1"/>
  <c r="J239" i="108" s="1"/>
  <c r="J248" i="108" s="1"/>
  <c r="J266" i="108" s="1"/>
  <c r="H31" i="108"/>
  <c r="H39" i="108"/>
  <c r="H65" i="108" s="1"/>
  <c r="H73" i="108" s="1"/>
  <c r="H99" i="108" s="1"/>
  <c r="H107" i="108" s="1"/>
  <c r="H133" i="108" s="1"/>
  <c r="H142" i="108" s="1"/>
  <c r="H168" i="108" s="1"/>
  <c r="H177" i="108" s="1"/>
  <c r="H203" i="108" s="1"/>
  <c r="H213" i="108" s="1"/>
  <c r="H239" i="108" s="1"/>
  <c r="H248" i="108" s="1"/>
  <c r="H266" i="108" s="1"/>
  <c r="F31" i="108"/>
  <c r="F39" i="108" s="1"/>
  <c r="F65" i="108" s="1"/>
  <c r="F73" i="108" s="1"/>
  <c r="F99" i="108" s="1"/>
  <c r="F107" i="108" s="1"/>
  <c r="F133" i="108" s="1"/>
  <c r="F142" i="108" s="1"/>
  <c r="F168" i="108" s="1"/>
  <c r="F177" i="108" s="1"/>
  <c r="F203" i="108" s="1"/>
  <c r="F213" i="108" s="1"/>
  <c r="F239" i="108" s="1"/>
  <c r="F248" i="108" s="1"/>
  <c r="F266" i="108" s="1"/>
  <c r="E31" i="108"/>
  <c r="E39" i="108"/>
  <c r="E65" i="108" s="1"/>
  <c r="E73" i="108" s="1"/>
  <c r="E99" i="108" s="1"/>
  <c r="E107" i="108" s="1"/>
  <c r="E133" i="108" s="1"/>
  <c r="E142" i="108" s="1"/>
  <c r="E168" i="108" s="1"/>
  <c r="E177" i="108" s="1"/>
  <c r="E203" i="108" s="1"/>
  <c r="E213" i="108" s="1"/>
  <c r="E239" i="108" s="1"/>
  <c r="E248" i="108" s="1"/>
  <c r="E266" i="108" s="1"/>
  <c r="P30" i="108"/>
  <c r="T30" i="108" s="1"/>
  <c r="I30" i="108"/>
  <c r="G30" i="108"/>
  <c r="K30" i="108"/>
  <c r="P29" i="108"/>
  <c r="T29" i="108"/>
  <c r="I29" i="108"/>
  <c r="K29" i="108"/>
  <c r="S29" i="108" s="1"/>
  <c r="P28" i="108"/>
  <c r="T28" i="108" s="1"/>
  <c r="I28" i="108"/>
  <c r="G28" i="108"/>
  <c r="K28" i="108"/>
  <c r="S28" i="108" s="1"/>
  <c r="R27" i="108"/>
  <c r="P27" i="108"/>
  <c r="T27" i="108"/>
  <c r="I27" i="108"/>
  <c r="G27" i="108"/>
  <c r="K27" i="108" s="1"/>
  <c r="S27" i="108" s="1"/>
  <c r="P26" i="108"/>
  <c r="T26" i="108"/>
  <c r="I26" i="108"/>
  <c r="G26" i="108"/>
  <c r="K26" i="108" s="1"/>
  <c r="S26" i="108" s="1"/>
  <c r="P25" i="108"/>
  <c r="T25" i="108"/>
  <c r="I25" i="108"/>
  <c r="G25" i="108"/>
  <c r="K25" i="108" s="1"/>
  <c r="P24" i="108"/>
  <c r="T24" i="108" s="1"/>
  <c r="I24" i="108"/>
  <c r="G24" i="108"/>
  <c r="K24" i="108"/>
  <c r="S24" i="108" s="1"/>
  <c r="R23" i="108"/>
  <c r="P23" i="108"/>
  <c r="T23" i="108"/>
  <c r="I23" i="108"/>
  <c r="G23" i="108"/>
  <c r="K23" i="108" s="1"/>
  <c r="S23" i="108" s="1"/>
  <c r="P22" i="108"/>
  <c r="T22" i="108"/>
  <c r="I22" i="108"/>
  <c r="G22" i="108"/>
  <c r="K22" i="108" s="1"/>
  <c r="S22" i="108" s="1"/>
  <c r="P21" i="108"/>
  <c r="T21" i="108"/>
  <c r="I21" i="108"/>
  <c r="G21" i="108"/>
  <c r="K21" i="108" s="1"/>
  <c r="P20" i="108"/>
  <c r="T20" i="108" s="1"/>
  <c r="I20" i="108"/>
  <c r="G20" i="108"/>
  <c r="K20" i="108"/>
  <c r="S20" i="108" s="1"/>
  <c r="R19" i="108"/>
  <c r="P19" i="108"/>
  <c r="T19" i="108"/>
  <c r="I19" i="108"/>
  <c r="G19" i="108"/>
  <c r="K19" i="108" s="1"/>
  <c r="S19" i="108" s="1"/>
  <c r="P18" i="108"/>
  <c r="T18" i="108"/>
  <c r="I18" i="108"/>
  <c r="G18" i="108"/>
  <c r="K18" i="108" s="1"/>
  <c r="S18" i="108" s="1"/>
  <c r="P17" i="108"/>
  <c r="T17" i="108" s="1"/>
  <c r="I17" i="108"/>
  <c r="G17" i="108"/>
  <c r="K17" i="108"/>
  <c r="P16" i="108"/>
  <c r="T16" i="108"/>
  <c r="I16" i="108"/>
  <c r="G16" i="108"/>
  <c r="K16" i="108" s="1"/>
  <c r="S16" i="108" s="1"/>
  <c r="P15" i="108"/>
  <c r="T15" i="108"/>
  <c r="I15" i="108"/>
  <c r="K15" i="108"/>
  <c r="P14" i="108"/>
  <c r="T14" i="108"/>
  <c r="I14" i="108"/>
  <c r="K14" i="108"/>
  <c r="P13" i="108"/>
  <c r="T13" i="108"/>
  <c r="I13" i="108"/>
  <c r="K13" i="108"/>
  <c r="P12" i="108"/>
  <c r="T12" i="108"/>
  <c r="I12" i="108"/>
  <c r="K12" i="108"/>
  <c r="P11" i="108"/>
  <c r="T11" i="108"/>
  <c r="I11" i="108"/>
  <c r="K11" i="108"/>
  <c r="P10" i="108"/>
  <c r="T10" i="108"/>
  <c r="I10" i="108"/>
  <c r="G10" i="108"/>
  <c r="K10" i="108" s="1"/>
  <c r="P9" i="108"/>
  <c r="T9" i="108" s="1"/>
  <c r="I9" i="108"/>
  <c r="G9" i="108"/>
  <c r="K9" i="108"/>
  <c r="S9" i="108" s="1"/>
  <c r="P8" i="108"/>
  <c r="T8" i="108" s="1"/>
  <c r="I8" i="108"/>
  <c r="G8" i="108"/>
  <c r="K8" i="108"/>
  <c r="P7" i="108"/>
  <c r="T7" i="108"/>
  <c r="I7" i="108"/>
  <c r="G7" i="108"/>
  <c r="K7" i="108" s="1"/>
  <c r="P6" i="108"/>
  <c r="T6" i="108"/>
  <c r="T31" i="108" s="1"/>
  <c r="T39" i="108" s="1"/>
  <c r="T65" i="108" s="1"/>
  <c r="T73" i="108" s="1"/>
  <c r="I6" i="108"/>
  <c r="I31" i="108"/>
  <c r="I39" i="108" s="1"/>
  <c r="I65" i="108" s="1"/>
  <c r="I73" i="108" s="1"/>
  <c r="I99" i="108" s="1"/>
  <c r="I107" i="108" s="1"/>
  <c r="I133" i="108" s="1"/>
  <c r="I142" i="108" s="1"/>
  <c r="I168" i="108" s="1"/>
  <c r="I177" i="108" s="1"/>
  <c r="I203" i="108" s="1"/>
  <c r="I213" i="108" s="1"/>
  <c r="I239" i="108" s="1"/>
  <c r="I248" i="108" s="1"/>
  <c r="I266" i="108" s="1"/>
  <c r="G6" i="108"/>
  <c r="G31" i="108"/>
  <c r="G39" i="108" s="1"/>
  <c r="G65" i="108" s="1"/>
  <c r="G73" i="108" s="1"/>
  <c r="G99" i="108" s="1"/>
  <c r="G107" i="108" s="1"/>
  <c r="G133" i="108" s="1"/>
  <c r="G142" i="108" s="1"/>
  <c r="G168" i="108" s="1"/>
  <c r="G177" i="108" s="1"/>
  <c r="G203" i="108" s="1"/>
  <c r="G213" i="108" s="1"/>
  <c r="G239" i="108" s="1"/>
  <c r="G248" i="108" s="1"/>
  <c r="G266" i="108" s="1"/>
  <c r="F20" i="107"/>
  <c r="F21" i="107"/>
  <c r="F35" i="107" s="1"/>
  <c r="F36" i="107" s="1"/>
  <c r="F46" i="107" s="1"/>
  <c r="F47" i="107" s="1"/>
  <c r="F61" i="107" s="1"/>
  <c r="F62" i="107" s="1"/>
  <c r="F78" i="107" s="1"/>
  <c r="F79" i="107" s="1"/>
  <c r="F95" i="107" s="1"/>
  <c r="F96" i="107" s="1"/>
  <c r="F107" i="107" s="1"/>
  <c r="F108" i="107" s="1"/>
  <c r="F124" i="107" s="1"/>
  <c r="F125" i="107" s="1"/>
  <c r="F136" i="107" s="1"/>
  <c r="F137" i="107" s="1"/>
  <c r="F148" i="107" s="1"/>
  <c r="F149" i="107" s="1"/>
  <c r="F166" i="107" s="1"/>
  <c r="F167" i="107" s="1"/>
  <c r="F183" i="107" s="1"/>
  <c r="F184" i="107" s="1"/>
  <c r="F199" i="107" s="1"/>
  <c r="F200" i="107" s="1"/>
  <c r="F218" i="107" s="1"/>
  <c r="F219" i="107" s="1"/>
  <c r="F225" i="107" s="1"/>
  <c r="K6" i="108"/>
  <c r="T63" i="108"/>
  <c r="R63" i="108"/>
  <c r="S152" i="108"/>
  <c r="S156" i="108"/>
  <c r="S160" i="108"/>
  <c r="R7" i="108"/>
  <c r="R9" i="108"/>
  <c r="R16" i="108"/>
  <c r="R18" i="108"/>
  <c r="R20" i="108"/>
  <c r="R22" i="108"/>
  <c r="R24" i="108"/>
  <c r="R26" i="108"/>
  <c r="R28" i="108"/>
  <c r="R29" i="108"/>
  <c r="R40" i="108"/>
  <c r="R41" i="108"/>
  <c r="R42" i="108"/>
  <c r="R54" i="108"/>
  <c r="R56" i="108"/>
  <c r="R58" i="108"/>
  <c r="R60" i="108"/>
  <c r="R111" i="108"/>
  <c r="R113" i="108"/>
  <c r="R115" i="108"/>
  <c r="R117" i="108"/>
  <c r="R126" i="108"/>
  <c r="R128" i="108"/>
  <c r="R130" i="108"/>
  <c r="R132" i="108"/>
  <c r="R143" i="108"/>
  <c r="R147" i="108"/>
  <c r="S147" i="108" s="1"/>
  <c r="R75" i="108"/>
  <c r="R77" i="108"/>
  <c r="R79" i="108"/>
  <c r="R81" i="108"/>
  <c r="R90" i="108"/>
  <c r="R92" i="108"/>
  <c r="R94" i="108"/>
  <c r="R96" i="108"/>
  <c r="R98" i="108"/>
  <c r="R108" i="108"/>
  <c r="R110" i="108"/>
  <c r="R112" i="108"/>
  <c r="S112" i="108"/>
  <c r="R114" i="108"/>
  <c r="R116" i="108"/>
  <c r="S116" i="108"/>
  <c r="R118" i="108"/>
  <c r="R120" i="108"/>
  <c r="R122" i="108"/>
  <c r="R125" i="108"/>
  <c r="R127" i="108"/>
  <c r="S127" i="108"/>
  <c r="R129" i="108"/>
  <c r="R131" i="108"/>
  <c r="S131" i="108"/>
  <c r="K198" i="108"/>
  <c r="K199" i="108"/>
  <c r="R202" i="108"/>
  <c r="S202" i="108"/>
  <c r="R214" i="108"/>
  <c r="S214" i="108"/>
  <c r="K216" i="108"/>
  <c r="S216" i="108"/>
  <c r="S228" i="108"/>
  <c r="R179" i="108"/>
  <c r="S179" i="108" s="1"/>
  <c r="R183" i="108"/>
  <c r="S183" i="108" s="1"/>
  <c r="R185" i="108"/>
  <c r="S185" i="108" s="1"/>
  <c r="R190" i="108"/>
  <c r="S190" i="108" s="1"/>
  <c r="R193" i="108"/>
  <c r="S193" i="108" s="1"/>
  <c r="R195" i="108"/>
  <c r="S195" i="108" s="1"/>
  <c r="R201" i="108"/>
  <c r="S201" i="108" s="1"/>
  <c r="K222" i="108"/>
  <c r="S222" i="108" s="1"/>
  <c r="K223" i="108"/>
  <c r="S223" i="108" s="1"/>
  <c r="R226" i="108"/>
  <c r="S226" i="108" s="1"/>
  <c r="R227" i="108"/>
  <c r="S227" i="108" s="1"/>
  <c r="R237" i="108"/>
  <c r="S237" i="108" s="1"/>
  <c r="R249" i="108"/>
  <c r="S249" i="108" s="1"/>
  <c r="R255" i="108"/>
  <c r="S255" i="108" s="1"/>
  <c r="R256" i="108"/>
  <c r="S256" i="108" s="1"/>
  <c r="R257" i="108"/>
  <c r="S257" i="108" s="1"/>
  <c r="R217" i="108"/>
  <c r="S217" i="108" s="1"/>
  <c r="R219" i="108"/>
  <c r="S219" i="108" s="1"/>
  <c r="R221" i="108"/>
  <c r="S221" i="108" s="1"/>
  <c r="R231" i="108"/>
  <c r="S231" i="108" s="1"/>
  <c r="R232" i="108"/>
  <c r="S232" i="108" s="1"/>
  <c r="R234" i="108"/>
  <c r="S234" i="108" s="1"/>
  <c r="R236" i="108"/>
  <c r="S236" i="108" s="1"/>
  <c r="R238" i="108"/>
  <c r="S238" i="108" s="1"/>
  <c r="R89" i="108"/>
  <c r="S89" i="108" s="1"/>
  <c r="S224" i="108"/>
  <c r="T224" i="108"/>
  <c r="S220" i="108"/>
  <c r="T220" i="108"/>
  <c r="S186" i="108"/>
  <c r="T186" i="108"/>
  <c r="T88" i="108"/>
  <c r="T83" i="108"/>
  <c r="T80" i="108"/>
  <c r="T78" i="108"/>
  <c r="T76" i="108"/>
  <c r="T74" i="108"/>
  <c r="R64" i="108"/>
  <c r="T50" i="108"/>
  <c r="P31" i="108"/>
  <c r="G245" i="111"/>
  <c r="F227" i="110"/>
  <c r="F245" i="110" s="1"/>
  <c r="E227" i="110"/>
  <c r="E245" i="110" s="1"/>
  <c r="P146" i="109"/>
  <c r="P106" i="109"/>
  <c r="P102" i="109"/>
  <c r="P98" i="109"/>
  <c r="P94" i="109"/>
  <c r="P222" i="109"/>
  <c r="P220" i="109"/>
  <c r="P218" i="109"/>
  <c r="P216" i="109"/>
  <c r="P215" i="109"/>
  <c r="P201" i="109"/>
  <c r="P204" i="109"/>
  <c r="P200" i="109"/>
  <c r="P196" i="109"/>
  <c r="P180" i="109"/>
  <c r="P173" i="109"/>
  <c r="P171" i="109"/>
  <c r="P172" i="109"/>
  <c r="P170" i="109"/>
  <c r="P168" i="109"/>
  <c r="P166" i="109"/>
  <c r="P164" i="109"/>
  <c r="P162" i="109"/>
  <c r="P160" i="109"/>
  <c r="P158" i="109"/>
  <c r="P156" i="109"/>
  <c r="P147" i="109"/>
  <c r="P150" i="109"/>
  <c r="P154" i="109"/>
  <c r="P167" i="109"/>
  <c r="P165" i="109"/>
  <c r="P163" i="109"/>
  <c r="P161" i="109"/>
  <c r="P159" i="109"/>
  <c r="P157" i="109"/>
  <c r="P138" i="109"/>
  <c r="P136" i="109"/>
  <c r="P134" i="109"/>
  <c r="P132" i="109"/>
  <c r="P130" i="109"/>
  <c r="P128" i="109"/>
  <c r="P126" i="109"/>
  <c r="P139" i="109"/>
  <c r="P137" i="109"/>
  <c r="P135" i="109"/>
  <c r="P133" i="109"/>
  <c r="P131" i="109"/>
  <c r="P129" i="109"/>
  <c r="P127" i="109"/>
  <c r="P125" i="109"/>
  <c r="P107" i="109"/>
  <c r="P105" i="109"/>
  <c r="P103" i="109"/>
  <c r="P101" i="109"/>
  <c r="P99" i="109"/>
  <c r="P97" i="109"/>
  <c r="P95" i="109"/>
  <c r="P92" i="109"/>
  <c r="P90" i="109"/>
  <c r="P88" i="109"/>
  <c r="P86" i="109"/>
  <c r="P84" i="109"/>
  <c r="P82" i="109"/>
  <c r="P80" i="109"/>
  <c r="P91" i="109"/>
  <c r="P89" i="109"/>
  <c r="P87" i="109"/>
  <c r="P85" i="109"/>
  <c r="P83" i="109"/>
  <c r="P81" i="109"/>
  <c r="P70" i="109"/>
  <c r="P68" i="109"/>
  <c r="P66" i="109"/>
  <c r="P64" i="109"/>
  <c r="P62" i="109"/>
  <c r="P69" i="109"/>
  <c r="P67" i="109"/>
  <c r="P65" i="109"/>
  <c r="P63" i="109"/>
  <c r="P60" i="109"/>
  <c r="P56" i="109"/>
  <c r="P52" i="109"/>
  <c r="P48" i="109"/>
  <c r="P44" i="109"/>
  <c r="P59" i="109"/>
  <c r="P57" i="109"/>
  <c r="P55" i="109"/>
  <c r="P53" i="109"/>
  <c r="P51" i="109"/>
  <c r="P49" i="109"/>
  <c r="P47" i="109"/>
  <c r="P45" i="109"/>
  <c r="P43" i="109"/>
  <c r="P35" i="109"/>
  <c r="P33" i="109"/>
  <c r="P34" i="109"/>
  <c r="P32" i="109"/>
  <c r="P27" i="109"/>
  <c r="P23" i="109"/>
  <c r="P19" i="109"/>
  <c r="P15" i="109"/>
  <c r="P11" i="109"/>
  <c r="P28" i="109"/>
  <c r="P12" i="109"/>
  <c r="P169" i="109"/>
  <c r="P155" i="109"/>
  <c r="P145" i="109"/>
  <c r="P149" i="109"/>
  <c r="P151" i="109"/>
  <c r="P152" i="109"/>
  <c r="P153" i="109"/>
  <c r="P124" i="109"/>
  <c r="P93" i="109"/>
  <c r="P78" i="109"/>
  <c r="P79" i="109"/>
  <c r="P61" i="109"/>
  <c r="P41" i="109"/>
  <c r="P31" i="109"/>
  <c r="P7" i="109"/>
  <c r="P198" i="109"/>
  <c r="P148" i="109"/>
  <c r="P30" i="109"/>
  <c r="P26" i="109"/>
  <c r="P22" i="109"/>
  <c r="P18" i="109"/>
  <c r="P14" i="109"/>
  <c r="P10" i="109"/>
  <c r="K31" i="114"/>
  <c r="K39" i="114"/>
  <c r="K65" i="114" s="1"/>
  <c r="K73" i="114" s="1"/>
  <c r="K99" i="114" s="1"/>
  <c r="K107" i="114" s="1"/>
  <c r="K133" i="114" s="1"/>
  <c r="K142" i="114" s="1"/>
  <c r="K168" i="114" s="1"/>
  <c r="K177" i="114" s="1"/>
  <c r="N73" i="114"/>
  <c r="N99" i="114"/>
  <c r="R7" i="114"/>
  <c r="T7" i="114"/>
  <c r="R14" i="114"/>
  <c r="S14" i="114" s="1"/>
  <c r="R15" i="114"/>
  <c r="S15" i="114" s="1"/>
  <c r="R17" i="114"/>
  <c r="S17" i="114" s="1"/>
  <c r="R19" i="114"/>
  <c r="S19" i="114" s="1"/>
  <c r="R21" i="114"/>
  <c r="S21" i="114" s="1"/>
  <c r="R23" i="114"/>
  <c r="S23" i="114" s="1"/>
  <c r="R25" i="114"/>
  <c r="S25" i="114" s="1"/>
  <c r="R27" i="114"/>
  <c r="S27" i="114" s="1"/>
  <c r="G31" i="114"/>
  <c r="G39" i="114" s="1"/>
  <c r="G65" i="114" s="1"/>
  <c r="G73" i="114" s="1"/>
  <c r="G99" i="114" s="1"/>
  <c r="G107" i="114" s="1"/>
  <c r="G133" i="114" s="1"/>
  <c r="G142" i="114" s="1"/>
  <c r="G168" i="114" s="1"/>
  <c r="G177" i="114" s="1"/>
  <c r="G203" i="114" s="1"/>
  <c r="G213" i="114" s="1"/>
  <c r="G239" i="114" s="1"/>
  <c r="G248" i="114" s="1"/>
  <c r="G266" i="114" s="1"/>
  <c r="R40" i="114"/>
  <c r="S40" i="114"/>
  <c r="R41" i="114"/>
  <c r="S41" i="114"/>
  <c r="R42" i="114"/>
  <c r="S42" i="114"/>
  <c r="R54" i="114"/>
  <c r="S54" i="114" s="1"/>
  <c r="R56" i="114"/>
  <c r="S56" i="114" s="1"/>
  <c r="S108" i="114"/>
  <c r="R60" i="114"/>
  <c r="S60" i="114" s="1"/>
  <c r="R63" i="114"/>
  <c r="S63" i="114" s="1"/>
  <c r="R75" i="114"/>
  <c r="S75" i="114" s="1"/>
  <c r="R77" i="114"/>
  <c r="S77" i="114" s="1"/>
  <c r="R79" i="114"/>
  <c r="S79" i="114" s="1"/>
  <c r="R81" i="114"/>
  <c r="S81" i="114" s="1"/>
  <c r="R126" i="114"/>
  <c r="S126" i="114" s="1"/>
  <c r="R128" i="114"/>
  <c r="S128" i="114" s="1"/>
  <c r="R130" i="114"/>
  <c r="S130" i="114" s="1"/>
  <c r="R132" i="114"/>
  <c r="S132" i="114" s="1"/>
  <c r="R143" i="114"/>
  <c r="S143" i="114" s="1"/>
  <c r="T144" i="114"/>
  <c r="S161" i="114"/>
  <c r="S163" i="114"/>
  <c r="R59" i="114"/>
  <c r="S59" i="114"/>
  <c r="R62" i="114"/>
  <c r="S62" i="114"/>
  <c r="R85" i="114"/>
  <c r="S85" i="114"/>
  <c r="R86" i="114"/>
  <c r="S86" i="114"/>
  <c r="R87" i="114"/>
  <c r="S87" i="114"/>
  <c r="R88" i="114"/>
  <c r="S88" i="114"/>
  <c r="R90" i="114"/>
  <c r="S90" i="114"/>
  <c r="R92" i="114"/>
  <c r="S92" i="114"/>
  <c r="R94" i="114"/>
  <c r="S94" i="114"/>
  <c r="R96" i="114"/>
  <c r="S96" i="114"/>
  <c r="R98" i="114"/>
  <c r="S98" i="114"/>
  <c r="R108" i="114"/>
  <c r="R110" i="114"/>
  <c r="S110" i="114" s="1"/>
  <c r="R112" i="114"/>
  <c r="S112" i="114" s="1"/>
  <c r="R114" i="114"/>
  <c r="S114" i="114" s="1"/>
  <c r="R116" i="114"/>
  <c r="S116" i="114" s="1"/>
  <c r="R118" i="114"/>
  <c r="S118" i="114" s="1"/>
  <c r="R120" i="114"/>
  <c r="S120" i="114" s="1"/>
  <c r="R122" i="114"/>
  <c r="S122" i="114"/>
  <c r="R125" i="114"/>
  <c r="S125" i="114"/>
  <c r="R127" i="114"/>
  <c r="S127" i="114"/>
  <c r="R131" i="114"/>
  <c r="S131" i="114"/>
  <c r="T147" i="114"/>
  <c r="R147" i="114"/>
  <c r="S147" i="114" s="1"/>
  <c r="S195" i="114"/>
  <c r="R179" i="114"/>
  <c r="S179" i="114"/>
  <c r="R183" i="114"/>
  <c r="S183" i="114"/>
  <c r="R185" i="114"/>
  <c r="S185" i="114"/>
  <c r="R190" i="114"/>
  <c r="S190" i="114"/>
  <c r="R193" i="114"/>
  <c r="S193" i="114"/>
  <c r="R195" i="114"/>
  <c r="O198" i="114"/>
  <c r="R198" i="114" s="1"/>
  <c r="S198" i="114"/>
  <c r="O199" i="114"/>
  <c r="R199" i="114"/>
  <c r="S199" i="114" s="1"/>
  <c r="R201" i="114"/>
  <c r="S201" i="114" s="1"/>
  <c r="R215" i="114"/>
  <c r="S215" i="114" s="1"/>
  <c r="O216" i="114"/>
  <c r="R216" i="114" s="1"/>
  <c r="S216" i="114"/>
  <c r="R218" i="114"/>
  <c r="S218" i="114"/>
  <c r="R220" i="114"/>
  <c r="S220" i="114"/>
  <c r="S265" i="114"/>
  <c r="T224" i="114"/>
  <c r="R224" i="114"/>
  <c r="S224" i="114" s="1"/>
  <c r="R225" i="114"/>
  <c r="S225" i="114" s="1"/>
  <c r="R226" i="114"/>
  <c r="S226" i="114" s="1"/>
  <c r="R227" i="114"/>
  <c r="S227" i="114" s="1"/>
  <c r="R233" i="114"/>
  <c r="S233" i="114" s="1"/>
  <c r="R235" i="114"/>
  <c r="S235" i="114" s="1"/>
  <c r="R237" i="114"/>
  <c r="S237" i="114" s="1"/>
  <c r="R249" i="114"/>
  <c r="S249" i="114" s="1"/>
  <c r="R255" i="114"/>
  <c r="S255" i="114" s="1"/>
  <c r="R256" i="114"/>
  <c r="S256" i="114" s="1"/>
  <c r="R257" i="114"/>
  <c r="S257" i="114" s="1"/>
  <c r="S7" i="114"/>
  <c r="N107" i="114"/>
  <c r="N133" i="114"/>
  <c r="N239" i="108"/>
  <c r="S53" i="108"/>
  <c r="S109" i="108"/>
  <c r="S121" i="108"/>
  <c r="S154" i="108"/>
  <c r="S155" i="108"/>
  <c r="P36" i="109"/>
  <c r="P40" i="109"/>
  <c r="P71" i="109" s="1"/>
  <c r="P77" i="109" s="1"/>
  <c r="P108" i="109" s="1"/>
  <c r="P113" i="109" s="1"/>
  <c r="P140" i="109" s="1"/>
  <c r="P144" i="109" s="1"/>
  <c r="P174" i="109" s="1"/>
  <c r="P179" i="109" s="1"/>
  <c r="P205" i="109" s="1"/>
  <c r="P214" i="109" s="1"/>
  <c r="P227" i="109" s="1"/>
  <c r="P39" i="108"/>
  <c r="P65" i="108" s="1"/>
  <c r="P73" i="108" s="1"/>
  <c r="P99" i="108" s="1"/>
  <c r="U31" i="108"/>
  <c r="R30" i="108"/>
  <c r="S30" i="108"/>
  <c r="R6" i="108"/>
  <c r="R8" i="108"/>
  <c r="S8" i="108" s="1"/>
  <c r="R10" i="108"/>
  <c r="R11" i="108"/>
  <c r="S11" i="108" s="1"/>
  <c r="R12" i="108"/>
  <c r="S12" i="108" s="1"/>
  <c r="R13" i="108"/>
  <c r="S13" i="108" s="1"/>
  <c r="R14" i="108"/>
  <c r="S14" i="108" s="1"/>
  <c r="R15" i="108"/>
  <c r="S15" i="108" s="1"/>
  <c r="R17" i="108"/>
  <c r="S17" i="108" s="1"/>
  <c r="R21" i="108"/>
  <c r="R25" i="108"/>
  <c r="R57" i="108"/>
  <c r="S57" i="108"/>
  <c r="R59" i="108"/>
  <c r="S59" i="108"/>
  <c r="R62" i="108"/>
  <c r="S62" i="108"/>
  <c r="R82" i="108"/>
  <c r="S82" i="108"/>
  <c r="T109" i="108"/>
  <c r="T119" i="108"/>
  <c r="T121" i="108"/>
  <c r="T146" i="108"/>
  <c r="S251" i="108"/>
  <c r="S252" i="108"/>
  <c r="S253" i="108"/>
  <c r="S254" i="108"/>
  <c r="O181" i="108"/>
  <c r="R181" i="108" s="1"/>
  <c r="K181" i="108"/>
  <c r="O182" i="108"/>
  <c r="R182" i="108" s="1"/>
  <c r="K182" i="108"/>
  <c r="T251" i="108"/>
  <c r="T252" i="108"/>
  <c r="T253" i="108"/>
  <c r="T254" i="108"/>
  <c r="R6" i="114"/>
  <c r="R31" i="114" s="1"/>
  <c r="R39" i="114" s="1"/>
  <c r="S52" i="114"/>
  <c r="S53" i="114"/>
  <c r="S58" i="114"/>
  <c r="K192" i="108"/>
  <c r="S192" i="108" s="1"/>
  <c r="T200" i="108"/>
  <c r="T215" i="108"/>
  <c r="T218" i="108"/>
  <c r="T225" i="108"/>
  <c r="T230" i="108"/>
  <c r="T6" i="114"/>
  <c r="T31" i="114"/>
  <c r="T39" i="114" s="1"/>
  <c r="R50" i="114"/>
  <c r="S50" i="114"/>
  <c r="R51" i="114"/>
  <c r="S51" i="114"/>
  <c r="R55" i="114"/>
  <c r="S55" i="114"/>
  <c r="T58" i="114"/>
  <c r="T84" i="114"/>
  <c r="R89" i="114"/>
  <c r="S89" i="114"/>
  <c r="R91" i="114"/>
  <c r="S91" i="114"/>
  <c r="S144" i="114"/>
  <c r="S145" i="114"/>
  <c r="S162" i="114"/>
  <c r="S181" i="114"/>
  <c r="R115" i="114"/>
  <c r="S115" i="114" s="1"/>
  <c r="T115" i="114"/>
  <c r="R117" i="114"/>
  <c r="S117" i="114"/>
  <c r="T117" i="114"/>
  <c r="R119" i="114"/>
  <c r="S119" i="114" s="1"/>
  <c r="T119" i="114"/>
  <c r="R121" i="114"/>
  <c r="S121" i="114" s="1"/>
  <c r="T121" i="114"/>
  <c r="R123" i="114"/>
  <c r="S123" i="114" s="1"/>
  <c r="T123" i="114"/>
  <c r="R146" i="114"/>
  <c r="S146" i="114" s="1"/>
  <c r="R178" i="114"/>
  <c r="S178" i="114" s="1"/>
  <c r="R180" i="114"/>
  <c r="S180" i="114" s="1"/>
  <c r="R184" i="114"/>
  <c r="S184" i="114" s="1"/>
  <c r="R186" i="114"/>
  <c r="S186" i="114" s="1"/>
  <c r="S221" i="114"/>
  <c r="S263" i="114"/>
  <c r="O192" i="114"/>
  <c r="K192" i="114"/>
  <c r="S192" i="114" s="1"/>
  <c r="T214" i="114"/>
  <c r="T229" i="114"/>
  <c r="T230" i="114"/>
  <c r="T231" i="114"/>
  <c r="T232" i="114"/>
  <c r="T234" i="114"/>
  <c r="T236" i="114"/>
  <c r="T238" i="114"/>
  <c r="T221" i="114"/>
  <c r="K223" i="114"/>
  <c r="S223" i="114" s="1"/>
  <c r="S6" i="114"/>
  <c r="S31" i="114" s="1"/>
  <c r="S39" i="114" s="1"/>
  <c r="N248" i="108"/>
  <c r="N266" i="108" s="1"/>
  <c r="R192" i="114"/>
  <c r="R31" i="108"/>
  <c r="R39" i="108" s="1"/>
  <c r="R65" i="108" s="1"/>
  <c r="R73" i="108" s="1"/>
  <c r="R99" i="108" s="1"/>
  <c r="R107" i="108" s="1"/>
  <c r="R133" i="108" s="1"/>
  <c r="R142" i="108" s="1"/>
  <c r="R168" i="108" s="1"/>
  <c r="R177" i="108" s="1"/>
  <c r="S6" i="108"/>
  <c r="N142" i="114"/>
  <c r="N168" i="114"/>
  <c r="N177" i="114" s="1"/>
  <c r="N203" i="114" s="1"/>
  <c r="N213" i="114" l="1"/>
  <c r="N239" i="114" s="1"/>
  <c r="S182" i="108"/>
  <c r="S181" i="108"/>
  <c r="P107" i="108"/>
  <c r="P133" i="108" s="1"/>
  <c r="U65" i="108"/>
  <c r="U31" i="114"/>
  <c r="O203" i="108"/>
  <c r="O213" i="108" s="1"/>
  <c r="O239" i="108" s="1"/>
  <c r="O248" i="108" s="1"/>
  <c r="O266" i="108" s="1"/>
  <c r="S21" i="108"/>
  <c r="S91" i="108"/>
  <c r="S123" i="108"/>
  <c r="S124" i="108"/>
  <c r="S7" i="108"/>
  <c r="K31" i="108"/>
  <c r="K39" i="108" s="1"/>
  <c r="K65" i="108" s="1"/>
  <c r="K73" i="108" s="1"/>
  <c r="K99" i="108" s="1"/>
  <c r="K107" i="108" s="1"/>
  <c r="K133" i="108" s="1"/>
  <c r="K142" i="108" s="1"/>
  <c r="K168" i="108" s="1"/>
  <c r="K177" i="108" s="1"/>
  <c r="K203" i="108" s="1"/>
  <c r="K213" i="108" s="1"/>
  <c r="K239" i="108" s="1"/>
  <c r="K248" i="108" s="1"/>
  <c r="K266" i="108" s="1"/>
  <c r="S10" i="108"/>
  <c r="S25" i="108"/>
  <c r="T91" i="108"/>
  <c r="T95" i="108"/>
  <c r="T99" i="108" s="1"/>
  <c r="T148" i="108"/>
  <c r="R178" i="108"/>
  <c r="R203" i="108" s="1"/>
  <c r="R213" i="108" s="1"/>
  <c r="R239" i="108" s="1"/>
  <c r="R248" i="108" s="1"/>
  <c r="R266" i="108" s="1"/>
  <c r="T178" i="108"/>
  <c r="R180" i="108"/>
  <c r="T180" i="108"/>
  <c r="R184" i="108"/>
  <c r="S184" i="108" s="1"/>
  <c r="T184" i="108"/>
  <c r="R188" i="108"/>
  <c r="S188" i="108" s="1"/>
  <c r="T188" i="108"/>
  <c r="R194" i="108"/>
  <c r="T194" i="108"/>
  <c r="R233" i="108"/>
  <c r="T233" i="108"/>
  <c r="R235" i="108"/>
  <c r="T235" i="108"/>
  <c r="S180" i="108"/>
  <c r="R187" i="108"/>
  <c r="S187" i="108" s="1"/>
  <c r="T187" i="108"/>
  <c r="R189" i="108"/>
  <c r="S189" i="108" s="1"/>
  <c r="T189" i="108"/>
  <c r="R191" i="108"/>
  <c r="S191" i="108" s="1"/>
  <c r="T191" i="108"/>
  <c r="S194" i="108"/>
  <c r="R198" i="108"/>
  <c r="S198" i="108" s="1"/>
  <c r="R199" i="108"/>
  <c r="S199" i="108" s="1"/>
  <c r="S200" i="108"/>
  <c r="S218" i="108"/>
  <c r="R229" i="108"/>
  <c r="S229" i="108" s="1"/>
  <c r="T229" i="108"/>
  <c r="S233" i="108"/>
  <c r="S235" i="108"/>
  <c r="S265" i="108"/>
  <c r="R64" i="114"/>
  <c r="S64" i="114" s="1"/>
  <c r="T64" i="114"/>
  <c r="R200" i="114"/>
  <c r="T200" i="114"/>
  <c r="R202" i="114"/>
  <c r="T202" i="114"/>
  <c r="O65" i="114"/>
  <c r="O73" i="114" s="1"/>
  <c r="O99" i="114" s="1"/>
  <c r="O107" i="114" s="1"/>
  <c r="O133" i="114" s="1"/>
  <c r="O142" i="114" s="1"/>
  <c r="O168" i="114" s="1"/>
  <c r="O177" i="114" s="1"/>
  <c r="R57" i="114"/>
  <c r="S57" i="114" s="1"/>
  <c r="T57" i="114"/>
  <c r="T65" i="114" s="1"/>
  <c r="R61" i="114"/>
  <c r="S61" i="114" s="1"/>
  <c r="R109" i="114"/>
  <c r="S109" i="114" s="1"/>
  <c r="T109" i="114"/>
  <c r="R111" i="114"/>
  <c r="S111" i="114" s="1"/>
  <c r="T111" i="114"/>
  <c r="R113" i="114"/>
  <c r="S113" i="114" s="1"/>
  <c r="T113" i="114"/>
  <c r="S124" i="114"/>
  <c r="R129" i="114"/>
  <c r="S129" i="114" s="1"/>
  <c r="T129" i="114"/>
  <c r="R188" i="114"/>
  <c r="S188" i="114" s="1"/>
  <c r="T188" i="114"/>
  <c r="O222" i="114"/>
  <c r="R222" i="114" s="1"/>
  <c r="K222" i="114"/>
  <c r="O182" i="114"/>
  <c r="R182" i="114" s="1"/>
  <c r="K182" i="114"/>
  <c r="R187" i="114"/>
  <c r="S187" i="114" s="1"/>
  <c r="T187" i="114"/>
  <c r="R189" i="114"/>
  <c r="S189" i="114" s="1"/>
  <c r="T189" i="114"/>
  <c r="R191" i="114"/>
  <c r="S191" i="114" s="1"/>
  <c r="T191" i="114"/>
  <c r="R194" i="114"/>
  <c r="S194" i="114" s="1"/>
  <c r="T194" i="114"/>
  <c r="S200" i="114"/>
  <c r="S202" i="114"/>
  <c r="S236" i="114"/>
  <c r="S65" i="114" l="1"/>
  <c r="S73" i="114" s="1"/>
  <c r="S99" i="114" s="1"/>
  <c r="S107" i="114" s="1"/>
  <c r="S133" i="114" s="1"/>
  <c r="S142" i="114" s="1"/>
  <c r="S168" i="114" s="1"/>
  <c r="S177" i="114" s="1"/>
  <c r="T73" i="114"/>
  <c r="T99" i="114" s="1"/>
  <c r="U65" i="114"/>
  <c r="T107" i="108"/>
  <c r="T133" i="108" s="1"/>
  <c r="T142" i="108" s="1"/>
  <c r="T168" i="108" s="1"/>
  <c r="T177" i="108" s="1"/>
  <c r="T203" i="108" s="1"/>
  <c r="T213" i="108" s="1"/>
  <c r="T239" i="108" s="1"/>
  <c r="T248" i="108" s="1"/>
  <c r="T266" i="108" s="1"/>
  <c r="U99" i="108"/>
  <c r="S182" i="114"/>
  <c r="K203" i="114"/>
  <c r="K213" i="114" s="1"/>
  <c r="K239" i="114" s="1"/>
  <c r="K248" i="114" s="1"/>
  <c r="K266" i="114" s="1"/>
  <c r="S222" i="114"/>
  <c r="O203" i="114"/>
  <c r="O213" i="114" s="1"/>
  <c r="O239" i="114" s="1"/>
  <c r="O248" i="114" s="1"/>
  <c r="O266" i="114" s="1"/>
  <c r="S178" i="108"/>
  <c r="S31" i="108"/>
  <c r="S39" i="108" s="1"/>
  <c r="S65" i="108" s="1"/>
  <c r="S73" i="108" s="1"/>
  <c r="S99" i="108" s="1"/>
  <c r="S107" i="108" s="1"/>
  <c r="S133" i="108" s="1"/>
  <c r="S142" i="108" s="1"/>
  <c r="S168" i="108" s="1"/>
  <c r="S177" i="108" s="1"/>
  <c r="S203" i="108" s="1"/>
  <c r="S213" i="108" s="1"/>
  <c r="S239" i="108" s="1"/>
  <c r="S248" i="108" s="1"/>
  <c r="S266" i="108" s="1"/>
  <c r="R65" i="114"/>
  <c r="R73" i="114" s="1"/>
  <c r="R99" i="114" s="1"/>
  <c r="R107" i="114" s="1"/>
  <c r="R133" i="114" s="1"/>
  <c r="R142" i="114" s="1"/>
  <c r="R168" i="114" s="1"/>
  <c r="R177" i="114" s="1"/>
  <c r="R203" i="114" s="1"/>
  <c r="R213" i="114" s="1"/>
  <c r="R239" i="114" s="1"/>
  <c r="R248" i="114" s="1"/>
  <c r="R266" i="114" s="1"/>
  <c r="P142" i="108"/>
  <c r="P168" i="108" s="1"/>
  <c r="U133" i="108"/>
  <c r="N248" i="114"/>
  <c r="N266" i="114" s="1"/>
  <c r="U168" i="108" l="1"/>
  <c r="P177" i="108"/>
  <c r="P203" i="108" s="1"/>
  <c r="T107" i="114"/>
  <c r="T133" i="114" s="1"/>
  <c r="U99" i="114"/>
  <c r="S203" i="114"/>
  <c r="S213" i="114" s="1"/>
  <c r="S239" i="114" s="1"/>
  <c r="S248" i="114" s="1"/>
  <c r="S266" i="114" s="1"/>
  <c r="T142" i="114" l="1"/>
  <c r="T168" i="114" s="1"/>
  <c r="U133" i="114"/>
  <c r="P213" i="108"/>
  <c r="P239" i="108" s="1"/>
  <c r="U203" i="108"/>
  <c r="P248" i="108" l="1"/>
  <c r="P266" i="108" s="1"/>
  <c r="U266" i="108" s="1"/>
  <c r="U239" i="108"/>
  <c r="T177" i="114"/>
  <c r="T203" i="114" s="1"/>
  <c r="U168" i="114"/>
  <c r="T213" i="114" l="1"/>
  <c r="T239" i="114" s="1"/>
  <c r="U203" i="114"/>
  <c r="T248" i="114" l="1"/>
  <c r="T266" i="114" s="1"/>
  <c r="U266" i="114" s="1"/>
  <c r="U239" i="114"/>
</calcChain>
</file>

<file path=xl/sharedStrings.xml><?xml version="1.0" encoding="utf-8"?>
<sst xmlns="http://schemas.openxmlformats.org/spreadsheetml/2006/main" count="6721" uniqueCount="988">
  <si>
    <t>c`ex</t>
  </si>
  <si>
    <t xml:space="preserve">mvfvi K¨v›Ub‡g›U cvewjK ¯‹zj I K‡jR </t>
  </si>
  <si>
    <t>,,</t>
  </si>
  <si>
    <t>‰mq`v †invbv LvZzb</t>
  </si>
  <si>
    <t>cÖfvlK</t>
  </si>
  <si>
    <t>cÖ`k©K</t>
  </si>
  <si>
    <t>wejwKQ cvifxb</t>
  </si>
  <si>
    <t>‡gvU †`q UvKv</t>
  </si>
  <si>
    <t xml:space="preserve">‡gvU </t>
  </si>
  <si>
    <t>wm/Gd</t>
  </si>
  <si>
    <t>we/Gd</t>
  </si>
  <si>
    <t>WªvBfvi</t>
  </si>
  <si>
    <t>wcqb</t>
  </si>
  <si>
    <t>Avqv</t>
  </si>
  <si>
    <t>18/11/95</t>
  </si>
  <si>
    <t>19/11/95</t>
  </si>
  <si>
    <t>17/10/07</t>
  </si>
  <si>
    <t>22/10/95</t>
  </si>
  <si>
    <t>†nvm‡b Aviv Lvbg</t>
  </si>
  <si>
    <t>mywdqv Av³vi</t>
  </si>
  <si>
    <t>bvRbxb Av³vi</t>
  </si>
  <si>
    <t>gywbiv Rvnvb</t>
  </si>
  <si>
    <t>gvngy`v L›`Kvi</t>
  </si>
  <si>
    <t>14/12/06</t>
  </si>
  <si>
    <t>25/08/92</t>
  </si>
  <si>
    <t>24/07/94</t>
  </si>
  <si>
    <t>16/06/97</t>
  </si>
  <si>
    <t>16/09/93</t>
  </si>
  <si>
    <t>16/03/03</t>
  </si>
  <si>
    <t>14/03/07</t>
  </si>
  <si>
    <t>13/09/08</t>
  </si>
  <si>
    <t>21/05/96</t>
  </si>
  <si>
    <t>27/05/08</t>
  </si>
  <si>
    <t>31/08/92</t>
  </si>
  <si>
    <t>15/10/94</t>
  </si>
  <si>
    <t>25/03/97</t>
  </si>
  <si>
    <t>21/03/94</t>
  </si>
  <si>
    <t>23/06/08</t>
  </si>
  <si>
    <t>26/06/08</t>
  </si>
  <si>
    <t>19/01/08</t>
  </si>
  <si>
    <t>19/02/09</t>
  </si>
  <si>
    <t>30/04/09</t>
  </si>
  <si>
    <t>me©‡gvU</t>
  </si>
  <si>
    <t>15/03/10</t>
  </si>
  <si>
    <t>28/02/10</t>
  </si>
  <si>
    <t>15/04/98</t>
  </si>
  <si>
    <t>-</t>
  </si>
  <si>
    <t>¯^v¶i</t>
  </si>
  <si>
    <t>bvRgyb bvnvi</t>
  </si>
  <si>
    <t>gy³v PµeZx©</t>
  </si>
  <si>
    <t>Zvmwjbv †nv‡mb n¨vwc</t>
  </si>
  <si>
    <t>iwngv LvZzb</t>
  </si>
  <si>
    <t>16/09</t>
  </si>
  <si>
    <t>18/11</t>
  </si>
  <si>
    <t>19/11</t>
  </si>
  <si>
    <t>16/03</t>
  </si>
  <si>
    <t>14/03</t>
  </si>
  <si>
    <t>13/09</t>
  </si>
  <si>
    <t>21/05</t>
  </si>
  <si>
    <t>27/05</t>
  </si>
  <si>
    <t>07/09</t>
  </si>
  <si>
    <t>07/03</t>
  </si>
  <si>
    <t>12/04</t>
  </si>
  <si>
    <t>04/09</t>
  </si>
  <si>
    <t>04/10</t>
  </si>
  <si>
    <t>01/09</t>
  </si>
  <si>
    <t>10/09</t>
  </si>
  <si>
    <t>08/10</t>
  </si>
  <si>
    <t>04/08</t>
  </si>
  <si>
    <t>17/10</t>
  </si>
  <si>
    <t>08/09</t>
  </si>
  <si>
    <t>06/09</t>
  </si>
  <si>
    <t>15/05</t>
  </si>
  <si>
    <t>01/01</t>
  </si>
  <si>
    <t>03/08</t>
  </si>
  <si>
    <t>15/10</t>
  </si>
  <si>
    <t>25/03</t>
  </si>
  <si>
    <t>21/03</t>
  </si>
  <si>
    <t>22/10</t>
  </si>
  <si>
    <t>06/02</t>
  </si>
  <si>
    <t>06/07</t>
  </si>
  <si>
    <t>01/04</t>
  </si>
  <si>
    <t>01/07</t>
  </si>
  <si>
    <t>12/01</t>
  </si>
  <si>
    <t>01/03</t>
  </si>
  <si>
    <t>23/06</t>
  </si>
  <si>
    <t>30/04</t>
  </si>
  <si>
    <t>15/03</t>
  </si>
  <si>
    <t>14/12</t>
  </si>
  <si>
    <t>03/12</t>
  </si>
  <si>
    <t>08/03</t>
  </si>
  <si>
    <t>01/08</t>
  </si>
  <si>
    <t>19/01</t>
  </si>
  <si>
    <t>11/10</t>
  </si>
  <si>
    <t>28/02</t>
  </si>
  <si>
    <t>24/07</t>
  </si>
  <si>
    <t>06/04</t>
  </si>
  <si>
    <t>15/04</t>
  </si>
  <si>
    <t>02/05</t>
  </si>
  <si>
    <t>03/05</t>
  </si>
  <si>
    <t>11/09</t>
  </si>
  <si>
    <t>19/02</t>
  </si>
  <si>
    <t>15/05/06</t>
  </si>
  <si>
    <t>14/03/98</t>
  </si>
  <si>
    <t>ixZv ivYx gÛj</t>
  </si>
  <si>
    <t>16/08</t>
  </si>
  <si>
    <t>16/09/10</t>
  </si>
  <si>
    <t>16/08/10</t>
  </si>
  <si>
    <t>MLSS</t>
  </si>
  <si>
    <t>07/10</t>
  </si>
  <si>
    <t>mnKvix wk¶K</t>
  </si>
  <si>
    <t>kvnxb Aviv †eMg</t>
  </si>
  <si>
    <t>AvÄygvb Aviv</t>
  </si>
  <si>
    <t>dviRvbv Avn‡g`</t>
  </si>
  <si>
    <t>Md. Ashraf Hussain</t>
  </si>
  <si>
    <t>Syeda Rehana Khatun</t>
  </si>
  <si>
    <t>Md.Year Hossain</t>
  </si>
  <si>
    <t>Md. Rezaul Karim</t>
  </si>
  <si>
    <t>Md. Abdul Quader</t>
  </si>
  <si>
    <t>Md. Rashidul Haque</t>
  </si>
  <si>
    <t>Nazmun Nahar</t>
  </si>
  <si>
    <t>Khandokar Showkat Ali</t>
  </si>
  <si>
    <t>Mahmuda Khandaker</t>
  </si>
  <si>
    <t>Md. Anisur Rahman</t>
  </si>
  <si>
    <t>Name</t>
  </si>
  <si>
    <t>Designation</t>
  </si>
  <si>
    <t>Sudhir Kumar Biswas</t>
  </si>
  <si>
    <t>Savar Cantonment Public School &amp; College</t>
  </si>
  <si>
    <t>Munira Jahan</t>
  </si>
  <si>
    <t>Anjuman Ara</t>
  </si>
  <si>
    <t>Hosne Ara Khanam</t>
  </si>
  <si>
    <t>Sunil Kumar Saha</t>
  </si>
  <si>
    <t>Sufia Akhter</t>
  </si>
  <si>
    <t>Baloram Mitra</t>
  </si>
  <si>
    <t>Pankaz Kumar Mazumder</t>
  </si>
  <si>
    <t>Naznin Akther</t>
  </si>
  <si>
    <t>Parvez Ahmed</t>
  </si>
  <si>
    <t>Md. Jomshed Ali Mollah</t>
  </si>
  <si>
    <t>Md. Abdul Hye</t>
  </si>
  <si>
    <t>Md. Abul Moktar</t>
  </si>
  <si>
    <t>S.M Sirazul Islam</t>
  </si>
  <si>
    <t>K.M Nurul Kabir</t>
  </si>
  <si>
    <t>Shams Uddin Al Mamun</t>
  </si>
  <si>
    <t>Shaheen Ara Begum</t>
  </si>
  <si>
    <t>Mukul Biswas</t>
  </si>
  <si>
    <t>Md. Ruhul Amin</t>
  </si>
  <si>
    <t>Almas Uddin</t>
  </si>
  <si>
    <t>Md. Adil Ahammed</t>
  </si>
  <si>
    <t>Murshid Alam</t>
  </si>
  <si>
    <t>Bilkis Parvin</t>
  </si>
  <si>
    <t>Awalunnazat</t>
  </si>
  <si>
    <t>Taslina Hossain Happy</t>
  </si>
  <si>
    <t>Md. Humayun Kabir</t>
  </si>
  <si>
    <t>A.B.M. Golam Mostafa</t>
  </si>
  <si>
    <t>Md. Rashed Al Mamun</t>
  </si>
  <si>
    <t>Rahima Khatun</t>
  </si>
  <si>
    <t>Md. Abdul Kadir</t>
  </si>
  <si>
    <t>Rita Rani Mandol</t>
  </si>
  <si>
    <t xml:space="preserve">Md. Abul Bashar </t>
  </si>
  <si>
    <t>Md. Habibur Rahman</t>
  </si>
  <si>
    <t>Md. Nazrul Islam</t>
  </si>
  <si>
    <t>Md. Yeasin Mollah</t>
  </si>
  <si>
    <t>Md. Rasheduzzaman</t>
  </si>
  <si>
    <t>Md. Shahidul Islam</t>
  </si>
  <si>
    <t>Md. Jahangir Alam</t>
  </si>
  <si>
    <t>Md. Fazlul Haque</t>
  </si>
  <si>
    <t>Md. Shah Alam</t>
  </si>
  <si>
    <t>Md. Mozammel Haque</t>
  </si>
  <si>
    <t>Md. Abdul Halim</t>
  </si>
  <si>
    <t>Md. Shafiqul Islam</t>
  </si>
  <si>
    <t>Md. Kamruzzaman</t>
  </si>
  <si>
    <t>Md. Juel Rana</t>
  </si>
  <si>
    <t>Sr.Teacher</t>
  </si>
  <si>
    <t>Asst.Teacher</t>
  </si>
  <si>
    <t>Sl</t>
  </si>
  <si>
    <t>S.M.A Kader</t>
  </si>
  <si>
    <t>S.M Abul Fazal</t>
  </si>
  <si>
    <t>Md. Nurul Islam</t>
  </si>
  <si>
    <t>Md. Imdadul Haque</t>
  </si>
  <si>
    <t>Md. Aminur Rahman</t>
  </si>
  <si>
    <t>Md. Mahfuzur Rahman</t>
  </si>
  <si>
    <t>Md. Mashiur Rahman</t>
  </si>
  <si>
    <t>Balance C/F</t>
  </si>
  <si>
    <t xml:space="preserve">A.Z.M Alamgir Hossain </t>
  </si>
  <si>
    <t>Md. Mustafizur Rahman</t>
  </si>
  <si>
    <t>Balance B/F</t>
  </si>
  <si>
    <t>Md. Habibur Rahman Khan</t>
  </si>
  <si>
    <t>S.M Hasanur Kabir</t>
  </si>
  <si>
    <t>Md. Mohibul Islam</t>
  </si>
  <si>
    <t>Md. Shahinur Rahman</t>
  </si>
  <si>
    <t>Md. Abul Kalam Azad</t>
  </si>
  <si>
    <t>Head Clerk</t>
  </si>
  <si>
    <t>Accountant</t>
  </si>
  <si>
    <t>Driver</t>
  </si>
  <si>
    <t>Aya</t>
  </si>
  <si>
    <t>Md. Robiul Hasan</t>
  </si>
  <si>
    <t>Mukta Chakrabhorty</t>
  </si>
  <si>
    <t>Total</t>
  </si>
  <si>
    <t>Loan Rec</t>
  </si>
  <si>
    <t>A/c No.</t>
  </si>
  <si>
    <t xml:space="preserve">Savar Cantonment, Savar, Dhaka </t>
  </si>
  <si>
    <t>Self Cont</t>
  </si>
  <si>
    <t>Inst Cont</t>
  </si>
  <si>
    <t>08/06/11</t>
  </si>
  <si>
    <t>Md. Ariful Islam</t>
  </si>
  <si>
    <t>Mehedi Hasan Mamun</t>
  </si>
  <si>
    <t>Md. Ashraf Hossain</t>
  </si>
  <si>
    <t>Gopal Krishna Das</t>
  </si>
  <si>
    <t>Nitish Kumar Saha</t>
  </si>
  <si>
    <t>Md. Naser Faruque</t>
  </si>
  <si>
    <t>Taposh Kumar Das</t>
  </si>
  <si>
    <t>Md. Harun Ur Rashid</t>
  </si>
  <si>
    <t>Md. Abdul Kayum</t>
  </si>
  <si>
    <t>Md. Mizanur Rahman</t>
  </si>
  <si>
    <t>Peon/Helper</t>
  </si>
  <si>
    <t>Md. Parvez Ahmed</t>
  </si>
  <si>
    <t>Md. Abdullah Al Mamun</t>
  </si>
  <si>
    <t>Md. Almas Uddin</t>
  </si>
  <si>
    <t>Md. Abdul Baten</t>
  </si>
  <si>
    <t>Md. Aktar Hossen</t>
  </si>
  <si>
    <t>Md. Zakir Hossen</t>
  </si>
  <si>
    <t>Lecturer</t>
  </si>
  <si>
    <t>Md. Jasim Uddin</t>
  </si>
  <si>
    <t>08/06</t>
  </si>
  <si>
    <t>Bellal Hossain</t>
  </si>
  <si>
    <t>VP (School)</t>
  </si>
  <si>
    <t>Ummey Salma</t>
  </si>
  <si>
    <t>Rownak Jahan</t>
  </si>
  <si>
    <t>Care Taker</t>
  </si>
  <si>
    <t>0010-0310004463</t>
  </si>
  <si>
    <t>0010-0310004472</t>
  </si>
  <si>
    <t>0010-0310004481</t>
  </si>
  <si>
    <t>0010-0310004490</t>
  </si>
  <si>
    <t>0010-0310004507</t>
  </si>
  <si>
    <t>0010-0310004525</t>
  </si>
  <si>
    <t>0010-0310004534</t>
  </si>
  <si>
    <t>0010-0310004561</t>
  </si>
  <si>
    <t>0010-0310004570</t>
  </si>
  <si>
    <t>0010-0310004598</t>
  </si>
  <si>
    <t>0010-0310004614</t>
  </si>
  <si>
    <t>0010-0310004632</t>
  </si>
  <si>
    <t>0010-0310006087</t>
  </si>
  <si>
    <t>0010-0310030416</t>
  </si>
  <si>
    <t>0010-0310030425</t>
  </si>
  <si>
    <t>0010-0310032567</t>
  </si>
  <si>
    <t>0010-0310039248</t>
  </si>
  <si>
    <t>0010-0310039239</t>
  </si>
  <si>
    <t>0010-0310042305</t>
  </si>
  <si>
    <t>0010-0310043699</t>
  </si>
  <si>
    <t>0010-0310043715</t>
  </si>
  <si>
    <t>0010-0310043680</t>
  </si>
  <si>
    <t>0010-0310048970</t>
  </si>
  <si>
    <t>0010-0310004669</t>
  </si>
  <si>
    <t>0010-0310032469</t>
  </si>
  <si>
    <t>0010-0310043028</t>
  </si>
  <si>
    <t>0010-0310040558</t>
  </si>
  <si>
    <t>0010-0310004730</t>
  </si>
  <si>
    <t>0010-0310004749</t>
  </si>
  <si>
    <t>0010-0310004758</t>
  </si>
  <si>
    <t>0010-0310004767</t>
  </si>
  <si>
    <t>0010-0310004721</t>
  </si>
  <si>
    <t>0010-0310004801</t>
  </si>
  <si>
    <t>0010-0310004794</t>
  </si>
  <si>
    <t>0010-0310004810</t>
  </si>
  <si>
    <t>0010-0310004847</t>
  </si>
  <si>
    <t>0010-0310004856</t>
  </si>
  <si>
    <t>0010-0310004874</t>
  </si>
  <si>
    <t>0010-0310004883</t>
  </si>
  <si>
    <t>0010-0310004892</t>
  </si>
  <si>
    <t>0010-0310004909</t>
  </si>
  <si>
    <t>0010-0310004918</t>
  </si>
  <si>
    <t>0010-0310004936</t>
  </si>
  <si>
    <t>0010-0310004945</t>
  </si>
  <si>
    <t>0010-0310004954</t>
  </si>
  <si>
    <t>0010-0310004981</t>
  </si>
  <si>
    <t>0010-0310006238</t>
  </si>
  <si>
    <t>0010-0310014292</t>
  </si>
  <si>
    <t>0010-0310041100</t>
  </si>
  <si>
    <t>0010-0310041155</t>
  </si>
  <si>
    <t>0010-0310041860</t>
  </si>
  <si>
    <t>0010-0310041888</t>
  </si>
  <si>
    <t>0010-0310041851</t>
  </si>
  <si>
    <t>0010-0310042814</t>
  </si>
  <si>
    <t>0010-0310042752</t>
  </si>
  <si>
    <t>0010-0310042878</t>
  </si>
  <si>
    <t>0010-0310043617</t>
  </si>
  <si>
    <t>0010-0310043644</t>
  </si>
  <si>
    <t>0010-0310043635</t>
  </si>
  <si>
    <t>0010-0310043626</t>
  </si>
  <si>
    <t>0010-0310043804</t>
  </si>
  <si>
    <t>0010-0310046043</t>
  </si>
  <si>
    <t>0010-0310046034</t>
  </si>
  <si>
    <t>0010-0310046025</t>
  </si>
  <si>
    <t>0010-0310046052</t>
  </si>
  <si>
    <t>0010-0310049059</t>
  </si>
  <si>
    <t>0010-0310049531</t>
  </si>
  <si>
    <t>0010-0310052214</t>
  </si>
  <si>
    <t>0010-0310055177</t>
  </si>
  <si>
    <t>0010-0310055319</t>
  </si>
  <si>
    <t>0010-0310036894</t>
  </si>
  <si>
    <t>0010-0310032610</t>
  </si>
  <si>
    <t>0010-0310006069</t>
  </si>
  <si>
    <t>0010-0310005051</t>
  </si>
  <si>
    <t>0010-0310041459</t>
  </si>
  <si>
    <t>0010-0310049942</t>
  </si>
  <si>
    <t>0010-0310052072</t>
  </si>
  <si>
    <t>0010-0310055471</t>
  </si>
  <si>
    <t>0010-0310043591</t>
  </si>
  <si>
    <t>0010-0310005060</t>
  </si>
  <si>
    <t>0010-0310005097</t>
  </si>
  <si>
    <t>0010-0310005113</t>
  </si>
  <si>
    <t>0010-0310005122</t>
  </si>
  <si>
    <t>0010-0310005131</t>
  </si>
  <si>
    <t>0010-0310005140</t>
  </si>
  <si>
    <t>0010-0310005159</t>
  </si>
  <si>
    <t>0010-0310005168</t>
  </si>
  <si>
    <t>0010-0310005177</t>
  </si>
  <si>
    <t>0010-0310005202</t>
  </si>
  <si>
    <t>0010-0310005248</t>
  </si>
  <si>
    <t>0010-0310005257</t>
  </si>
  <si>
    <t>0010-0310013926</t>
  </si>
  <si>
    <t>0010-0310013935</t>
  </si>
  <si>
    <t>0010-0310041477</t>
  </si>
  <si>
    <t>0010-0310042403</t>
  </si>
  <si>
    <t>0010-0310043788</t>
  </si>
  <si>
    <t>0010-0310043822</t>
  </si>
  <si>
    <t>0010-0310043797</t>
  </si>
  <si>
    <t>0010-0310043813</t>
  </si>
  <si>
    <t>0010-0310043779</t>
  </si>
  <si>
    <t>0010-0310044009</t>
  </si>
  <si>
    <t>0010-0310045473</t>
  </si>
  <si>
    <t>0010-0310046123</t>
  </si>
  <si>
    <t>0010-0310055337</t>
  </si>
  <si>
    <t>0010-0310056210</t>
  </si>
  <si>
    <t>Grade</t>
  </si>
  <si>
    <t>Grand Total</t>
  </si>
  <si>
    <t>Payment</t>
  </si>
  <si>
    <t>Deduction</t>
  </si>
  <si>
    <t>H/Rent</t>
  </si>
  <si>
    <t>Others</t>
  </si>
  <si>
    <t>B/F</t>
  </si>
  <si>
    <t>Checked by :</t>
  </si>
  <si>
    <t>mnKvix Aa¨vcK</t>
  </si>
  <si>
    <t>,, Habibur Rahman Khan</t>
  </si>
  <si>
    <t>Remarks</t>
  </si>
  <si>
    <t>Atikur Rahman</t>
  </si>
  <si>
    <t>wmwbqi wk¶K</t>
  </si>
  <si>
    <t>0010-0310058718</t>
  </si>
  <si>
    <t>0010-0310058745</t>
  </si>
  <si>
    <t>0010-0310058683</t>
  </si>
  <si>
    <t>0010-0310058905</t>
  </si>
  <si>
    <t>0010-0310058898</t>
  </si>
  <si>
    <t>0010-0310058950</t>
  </si>
  <si>
    <t>AvDqvjybœvRvZ</t>
  </si>
  <si>
    <t>Basic Pay</t>
  </si>
  <si>
    <t xml:space="preserve">1. Mr. Gopal Krishna Das </t>
  </si>
  <si>
    <t>iIbK Rvnvb</t>
  </si>
  <si>
    <t>D‡¤§ mvjgv</t>
  </si>
  <si>
    <t>15/10/11</t>
  </si>
  <si>
    <t>Savar Cantonment, Savar, Dhaka</t>
  </si>
  <si>
    <t>Fabia Akter</t>
  </si>
  <si>
    <t>Yeasmin Akter</t>
  </si>
  <si>
    <t>Sakhina Begum</t>
  </si>
  <si>
    <t>Md. Lal Miya</t>
  </si>
  <si>
    <t>Md. Aktar Hossain</t>
  </si>
  <si>
    <t>Md. Masum Miya</t>
  </si>
  <si>
    <t>Shamsuddin Al Mamun</t>
  </si>
  <si>
    <t>M/Allws</t>
  </si>
  <si>
    <t>Md. Zakir Hossain</t>
  </si>
  <si>
    <t>10/05</t>
  </si>
  <si>
    <t>Md. Mostakim Hossain</t>
  </si>
  <si>
    <t>Rahima Akter</t>
  </si>
  <si>
    <t>0010-0310060036</t>
  </si>
  <si>
    <t xml:space="preserve">Anowara Parvin </t>
  </si>
  <si>
    <t xml:space="preserve">Total </t>
  </si>
  <si>
    <t>CF</t>
  </si>
  <si>
    <t>30% 
Incentive
+Clothing
 Allws</t>
  </si>
  <si>
    <t>06% 
(mpo) 
Adjust</t>
  </si>
  <si>
    <t>Net Amount 
Payable</t>
  </si>
  <si>
    <t>Name of the Teacher
 &amp; Employee</t>
  </si>
  <si>
    <t>Total 
Deduction</t>
  </si>
  <si>
    <t>0010-0310060143</t>
  </si>
  <si>
    <t>0010-0310060152</t>
  </si>
  <si>
    <t>0010-0310060170</t>
  </si>
  <si>
    <t xml:space="preserve">iwngv Av³vi </t>
  </si>
  <si>
    <t>Av‡qkv Av³vi</t>
  </si>
  <si>
    <t>j¨vemnKvix</t>
  </si>
  <si>
    <t>Fixed</t>
  </si>
  <si>
    <t>02/07</t>
  </si>
  <si>
    <t>16/06</t>
  </si>
  <si>
    <t>Ayesha Akter</t>
  </si>
  <si>
    <t>P.F Loan 
Recovered</t>
  </si>
  <si>
    <t xml:space="preserve">dvweqv Av³vi </t>
  </si>
  <si>
    <t>Naznin Akhter</t>
  </si>
  <si>
    <t>Md. Babul Hossain</t>
  </si>
  <si>
    <t>Farzana Ahmed</t>
  </si>
  <si>
    <t>Md. Sanaullah</t>
  </si>
  <si>
    <t>Md. Robiul Islam</t>
  </si>
  <si>
    <t>Md. Mahbub Alam</t>
  </si>
  <si>
    <t>Md. Abdul Alim</t>
  </si>
  <si>
    <t>Samina Rahman Halen</t>
  </si>
  <si>
    <t>Md. Sahajul Islam</t>
  </si>
  <si>
    <t>Date of Joining</t>
  </si>
  <si>
    <t>Date of Increment</t>
  </si>
  <si>
    <t>Md. Rofiqul Islam</t>
  </si>
  <si>
    <t>Md. Masum Miah</t>
  </si>
  <si>
    <t>Page 08 of 08</t>
  </si>
  <si>
    <t>01/01/12</t>
  </si>
  <si>
    <t>mvwgbv ingvb †n‡jb</t>
  </si>
  <si>
    <t>0010-0310061071</t>
  </si>
  <si>
    <t>0010-0310060965</t>
  </si>
  <si>
    <t>0010-0310060796</t>
  </si>
  <si>
    <t>0010-0310061133</t>
  </si>
  <si>
    <t>0010-0310060910</t>
  </si>
  <si>
    <t>0010-0310060947</t>
  </si>
  <si>
    <t>0010-0310061151</t>
  </si>
  <si>
    <t>0010-0310061053</t>
  </si>
  <si>
    <t>0010-0310061204</t>
  </si>
  <si>
    <t>Md. Ferdous Reza</t>
  </si>
  <si>
    <t>Md. Selim</t>
  </si>
  <si>
    <t>Ashaduzzaman</t>
  </si>
  <si>
    <t>Credited Tk</t>
  </si>
  <si>
    <t>16/04/98</t>
  </si>
  <si>
    <t xml:space="preserve">Md. Munsur Ali </t>
  </si>
  <si>
    <t>Mohammad Nasir Uddin</t>
  </si>
  <si>
    <t>Muhammad Sohel Rana</t>
  </si>
  <si>
    <t xml:space="preserve">    Head Clerk            ---------------------------------</t>
  </si>
  <si>
    <t>3. Md. Selim</t>
  </si>
  <si>
    <t>Page 01 of 08</t>
  </si>
  <si>
    <t>Page 02 of 08</t>
  </si>
  <si>
    <t>Page 03 of 08</t>
  </si>
  <si>
    <t>Page 04 of 08</t>
  </si>
  <si>
    <t>Page 05 of 08</t>
  </si>
  <si>
    <t>Page 06 of 08</t>
  </si>
  <si>
    <t>Page 07 of 08</t>
  </si>
  <si>
    <t>Md. Lal Miah</t>
  </si>
  <si>
    <t>Md. Fasi Uddin</t>
  </si>
  <si>
    <t>AFM Saifullah</t>
  </si>
  <si>
    <t>Md. Nazir Hossain</t>
  </si>
  <si>
    <t>Md. Rabiul Islam</t>
  </si>
  <si>
    <t>0010-0310063328</t>
  </si>
  <si>
    <t>Md.Yeasin Mollah</t>
  </si>
  <si>
    <t>0010-0310063346</t>
  </si>
  <si>
    <t>0010-0310063382</t>
  </si>
  <si>
    <t>0010-0310063444</t>
  </si>
  <si>
    <t>0010-0310063453</t>
  </si>
  <si>
    <t>01/07/12</t>
  </si>
  <si>
    <t>Awdm mycvi</t>
  </si>
  <si>
    <t>Md. Maniruzzaman</t>
  </si>
  <si>
    <t>Sharmin Akter</t>
  </si>
  <si>
    <t>500 Mess/Rent</t>
  </si>
  <si>
    <t>Md. Mashudur Rahman</t>
  </si>
  <si>
    <t>wnmve i¶K</t>
  </si>
  <si>
    <t>‡Kqvi ‡UKvi</t>
  </si>
  <si>
    <t>wnmve mnKvix</t>
  </si>
  <si>
    <t>kviwgb Av³vi</t>
  </si>
  <si>
    <t>Md.Younus Ali Talukder</t>
  </si>
  <si>
    <t xml:space="preserve">H/Rent </t>
  </si>
  <si>
    <t>01/11</t>
  </si>
  <si>
    <t>0010-0310064087</t>
  </si>
  <si>
    <t>VP (College)</t>
  </si>
  <si>
    <t>Asst. Prof</t>
  </si>
  <si>
    <t>Gas &amp; 
water Bill</t>
  </si>
  <si>
    <t>26/01/13</t>
  </si>
  <si>
    <t>Jesmin Aktar</t>
  </si>
  <si>
    <t>Jesika Hossain</t>
  </si>
  <si>
    <t>Demonstrator</t>
  </si>
  <si>
    <t>Asst Librarian</t>
  </si>
  <si>
    <t xml:space="preserve">    Accountant             ---------------------------------</t>
  </si>
  <si>
    <t>Com.Operator</t>
  </si>
  <si>
    <t xml:space="preserve">wk¶K-Kg©Pvix‡`i bvg </t>
  </si>
  <si>
    <t xml:space="preserve">‡Rmwgb Av³vi </t>
  </si>
  <si>
    <t>‡RwmKv †nv‡mb</t>
  </si>
  <si>
    <t>Md. Mehedi Mursid Bhy</t>
  </si>
  <si>
    <t>Lab Assistant</t>
  </si>
  <si>
    <t>02/03</t>
  </si>
  <si>
    <t>Md. Faruq Hossain</t>
  </si>
  <si>
    <t>Md. Robiul Hossain</t>
  </si>
  <si>
    <t>23/02/13</t>
  </si>
  <si>
    <t>23/02</t>
  </si>
  <si>
    <t>Amuda Parveen</t>
  </si>
  <si>
    <t>4. Md. Younus Ali Talukder</t>
  </si>
  <si>
    <t>Asst. Porf</t>
  </si>
  <si>
    <t>Avgy`v cvifxb</t>
  </si>
  <si>
    <t>02/03/13</t>
  </si>
  <si>
    <t>Talat Mahmud Khushi</t>
  </si>
  <si>
    <t>0010-0310065068</t>
  </si>
  <si>
    <t>0010-0310065111</t>
  </si>
  <si>
    <t>0010-0310065139</t>
  </si>
  <si>
    <t>0010-0310065200</t>
  </si>
  <si>
    <t>0010-0310065193</t>
  </si>
  <si>
    <t>0010-0310042798</t>
  </si>
  <si>
    <t>0010-0310043671</t>
  </si>
  <si>
    <t>0010-0310043662</t>
  </si>
  <si>
    <t>A/c Assistant</t>
  </si>
  <si>
    <t>01/04/13</t>
  </si>
  <si>
    <t>Peon</t>
  </si>
  <si>
    <t>Asst Liberian</t>
  </si>
  <si>
    <t>Muhammad Al Amin</t>
  </si>
  <si>
    <t>Laskar Hadiul Islam</t>
  </si>
  <si>
    <t>Md. Kamal Chowdhury</t>
  </si>
  <si>
    <t>Md. Nazmul Huda</t>
  </si>
  <si>
    <t>Md. Masud Chowdhury</t>
  </si>
  <si>
    <t>Md. Farhad Hossain</t>
  </si>
  <si>
    <t>Md. Jahidul Islam</t>
  </si>
  <si>
    <t>02/09</t>
  </si>
  <si>
    <t>19/09</t>
  </si>
  <si>
    <t>19/09/13</t>
  </si>
  <si>
    <t>Mallik Md. Nurul Islam Roni</t>
  </si>
  <si>
    <t>0010-0310066307</t>
  </si>
  <si>
    <t>0010-0310066290</t>
  </si>
  <si>
    <t>09/09</t>
  </si>
  <si>
    <t>12/09</t>
  </si>
  <si>
    <t>Mohammad Al Amin</t>
  </si>
  <si>
    <t>bqb Zviv</t>
  </si>
  <si>
    <t>09/09/13</t>
  </si>
  <si>
    <t>02/09/13</t>
  </si>
  <si>
    <t>0010-0310058843</t>
  </si>
  <si>
    <t xml:space="preserve">Nayon Tara </t>
  </si>
  <si>
    <t>0010-0310066478</t>
  </si>
  <si>
    <t>0010-0310066469</t>
  </si>
  <si>
    <t>0010-0310066450</t>
  </si>
  <si>
    <t>0010-0310066441</t>
  </si>
  <si>
    <t>0010-0310066423</t>
  </si>
  <si>
    <t>0010-0310066361</t>
  </si>
  <si>
    <t>0010-0310066432</t>
  </si>
  <si>
    <t>0010-0310066405</t>
  </si>
  <si>
    <t>0010-0310066398</t>
  </si>
  <si>
    <t>0010-0310066389</t>
  </si>
  <si>
    <t>0010-0310066370</t>
  </si>
  <si>
    <t>Md. Mojibar Rahman</t>
  </si>
  <si>
    <t>Jr.Teacher (Part)</t>
  </si>
  <si>
    <t>Md. Mahadi Murshid Bhu</t>
  </si>
  <si>
    <t>Page 01 of  08</t>
  </si>
  <si>
    <t>Page 03 of  08</t>
  </si>
  <si>
    <t>Page 05 of  08</t>
  </si>
  <si>
    <t>Page 06 of  08</t>
  </si>
  <si>
    <t>Page 07 of  08</t>
  </si>
  <si>
    <t>0010-0310066496</t>
  </si>
  <si>
    <t>250 UvKv evm fvov</t>
  </si>
  <si>
    <t>Md. Zahidul Islam Mithu</t>
  </si>
  <si>
    <t>Bus/
Mess/
Other</t>
  </si>
  <si>
    <t>Md. Atawar Rahman</t>
  </si>
  <si>
    <t>Urmi Akand</t>
  </si>
  <si>
    <t>Page 02 of  08</t>
  </si>
  <si>
    <t>07/11</t>
  </si>
  <si>
    <t>16/11/13</t>
  </si>
  <si>
    <t>16/11</t>
  </si>
  <si>
    <t>26/11/13</t>
  </si>
  <si>
    <t>26/11</t>
  </si>
  <si>
    <t>Muh. Harun Or Rashid</t>
  </si>
  <si>
    <t>Md. Shakahwat Hossain</t>
  </si>
  <si>
    <t xml:space="preserve">Anjuman Ara </t>
  </si>
  <si>
    <t xml:space="preserve">Md. Enamul Hasan Khan </t>
  </si>
  <si>
    <t>Farhad Hossain</t>
  </si>
  <si>
    <t>Md. Harun Or Rashid</t>
  </si>
  <si>
    <t>Dgx© AvK›`</t>
  </si>
  <si>
    <t>0010-0310067093</t>
  </si>
  <si>
    <t>0010-0310067084</t>
  </si>
  <si>
    <t>0010-0310067075</t>
  </si>
  <si>
    <t>0010-0310067066</t>
  </si>
  <si>
    <t>0010-0310067100</t>
  </si>
  <si>
    <t>04/01</t>
  </si>
  <si>
    <t>04/01/12</t>
  </si>
  <si>
    <t>Library Attendant</t>
  </si>
  <si>
    <t>01/05</t>
  </si>
  <si>
    <t>Obaidullah</t>
  </si>
  <si>
    <t>Electrician</t>
  </si>
  <si>
    <t>B‡jKwUªwkqvb</t>
  </si>
  <si>
    <t>†Mvcvj K…ò `vk</t>
  </si>
  <si>
    <t>Gm Gg G Kv‡`i</t>
  </si>
  <si>
    <t>‡gvt Avkivd †nv‡mb</t>
  </si>
  <si>
    <t>myaxi Kzgvi wek¦vm</t>
  </si>
  <si>
    <t>wbZxk Kzgvi mvnv</t>
  </si>
  <si>
    <t>†gvnv¤§` bvwmi DwÏb</t>
  </si>
  <si>
    <t xml:space="preserve"> ‡gvt Bqvi †nv‡mb</t>
  </si>
  <si>
    <t xml:space="preserve">‡gvt ‡iRvDj Kwig </t>
  </si>
  <si>
    <t>†mL gnt Aveyj dRj</t>
  </si>
  <si>
    <t>†gvt kwn`yj Bmjvg</t>
  </si>
  <si>
    <t>†gvt Bg`v`yj nK</t>
  </si>
  <si>
    <t>†gvt Avwgbyi ingvb</t>
  </si>
  <si>
    <t>gyynv¤§` †mv‡nj ivbv</t>
  </si>
  <si>
    <t>†gvt Avãyj Kv‡`i</t>
  </si>
  <si>
    <t>†gvt ivwk`yj nK</t>
  </si>
  <si>
    <t>L›`Kvi kIKZ Avjx</t>
  </si>
  <si>
    <t>‡gvt AvwbQzi ingvb</t>
  </si>
  <si>
    <t>‡gvt iweDj Bmjvg</t>
  </si>
  <si>
    <t>‡gvt dwm DwÏb</t>
  </si>
  <si>
    <t>†gvt gvndzRyi ingvb</t>
  </si>
  <si>
    <t>gynv¤§` Avj Avwgb</t>
  </si>
  <si>
    <t>†gvt gwkDi ingvb</t>
  </si>
  <si>
    <t>mybxj Kzgvi mvnv</t>
  </si>
  <si>
    <t>ejivg wgÎ</t>
  </si>
  <si>
    <t>csKR Kzgvi gRyg`vi</t>
  </si>
  <si>
    <t>cvi‡fR Avn‡g`</t>
  </si>
  <si>
    <t>†gvt Avãyj nvB</t>
  </si>
  <si>
    <t>†gvt iweDj nvmvb</t>
  </si>
  <si>
    <t>†gvt Aveyj ‡gv³vi</t>
  </si>
  <si>
    <t>kvgm DwÏb Avj gvgyb</t>
  </si>
  <si>
    <t>gyKzj wek¦vm</t>
  </si>
  <si>
    <t xml:space="preserve">Av R g AvjgMxi †nv‡mb </t>
  </si>
  <si>
    <t>‡gvt Rvnv½xi Avjg</t>
  </si>
  <si>
    <t>†gvt Avjgvm DwÏb</t>
  </si>
  <si>
    <t>†gvt Avãyj ev‡Zb</t>
  </si>
  <si>
    <t xml:space="preserve">†gvt eveyj †nv‡mb </t>
  </si>
  <si>
    <t>†gvt nvweeyi ingvb Lvb</t>
  </si>
  <si>
    <t>†gvt Avw`j Avn¤§`</t>
  </si>
  <si>
    <t>gykx©` Avjg</t>
  </si>
  <si>
    <t>†gvt AvwZKzi ingvb</t>
  </si>
  <si>
    <t>†gvt ûgvqyb Kwei</t>
  </si>
  <si>
    <t xml:space="preserve">‡kL †gvt nvmvb~i Kwei </t>
  </si>
  <si>
    <t>†gvnv¤§` Avãyj KvBqyg</t>
  </si>
  <si>
    <t>†gvt gwneyj Bmjvg</t>
  </si>
  <si>
    <t>‡gvt iv‡k` Avj gvgyb</t>
  </si>
  <si>
    <t>†gvt Avwgi Dj Kv‡`i f~Tv</t>
  </si>
  <si>
    <t>‡gvt Avãyj Kvw`i</t>
  </si>
  <si>
    <t>†gvt Gikv` Avjx</t>
  </si>
  <si>
    <t>†gvt kvwnbyi ingvb</t>
  </si>
  <si>
    <t>†gvt Rwmg DwÏb</t>
  </si>
  <si>
    <t>†gvt iwdKzj Bmjvg</t>
  </si>
  <si>
    <t>‡gvt †di‡`Šm †iRv</t>
  </si>
  <si>
    <t>‡gvt Av‡bvqvi †nv‡mb</t>
  </si>
  <si>
    <t>‡gvt gvneye Avjg</t>
  </si>
  <si>
    <t>‡gvt Avãyj Avwjg</t>
  </si>
  <si>
    <t>‡gvt kvnvRyj Bmjvg</t>
  </si>
  <si>
    <t>bvwRi †nv‡mb</t>
  </si>
  <si>
    <t>ZvjvZ gvngy` Lykx</t>
  </si>
  <si>
    <t>‡gvt Gbvgyj nvmvb Lvb</t>
  </si>
  <si>
    <t>‡gvt †g‡n`x gywk©` f~Bqv</t>
  </si>
  <si>
    <t>†gvt ‡g‡n`x nvmvb gvgyb</t>
  </si>
  <si>
    <t>j¯‹i nvw`Dj Bmjvg</t>
  </si>
  <si>
    <t>‡gvt Av‡Zvqvi ingvb</t>
  </si>
  <si>
    <t>‡gvt Avwidzj Bmjvg</t>
  </si>
  <si>
    <t>‡gvnv¤§` mvLvIqvZ ‡nvmvBb</t>
  </si>
  <si>
    <t>†gvt iweDj Bmjvg</t>
  </si>
  <si>
    <t>‡gvt †mwjg</t>
  </si>
  <si>
    <t>‡gvt BDbyQ Avjx ZvjyK`vi</t>
  </si>
  <si>
    <t>‡gvt wgRvbyyi ingvb</t>
  </si>
  <si>
    <t>†gvt wgRvbyi ingvb</t>
  </si>
  <si>
    <t>‡gvt nvweeyyi ingvb</t>
  </si>
  <si>
    <t>Avmv`y¾vgvb</t>
  </si>
  <si>
    <t>‡gvt gvmy`yi ingvb</t>
  </si>
  <si>
    <t>‡gvt Kvgvj ‡PŠayix</t>
  </si>
  <si>
    <t>‡gvt bvRgyj û`v</t>
  </si>
  <si>
    <t>Av‡bvqviv cvifxb</t>
  </si>
  <si>
    <t>‡gvt iv‡k`y¾vgvb</t>
  </si>
  <si>
    <t>‡gvt gvmy` ‡PŠayix</t>
  </si>
  <si>
    <t>mwLbv †eMg</t>
  </si>
  <si>
    <t>‡gvt jvj wgqv</t>
  </si>
  <si>
    <t>†gvt dRjyj nK</t>
  </si>
  <si>
    <t>‡gvt kvn Avjg</t>
  </si>
  <si>
    <t>‡gvt Aveyj evkvi</t>
  </si>
  <si>
    <t>‡gvt b~i †nv‡mb</t>
  </si>
  <si>
    <t>Av‡gbv †eMg</t>
  </si>
  <si>
    <t>‡gvt AvKZvi †nv‡mb</t>
  </si>
  <si>
    <t>‡gvt gvmyyg wgqv</t>
  </si>
  <si>
    <t>‡gvt ‡gvRv‡¤§j nK</t>
  </si>
  <si>
    <t>‡gvt Avãyj nvwjg</t>
  </si>
  <si>
    <t>Bqvmwgb Av³vi</t>
  </si>
  <si>
    <t>‡gvt RvwKi †nv‡mb</t>
  </si>
  <si>
    <t>‡gvt kwdKzj Bmjvg</t>
  </si>
  <si>
    <t>‡gvt Rvwn`yj Bmjvg</t>
  </si>
  <si>
    <t>Zvcm Kzgvi `vk</t>
  </si>
  <si>
    <t>†gvt Ry‡qj ivbv</t>
  </si>
  <si>
    <t>†gvt Aveyj Kvjvg AvRv`</t>
  </si>
  <si>
    <t>‡gvt iweDj †nv‡mb</t>
  </si>
  <si>
    <t>‡gvt gwReyi ingvb</t>
  </si>
  <si>
    <t>0010-0310067673</t>
  </si>
  <si>
    <t>Accountant-----------------------</t>
  </si>
  <si>
    <t>Head Clerk------------------------</t>
  </si>
  <si>
    <t>Page 04 of  08</t>
  </si>
  <si>
    <t xml:space="preserve">Mohammad Munsur Ali </t>
  </si>
  <si>
    <t>Mohammad Abdul Baten</t>
  </si>
  <si>
    <t>Mohammad Abdul Kayum</t>
  </si>
  <si>
    <t>Mohammad Ershad Ali</t>
  </si>
  <si>
    <t>2. Munira Jahan</t>
  </si>
  <si>
    <t>Mohammad Nazrul Islam</t>
  </si>
  <si>
    <t>‡gvnv¤§` gybmyi Avjx</t>
  </si>
  <si>
    <t>Md. Poygum Ali</t>
  </si>
  <si>
    <t>09/08</t>
  </si>
  <si>
    <t>09/08/14</t>
  </si>
  <si>
    <t>12/08/14</t>
  </si>
  <si>
    <t>12/08</t>
  </si>
  <si>
    <t>16/08/14</t>
  </si>
  <si>
    <t>Md Naser Faruque</t>
  </si>
  <si>
    <t>Ashis Kumar Mondol</t>
  </si>
  <si>
    <t>Md. Kamal Hossain Haw</t>
  </si>
  <si>
    <t>13/08/14</t>
  </si>
  <si>
    <t>13/08</t>
  </si>
  <si>
    <t>18/08/14</t>
  </si>
  <si>
    <t>18/08</t>
  </si>
  <si>
    <t>Md. Anwar Hossain</t>
  </si>
  <si>
    <t>Shekh Nazrul Islam</t>
  </si>
  <si>
    <t>Md. Kamal Hossain</t>
  </si>
  <si>
    <t>14/08/14</t>
  </si>
  <si>
    <t>14/08</t>
  </si>
  <si>
    <t>Md. Poygam Ali</t>
  </si>
  <si>
    <t>Md. Amir-Ul-Kader Bhn</t>
  </si>
  <si>
    <t xml:space="preserve">Lab/Data entry </t>
  </si>
  <si>
    <t>‡gvt cqMvg Avjx</t>
  </si>
  <si>
    <t>‡gvt wgRvbyi ingvb</t>
  </si>
  <si>
    <t>Avwkl Kzgvi gÛj</t>
  </si>
  <si>
    <t>‡gvt Kvgvj †nv‡mb nvIjv`vi</t>
  </si>
  <si>
    <t>‡gvt Kvgvj †nv‡mb</t>
  </si>
  <si>
    <t>cÖvYK…ò Nivgx</t>
  </si>
  <si>
    <t>Asish Kumar Mondol</t>
  </si>
  <si>
    <t>Md. Mahabub Alam</t>
  </si>
  <si>
    <t>‡gvt gvnveye Avjg</t>
  </si>
  <si>
    <t>Tahmina Akter</t>
  </si>
  <si>
    <t>0010-0310068038</t>
  </si>
  <si>
    <t>0010-0310068065</t>
  </si>
  <si>
    <t>0010-0310068109</t>
  </si>
  <si>
    <t>0010-0310068056</t>
  </si>
  <si>
    <t>0010-0310068083</t>
  </si>
  <si>
    <t>0010-0310068074</t>
  </si>
  <si>
    <t>0010-0310068047</t>
  </si>
  <si>
    <t>0010-0310068118</t>
  </si>
  <si>
    <t>Prankrishna Garome</t>
  </si>
  <si>
    <t>Md. Mikail Hossain</t>
  </si>
  <si>
    <t>Md. Rashedin Sarker</t>
  </si>
  <si>
    <t>Md A Rasid Akanda</t>
  </si>
  <si>
    <t>‡gvt Avt iwm` AvK›`</t>
  </si>
  <si>
    <t>Nor Hossen</t>
  </si>
  <si>
    <t>‡gvt dinv` †nv‡mb</t>
  </si>
  <si>
    <t>‡gvt Rvwn`yj Bmjvg (wgVy)</t>
  </si>
  <si>
    <t>Md Habibur Rahman Khan</t>
  </si>
  <si>
    <t>Md Harun Or Rashid</t>
  </si>
  <si>
    <t>Md. Kamal Hossen Haw:</t>
  </si>
  <si>
    <t>Md Kamal Hossain</t>
  </si>
  <si>
    <t>13/09/14</t>
  </si>
  <si>
    <t>10% 
P.F Self 
Contribution</t>
  </si>
  <si>
    <t>10% P.F
 Institution
Contribution</t>
  </si>
  <si>
    <t>‡gvt wgKvBj †nv‡mb</t>
  </si>
  <si>
    <t>13/4/2014</t>
  </si>
  <si>
    <t>Zvnwgbv Av³vi</t>
  </si>
  <si>
    <t>01/09/14</t>
  </si>
  <si>
    <t>‡gvt iv‡k`xb miKvi</t>
  </si>
  <si>
    <t>0010-0310068396</t>
  </si>
  <si>
    <t>0010-0310068387</t>
  </si>
  <si>
    <t>0010-0310068378</t>
  </si>
  <si>
    <t>0010-0310068092</t>
  </si>
  <si>
    <t>0010-0310068403</t>
  </si>
  <si>
    <t>4. Md. Younus Ali Talukder, Accountant ---------------------------------</t>
  </si>
  <si>
    <t>2. Munira Jahan, Vice Principal (School) ---------------------------------</t>
  </si>
  <si>
    <t>3. Md. Selim, Head Clerk                      ----------------------------------</t>
  </si>
  <si>
    <t>Lab Attn/Data Entry</t>
  </si>
  <si>
    <t>Md. Siddiqur Rahman</t>
  </si>
  <si>
    <t>22/11/14</t>
  </si>
  <si>
    <t>1. Mr. Gopal Krishna Das, Vice Principal (College) ----------------------</t>
  </si>
  <si>
    <t xml:space="preserve">    Vice Principal (College)-----------------------------</t>
  </si>
  <si>
    <t>Vice Principal (College)----------------------</t>
  </si>
  <si>
    <t xml:space="preserve">   Vice Principal (College)-------------------------</t>
  </si>
  <si>
    <t xml:space="preserve">   Vice Principal (School)--------------------------</t>
  </si>
  <si>
    <t xml:space="preserve">   Vice Principal (School)-------------------------------    </t>
  </si>
  <si>
    <t>Com. Operator</t>
  </si>
  <si>
    <t>‡gvt wmwÏKzi ingvb</t>
  </si>
  <si>
    <t>22/11</t>
  </si>
  <si>
    <t xml:space="preserve">wcqb Kvg ‡njcvi </t>
  </si>
  <si>
    <t>01/12</t>
  </si>
  <si>
    <t>Md. Jamal</t>
  </si>
  <si>
    <t>‡gvt Rvgvj</t>
  </si>
  <si>
    <t>0010-0310068921</t>
  </si>
  <si>
    <t>0010-0310068912</t>
  </si>
  <si>
    <t>Md Ferdush Hosen</t>
  </si>
  <si>
    <t>Fabiya Akter</t>
  </si>
  <si>
    <t>Md Jahangir Alam</t>
  </si>
  <si>
    <t xml:space="preserve">    Head Clerk                  ------------------------ </t>
  </si>
  <si>
    <t xml:space="preserve">    Accountant                   ------------------------ </t>
  </si>
  <si>
    <t>‡gvU</t>
  </si>
  <si>
    <t>Vice Principal (College)---------------------------</t>
  </si>
  <si>
    <t>Amena Khatun</t>
  </si>
  <si>
    <t>K, M Nurul Kabir</t>
  </si>
  <si>
    <t>‡gvt ‡di‡`Šm †nv‡mb</t>
  </si>
  <si>
    <t>j¨vcU‡ci ¶wZcyiY eve` gvwmK 500/- UvKv n‡i 10wU wKw¯—‡Z KZ©b Ki‡Z n‡e (RyjvB 2015 n‡Z GwcÖj 2016 ch©š—|</t>
  </si>
  <si>
    <t>01/07/15</t>
  </si>
  <si>
    <t>Md. Omar Faruque</t>
  </si>
  <si>
    <t>Md. Lokman Hossain</t>
  </si>
  <si>
    <t>Md. Kawser</t>
  </si>
  <si>
    <t>Kw¤úDUvi/j¨vcUc µ‡qi Rb¨ cÖ`vbK…Z †jv‡Yi 30,000/- UvKv 12wU mgvb wKw¯—‡Z KZ©b Ki‡Z n‡e| cÖwZgv‡m 2,500/- K‡i (2,500/-*12)=30,000/- UvKv AvMvgx Ryb 2016 ZvwiL ch©š— KZ©b Ki‡Z n‡e|</t>
  </si>
  <si>
    <t>‡gvt †jvKgvb †nv‡mb</t>
  </si>
  <si>
    <t>‡gvt KvIQvi</t>
  </si>
  <si>
    <t>Sharmin Siddika Shorna</t>
  </si>
  <si>
    <t>Sakina Begum</t>
  </si>
  <si>
    <t>Amena Begum</t>
  </si>
  <si>
    <t>Shamsun Nahar</t>
  </si>
  <si>
    <t>29/07/15</t>
  </si>
  <si>
    <t>16/08/15</t>
  </si>
  <si>
    <t>0010-0310070669</t>
  </si>
  <si>
    <t>0010-0310070650</t>
  </si>
  <si>
    <t>0010-0310070614</t>
  </si>
  <si>
    <t>Kanika Ray</t>
  </si>
  <si>
    <t>,, Amir Ul Kader Bhuyan</t>
  </si>
  <si>
    <t>KwbKv ivq</t>
  </si>
  <si>
    <t>kvgmyb bvnvi</t>
  </si>
  <si>
    <t>mviwgb wmwÏKv ¯^Y©v</t>
  </si>
  <si>
    <t>500 UvKv ‡gm fvov</t>
  </si>
  <si>
    <t>26/08</t>
  </si>
  <si>
    <t>0010-0310070632</t>
  </si>
  <si>
    <t>mvfvi †mbvwbevm, mvfvi, XvKv</t>
  </si>
  <si>
    <t>Kanika Roy</t>
  </si>
  <si>
    <t>16/05/98</t>
  </si>
  <si>
    <t>16/05</t>
  </si>
  <si>
    <t>Sadia Chowdhury</t>
  </si>
  <si>
    <t>11/10/15</t>
  </si>
  <si>
    <t xml:space="preserve"> </t>
  </si>
  <si>
    <t xml:space="preserve">05 wW‡m¤^i 2012 Zvwi‡Li KwgwUi wm×všÍ Abyhvqx Zvi 3 wU Bbwµ‡g›U 3 eQ‡ii (2015 mb ch©š—) Rb¨ eÜ| </t>
  </si>
  <si>
    <t>Salary heldup on spl lve</t>
  </si>
  <si>
    <t>†gvt byiæj Bmjvg</t>
  </si>
  <si>
    <t>†gvnv¤§` bv‡mi dviæK</t>
  </si>
  <si>
    <t>†gvt bRiæj Bmjvg</t>
  </si>
  <si>
    <t>†K Gg b~iæj Kexi</t>
  </si>
  <si>
    <t>†gvt iæûj Avwgb</t>
  </si>
  <si>
    <t>gvRnviæj Bmjvg</t>
  </si>
  <si>
    <t>‡gvnv¤§` nviæb Ai iwk`</t>
  </si>
  <si>
    <t>‡kL bRiæj Bmjvg</t>
  </si>
  <si>
    <t>‡gvt bRiæj Bmjvg</t>
  </si>
  <si>
    <t>‡gvt gwbiæ¾vgvb</t>
  </si>
  <si>
    <t>‡gvt Kvgiæ¾vgvb</t>
  </si>
  <si>
    <t>†gvt nviæb Ai iwk`</t>
  </si>
  <si>
    <t>‡gvt dviæK †nv‡mb</t>
  </si>
  <si>
    <t>‡gvt Igi dviæK</t>
  </si>
  <si>
    <t>†gvt †gv¯ÍvwdRyi ingvb</t>
  </si>
  <si>
    <t>†gvt Avãyjøvn Avj gvgyb</t>
  </si>
  <si>
    <t>G.Gd.Gg mvBdzjøvn</t>
  </si>
  <si>
    <t>‡ejøvj †nv‡mb</t>
  </si>
  <si>
    <t>‡gvt mvbvDjøvn</t>
  </si>
  <si>
    <t>gwjøK †gvt byiæj Bmjvg iwb</t>
  </si>
  <si>
    <t>‡gvt Bqvwmb †gvjøv</t>
  </si>
  <si>
    <t>Ievq`yjøvn</t>
  </si>
  <si>
    <t>‡gvt ‡gv¯ÍvwKg †nv‡mb</t>
  </si>
  <si>
    <t>7/5/2016 Zvwi‡L PvKzwi ¯’vqx n‡e</t>
  </si>
  <si>
    <r>
      <t>MLSS</t>
    </r>
    <r>
      <rPr>
        <sz val="16"/>
        <rFont val="SutonnyMJ"/>
      </rPr>
      <t xml:space="preserve"> (cÖnix)</t>
    </r>
  </si>
  <si>
    <r>
      <t>MLSS</t>
    </r>
    <r>
      <rPr>
        <sz val="16"/>
        <rFont val="SutonnyMJ"/>
      </rPr>
      <t xml:space="preserve"> (Svo–`vi)</t>
    </r>
  </si>
  <si>
    <r>
      <t>MLSS</t>
    </r>
    <r>
      <rPr>
        <sz val="16"/>
        <rFont val="SutonnyMJ"/>
      </rPr>
      <t xml:space="preserve"> (gvjx)</t>
    </r>
  </si>
  <si>
    <t xml:space="preserve">µ
bs </t>
  </si>
  <si>
    <t>Dcva¨¶ 
(¯‹zj kvLv)</t>
  </si>
  <si>
    <t>Dcva¨¶
 (K‡jR kvLv)</t>
  </si>
  <si>
    <t>mnKvix
 jvB‡eªwiqvb</t>
  </si>
  <si>
    <t>mnKvix wk¶K
 (LÛKvjxb)</t>
  </si>
  <si>
    <t>Kw¤úDUvi
Acv‡iUi</t>
  </si>
  <si>
    <t>Kw¤úDUvi
 Acv‡iUi</t>
  </si>
  <si>
    <t>jvB‡eªwi 
G¨v‡Ub‡W›U</t>
  </si>
  <si>
    <t>j¨vemnKvix Kvg
†÷vi mnKvix</t>
  </si>
  <si>
    <t>‡hvM`v‡bi 
ZvwiL</t>
  </si>
  <si>
    <t>Bbwµ‡g‡›Ui 
ZvwiL</t>
  </si>
  <si>
    <r>
      <t>MLSS</t>
    </r>
    <r>
      <rPr>
        <sz val="16"/>
        <rFont val="SutonnyMJ"/>
      </rPr>
      <t xml:space="preserve"> (wcqb)</t>
    </r>
  </si>
  <si>
    <t xml:space="preserve">  </t>
  </si>
  <si>
    <t>†gvt Rg‡m` Avjx †gvjøvn</t>
  </si>
  <si>
    <t>G we Gg †Mvjvg †gv¯Ídv</t>
  </si>
  <si>
    <t>WvUv Gw›Uª
Acv‡iUi</t>
  </si>
  <si>
    <t xml:space="preserve">31/12/16       </t>
  </si>
  <si>
    <t>wk¶vbexm Kvj ¯’vqx nIqvi ZvwiL n‡Z A_©vr (30/6/15) Gi cwie‡Z© AviI 06 gvm (31 wW‡m¤^i 2016) ZvwiL ch©šÍ ewa©Z Kiv n‡q‡Q|</t>
  </si>
  <si>
    <t>Md. Abul Mokter</t>
  </si>
  <si>
    <t>Gm Gg wmivRyj Bmjvg</t>
  </si>
  <si>
    <t>Basic Pay
(30-6-15)</t>
  </si>
  <si>
    <t>New Basic Pay</t>
  </si>
  <si>
    <t>Aklima Akhi</t>
  </si>
  <si>
    <t>Jamir Hossain</t>
  </si>
  <si>
    <t>Tania Khatun</t>
  </si>
  <si>
    <t>Md. Abul Kashem Miya</t>
  </si>
  <si>
    <t>08/01</t>
  </si>
  <si>
    <t>10/01</t>
  </si>
  <si>
    <t>14/01/16</t>
  </si>
  <si>
    <t>14/01</t>
  </si>
  <si>
    <t>15/01/16</t>
  </si>
  <si>
    <t>15/01</t>
  </si>
  <si>
    <t>Rvwgi †nv‡mb</t>
  </si>
  <si>
    <t>Zvwbqv LvZzb</t>
  </si>
  <si>
    <t>AvKwjgv AvuwL</t>
  </si>
  <si>
    <t>‡gvt Aveyj Kv‡kg wgqv</t>
  </si>
  <si>
    <t>08/01/15</t>
  </si>
  <si>
    <t>10/01/15</t>
  </si>
  <si>
    <t>14/01/15</t>
  </si>
  <si>
    <t>15/01/15</t>
  </si>
  <si>
    <t>Ibrahim Al Mamun</t>
  </si>
  <si>
    <t>Nahida Akter</t>
  </si>
  <si>
    <t>Vice Principal (School)---------------------------</t>
  </si>
  <si>
    <t>Md Sohel Rana</t>
  </si>
  <si>
    <t>Faruk Ahmed</t>
  </si>
  <si>
    <t>Mollick Mohammad. Nurul Islam Ronee</t>
  </si>
  <si>
    <t>Mollick Md.Nurul Islam Ronee</t>
  </si>
  <si>
    <t>New</t>
  </si>
  <si>
    <t>0010-0310072256</t>
  </si>
  <si>
    <t>0010-0310072238</t>
  </si>
  <si>
    <t>0010-0310072247</t>
  </si>
  <si>
    <t>0010-0310072229</t>
  </si>
  <si>
    <t>01/02</t>
  </si>
  <si>
    <t>gvwR©qv LvZzb</t>
  </si>
  <si>
    <t>dviæK Avn‡g`</t>
  </si>
  <si>
    <t>bvwn`v Av³vi</t>
  </si>
  <si>
    <t>Beivnxg Avj gvgyb</t>
  </si>
  <si>
    <t>07/02</t>
  </si>
  <si>
    <t>‡gvt †iRvDj Kwig</t>
  </si>
  <si>
    <t>Majharul Islam</t>
  </si>
  <si>
    <t>Asst.Teacher (Part)</t>
  </si>
  <si>
    <t>Lab/Data Entry</t>
  </si>
  <si>
    <t>Margia Khatun</t>
  </si>
  <si>
    <t>4. Md. Robiul Hasan………………..</t>
  </si>
  <si>
    <t>Pay bill for the month of March - 2016</t>
  </si>
  <si>
    <t>18/02/16</t>
  </si>
  <si>
    <t>Sabina Yasmin</t>
  </si>
  <si>
    <t>21/03/16</t>
  </si>
  <si>
    <t xml:space="preserve">  0010-0310072667</t>
  </si>
  <si>
    <t xml:space="preserve">  0010-0310072658</t>
  </si>
  <si>
    <t xml:space="preserve">  0010-0310072649</t>
  </si>
  <si>
    <t xml:space="preserve">  0010-0310072630</t>
  </si>
  <si>
    <t xml:space="preserve">  0010-0310072621</t>
  </si>
  <si>
    <t xml:space="preserve">Provident Fund Tk = 6,74,137.70 (Tk Six lac seventy four thousand one hundred thirty seven &amp; paisa seventy) only </t>
  </si>
  <si>
    <t>01/02/16</t>
  </si>
  <si>
    <t>07/02/16</t>
  </si>
  <si>
    <t>0702</t>
  </si>
  <si>
    <t>03 Days Leave without pay</t>
  </si>
  <si>
    <t xml:space="preserve">Salary Tk = 46,06,065.68 (Tk Forty six lac six thousand sixty five &amp; paisa sixty eight) only </t>
  </si>
  <si>
    <t>mvwebv Bqvmwgb</t>
  </si>
  <si>
    <t>Total taka = 6,74,137.70 (Tk Six lac seventy four thousand one hundred thirty seven &amp; paisa seventy) only</t>
  </si>
  <si>
    <t xml:space="preserve">  0010-0310072729</t>
  </si>
  <si>
    <t>Bbwµ‡g›U n‡e 26 AvM÷ †_‡K</t>
  </si>
  <si>
    <t>Laptop loan recovered</t>
  </si>
  <si>
    <t>,,                ,,</t>
  </si>
  <si>
    <t>05 Days pay deduct</t>
  </si>
  <si>
    <t>Starting basic pay</t>
  </si>
  <si>
    <t>Basic pay earn as on 
(30-06-15)</t>
  </si>
  <si>
    <t>Basic pay earn as on 
(30-06-09)</t>
  </si>
  <si>
    <t>Comperative pay between national pay scale 2009 and 2015</t>
  </si>
  <si>
    <t>Pay fixed as on
 01 July 2009</t>
  </si>
  <si>
    <t>Pay fixed as on 
01 July 2015</t>
  </si>
  <si>
    <t>2nd time scale wef 1/1/14</t>
  </si>
  <si>
    <t>2nd time scale wef  7/3/15</t>
  </si>
  <si>
    <t>2nd time scale wef  14/12/15</t>
  </si>
  <si>
    <t>2nd time scale wef  13/12/15</t>
  </si>
  <si>
    <t>,,               ,,</t>
  </si>
  <si>
    <t>1st time scale wef 15/05/14</t>
  </si>
  <si>
    <t>2nd time scale wef 19/5/14</t>
  </si>
  <si>
    <t>2nd time scale wef 16/5/13</t>
  </si>
  <si>
    <t>,,             ,,</t>
  </si>
  <si>
    <t>2nd time scale wef 01/05/13</t>
  </si>
  <si>
    <t>As per Nation pay scale 2009</t>
  </si>
  <si>
    <t>As per Nation pay scale 2015</t>
  </si>
  <si>
    <t>Promoted asst prof on 1/1/08</t>
  </si>
  <si>
    <t>Prankrishana Gharami</t>
  </si>
  <si>
    <t>wk¶K-Kg©Pvix‡`i Drme fvZv (c‡njv ˆekvL) 2016</t>
  </si>
  <si>
    <t>me©‡gvU (mvZ j¶ DbwÎk nvRvi AvUkZ cuvP UvKv Pwjøk cqmv gvÎ)</t>
  </si>
  <si>
    <t>Pay bill for the month of April - 2016</t>
  </si>
  <si>
    <t xml:space="preserve">Increment with arear </t>
  </si>
  <si>
    <t>,, Laptop loan recovered</t>
  </si>
  <si>
    <t>,,              ,,</t>
  </si>
  <si>
    <t>01 Days pay deduct</t>
  </si>
  <si>
    <t>01 Month Leave without pay</t>
  </si>
  <si>
    <t>Previous adjusted</t>
  </si>
  <si>
    <t xml:space="preserve"> Increment with arear </t>
  </si>
  <si>
    <t xml:space="preserve">Salary Tk = 49,49,946.78 (Tk Forty nine lac forty nine thousand nine hundred forty six &amp; paisa seventy eight only) </t>
  </si>
  <si>
    <t xml:space="preserve">Provident Fund Tk = 3,49,996.00 (Tk Three lac forty nine thousand nine hundred ninety six only) </t>
  </si>
  <si>
    <t>Arear pay bill for the month of October 2015 to January 2016</t>
  </si>
  <si>
    <t>New December
 2015</t>
  </si>
  <si>
    <t>Old December
 2015</t>
  </si>
  <si>
    <t>Arear
 December 2015</t>
  </si>
  <si>
    <t>New January
 2016</t>
  </si>
  <si>
    <t>Arear
 January 2016</t>
  </si>
  <si>
    <t>Old January
 2016</t>
  </si>
  <si>
    <t>New 
October
2015</t>
  </si>
  <si>
    <t>New
 November
 2015</t>
  </si>
  <si>
    <t>Arear
 November 2015</t>
  </si>
  <si>
    <t>Old 
October
2015</t>
  </si>
  <si>
    <t>Odl
 November
 2015</t>
  </si>
  <si>
    <t>Mallick Md.Nurul Islam Ronee</t>
  </si>
  <si>
    <t>Arear
 October 2015</t>
  </si>
  <si>
    <t>Library Att:</t>
  </si>
  <si>
    <t xml:space="preserve"> 3. Md. Abdul Hye……….…………….</t>
  </si>
  <si>
    <t>5. Md. Munsur Ali...……………….</t>
  </si>
  <si>
    <t>Next due Increment</t>
  </si>
  <si>
    <t>New
Basic Pay</t>
  </si>
  <si>
    <t>Provident fund bill for the month of April - 2016</t>
  </si>
  <si>
    <t xml:space="preserve">         2. Munira Jahan …………….…….</t>
  </si>
  <si>
    <t>1. Gopal Krishna Das ……….………..………</t>
  </si>
  <si>
    <t>..</t>
  </si>
  <si>
    <t>Bus fair adjust</t>
  </si>
  <si>
    <t xml:space="preserve">Arear Salary Tk = 50,58,386.58 (Tk. Fifty lac fifty eight thousand three hundred eighty six &amp; paisa fifty eight only) </t>
  </si>
  <si>
    <t>Faruk Hossain</t>
  </si>
  <si>
    <t>01/01/16</t>
  </si>
  <si>
    <t>College Teacher</t>
  </si>
  <si>
    <t>School Teacher</t>
  </si>
  <si>
    <t>School Staff</t>
  </si>
  <si>
    <t>Null</t>
  </si>
  <si>
    <t>A+</t>
  </si>
  <si>
    <t>A F M Saifullah</t>
  </si>
  <si>
    <t>Marjia Khatun</t>
  </si>
  <si>
    <t>Rajul Karim</t>
  </si>
  <si>
    <t>Md. Jamir Hossan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</si>
</sst>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/dd/yy;@"/>
    <numFmt numFmtId="165" formatCode="0.0"/>
    <numFmt numFmtId="166" formatCode="_(* #,##0.0000_);_(* \(#,##0.0000\);_(* &quot;-&quot;??_);_(@_)"/>
  </numFmts>
  <fonts count="56">
    <font>
      <sz val="10"/>
      <name val="Arial"/>
    </font>
    <font>
      <sz val="10"/>
      <name val="Arial"/>
    </font>
    <font>
      <sz val="10"/>
      <name val="SutonnyMJ"/>
    </font>
    <font>
      <sz val="14"/>
      <name val="SutonnyMJ"/>
    </font>
    <font>
      <sz val="12"/>
      <name val="SutonnyMJ"/>
    </font>
    <font>
      <sz val="20"/>
      <name val="SutonnyMJ"/>
    </font>
    <font>
      <sz val="16"/>
      <name val="SutonnyMJ"/>
    </font>
    <font>
      <sz val="14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sz val="13"/>
      <name val="Times New Roman"/>
      <family val="1"/>
    </font>
    <font>
      <sz val="12"/>
      <name val="Arial"/>
      <family val="2"/>
    </font>
    <font>
      <sz val="11"/>
      <name val="SutonnyMJ"/>
    </font>
    <font>
      <b/>
      <sz val="13"/>
      <name val="Times New Roman"/>
      <family val="1"/>
    </font>
    <font>
      <b/>
      <u/>
      <sz val="13"/>
      <name val="Times New Roman"/>
      <family val="1"/>
    </font>
    <font>
      <sz val="7"/>
      <name val="Times New Roman"/>
      <family val="1"/>
    </font>
    <font>
      <b/>
      <sz val="18"/>
      <name val="SutonnyMJ"/>
    </font>
    <font>
      <b/>
      <sz val="10"/>
      <name val="SutonnyMJ"/>
    </font>
    <font>
      <b/>
      <sz val="10"/>
      <name val="Arial"/>
      <family val="2"/>
    </font>
    <font>
      <sz val="5"/>
      <name val="Times New Roman"/>
      <family val="1"/>
    </font>
    <font>
      <sz val="9"/>
      <name val="Arial"/>
      <family val="2"/>
    </font>
    <font>
      <b/>
      <sz val="16"/>
      <name val="Times New Roman"/>
      <family val="1"/>
    </font>
    <font>
      <sz val="16"/>
      <name val="SutonnyCMJ"/>
    </font>
    <font>
      <sz val="8"/>
      <name val="Arial"/>
      <family val="2"/>
    </font>
    <font>
      <b/>
      <sz val="14"/>
      <name val="Times New Roman"/>
      <family val="1"/>
    </font>
    <font>
      <sz val="16"/>
      <name val="Arial"/>
      <family val="2"/>
    </font>
    <font>
      <sz val="13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0"/>
      <color rgb="FFFF0000"/>
      <name val="Arial"/>
      <family val="2"/>
    </font>
    <font>
      <sz val="10"/>
      <color rgb="FFFF0000"/>
      <name val="SutonnyMJ"/>
    </font>
    <font>
      <sz val="14"/>
      <color rgb="FFFF0000"/>
      <name val="SutonnyMJ"/>
    </font>
    <font>
      <sz val="9"/>
      <color rgb="FFFF0000"/>
      <name val="Times New Roman"/>
      <family val="1"/>
    </font>
    <font>
      <b/>
      <sz val="10"/>
      <color rgb="FFFF0000"/>
      <name val="SutonnyMJ"/>
    </font>
    <font>
      <b/>
      <sz val="10"/>
      <color rgb="FFFF0000"/>
      <name val="Arial"/>
      <family val="2"/>
    </font>
    <font>
      <sz val="12"/>
      <color rgb="FFFF0000"/>
      <name val="SutonnyMJ"/>
    </font>
    <font>
      <sz val="12"/>
      <color rgb="FFFF0000"/>
      <name val="Arial"/>
      <family val="2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7"/>
      <color rgb="FFFF0000"/>
      <name val="Times New Roman"/>
      <family val="1"/>
    </font>
    <font>
      <sz val="11"/>
      <color rgb="FFFF0000"/>
      <name val="Arial"/>
      <family val="2"/>
    </font>
    <font>
      <sz val="11"/>
      <color rgb="FFFF0000"/>
      <name val="SutonnyMJ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9" fillId="0" borderId="0"/>
    <xf numFmtId="0" fontId="15" fillId="0" borderId="0"/>
    <xf numFmtId="0" fontId="40" fillId="0" borderId="0"/>
  </cellStyleXfs>
  <cellXfs count="511">
    <xf numFmtId="0" fontId="0" fillId="0" borderId="0" xfId="0"/>
    <xf numFmtId="0" fontId="2" fillId="0" borderId="0" xfId="0" applyFont="1" applyBorder="1"/>
    <xf numFmtId="0" fontId="3" fillId="0" borderId="0" xfId="0" applyFont="1"/>
    <xf numFmtId="2" fontId="6" fillId="0" borderId="0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/>
    <xf numFmtId="0" fontId="10" fillId="0" borderId="0" xfId="0" applyFont="1" applyBorder="1"/>
    <xf numFmtId="0" fontId="10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/>
    <xf numFmtId="2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2" fontId="8" fillId="0" borderId="0" xfId="0" applyNumberFormat="1" applyFont="1" applyBorder="1"/>
    <xf numFmtId="0" fontId="9" fillId="0" borderId="0" xfId="0" applyFont="1"/>
    <xf numFmtId="2" fontId="9" fillId="0" borderId="0" xfId="0" applyNumberFormat="1" applyFont="1" applyBorder="1" applyAlignment="1">
      <alignment horizontal="right"/>
    </xf>
    <xf numFmtId="49" fontId="9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2" fontId="9" fillId="0" borderId="0" xfId="0" applyNumberFormat="1" applyFont="1" applyBorder="1" applyAlignment="1"/>
    <xf numFmtId="2" fontId="10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right"/>
    </xf>
    <xf numFmtId="2" fontId="10" fillId="0" borderId="0" xfId="0" applyNumberFormat="1" applyFont="1" applyBorder="1"/>
    <xf numFmtId="2" fontId="10" fillId="0" borderId="0" xfId="0" applyNumberFormat="1" applyFont="1" applyAlignment="1">
      <alignment horizontal="right"/>
    </xf>
    <xf numFmtId="2" fontId="8" fillId="0" borderId="0" xfId="0" applyNumberFormat="1" applyFont="1"/>
    <xf numFmtId="2" fontId="10" fillId="0" borderId="0" xfId="0" applyNumberFormat="1" applyFont="1"/>
    <xf numFmtId="0" fontId="8" fillId="0" borderId="0" xfId="0" applyFont="1" applyBorder="1" applyAlignment="1">
      <alignment horizontal="center" vertical="center"/>
    </xf>
    <xf numFmtId="2" fontId="9" fillId="0" borderId="0" xfId="0" applyNumberFormat="1" applyFont="1" applyAlignment="1">
      <alignment horizontal="right"/>
    </xf>
    <xf numFmtId="49" fontId="9" fillId="0" borderId="0" xfId="0" applyNumberFormat="1" applyFont="1" applyBorder="1" applyAlignment="1"/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0" fillId="0" borderId="0" xfId="0" applyNumberFormat="1" applyFont="1" applyBorder="1" applyAlignment="1"/>
    <xf numFmtId="2" fontId="10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Alignment="1"/>
    <xf numFmtId="43" fontId="10" fillId="0" borderId="0" xfId="1" applyFont="1" applyBorder="1"/>
    <xf numFmtId="43" fontId="14" fillId="0" borderId="1" xfId="1" applyFont="1" applyBorder="1" applyAlignment="1">
      <alignment horizontal="right" vertical="center"/>
    </xf>
    <xf numFmtId="2" fontId="14" fillId="0" borderId="1" xfId="1" applyNumberFormat="1" applyFont="1" applyBorder="1" applyAlignment="1">
      <alignment horizontal="right" vertical="center"/>
    </xf>
    <xf numFmtId="2" fontId="1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/>
    <xf numFmtId="0" fontId="14" fillId="0" borderId="1" xfId="0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left" vertical="center" wrapText="1"/>
    </xf>
    <xf numFmtId="49" fontId="14" fillId="0" borderId="3" xfId="0" applyNumberFormat="1" applyFont="1" applyFill="1" applyBorder="1" applyAlignment="1">
      <alignment horizontal="left" vertical="center" wrapText="1"/>
    </xf>
    <xf numFmtId="0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right" vertical="center"/>
    </xf>
    <xf numFmtId="0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right" vertical="center"/>
    </xf>
    <xf numFmtId="0" fontId="14" fillId="0" borderId="4" xfId="0" applyNumberFormat="1" applyFont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center"/>
    </xf>
    <xf numFmtId="0" fontId="14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9" fillId="0" borderId="0" xfId="0" applyFont="1"/>
    <xf numFmtId="2" fontId="9" fillId="0" borderId="0" xfId="1" applyNumberFormat="1" applyFont="1" applyBorder="1" applyAlignment="1">
      <alignment horizontal="right"/>
    </xf>
    <xf numFmtId="49" fontId="9" fillId="0" borderId="0" xfId="0" applyNumberFormat="1" applyFont="1" applyBorder="1" applyAlignment="1">
      <alignment horizontal="right"/>
    </xf>
    <xf numFmtId="0" fontId="21" fillId="0" borderId="0" xfId="0" applyFont="1" applyBorder="1" applyAlignment="1">
      <alignment horizontal="center"/>
    </xf>
    <xf numFmtId="14" fontId="14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/>
    <xf numFmtId="49" fontId="14" fillId="0" borderId="0" xfId="0" applyNumberFormat="1" applyFont="1" applyBorder="1" applyAlignment="1">
      <alignment horizontal="center" vertical="center" wrapText="1"/>
    </xf>
    <xf numFmtId="2" fontId="14" fillId="0" borderId="0" xfId="1" applyNumberFormat="1" applyFont="1" applyBorder="1" applyAlignment="1">
      <alignment horizontal="right" vertical="center"/>
    </xf>
    <xf numFmtId="49" fontId="14" fillId="0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2" fillId="0" borderId="0" xfId="0" applyFont="1"/>
    <xf numFmtId="0" fontId="6" fillId="0" borderId="0" xfId="0" applyNumberFormat="1" applyFont="1" applyBorder="1" applyAlignment="1"/>
    <xf numFmtId="49" fontId="8" fillId="0" borderId="0" xfId="0" applyNumberFormat="1" applyFont="1" applyBorder="1" applyAlignment="1">
      <alignment horizontal="center" vertical="center"/>
    </xf>
    <xf numFmtId="0" fontId="23" fillId="0" borderId="0" xfId="0" applyFont="1"/>
    <xf numFmtId="0" fontId="4" fillId="0" borderId="0" xfId="0" applyFont="1"/>
    <xf numFmtId="2" fontId="8" fillId="0" borderId="0" xfId="0" applyNumberFormat="1" applyFont="1" applyBorder="1" applyAlignment="1">
      <alignment horizontal="center"/>
    </xf>
    <xf numFmtId="2" fontId="14" fillId="0" borderId="0" xfId="1" applyNumberFormat="1" applyFont="1" applyBorder="1" applyAlignment="1">
      <alignment vertical="center"/>
    </xf>
    <xf numFmtId="43" fontId="18" fillId="0" borderId="0" xfId="1" applyFont="1" applyBorder="1" applyAlignment="1">
      <alignment vertical="center"/>
    </xf>
    <xf numFmtId="0" fontId="10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0" fontId="8" fillId="0" borderId="0" xfId="0" applyNumberFormat="1" applyFont="1" applyBorder="1" applyAlignment="1">
      <alignment horizontal="center" vertical="center"/>
    </xf>
    <xf numFmtId="164" fontId="14" fillId="0" borderId="0" xfId="1" applyNumberFormat="1" applyFont="1" applyBorder="1" applyAlignment="1">
      <alignment horizontal="center"/>
    </xf>
    <xf numFmtId="43" fontId="18" fillId="0" borderId="1" xfId="1" applyFont="1" applyBorder="1" applyAlignment="1">
      <alignment horizontal="right" vertical="center"/>
    </xf>
    <xf numFmtId="43" fontId="18" fillId="0" borderId="1" xfId="1" applyFont="1" applyBorder="1" applyAlignment="1">
      <alignment horizontal="center" vertical="center"/>
    </xf>
    <xf numFmtId="43" fontId="18" fillId="0" borderId="1" xfId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3" fontId="18" fillId="0" borderId="0" xfId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49" fontId="22" fillId="0" borderId="1" xfId="0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right" vertical="center"/>
    </xf>
    <xf numFmtId="43" fontId="22" fillId="0" borderId="1" xfId="1" applyFont="1" applyBorder="1" applyAlignment="1">
      <alignment horizontal="right" vertical="center"/>
    </xf>
    <xf numFmtId="0" fontId="22" fillId="0" borderId="1" xfId="0" applyNumberFormat="1" applyFont="1" applyBorder="1" applyAlignment="1">
      <alignment horizontal="center" vertical="center"/>
    </xf>
    <xf numFmtId="2" fontId="22" fillId="0" borderId="1" xfId="1" applyNumberFormat="1" applyFont="1" applyBorder="1" applyAlignment="1">
      <alignment horizontal="center" vertical="center"/>
    </xf>
    <xf numFmtId="2" fontId="22" fillId="0" borderId="1" xfId="1" applyNumberFormat="1" applyFont="1" applyBorder="1" applyAlignment="1">
      <alignment horizontal="right" vertical="center"/>
    </xf>
    <xf numFmtId="2" fontId="22" fillId="0" borderId="4" xfId="1" applyNumberFormat="1" applyFont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2" fontId="22" fillId="0" borderId="4" xfId="0" applyNumberFormat="1" applyFont="1" applyBorder="1" applyAlignment="1">
      <alignment horizontal="right" vertical="center"/>
    </xf>
    <xf numFmtId="43" fontId="22" fillId="0" borderId="4" xfId="1" applyFont="1" applyBorder="1" applyAlignment="1">
      <alignment horizontal="right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2" fontId="22" fillId="0" borderId="2" xfId="0" applyNumberFormat="1" applyFont="1" applyBorder="1" applyAlignment="1">
      <alignment horizontal="right" vertical="center"/>
    </xf>
    <xf numFmtId="49" fontId="22" fillId="0" borderId="3" xfId="0" applyNumberFormat="1" applyFont="1" applyBorder="1" applyAlignment="1">
      <alignment horizontal="center" vertical="center"/>
    </xf>
    <xf numFmtId="2" fontId="22" fillId="0" borderId="3" xfId="0" applyNumberFormat="1" applyFont="1" applyBorder="1" applyAlignment="1">
      <alignment horizontal="right" vertical="center"/>
    </xf>
    <xf numFmtId="0" fontId="22" fillId="0" borderId="0" xfId="0" applyFont="1" applyBorder="1" applyAlignment="1">
      <alignment horizontal="center" vertical="center"/>
    </xf>
    <xf numFmtId="2" fontId="22" fillId="0" borderId="6" xfId="0" applyNumberFormat="1" applyFont="1" applyBorder="1" applyAlignment="1">
      <alignment horizontal="right" vertical="center"/>
    </xf>
    <xf numFmtId="0" fontId="10" fillId="0" borderId="0" xfId="0" applyFont="1" applyBorder="1" applyAlignment="1"/>
    <xf numFmtId="0" fontId="22" fillId="0" borderId="0" xfId="0" applyNumberFormat="1" applyFont="1" applyBorder="1" applyAlignment="1">
      <alignment horizontal="center" vertical="center"/>
    </xf>
    <xf numFmtId="2" fontId="22" fillId="0" borderId="0" xfId="1" applyNumberFormat="1" applyFont="1" applyBorder="1" applyAlignment="1">
      <alignment horizontal="right" vertical="center"/>
    </xf>
    <xf numFmtId="2" fontId="8" fillId="0" borderId="0" xfId="0" applyNumberFormat="1" applyFont="1" applyBorder="1" applyAlignment="1">
      <alignment horizontal="right" vertical="center"/>
    </xf>
    <xf numFmtId="43" fontId="16" fillId="0" borderId="0" xfId="1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2" fontId="2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24" fillId="0" borderId="0" xfId="0" applyFont="1"/>
    <xf numFmtId="43" fontId="14" fillId="0" borderId="0" xfId="1" applyFont="1" applyBorder="1" applyAlignment="1">
      <alignment horizontal="right" vertical="center"/>
    </xf>
    <xf numFmtId="43" fontId="18" fillId="0" borderId="0" xfId="1" applyFont="1" applyBorder="1" applyAlignment="1">
      <alignment horizontal="right" vertical="center"/>
    </xf>
    <xf numFmtId="0" fontId="22" fillId="0" borderId="0" xfId="0" applyFont="1" applyAlignment="1">
      <alignment horizontal="center"/>
    </xf>
    <xf numFmtId="43" fontId="18" fillId="0" borderId="1" xfId="1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/>
    </xf>
    <xf numFmtId="49" fontId="14" fillId="0" borderId="0" xfId="0" applyNumberFormat="1" applyFont="1" applyFill="1" applyBorder="1" applyAlignment="1">
      <alignment horizontal="left" vertical="center" wrapText="1"/>
    </xf>
    <xf numFmtId="43" fontId="18" fillId="0" borderId="0" xfId="1" applyNumberFormat="1" applyFont="1" applyBorder="1" applyAlignment="1">
      <alignment horizontal="center" vertical="center"/>
    </xf>
    <xf numFmtId="0" fontId="8" fillId="0" borderId="0" xfId="0" applyFont="1" applyAlignment="1"/>
    <xf numFmtId="43" fontId="20" fillId="0" borderId="0" xfId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43" fontId="14" fillId="0" borderId="3" xfId="1" applyFont="1" applyBorder="1" applyAlignment="1">
      <alignment horizontal="right" vertical="center"/>
    </xf>
    <xf numFmtId="0" fontId="8" fillId="0" borderId="1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9" fillId="0" borderId="0" xfId="0" applyFont="1" applyBorder="1" applyAlignment="1"/>
    <xf numFmtId="0" fontId="9" fillId="0" borderId="0" xfId="0" applyFont="1" applyAlignment="1"/>
    <xf numFmtId="49" fontId="22" fillId="0" borderId="1" xfId="0" applyNumberFormat="1" applyFont="1" applyBorder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49" fontId="22" fillId="0" borderId="1" xfId="0" applyNumberFormat="1" applyFont="1" applyFill="1" applyBorder="1" applyAlignment="1">
      <alignment vertical="center" wrapText="1"/>
    </xf>
    <xf numFmtId="49" fontId="22" fillId="0" borderId="3" xfId="0" applyNumberFormat="1" applyFont="1" applyFill="1" applyBorder="1" applyAlignment="1">
      <alignment vertical="center" wrapText="1"/>
    </xf>
    <xf numFmtId="0" fontId="22" fillId="0" borderId="2" xfId="0" applyFont="1" applyBorder="1" applyAlignment="1">
      <alignment vertical="center"/>
    </xf>
    <xf numFmtId="49" fontId="22" fillId="0" borderId="2" xfId="0" applyNumberFormat="1" applyFont="1" applyFill="1" applyBorder="1" applyAlignment="1">
      <alignment vertical="center" wrapText="1"/>
    </xf>
    <xf numFmtId="2" fontId="8" fillId="0" borderId="0" xfId="1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0" fontId="22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43" fontId="16" fillId="0" borderId="0" xfId="1" applyFont="1" applyBorder="1" applyAlignment="1">
      <alignment horizontal="right" vertical="center"/>
    </xf>
    <xf numFmtId="43" fontId="16" fillId="0" borderId="0" xfId="1" applyNumberFormat="1" applyFont="1" applyBorder="1" applyAlignment="1">
      <alignment horizontal="right" vertical="center"/>
    </xf>
    <xf numFmtId="43" fontId="8" fillId="0" borderId="0" xfId="1" applyNumberFormat="1" applyFont="1" applyBorder="1" applyAlignment="1">
      <alignment horizontal="right" vertical="center"/>
    </xf>
    <xf numFmtId="43" fontId="16" fillId="0" borderId="0" xfId="1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left" vertical="center" wrapText="1"/>
    </xf>
    <xf numFmtId="2" fontId="22" fillId="0" borderId="1" xfId="0" applyNumberFormat="1" applyFont="1" applyBorder="1" applyAlignment="1">
      <alignment horizontal="center" vertical="center"/>
    </xf>
    <xf numFmtId="43" fontId="22" fillId="0" borderId="1" xfId="1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 wrapText="1"/>
    </xf>
    <xf numFmtId="49" fontId="22" fillId="0" borderId="4" xfId="0" applyNumberFormat="1" applyFont="1" applyFill="1" applyBorder="1" applyAlignment="1">
      <alignment horizontal="left" vertical="center" wrapText="1"/>
    </xf>
    <xf numFmtId="49" fontId="22" fillId="0" borderId="3" xfId="0" applyNumberFormat="1" applyFont="1" applyFill="1" applyBorder="1" applyAlignment="1">
      <alignment horizontal="left" vertical="center" wrapText="1"/>
    </xf>
    <xf numFmtId="2" fontId="22" fillId="0" borderId="0" xfId="1" applyNumberFormat="1" applyFont="1" applyBorder="1" applyAlignment="1">
      <alignment horizontal="center" vertical="center"/>
    </xf>
    <xf numFmtId="43" fontId="25" fillId="0" borderId="1" xfId="1" applyNumberFormat="1" applyFont="1" applyBorder="1" applyAlignment="1">
      <alignment horizontal="right" vertical="center"/>
    </xf>
    <xf numFmtId="43" fontId="25" fillId="0" borderId="1" xfId="1" applyFont="1" applyBorder="1" applyAlignment="1">
      <alignment horizontal="right" vertical="center"/>
    </xf>
    <xf numFmtId="43" fontId="25" fillId="0" borderId="4" xfId="1" applyFont="1" applyBorder="1" applyAlignment="1">
      <alignment horizontal="right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/>
    <xf numFmtId="49" fontId="22" fillId="0" borderId="0" xfId="0" applyNumberFormat="1" applyFont="1" applyBorder="1" applyAlignment="1">
      <alignment horizontal="center" vertical="center"/>
    </xf>
    <xf numFmtId="43" fontId="25" fillId="0" borderId="1" xfId="0" applyNumberFormat="1" applyFont="1" applyBorder="1" applyAlignment="1">
      <alignment horizontal="center" vertical="center"/>
    </xf>
    <xf numFmtId="0" fontId="22" fillId="0" borderId="0" xfId="0" applyFont="1" applyBorder="1"/>
    <xf numFmtId="2" fontId="22" fillId="0" borderId="0" xfId="1" applyNumberFormat="1" applyFont="1" applyBorder="1" applyAlignment="1">
      <alignment horizontal="right"/>
    </xf>
    <xf numFmtId="0" fontId="2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29" fillId="0" borderId="0" xfId="0" applyFont="1" applyAlignment="1"/>
    <xf numFmtId="0" fontId="30" fillId="0" borderId="0" xfId="0" applyFont="1"/>
    <xf numFmtId="2" fontId="10" fillId="0" borderId="0" xfId="0" applyNumberFormat="1" applyFont="1" applyBorder="1" applyAlignment="1">
      <alignment vertical="center"/>
    </xf>
    <xf numFmtId="2" fontId="14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43" fontId="25" fillId="0" borderId="0" xfId="1" applyFont="1" applyBorder="1" applyAlignment="1">
      <alignment horizontal="right" vertical="center"/>
    </xf>
    <xf numFmtId="49" fontId="14" fillId="0" borderId="4" xfId="0" applyNumberFormat="1" applyFont="1" applyFill="1" applyBorder="1" applyAlignment="1">
      <alignment horizontal="left" vertical="center" wrapText="1"/>
    </xf>
    <xf numFmtId="43" fontId="14" fillId="0" borderId="4" xfId="1" applyFont="1" applyBorder="1" applyAlignment="1">
      <alignment horizontal="right" vertical="center"/>
    </xf>
    <xf numFmtId="2" fontId="14" fillId="0" borderId="4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center" vertical="center"/>
    </xf>
    <xf numFmtId="43" fontId="14" fillId="0" borderId="1" xfId="1" applyFont="1" applyBorder="1" applyAlignment="1">
      <alignment vertical="center"/>
    </xf>
    <xf numFmtId="43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43" fontId="16" fillId="0" borderId="1" xfId="1" applyNumberFormat="1" applyFont="1" applyBorder="1" applyAlignment="1">
      <alignment vertical="center"/>
    </xf>
    <xf numFmtId="49" fontId="14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/>
    <xf numFmtId="0" fontId="2" fillId="0" borderId="0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26" fillId="0" borderId="0" xfId="0" applyFont="1" applyBorder="1" applyAlignment="1">
      <alignment horizontal="left"/>
    </xf>
    <xf numFmtId="0" fontId="25" fillId="0" borderId="2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27" fillId="0" borderId="0" xfId="0" applyNumberFormat="1" applyFont="1" applyBorder="1" applyAlignment="1">
      <alignment horizontal="center" vertical="center"/>
    </xf>
    <xf numFmtId="43" fontId="14" fillId="0" borderId="1" xfId="1" applyFont="1" applyFill="1" applyBorder="1" applyAlignment="1">
      <alignment horizontal="right" vertical="center"/>
    </xf>
    <xf numFmtId="0" fontId="17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31" fillId="0" borderId="0" xfId="0" applyNumberFormat="1" applyFont="1" applyBorder="1" applyAlignment="1">
      <alignment horizontal="center" vertical="center"/>
    </xf>
    <xf numFmtId="0" fontId="15" fillId="0" borderId="0" xfId="0" applyFont="1"/>
    <xf numFmtId="2" fontId="4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/>
    <xf numFmtId="0" fontId="14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3" fontId="6" fillId="0" borderId="4" xfId="1" applyFont="1" applyBorder="1" applyAlignment="1">
      <alignment horizontal="center" vertical="center"/>
    </xf>
    <xf numFmtId="43" fontId="6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43" fontId="6" fillId="0" borderId="1" xfId="1" applyNumberFormat="1" applyFont="1" applyBorder="1" applyAlignment="1">
      <alignment horizontal="center" vertical="center"/>
    </xf>
    <xf numFmtId="43" fontId="6" fillId="0" borderId="4" xfId="1" applyFont="1" applyBorder="1" applyAlignment="1">
      <alignment horizontal="right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39" fontId="6" fillId="0" borderId="1" xfId="1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43" fontId="6" fillId="0" borderId="4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distributed" wrapText="1"/>
    </xf>
    <xf numFmtId="2" fontId="6" fillId="0" borderId="1" xfId="0" applyNumberFormat="1" applyFont="1" applyBorder="1" applyAlignment="1">
      <alignment horizontal="center" vertical="center" wrapText="1"/>
    </xf>
    <xf numFmtId="43" fontId="6" fillId="0" borderId="0" xfId="1" applyFont="1" applyBorder="1" applyAlignment="1"/>
    <xf numFmtId="0" fontId="6" fillId="0" borderId="0" xfId="0" applyFont="1" applyBorder="1"/>
    <xf numFmtId="0" fontId="6" fillId="0" borderId="0" xfId="0" applyFont="1"/>
    <xf numFmtId="0" fontId="6" fillId="0" borderId="7" xfId="0" applyFont="1" applyBorder="1"/>
    <xf numFmtId="0" fontId="6" fillId="0" borderId="2" xfId="0" applyFont="1" applyBorder="1" applyAlignment="1">
      <alignment horizontal="center" vertical="center" wrapText="1"/>
    </xf>
    <xf numFmtId="4" fontId="6" fillId="0" borderId="0" xfId="0" applyNumberFormat="1" applyFont="1" applyBorder="1" applyAlignment="1">
      <alignment horizontal="right" vertical="center"/>
    </xf>
    <xf numFmtId="4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Alignment="1"/>
    <xf numFmtId="0" fontId="34" fillId="0" borderId="0" xfId="0" applyFont="1" applyBorder="1" applyAlignment="1">
      <alignment horizontal="center"/>
    </xf>
    <xf numFmtId="0" fontId="34" fillId="0" borderId="0" xfId="0" applyFont="1" applyBorder="1"/>
    <xf numFmtId="49" fontId="6" fillId="0" borderId="0" xfId="0" applyNumberFormat="1" applyFont="1" applyBorder="1" applyAlignment="1">
      <alignment horizontal="center" vertical="center"/>
    </xf>
    <xf numFmtId="43" fontId="6" fillId="0" borderId="0" xfId="1" applyNumberFormat="1" applyFont="1" applyBorder="1" applyAlignment="1">
      <alignment horizontal="center" vertical="center" wrapText="1"/>
    </xf>
    <xf numFmtId="43" fontId="6" fillId="0" borderId="0" xfId="1" applyFont="1" applyBorder="1" applyAlignment="1">
      <alignment horizontal="center" vertical="center"/>
    </xf>
    <xf numFmtId="0" fontId="15" fillId="0" borderId="0" xfId="0" applyFont="1" applyBorder="1"/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14" fontId="2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3" fontId="14" fillId="0" borderId="1" xfId="1" applyFont="1" applyBorder="1" applyAlignment="1">
      <alignment horizontal="center" vertical="center"/>
    </xf>
    <xf numFmtId="43" fontId="14" fillId="0" borderId="1" xfId="1" applyFont="1" applyFill="1" applyBorder="1" applyAlignment="1">
      <alignment horizontal="center" vertical="center"/>
    </xf>
    <xf numFmtId="43" fontId="14" fillId="0" borderId="4" xfId="1" applyFont="1" applyBorder="1" applyAlignment="1">
      <alignment horizontal="center" vertical="center"/>
    </xf>
    <xf numFmtId="43" fontId="14" fillId="0" borderId="3" xfId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vertical="center"/>
    </xf>
    <xf numFmtId="0" fontId="22" fillId="0" borderId="0" xfId="0" applyFont="1" applyBorder="1" applyAlignment="1">
      <alignment horizontal="right"/>
    </xf>
    <xf numFmtId="0" fontId="22" fillId="0" borderId="0" xfId="0" applyFont="1" applyBorder="1" applyAlignment="1">
      <alignment vertical="distributed"/>
    </xf>
    <xf numFmtId="0" fontId="22" fillId="0" borderId="0" xfId="0" applyFont="1" applyBorder="1" applyAlignment="1">
      <alignment horizontal="center" vertical="distributed"/>
    </xf>
    <xf numFmtId="0" fontId="22" fillId="0" borderId="0" xfId="0" applyFont="1" applyBorder="1" applyAlignment="1">
      <alignment horizontal="right" vertical="distributed"/>
    </xf>
    <xf numFmtId="0" fontId="41" fillId="0" borderId="1" xfId="0" applyNumberFormat="1" applyFont="1" applyBorder="1" applyAlignment="1">
      <alignment horizontal="center" vertical="center"/>
    </xf>
    <xf numFmtId="43" fontId="41" fillId="0" borderId="1" xfId="1" applyFont="1" applyBorder="1" applyAlignment="1">
      <alignment horizontal="right" vertical="center"/>
    </xf>
    <xf numFmtId="2" fontId="41" fillId="0" borderId="1" xfId="0" applyNumberFormat="1" applyFont="1" applyBorder="1" applyAlignment="1">
      <alignment horizontal="right" vertical="center"/>
    </xf>
    <xf numFmtId="49" fontId="41" fillId="0" borderId="0" xfId="0" applyNumberFormat="1" applyFont="1" applyBorder="1" applyAlignment="1">
      <alignment horizontal="center"/>
    </xf>
    <xf numFmtId="0" fontId="42" fillId="0" borderId="0" xfId="0" applyFont="1"/>
    <xf numFmtId="49" fontId="41" fillId="0" borderId="1" xfId="0" applyNumberFormat="1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/>
    </xf>
    <xf numFmtId="2" fontId="41" fillId="0" borderId="3" xfId="0" applyNumberFormat="1" applyFont="1" applyBorder="1" applyAlignment="1">
      <alignment horizontal="right" vertical="center"/>
    </xf>
    <xf numFmtId="164" fontId="41" fillId="0" borderId="0" xfId="0" applyNumberFormat="1" applyFont="1" applyAlignment="1">
      <alignment horizontal="center"/>
    </xf>
    <xf numFmtId="0" fontId="42" fillId="0" borderId="0" xfId="0" applyFont="1" applyBorder="1"/>
    <xf numFmtId="43" fontId="41" fillId="0" borderId="1" xfId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 wrapText="1"/>
    </xf>
    <xf numFmtId="165" fontId="9" fillId="0" borderId="0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left" vertical="center" wrapText="1"/>
    </xf>
    <xf numFmtId="49" fontId="9" fillId="0" borderId="3" xfId="0" applyNumberFormat="1" applyFont="1" applyFill="1" applyBorder="1" applyAlignment="1">
      <alignment horizontal="left" vertical="center" wrapText="1"/>
    </xf>
    <xf numFmtId="2" fontId="9" fillId="0" borderId="1" xfId="1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43" fontId="36" fillId="0" borderId="0" xfId="1" applyNumberFormat="1" applyFont="1" applyBorder="1" applyAlignment="1">
      <alignment vertical="center"/>
    </xf>
    <xf numFmtId="2" fontId="8" fillId="0" borderId="0" xfId="1" applyNumberFormat="1" applyFont="1" applyBorder="1" applyAlignment="1">
      <alignment horizontal="right" vertical="center"/>
    </xf>
    <xf numFmtId="0" fontId="25" fillId="0" borderId="0" xfId="0" applyFont="1"/>
    <xf numFmtId="43" fontId="36" fillId="0" borderId="1" xfId="1" applyFont="1" applyBorder="1" applyAlignment="1">
      <alignment horizontal="right" vertical="center"/>
    </xf>
    <xf numFmtId="2" fontId="9" fillId="0" borderId="1" xfId="1" applyNumberFormat="1" applyFont="1" applyFill="1" applyBorder="1" applyAlignment="1">
      <alignment horizontal="right" vertical="center"/>
    </xf>
    <xf numFmtId="2" fontId="9" fillId="0" borderId="4" xfId="1" applyNumberFormat="1" applyFont="1" applyBorder="1" applyAlignment="1">
      <alignment horizontal="right" vertical="center"/>
    </xf>
    <xf numFmtId="2" fontId="9" fillId="0" borderId="3" xfId="1" applyNumberFormat="1" applyFont="1" applyBorder="1" applyAlignment="1">
      <alignment horizontal="right" vertical="center"/>
    </xf>
    <xf numFmtId="2" fontId="36" fillId="0" borderId="1" xfId="1" applyNumberFormat="1" applyFont="1" applyBorder="1" applyAlignment="1">
      <alignment horizontal="right" vertic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vertical="center"/>
    </xf>
    <xf numFmtId="43" fontId="36" fillId="0" borderId="1" xfId="1" applyNumberFormat="1" applyFont="1" applyBorder="1" applyAlignment="1">
      <alignment horizontal="center" vertical="center"/>
    </xf>
    <xf numFmtId="43" fontId="36" fillId="0" borderId="1" xfId="1" applyNumberFormat="1" applyFont="1" applyBorder="1" applyAlignment="1">
      <alignment horizontal="right" vertical="center"/>
    </xf>
    <xf numFmtId="166" fontId="36" fillId="0" borderId="0" xfId="1" applyNumberFormat="1" applyFont="1" applyBorder="1" applyAlignment="1">
      <alignment horizontal="right" vertical="center"/>
    </xf>
    <xf numFmtId="43" fontId="14" fillId="0" borderId="1" xfId="1" applyNumberFormat="1" applyFont="1" applyBorder="1" applyAlignment="1">
      <alignment horizontal="right"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18" fillId="0" borderId="1" xfId="1" applyNumberFormat="1" applyFont="1" applyBorder="1" applyAlignment="1">
      <alignment vertical="center"/>
    </xf>
    <xf numFmtId="0" fontId="16" fillId="0" borderId="0" xfId="0" applyFont="1" applyBorder="1" applyAlignment="1"/>
    <xf numFmtId="0" fontId="36" fillId="0" borderId="0" xfId="0" applyFont="1"/>
    <xf numFmtId="0" fontId="25" fillId="0" borderId="0" xfId="0" applyFont="1" applyBorder="1"/>
    <xf numFmtId="49" fontId="22" fillId="0" borderId="1" xfId="0" applyNumberFormat="1" applyFont="1" applyBorder="1" applyAlignment="1">
      <alignment horizontal="right" vertical="center"/>
    </xf>
    <xf numFmtId="0" fontId="9" fillId="0" borderId="4" xfId="0" applyNumberFormat="1" applyFont="1" applyBorder="1" applyAlignment="1">
      <alignment horizontal="center" vertical="center"/>
    </xf>
    <xf numFmtId="43" fontId="36" fillId="0" borderId="4" xfId="1" applyFont="1" applyBorder="1" applyAlignment="1">
      <alignment horizontal="right" vertical="center"/>
    </xf>
    <xf numFmtId="43" fontId="36" fillId="0" borderId="4" xfId="1" applyNumberFormat="1" applyFont="1" applyBorder="1" applyAlignment="1">
      <alignment horizontal="right" vertical="center"/>
    </xf>
    <xf numFmtId="2" fontId="9" fillId="0" borderId="0" xfId="1" applyNumberFormat="1" applyFont="1" applyBorder="1" applyAlignment="1">
      <alignment horizontal="right" vertical="center"/>
    </xf>
    <xf numFmtId="43" fontId="36" fillId="0" borderId="0" xfId="1" applyFont="1" applyBorder="1" applyAlignment="1">
      <alignment horizontal="right" vertical="center"/>
    </xf>
    <xf numFmtId="43" fontId="36" fillId="0" borderId="0" xfId="1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/>
    <xf numFmtId="43" fontId="36" fillId="0" borderId="1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2" fontId="41" fillId="0" borderId="1" xfId="1" applyNumberFormat="1" applyFont="1" applyBorder="1" applyAlignment="1">
      <alignment horizontal="right" vertical="center"/>
    </xf>
    <xf numFmtId="2" fontId="41" fillId="0" borderId="0" xfId="0" applyNumberFormat="1" applyFont="1" applyBorder="1" applyAlignment="1">
      <alignment horizontal="right" vertical="center"/>
    </xf>
    <xf numFmtId="164" fontId="41" fillId="0" borderId="0" xfId="0" applyNumberFormat="1" applyFont="1" applyBorder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/>
    <xf numFmtId="0" fontId="47" fillId="0" borderId="0" xfId="0" applyFont="1"/>
    <xf numFmtId="0" fontId="48" fillId="0" borderId="0" xfId="0" applyFont="1"/>
    <xf numFmtId="0" fontId="49" fillId="0" borderId="0" xfId="0" applyFont="1"/>
    <xf numFmtId="2" fontId="50" fillId="0" borderId="0" xfId="0" applyNumberFormat="1" applyFont="1" applyBorder="1" applyAlignment="1">
      <alignment horizontal="right" vertical="center"/>
    </xf>
    <xf numFmtId="49" fontId="41" fillId="0" borderId="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vertical="center"/>
    </xf>
    <xf numFmtId="49" fontId="41" fillId="0" borderId="1" xfId="0" applyNumberFormat="1" applyFont="1" applyBorder="1" applyAlignment="1">
      <alignment horizontal="left" vertical="center" wrapText="1"/>
    </xf>
    <xf numFmtId="0" fontId="51" fillId="0" borderId="0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49" fontId="41" fillId="0" borderId="0" xfId="0" applyNumberFormat="1" applyFont="1" applyAlignment="1">
      <alignment horizontal="center"/>
    </xf>
    <xf numFmtId="0" fontId="41" fillId="0" borderId="0" xfId="0" applyFont="1" applyBorder="1" applyAlignment="1">
      <alignment horizontal="center"/>
    </xf>
    <xf numFmtId="0" fontId="43" fillId="0" borderId="0" xfId="0" applyFont="1"/>
    <xf numFmtId="14" fontId="41" fillId="0" borderId="0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49" fontId="41" fillId="0" borderId="3" xfId="0" applyNumberFormat="1" applyFont="1" applyFill="1" applyBorder="1" applyAlignment="1">
      <alignment horizontal="left" vertical="center" wrapText="1"/>
    </xf>
    <xf numFmtId="0" fontId="41" fillId="0" borderId="3" xfId="0" applyNumberFormat="1" applyFont="1" applyBorder="1" applyAlignment="1">
      <alignment horizontal="center" vertical="center"/>
    </xf>
    <xf numFmtId="43" fontId="41" fillId="0" borderId="3" xfId="1" applyFont="1" applyBorder="1" applyAlignment="1">
      <alignment horizontal="center" vertical="center"/>
    </xf>
    <xf numFmtId="43" fontId="41" fillId="0" borderId="3" xfId="1" applyFont="1" applyBorder="1" applyAlignment="1">
      <alignment horizontal="right" vertical="center"/>
    </xf>
    <xf numFmtId="0" fontId="43" fillId="0" borderId="0" xfId="0" applyFont="1" applyBorder="1"/>
    <xf numFmtId="0" fontId="51" fillId="0" borderId="0" xfId="0" applyFont="1" applyAlignment="1">
      <alignment horizontal="center"/>
    </xf>
    <xf numFmtId="0" fontId="53" fillId="0" borderId="0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0" borderId="4" xfId="0" applyNumberFormat="1" applyFont="1" applyBorder="1" applyAlignment="1">
      <alignment horizontal="center" vertical="center"/>
    </xf>
    <xf numFmtId="43" fontId="41" fillId="0" borderId="4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43" fontId="41" fillId="0" borderId="0" xfId="1" applyFont="1" applyBorder="1" applyAlignment="1">
      <alignment horizontal="right" vertical="center"/>
    </xf>
    <xf numFmtId="2" fontId="51" fillId="0" borderId="0" xfId="0" applyNumberFormat="1" applyFont="1" applyAlignment="1">
      <alignment horizontal="center"/>
    </xf>
    <xf numFmtId="2" fontId="51" fillId="0" borderId="0" xfId="0" applyNumberFormat="1" applyFont="1" applyBorder="1" applyAlignment="1">
      <alignment horizontal="center"/>
    </xf>
    <xf numFmtId="43" fontId="22" fillId="0" borderId="4" xfId="1" applyFont="1" applyBorder="1" applyAlignment="1">
      <alignment horizontal="center" vertical="center"/>
    </xf>
    <xf numFmtId="43" fontId="22" fillId="0" borderId="3" xfId="1" applyFont="1" applyBorder="1" applyAlignment="1">
      <alignment horizontal="center" vertical="center"/>
    </xf>
    <xf numFmtId="43" fontId="41" fillId="0" borderId="1" xfId="1" applyNumberFormat="1" applyFont="1" applyBorder="1" applyAlignment="1">
      <alignment horizontal="right" vertical="center"/>
    </xf>
    <xf numFmtId="2" fontId="14" fillId="0" borderId="3" xfId="1" applyNumberFormat="1" applyFont="1" applyBorder="1" applyAlignment="1">
      <alignment horizontal="right" vertical="center"/>
    </xf>
    <xf numFmtId="2" fontId="14" fillId="2" borderId="1" xfId="0" applyNumberFormat="1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right" vertical="center"/>
    </xf>
    <xf numFmtId="2" fontId="14" fillId="2" borderId="4" xfId="0" applyNumberFormat="1" applyFont="1" applyFill="1" applyBorder="1" applyAlignment="1">
      <alignment horizontal="right" vertical="center"/>
    </xf>
    <xf numFmtId="2" fontId="14" fillId="2" borderId="3" xfId="0" applyNumberFormat="1" applyFont="1" applyFill="1" applyBorder="1" applyAlignment="1">
      <alignment horizontal="right" vertical="center"/>
    </xf>
    <xf numFmtId="2" fontId="14" fillId="2" borderId="1" xfId="1" applyNumberFormat="1" applyFont="1" applyFill="1" applyBorder="1" applyAlignment="1">
      <alignment horizontal="right" vertical="center"/>
    </xf>
    <xf numFmtId="2" fontId="14" fillId="2" borderId="3" xfId="1" applyNumberFormat="1" applyFont="1" applyFill="1" applyBorder="1" applyAlignment="1">
      <alignment horizontal="right" vertical="center"/>
    </xf>
    <xf numFmtId="0" fontId="9" fillId="0" borderId="1" xfId="0" applyFont="1" applyBorder="1" applyAlignment="1"/>
    <xf numFmtId="0" fontId="9" fillId="2" borderId="8" xfId="0" applyFont="1" applyFill="1" applyBorder="1" applyAlignment="1"/>
    <xf numFmtId="0" fontId="12" fillId="0" borderId="0" xfId="0" applyFont="1" applyAlignment="1"/>
    <xf numFmtId="0" fontId="11" fillId="0" borderId="0" xfId="0" applyFont="1" applyAlignment="1"/>
    <xf numFmtId="0" fontId="36" fillId="0" borderId="1" xfId="0" applyFont="1" applyBorder="1" applyAlignment="1">
      <alignment horizontal="center" vertical="center"/>
    </xf>
    <xf numFmtId="43" fontId="9" fillId="0" borderId="1" xfId="1" applyFont="1" applyBorder="1" applyAlignment="1">
      <alignment horizontal="right" vertical="center"/>
    </xf>
    <xf numFmtId="43" fontId="8" fillId="0" borderId="0" xfId="1" applyFont="1" applyBorder="1" applyAlignment="1">
      <alignment horizontal="right" vertical="center"/>
    </xf>
    <xf numFmtId="0" fontId="11" fillId="0" borderId="0" xfId="0" applyFont="1" applyBorder="1"/>
    <xf numFmtId="43" fontId="9" fillId="0" borderId="0" xfId="0" applyNumberFormat="1" applyFont="1" applyBorder="1"/>
    <xf numFmtId="43" fontId="9" fillId="0" borderId="0" xfId="1" applyNumberFormat="1" applyFont="1" applyBorder="1" applyAlignment="1">
      <alignment horizontal="center" vertical="center"/>
    </xf>
    <xf numFmtId="43" fontId="11" fillId="0" borderId="0" xfId="1" applyFont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43" fontId="36" fillId="0" borderId="3" xfId="1" applyFont="1" applyBorder="1" applyAlignment="1">
      <alignment horizontal="right" vertical="center"/>
    </xf>
    <xf numFmtId="43" fontId="9" fillId="0" borderId="3" xfId="1" applyFont="1" applyBorder="1" applyAlignment="1">
      <alignment horizontal="righ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3" fontId="9" fillId="0" borderId="0" xfId="1" applyFont="1" applyBorder="1" applyAlignment="1">
      <alignment horizontal="right" vertical="center"/>
    </xf>
    <xf numFmtId="43" fontId="9" fillId="0" borderId="4" xfId="1" applyFont="1" applyBorder="1" applyAlignment="1">
      <alignment horizontal="right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/>
    <xf numFmtId="2" fontId="11" fillId="0" borderId="0" xfId="0" applyNumberFormat="1" applyFont="1" applyBorder="1" applyAlignment="1"/>
    <xf numFmtId="0" fontId="37" fillId="0" borderId="0" xfId="0" applyFont="1"/>
    <xf numFmtId="0" fontId="38" fillId="0" borderId="1" xfId="0" applyFont="1" applyBorder="1"/>
    <xf numFmtId="2" fontId="22" fillId="0" borderId="1" xfId="0" applyNumberFormat="1" applyFont="1" applyBorder="1" applyAlignment="1">
      <alignment vertical="center"/>
    </xf>
    <xf numFmtId="0" fontId="22" fillId="0" borderId="1" xfId="0" applyNumberFormat="1" applyFont="1" applyFill="1" applyBorder="1" applyAlignment="1">
      <alignment horizontal="center" vertical="center"/>
    </xf>
    <xf numFmtId="43" fontId="22" fillId="0" borderId="1" xfId="1" applyFont="1" applyFill="1" applyBorder="1" applyAlignment="1">
      <alignment horizontal="center" vertical="center"/>
    </xf>
    <xf numFmtId="43" fontId="22" fillId="0" borderId="1" xfId="1" applyFont="1" applyFill="1" applyBorder="1" applyAlignment="1">
      <alignment horizontal="right" vertical="center"/>
    </xf>
    <xf numFmtId="0" fontId="22" fillId="0" borderId="4" xfId="0" applyNumberFormat="1" applyFont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 wrapText="1"/>
    </xf>
    <xf numFmtId="43" fontId="22" fillId="0" borderId="3" xfId="1" applyFont="1" applyBorder="1" applyAlignment="1">
      <alignment horizontal="right" vertical="center"/>
    </xf>
    <xf numFmtId="0" fontId="14" fillId="0" borderId="0" xfId="0" applyFont="1"/>
    <xf numFmtId="43" fontId="22" fillId="0" borderId="1" xfId="0" applyNumberFormat="1" applyFont="1" applyBorder="1" applyAlignment="1">
      <alignment horizontal="center" vertical="center"/>
    </xf>
    <xf numFmtId="43" fontId="22" fillId="0" borderId="1" xfId="1" applyFont="1" applyBorder="1" applyAlignment="1">
      <alignment vertical="center"/>
    </xf>
    <xf numFmtId="43" fontId="22" fillId="0" borderId="1" xfId="0" applyNumberFormat="1" applyFont="1" applyBorder="1" applyAlignment="1">
      <alignment vertical="center"/>
    </xf>
    <xf numFmtId="43" fontId="22" fillId="0" borderId="1" xfId="1" applyFont="1" applyFill="1" applyBorder="1" applyAlignment="1">
      <alignment vertical="center"/>
    </xf>
    <xf numFmtId="43" fontId="22" fillId="0" borderId="3" xfId="1" applyFont="1" applyBorder="1" applyAlignment="1">
      <alignment vertical="center"/>
    </xf>
    <xf numFmtId="2" fontId="22" fillId="0" borderId="1" xfId="1" applyNumberFormat="1" applyFont="1" applyBorder="1" applyAlignment="1">
      <alignment vertical="center"/>
    </xf>
    <xf numFmtId="43" fontId="22" fillId="0" borderId="4" xfId="1" applyFont="1" applyBorder="1" applyAlignment="1">
      <alignment vertical="center"/>
    </xf>
    <xf numFmtId="0" fontId="20" fillId="0" borderId="0" xfId="0" applyFont="1"/>
    <xf numFmtId="43" fontId="25" fillId="0" borderId="1" xfId="0" applyNumberFormat="1" applyFont="1" applyBorder="1" applyAlignment="1">
      <alignment vertical="center"/>
    </xf>
    <xf numFmtId="2" fontId="25" fillId="0" borderId="1" xfId="0" applyNumberFormat="1" applyFont="1" applyBorder="1" applyAlignment="1">
      <alignment vertical="center"/>
    </xf>
    <xf numFmtId="0" fontId="20" fillId="0" borderId="0" xfId="0" applyFont="1" applyBorder="1"/>
    <xf numFmtId="0" fontId="33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43" fontId="36" fillId="0" borderId="1" xfId="1" applyFont="1" applyBorder="1" applyAlignment="1">
      <alignment horizontal="center" vertical="center" wrapText="1"/>
    </xf>
    <xf numFmtId="43" fontId="36" fillId="0" borderId="4" xfId="1" applyFont="1" applyBorder="1" applyAlignment="1">
      <alignment horizontal="center" vertical="center" wrapText="1"/>
    </xf>
    <xf numFmtId="0" fontId="0" fillId="0" borderId="0" xfId="0" applyBorder="1"/>
    <xf numFmtId="0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/>
    </xf>
    <xf numFmtId="14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 vertical="center" wrapText="1"/>
    </xf>
    <xf numFmtId="43" fontId="8" fillId="0" borderId="0" xfId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14" fontId="8" fillId="0" borderId="0" xfId="1" applyNumberFormat="1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Fill="1" applyBorder="1" applyAlignment="1">
      <alignment vertical="center" wrapText="1"/>
    </xf>
    <xf numFmtId="0" fontId="8" fillId="0" borderId="0" xfId="1" applyNumberFormat="1" applyFont="1" applyBorder="1" applyAlignment="1">
      <alignment horizontal="center" vertical="center"/>
    </xf>
    <xf numFmtId="43" fontId="8" fillId="0" borderId="0" xfId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2" applyFon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justify" vertical="center" wrapText="1"/>
    </xf>
    <xf numFmtId="14" fontId="8" fillId="0" borderId="0" xfId="0" applyNumberFormat="1" applyFont="1" applyBorder="1"/>
    <xf numFmtId="0" fontId="0" fillId="3" borderId="0" xfId="0" applyFill="1"/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49" fontId="22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36" fillId="0" borderId="2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2" fontId="36" fillId="0" borderId="2" xfId="1" applyNumberFormat="1" applyFont="1" applyBorder="1" applyAlignment="1">
      <alignment horizontal="center" vertical="center"/>
    </xf>
    <xf numFmtId="2" fontId="36" fillId="0" borderId="8" xfId="1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2" fontId="36" fillId="0" borderId="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Normal="100" zoomScaleSheetLayoutView="70" workbookViewId="0">
      <selection activeCell="D39" sqref="D39"/>
    </sheetView>
  </sheetViews>
  <sheetFormatPr defaultRowHeight="12.75"/>
  <cols>
    <col min="1" max="1" width="4" style="215" bestFit="1" customWidth="1"/>
    <col min="2" max="2" width="23.7109375" style="215" bestFit="1" customWidth="1"/>
    <col min="3" max="3" width="15.5703125" style="215" bestFit="1" customWidth="1"/>
    <col min="4" max="4" width="6.42578125" style="215" bestFit="1" customWidth="1"/>
    <col min="5" max="5" width="8.85546875" style="215" bestFit="1" customWidth="1"/>
    <col min="6" max="6" width="10.42578125" style="215" bestFit="1" customWidth="1"/>
    <col min="7" max="7" width="14.140625" style="215" bestFit="1" customWidth="1"/>
    <col min="8" max="8" width="4.7109375" style="215" customWidth="1"/>
    <col min="9" max="9" width="1.7109375" style="215" customWidth="1"/>
    <col min="10" max="10" width="6.42578125" style="215" bestFit="1" customWidth="1"/>
    <col min="11" max="11" width="8.85546875" style="215" bestFit="1" customWidth="1"/>
    <col min="12" max="12" width="10.42578125" style="215" customWidth="1"/>
    <col min="13" max="13" width="14.140625" style="215" bestFit="1" customWidth="1"/>
    <col min="14" max="14" width="25.7109375" style="215" bestFit="1" customWidth="1"/>
    <col min="15" max="16384" width="9.140625" style="215"/>
  </cols>
  <sheetData>
    <row r="1" spans="1:14" ht="23.25">
      <c r="A1" s="470" t="s">
        <v>127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ht="18.75">
      <c r="A2" s="471" t="s">
        <v>359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</row>
    <row r="3" spans="1:14" s="187" customFormat="1" ht="20.25">
      <c r="A3" s="472" t="s">
        <v>923</v>
      </c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</row>
    <row r="4" spans="1:14" ht="10.5" customHeight="1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</row>
    <row r="5" spans="1:14" s="219" customFormat="1" ht="18.75">
      <c r="A5" s="473" t="s">
        <v>174</v>
      </c>
      <c r="B5" s="475" t="s">
        <v>124</v>
      </c>
      <c r="C5" s="473" t="s">
        <v>125</v>
      </c>
      <c r="D5" s="477" t="s">
        <v>936</v>
      </c>
      <c r="E5" s="478"/>
      <c r="F5" s="478"/>
      <c r="G5" s="479"/>
      <c r="H5" s="401"/>
      <c r="I5" s="402"/>
      <c r="J5" s="477" t="s">
        <v>937</v>
      </c>
      <c r="K5" s="478"/>
      <c r="L5" s="478"/>
      <c r="M5" s="479"/>
      <c r="N5" s="480" t="s">
        <v>344</v>
      </c>
    </row>
    <row r="6" spans="1:14" s="69" customFormat="1" ht="45">
      <c r="A6" s="474"/>
      <c r="B6" s="476"/>
      <c r="C6" s="474"/>
      <c r="D6" s="41" t="s">
        <v>334</v>
      </c>
      <c r="E6" s="43" t="s">
        <v>920</v>
      </c>
      <c r="F6" s="43" t="s">
        <v>922</v>
      </c>
      <c r="G6" s="45" t="s">
        <v>924</v>
      </c>
      <c r="H6" s="45"/>
      <c r="I6" s="395"/>
      <c r="J6" s="41" t="s">
        <v>334</v>
      </c>
      <c r="K6" s="43" t="s">
        <v>920</v>
      </c>
      <c r="L6" s="43" t="s">
        <v>921</v>
      </c>
      <c r="M6" s="45" t="s">
        <v>925</v>
      </c>
      <c r="N6" s="481"/>
    </row>
    <row r="7" spans="1:14" ht="23.1" customHeight="1">
      <c r="A7" s="41">
        <v>1</v>
      </c>
      <c r="B7" s="201" t="s">
        <v>207</v>
      </c>
      <c r="C7" s="41" t="s">
        <v>460</v>
      </c>
      <c r="D7" s="46">
        <v>6</v>
      </c>
      <c r="E7" s="44">
        <v>18500</v>
      </c>
      <c r="F7" s="38">
        <v>22300</v>
      </c>
      <c r="G7" s="40">
        <v>22500</v>
      </c>
      <c r="H7" s="40"/>
      <c r="I7" s="396"/>
      <c r="J7" s="46">
        <v>6</v>
      </c>
      <c r="K7" s="46">
        <v>35500</v>
      </c>
      <c r="L7" s="38">
        <v>27300</v>
      </c>
      <c r="M7" s="44">
        <v>45330</v>
      </c>
      <c r="N7" s="44"/>
    </row>
    <row r="8" spans="1:14" ht="23.1" customHeight="1">
      <c r="A8" s="46">
        <v>2</v>
      </c>
      <c r="B8" s="47" t="s">
        <v>175</v>
      </c>
      <c r="C8" s="4" t="s">
        <v>461</v>
      </c>
      <c r="D8" s="46">
        <v>6</v>
      </c>
      <c r="E8" s="44">
        <v>18500</v>
      </c>
      <c r="F8" s="38">
        <v>21350</v>
      </c>
      <c r="G8" s="40">
        <v>21700</v>
      </c>
      <c r="H8" s="40"/>
      <c r="I8" s="396"/>
      <c r="J8" s="46">
        <v>6</v>
      </c>
      <c r="K8" s="46">
        <v>35500</v>
      </c>
      <c r="L8" s="38">
        <v>26500</v>
      </c>
      <c r="M8" s="44">
        <v>45330</v>
      </c>
      <c r="N8" s="44"/>
    </row>
    <row r="9" spans="1:14" ht="23.1" customHeight="1">
      <c r="A9" s="41">
        <v>3</v>
      </c>
      <c r="B9" s="47" t="s">
        <v>115</v>
      </c>
      <c r="C9" s="4" t="s">
        <v>2</v>
      </c>
      <c r="D9" s="46">
        <v>7</v>
      </c>
      <c r="E9" s="44">
        <v>18500</v>
      </c>
      <c r="F9" s="38">
        <v>18975</v>
      </c>
      <c r="G9" s="40">
        <v>19300</v>
      </c>
      <c r="H9" s="40"/>
      <c r="I9" s="396"/>
      <c r="J9" s="46">
        <v>6</v>
      </c>
      <c r="K9" s="46">
        <v>35500</v>
      </c>
      <c r="L9" s="38">
        <v>24100</v>
      </c>
      <c r="M9" s="44">
        <v>41110</v>
      </c>
      <c r="N9" s="44" t="s">
        <v>938</v>
      </c>
    </row>
    <row r="10" spans="1:14" ht="23.1" customHeight="1">
      <c r="A10" s="46">
        <v>4</v>
      </c>
      <c r="B10" s="47" t="s">
        <v>177</v>
      </c>
      <c r="C10" s="4" t="s">
        <v>221</v>
      </c>
      <c r="D10" s="46">
        <v>7</v>
      </c>
      <c r="E10" s="44">
        <v>15000</v>
      </c>
      <c r="F10" s="38">
        <v>15810</v>
      </c>
      <c r="G10" s="40">
        <v>16400</v>
      </c>
      <c r="H10" s="40"/>
      <c r="I10" s="396"/>
      <c r="J10" s="46">
        <v>7</v>
      </c>
      <c r="K10" s="46">
        <v>29000</v>
      </c>
      <c r="L10" s="38">
        <v>19900</v>
      </c>
      <c r="M10" s="44">
        <v>35260</v>
      </c>
      <c r="N10" s="44"/>
    </row>
    <row r="11" spans="1:14" ht="23.1" customHeight="1">
      <c r="A11" s="41">
        <v>5</v>
      </c>
      <c r="B11" s="47" t="s">
        <v>178</v>
      </c>
      <c r="C11" s="4" t="s">
        <v>2</v>
      </c>
      <c r="D11" s="46">
        <v>8</v>
      </c>
      <c r="E11" s="44">
        <v>12000</v>
      </c>
      <c r="F11" s="38">
        <v>13460</v>
      </c>
      <c r="G11" s="40">
        <v>13800</v>
      </c>
      <c r="H11" s="40"/>
      <c r="I11" s="396"/>
      <c r="J11" s="46">
        <v>7</v>
      </c>
      <c r="K11" s="46">
        <v>29000</v>
      </c>
      <c r="L11" s="38">
        <v>18500</v>
      </c>
      <c r="M11" s="44">
        <v>33580</v>
      </c>
      <c r="N11" s="44"/>
    </row>
    <row r="12" spans="1:14" ht="23.1" customHeight="1">
      <c r="A12" s="46">
        <v>6</v>
      </c>
      <c r="B12" s="47" t="s">
        <v>179</v>
      </c>
      <c r="C12" s="4" t="s">
        <v>2</v>
      </c>
      <c r="D12" s="46">
        <v>9</v>
      </c>
      <c r="E12" s="44">
        <v>11000</v>
      </c>
      <c r="F12" s="38">
        <v>11975</v>
      </c>
      <c r="G12" s="40">
        <v>11980</v>
      </c>
      <c r="H12" s="40"/>
      <c r="I12" s="396"/>
      <c r="J12" s="46">
        <v>7</v>
      </c>
      <c r="K12" s="46">
        <v>29000</v>
      </c>
      <c r="L12" s="38">
        <v>15700</v>
      </c>
      <c r="M12" s="44">
        <v>30450</v>
      </c>
      <c r="N12" s="44" t="s">
        <v>931</v>
      </c>
    </row>
    <row r="13" spans="1:14" ht="23.1" customHeight="1">
      <c r="A13" s="41">
        <v>7</v>
      </c>
      <c r="B13" s="47" t="s">
        <v>436</v>
      </c>
      <c r="C13" s="4" t="s">
        <v>2</v>
      </c>
      <c r="D13" s="46">
        <v>9</v>
      </c>
      <c r="E13" s="44">
        <v>11000</v>
      </c>
      <c r="F13" s="38">
        <v>11000</v>
      </c>
      <c r="G13" s="40">
        <v>11000</v>
      </c>
      <c r="H13" s="40"/>
      <c r="I13" s="396"/>
      <c r="J13" s="46">
        <v>9</v>
      </c>
      <c r="K13" s="46">
        <v>22000</v>
      </c>
      <c r="L13" s="38">
        <v>11980</v>
      </c>
      <c r="M13" s="44">
        <v>24260</v>
      </c>
      <c r="N13" s="44"/>
    </row>
    <row r="14" spans="1:14" ht="23.1" customHeight="1">
      <c r="A14" s="46">
        <v>8</v>
      </c>
      <c r="B14" s="47" t="s">
        <v>184</v>
      </c>
      <c r="C14" s="41" t="s">
        <v>466</v>
      </c>
      <c r="D14" s="46">
        <v>9</v>
      </c>
      <c r="E14" s="44">
        <v>11000</v>
      </c>
      <c r="F14" s="38">
        <v>13275</v>
      </c>
      <c r="G14" s="40">
        <v>13450</v>
      </c>
      <c r="H14" s="40"/>
      <c r="I14" s="396"/>
      <c r="J14" s="46">
        <v>7</v>
      </c>
      <c r="K14" s="46">
        <v>29000</v>
      </c>
      <c r="L14" s="38">
        <v>17100</v>
      </c>
      <c r="M14" s="44">
        <v>31980</v>
      </c>
      <c r="N14" s="44" t="s">
        <v>935</v>
      </c>
    </row>
    <row r="15" spans="1:14" ht="23.1" customHeight="1">
      <c r="A15" s="41">
        <v>9</v>
      </c>
      <c r="B15" s="47" t="s">
        <v>181</v>
      </c>
      <c r="C15" s="50" t="s">
        <v>467</v>
      </c>
      <c r="D15" s="46">
        <v>10</v>
      </c>
      <c r="E15" s="44">
        <v>8000</v>
      </c>
      <c r="F15" s="38">
        <v>8280</v>
      </c>
      <c r="G15" s="40">
        <v>8450</v>
      </c>
      <c r="H15" s="40"/>
      <c r="I15" s="396"/>
      <c r="J15" s="46">
        <v>10</v>
      </c>
      <c r="K15" s="46">
        <v>16000</v>
      </c>
      <c r="L15" s="38">
        <v>11150</v>
      </c>
      <c r="M15" s="44">
        <v>19460</v>
      </c>
      <c r="N15" s="44"/>
    </row>
    <row r="16" spans="1:14" ht="23.1" customHeight="1">
      <c r="A16" s="46">
        <v>10</v>
      </c>
      <c r="B16" s="47" t="s">
        <v>128</v>
      </c>
      <c r="C16" s="144" t="s">
        <v>225</v>
      </c>
      <c r="D16" s="46">
        <v>8</v>
      </c>
      <c r="E16" s="44">
        <v>12000</v>
      </c>
      <c r="F16" s="38">
        <v>12365</v>
      </c>
      <c r="G16" s="40">
        <v>12600</v>
      </c>
      <c r="H16" s="40"/>
      <c r="I16" s="396"/>
      <c r="J16" s="46">
        <v>7</v>
      </c>
      <c r="K16" s="46">
        <v>29000</v>
      </c>
      <c r="L16" s="38">
        <v>16400</v>
      </c>
      <c r="M16" s="44">
        <v>30450</v>
      </c>
      <c r="N16" s="44"/>
    </row>
    <row r="17" spans="1:14" ht="23.1" customHeight="1">
      <c r="A17" s="41">
        <v>11</v>
      </c>
      <c r="B17" s="51" t="s">
        <v>129</v>
      </c>
      <c r="C17" s="4" t="s">
        <v>172</v>
      </c>
      <c r="D17" s="46">
        <v>9</v>
      </c>
      <c r="E17" s="44">
        <v>11000</v>
      </c>
      <c r="F17" s="38">
        <v>13640</v>
      </c>
      <c r="G17" s="40">
        <v>13940</v>
      </c>
      <c r="H17" s="40"/>
      <c r="I17" s="396"/>
      <c r="J17" s="46">
        <v>7</v>
      </c>
      <c r="K17" s="46">
        <v>29000</v>
      </c>
      <c r="L17" s="38">
        <v>17800</v>
      </c>
      <c r="M17" s="44">
        <v>31980</v>
      </c>
      <c r="N17" s="44" t="s">
        <v>933</v>
      </c>
    </row>
    <row r="18" spans="1:14" ht="23.1" customHeight="1">
      <c r="A18" s="46">
        <v>12</v>
      </c>
      <c r="B18" s="51" t="s">
        <v>144</v>
      </c>
      <c r="C18" s="4" t="s">
        <v>2</v>
      </c>
      <c r="D18" s="53">
        <v>9</v>
      </c>
      <c r="E18" s="290">
        <v>11000</v>
      </c>
      <c r="F18" s="143">
        <v>11975</v>
      </c>
      <c r="G18" s="54">
        <v>11980</v>
      </c>
      <c r="H18" s="54"/>
      <c r="I18" s="398"/>
      <c r="J18" s="46">
        <v>9</v>
      </c>
      <c r="K18" s="46">
        <v>22000</v>
      </c>
      <c r="L18" s="38">
        <v>14430</v>
      </c>
      <c r="M18" s="44">
        <v>26554</v>
      </c>
      <c r="N18" s="44" t="s">
        <v>934</v>
      </c>
    </row>
    <row r="19" spans="1:14" ht="23.1" customHeight="1">
      <c r="A19" s="41">
        <v>13</v>
      </c>
      <c r="B19" s="51" t="s">
        <v>145</v>
      </c>
      <c r="C19" s="4" t="s">
        <v>173</v>
      </c>
      <c r="D19" s="46">
        <v>10</v>
      </c>
      <c r="E19" s="44">
        <v>8000</v>
      </c>
      <c r="F19" s="38">
        <v>8280</v>
      </c>
      <c r="G19" s="40">
        <v>8450</v>
      </c>
      <c r="H19" s="40"/>
      <c r="I19" s="396"/>
      <c r="J19" s="46">
        <v>10</v>
      </c>
      <c r="K19" s="46">
        <v>16000</v>
      </c>
      <c r="L19" s="38">
        <v>11150</v>
      </c>
      <c r="M19" s="44">
        <v>19460</v>
      </c>
      <c r="N19" s="44"/>
    </row>
    <row r="20" spans="1:14" ht="24" customHeight="1">
      <c r="A20" s="46">
        <v>14</v>
      </c>
      <c r="B20" s="51" t="s">
        <v>673</v>
      </c>
      <c r="C20" s="4" t="s">
        <v>2</v>
      </c>
      <c r="D20" s="57">
        <v>10</v>
      </c>
      <c r="E20" s="44">
        <v>8000</v>
      </c>
      <c r="F20" s="38">
        <v>8000</v>
      </c>
      <c r="G20" s="40">
        <v>8000</v>
      </c>
      <c r="H20" s="194"/>
      <c r="I20" s="397"/>
      <c r="J20" s="57">
        <v>10</v>
      </c>
      <c r="K20" s="57">
        <v>16000</v>
      </c>
      <c r="L20" s="38">
        <v>9350</v>
      </c>
      <c r="M20" s="289">
        <v>17640</v>
      </c>
      <c r="N20" s="289"/>
    </row>
    <row r="21" spans="1:14" ht="24" customHeight="1">
      <c r="A21" s="41">
        <v>15</v>
      </c>
      <c r="B21" s="51" t="s">
        <v>188</v>
      </c>
      <c r="C21" s="4" t="s">
        <v>2</v>
      </c>
      <c r="D21" s="46">
        <v>11</v>
      </c>
      <c r="E21" s="289">
        <v>6400</v>
      </c>
      <c r="F21" s="38">
        <v>6400</v>
      </c>
      <c r="G21" s="40">
        <v>6400</v>
      </c>
      <c r="H21" s="40"/>
      <c r="I21" s="396"/>
      <c r="J21" s="46">
        <v>10</v>
      </c>
      <c r="K21" s="57">
        <v>16000</v>
      </c>
      <c r="L21" s="38">
        <v>10250</v>
      </c>
      <c r="M21" s="44">
        <v>18530</v>
      </c>
      <c r="N21" s="44"/>
    </row>
    <row r="22" spans="1:14" ht="23.1" customHeight="1">
      <c r="A22" s="46">
        <v>16</v>
      </c>
      <c r="B22" s="51" t="s">
        <v>799</v>
      </c>
      <c r="C22" s="4" t="s">
        <v>2</v>
      </c>
      <c r="D22" s="46">
        <v>0</v>
      </c>
      <c r="E22" s="44">
        <v>0</v>
      </c>
      <c r="F22" s="38">
        <v>0</v>
      </c>
      <c r="G22" s="40">
        <v>0</v>
      </c>
      <c r="H22" s="40"/>
      <c r="I22" s="396"/>
      <c r="J22" s="46">
        <v>11</v>
      </c>
      <c r="K22" s="46">
        <v>12500</v>
      </c>
      <c r="L22" s="39">
        <v>0</v>
      </c>
      <c r="M22" s="44">
        <v>0</v>
      </c>
      <c r="N22" s="44"/>
    </row>
    <row r="23" spans="1:14" ht="27" customHeight="1">
      <c r="A23" s="41">
        <v>17</v>
      </c>
      <c r="B23" s="62" t="s">
        <v>419</v>
      </c>
      <c r="C23" s="41" t="s">
        <v>191</v>
      </c>
      <c r="D23" s="46">
        <v>11</v>
      </c>
      <c r="E23" s="44">
        <v>6400</v>
      </c>
      <c r="F23" s="38">
        <v>7400</v>
      </c>
      <c r="G23" s="40">
        <v>7645</v>
      </c>
      <c r="H23" s="40"/>
      <c r="I23" s="396"/>
      <c r="J23" s="46">
        <v>10</v>
      </c>
      <c r="K23" s="46">
        <v>16000</v>
      </c>
      <c r="L23" s="38">
        <v>10250</v>
      </c>
      <c r="M23" s="44">
        <v>18530</v>
      </c>
      <c r="N23" s="290" t="s">
        <v>928</v>
      </c>
    </row>
    <row r="24" spans="1:14" ht="27" customHeight="1">
      <c r="A24" s="46">
        <v>18</v>
      </c>
      <c r="B24" s="51" t="s">
        <v>456</v>
      </c>
      <c r="C24" s="41" t="s">
        <v>192</v>
      </c>
      <c r="D24" s="46">
        <v>0</v>
      </c>
      <c r="E24" s="44">
        <v>0</v>
      </c>
      <c r="F24" s="38">
        <v>0</v>
      </c>
      <c r="G24" s="39">
        <v>0</v>
      </c>
      <c r="H24" s="39"/>
      <c r="I24" s="399"/>
      <c r="J24" s="46">
        <v>11</v>
      </c>
      <c r="K24" s="46">
        <v>12500</v>
      </c>
      <c r="L24" s="38">
        <v>8060</v>
      </c>
      <c r="M24" s="44">
        <v>14480</v>
      </c>
      <c r="N24" s="44"/>
    </row>
    <row r="25" spans="1:14" ht="27" customHeight="1">
      <c r="A25" s="41">
        <v>19</v>
      </c>
      <c r="B25" s="51" t="s">
        <v>213</v>
      </c>
      <c r="C25" s="41" t="s">
        <v>228</v>
      </c>
      <c r="D25" s="46">
        <v>11</v>
      </c>
      <c r="E25" s="44">
        <v>6400</v>
      </c>
      <c r="F25" s="38">
        <v>6900</v>
      </c>
      <c r="G25" s="39">
        <v>7230</v>
      </c>
      <c r="H25" s="39"/>
      <c r="I25" s="399"/>
      <c r="J25" s="46">
        <v>10</v>
      </c>
      <c r="K25" s="46">
        <v>16000</v>
      </c>
      <c r="L25" s="38">
        <v>9800</v>
      </c>
      <c r="M25" s="44">
        <v>18530</v>
      </c>
      <c r="N25" s="290" t="s">
        <v>929</v>
      </c>
    </row>
    <row r="26" spans="1:14" ht="27" customHeight="1">
      <c r="A26" s="46">
        <v>20</v>
      </c>
      <c r="B26" s="51" t="s">
        <v>213</v>
      </c>
      <c r="C26" s="41" t="s">
        <v>193</v>
      </c>
      <c r="D26" s="46">
        <v>15</v>
      </c>
      <c r="E26" s="44">
        <v>4900</v>
      </c>
      <c r="F26" s="38">
        <v>4920</v>
      </c>
      <c r="G26" s="39">
        <v>6120</v>
      </c>
      <c r="H26" s="39"/>
      <c r="I26" s="399"/>
      <c r="J26" s="46">
        <v>13</v>
      </c>
      <c r="K26" s="46">
        <v>11000</v>
      </c>
      <c r="L26" s="38">
        <v>8260</v>
      </c>
      <c r="M26" s="44">
        <v>14050</v>
      </c>
      <c r="N26" s="290" t="s">
        <v>927</v>
      </c>
    </row>
    <row r="27" spans="1:14" ht="27" customHeight="1">
      <c r="A27" s="41">
        <v>21</v>
      </c>
      <c r="B27" s="51" t="s">
        <v>159</v>
      </c>
      <c r="C27" s="41" t="s">
        <v>474</v>
      </c>
      <c r="D27" s="46">
        <v>16</v>
      </c>
      <c r="E27" s="44">
        <v>4700</v>
      </c>
      <c r="F27" s="38">
        <v>5920</v>
      </c>
      <c r="G27" s="39">
        <v>6220</v>
      </c>
      <c r="H27" s="39"/>
      <c r="I27" s="399"/>
      <c r="J27" s="46">
        <v>16</v>
      </c>
      <c r="K27" s="46">
        <v>9300</v>
      </c>
      <c r="L27" s="38">
        <v>7715</v>
      </c>
      <c r="M27" s="44">
        <v>12490</v>
      </c>
      <c r="N27" s="44"/>
    </row>
    <row r="28" spans="1:14" ht="27" customHeight="1">
      <c r="A28" s="46">
        <v>22</v>
      </c>
      <c r="B28" s="51" t="s">
        <v>448</v>
      </c>
      <c r="C28" s="41" t="s">
        <v>754</v>
      </c>
      <c r="D28" s="46">
        <v>14</v>
      </c>
      <c r="E28" s="44">
        <v>5200</v>
      </c>
      <c r="F28" s="38">
        <v>5200</v>
      </c>
      <c r="G28" s="39">
        <v>5300</v>
      </c>
      <c r="H28" s="39"/>
      <c r="I28" s="399"/>
      <c r="J28" s="46">
        <v>14</v>
      </c>
      <c r="K28" s="46">
        <v>10200</v>
      </c>
      <c r="L28" s="38">
        <v>6800</v>
      </c>
      <c r="M28" s="44">
        <v>11820</v>
      </c>
      <c r="N28" s="44"/>
    </row>
    <row r="29" spans="1:14" ht="27" customHeight="1">
      <c r="A29" s="41">
        <v>23</v>
      </c>
      <c r="B29" s="51" t="s">
        <v>451</v>
      </c>
      <c r="C29" s="4" t="s">
        <v>2</v>
      </c>
      <c r="D29" s="46">
        <v>0</v>
      </c>
      <c r="E29" s="44">
        <v>0</v>
      </c>
      <c r="F29" s="38">
        <v>0</v>
      </c>
      <c r="G29" s="39">
        <v>0</v>
      </c>
      <c r="H29" s="39"/>
      <c r="I29" s="399"/>
      <c r="J29" s="46">
        <v>15</v>
      </c>
      <c r="K29" s="46">
        <v>9700</v>
      </c>
      <c r="L29" s="38">
        <v>5480</v>
      </c>
      <c r="M29" s="44">
        <v>11240</v>
      </c>
      <c r="N29" s="44"/>
    </row>
    <row r="30" spans="1:14" ht="27" customHeight="1">
      <c r="A30" s="46">
        <v>24</v>
      </c>
      <c r="B30" s="51" t="s">
        <v>693</v>
      </c>
      <c r="C30" s="41" t="s">
        <v>754</v>
      </c>
      <c r="D30" s="46">
        <v>0</v>
      </c>
      <c r="E30" s="44">
        <v>0</v>
      </c>
      <c r="F30" s="38">
        <v>0</v>
      </c>
      <c r="G30" s="39">
        <v>0</v>
      </c>
      <c r="H30" s="39"/>
      <c r="I30" s="399"/>
      <c r="J30" s="46">
        <v>15</v>
      </c>
      <c r="K30" s="46">
        <v>9700</v>
      </c>
      <c r="L30" s="38">
        <v>4900</v>
      </c>
      <c r="M30" s="44">
        <v>9700</v>
      </c>
      <c r="N30" s="44"/>
    </row>
    <row r="31" spans="1:14" ht="27" customHeight="1">
      <c r="A31" s="41">
        <v>25</v>
      </c>
      <c r="B31" s="51" t="s">
        <v>441</v>
      </c>
      <c r="C31" s="41" t="s">
        <v>193</v>
      </c>
      <c r="D31" s="46">
        <v>0</v>
      </c>
      <c r="E31" s="44">
        <v>0</v>
      </c>
      <c r="F31" s="38">
        <v>0</v>
      </c>
      <c r="G31" s="39">
        <v>0</v>
      </c>
      <c r="H31" s="39"/>
      <c r="I31" s="399"/>
      <c r="J31" s="46">
        <v>15</v>
      </c>
      <c r="K31" s="46">
        <v>9700</v>
      </c>
      <c r="L31" s="38">
        <v>6350</v>
      </c>
      <c r="M31" s="44">
        <v>11240</v>
      </c>
      <c r="N31" s="44"/>
    </row>
    <row r="32" spans="1:14" ht="27" customHeight="1">
      <c r="A32" s="46">
        <v>26</v>
      </c>
      <c r="B32" s="51" t="s">
        <v>373</v>
      </c>
      <c r="C32" s="202" t="s">
        <v>564</v>
      </c>
      <c r="D32" s="46">
        <v>0</v>
      </c>
      <c r="E32" s="44">
        <v>0</v>
      </c>
      <c r="F32" s="38">
        <v>0</v>
      </c>
      <c r="G32" s="39">
        <v>0</v>
      </c>
      <c r="H32" s="39"/>
      <c r="I32" s="399"/>
      <c r="J32" s="46">
        <v>15</v>
      </c>
      <c r="K32" s="46">
        <v>9700</v>
      </c>
      <c r="L32" s="38">
        <v>6060</v>
      </c>
      <c r="M32" s="44">
        <v>11240</v>
      </c>
      <c r="N32" s="44"/>
    </row>
    <row r="33" spans="1:14" ht="27" customHeight="1">
      <c r="A33" s="41">
        <v>27</v>
      </c>
      <c r="B33" s="51" t="s">
        <v>162</v>
      </c>
      <c r="C33" s="41" t="s">
        <v>474</v>
      </c>
      <c r="D33" s="46">
        <v>18</v>
      </c>
      <c r="E33" s="44">
        <v>4400</v>
      </c>
      <c r="F33" s="38">
        <v>4520</v>
      </c>
      <c r="G33" s="39">
        <v>4720</v>
      </c>
      <c r="H33" s="39"/>
      <c r="I33" s="399"/>
      <c r="J33" s="46">
        <v>18</v>
      </c>
      <c r="K33" s="46">
        <v>8800</v>
      </c>
      <c r="L33" s="38">
        <v>5720</v>
      </c>
      <c r="M33" s="44">
        <v>10710</v>
      </c>
      <c r="N33" s="44"/>
    </row>
    <row r="34" spans="1:14" ht="27" customHeight="1">
      <c r="A34" s="46">
        <v>28</v>
      </c>
      <c r="B34" s="51" t="s">
        <v>502</v>
      </c>
      <c r="C34" s="4" t="s">
        <v>2</v>
      </c>
      <c r="D34" s="46">
        <v>0</v>
      </c>
      <c r="E34" s="44">
        <v>0</v>
      </c>
      <c r="F34" s="38">
        <v>0</v>
      </c>
      <c r="G34" s="39">
        <v>0</v>
      </c>
      <c r="H34" s="39"/>
      <c r="I34" s="399"/>
      <c r="J34" s="46">
        <v>18</v>
      </c>
      <c r="K34" s="46">
        <v>8800</v>
      </c>
      <c r="L34" s="38">
        <v>4620</v>
      </c>
      <c r="M34" s="44">
        <v>9240</v>
      </c>
      <c r="N34" s="44"/>
    </row>
    <row r="35" spans="1:14" ht="24.95" customHeight="1">
      <c r="A35" s="41">
        <v>29</v>
      </c>
      <c r="B35" s="51" t="s">
        <v>566</v>
      </c>
      <c r="C35" s="41" t="s">
        <v>567</v>
      </c>
      <c r="D35" s="46">
        <v>0</v>
      </c>
      <c r="E35" s="44">
        <v>0</v>
      </c>
      <c r="F35" s="38">
        <v>0</v>
      </c>
      <c r="G35" s="39">
        <v>0</v>
      </c>
      <c r="H35" s="39"/>
      <c r="I35" s="399"/>
      <c r="J35" s="46">
        <v>18</v>
      </c>
      <c r="K35" s="46">
        <v>8800</v>
      </c>
      <c r="L35" s="38">
        <v>4400</v>
      </c>
      <c r="M35" s="44">
        <v>8800</v>
      </c>
      <c r="N35" s="44"/>
    </row>
    <row r="36" spans="1:14" ht="27" customHeight="1">
      <c r="A36" s="46">
        <v>30</v>
      </c>
      <c r="B36" s="51" t="s">
        <v>763</v>
      </c>
      <c r="C36" s="41" t="s">
        <v>193</v>
      </c>
      <c r="D36" s="46">
        <v>20</v>
      </c>
      <c r="E36" s="44">
        <v>4100</v>
      </c>
      <c r="F36" s="38">
        <v>4600</v>
      </c>
      <c r="G36" s="40">
        <v>4900</v>
      </c>
      <c r="H36" s="40"/>
      <c r="I36" s="396"/>
      <c r="J36" s="46">
        <v>16</v>
      </c>
      <c r="K36" s="46">
        <v>9300</v>
      </c>
      <c r="L36" s="38">
        <v>6290</v>
      </c>
      <c r="M36" s="44">
        <v>11320</v>
      </c>
      <c r="N36" s="44"/>
    </row>
    <row r="37" spans="1:14" ht="21.95" customHeight="1">
      <c r="A37" s="41">
        <v>31</v>
      </c>
      <c r="B37" s="51" t="s">
        <v>164</v>
      </c>
      <c r="C37" s="41" t="s">
        <v>496</v>
      </c>
      <c r="D37" s="46">
        <v>18</v>
      </c>
      <c r="E37" s="44">
        <v>4400</v>
      </c>
      <c r="F37" s="38">
        <v>5370</v>
      </c>
      <c r="G37" s="39">
        <v>5570</v>
      </c>
      <c r="H37" s="39"/>
      <c r="I37" s="399"/>
      <c r="J37" s="46">
        <v>18</v>
      </c>
      <c r="K37" s="46">
        <v>8800</v>
      </c>
      <c r="L37" s="38">
        <v>6900</v>
      </c>
      <c r="M37" s="44">
        <v>11975</v>
      </c>
      <c r="N37" s="44"/>
    </row>
    <row r="38" spans="1:14" ht="23.1" customHeight="1">
      <c r="A38" s="46">
        <v>32</v>
      </c>
      <c r="B38" s="51" t="s">
        <v>722</v>
      </c>
      <c r="C38" s="41" t="s">
        <v>108</v>
      </c>
      <c r="D38" s="46">
        <v>19</v>
      </c>
      <c r="E38" s="44">
        <v>4250</v>
      </c>
      <c r="F38" s="38">
        <v>5140</v>
      </c>
      <c r="G38" s="39">
        <v>5390</v>
      </c>
      <c r="H38" s="39"/>
      <c r="I38" s="399"/>
      <c r="J38" s="46">
        <v>18</v>
      </c>
      <c r="K38" s="46">
        <v>8800</v>
      </c>
      <c r="L38" s="38">
        <v>6660</v>
      </c>
      <c r="M38" s="44">
        <v>11250</v>
      </c>
      <c r="N38" s="290" t="s">
        <v>932</v>
      </c>
    </row>
    <row r="39" spans="1:14" ht="23.1" customHeight="1">
      <c r="A39" s="41">
        <v>33</v>
      </c>
      <c r="B39" s="51" t="s">
        <v>405</v>
      </c>
      <c r="C39" s="166" t="s">
        <v>2</v>
      </c>
      <c r="D39" s="53">
        <v>20</v>
      </c>
      <c r="E39" s="44">
        <v>4100</v>
      </c>
      <c r="F39" s="143">
        <v>4700</v>
      </c>
      <c r="G39" s="39">
        <v>4900</v>
      </c>
      <c r="H39" s="394"/>
      <c r="I39" s="400"/>
      <c r="J39" s="53">
        <v>18</v>
      </c>
      <c r="K39" s="46">
        <v>8800</v>
      </c>
      <c r="L39" s="143">
        <v>6180</v>
      </c>
      <c r="M39" s="290">
        <v>10710</v>
      </c>
      <c r="N39" s="290" t="s">
        <v>926</v>
      </c>
    </row>
    <row r="40" spans="1:14" ht="23.1" customHeight="1">
      <c r="A40" s="46">
        <v>34</v>
      </c>
      <c r="B40" s="51" t="s">
        <v>167</v>
      </c>
      <c r="C40" s="4" t="s">
        <v>2</v>
      </c>
      <c r="D40" s="46">
        <v>20</v>
      </c>
      <c r="E40" s="44">
        <v>4100</v>
      </c>
      <c r="F40" s="38">
        <v>4600</v>
      </c>
      <c r="G40" s="40">
        <v>4900</v>
      </c>
      <c r="H40" s="40"/>
      <c r="I40" s="396"/>
      <c r="J40" s="46">
        <v>19</v>
      </c>
      <c r="K40" s="46">
        <v>8500</v>
      </c>
      <c r="L40" s="38">
        <v>6160</v>
      </c>
      <c r="M40" s="44">
        <v>10870</v>
      </c>
      <c r="N40" s="44"/>
    </row>
    <row r="41" spans="1:14" ht="24.95" customHeight="1">
      <c r="A41" s="41">
        <v>35</v>
      </c>
      <c r="B41" s="51" t="s">
        <v>370</v>
      </c>
      <c r="C41" s="41" t="s">
        <v>108</v>
      </c>
      <c r="D41" s="46">
        <v>0</v>
      </c>
      <c r="E41" s="44">
        <v>0</v>
      </c>
      <c r="F41" s="38">
        <v>0</v>
      </c>
      <c r="G41" s="40">
        <v>0</v>
      </c>
      <c r="H41" s="40"/>
      <c r="I41" s="396"/>
      <c r="J41" s="46">
        <v>20</v>
      </c>
      <c r="K41" s="46">
        <v>8250</v>
      </c>
      <c r="L41" s="38">
        <v>4670</v>
      </c>
      <c r="M41" s="44">
        <v>9110</v>
      </c>
      <c r="N41" s="44"/>
    </row>
    <row r="42" spans="1:14" ht="24.95" customHeight="1">
      <c r="A42" s="46">
        <v>36</v>
      </c>
      <c r="B42" s="62" t="s">
        <v>708</v>
      </c>
      <c r="C42" s="41" t="s">
        <v>194</v>
      </c>
      <c r="D42" s="46">
        <v>0</v>
      </c>
      <c r="E42" s="44">
        <v>0</v>
      </c>
      <c r="F42" s="38">
        <v>0</v>
      </c>
      <c r="G42" s="40">
        <v>0</v>
      </c>
      <c r="H42" s="40"/>
      <c r="I42" s="396"/>
      <c r="J42" s="46">
        <v>20</v>
      </c>
      <c r="K42" s="46">
        <v>8250</v>
      </c>
      <c r="L42" s="38">
        <v>4100</v>
      </c>
      <c r="M42" s="44">
        <v>8250</v>
      </c>
      <c r="N42" s="44"/>
    </row>
  </sheetData>
  <mergeCells count="9">
    <mergeCell ref="A1:N1"/>
    <mergeCell ref="A2:N2"/>
    <mergeCell ref="A3:N3"/>
    <mergeCell ref="A5:A6"/>
    <mergeCell ref="B5:B6"/>
    <mergeCell ref="C5:C6"/>
    <mergeCell ref="D5:G5"/>
    <mergeCell ref="J5:M5"/>
    <mergeCell ref="N5:N6"/>
  </mergeCells>
  <printOptions horizontalCentered="1"/>
  <pageMargins left="0.25" right="0.25" top="0.25" bottom="0.25" header="0" footer="0"/>
  <pageSetup paperSize="9" scale="65" orientation="portrait" r:id="rId1"/>
  <headerFooter alignWithMargins="0"/>
  <colBreaks count="1" manualBreakCount="1">
    <brk id="14" max="25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zoomScaleNormal="100" zoomScaleSheetLayoutView="70" workbookViewId="0">
      <selection activeCell="C1" sqref="C1"/>
    </sheetView>
  </sheetViews>
  <sheetFormatPr defaultRowHeight="12.75"/>
  <cols>
    <col min="1" max="1" width="6" style="215" bestFit="1" customWidth="1"/>
    <col min="2" max="2" width="6" style="215" customWidth="1"/>
    <col min="3" max="3" width="23" style="215" customWidth="1"/>
    <col min="4" max="4" width="15.85546875" style="215" bestFit="1" customWidth="1"/>
    <col min="5" max="5" width="6.5703125" style="215" bestFit="1" customWidth="1"/>
    <col min="6" max="6" width="10.5703125" style="215" bestFit="1" customWidth="1"/>
    <col min="7" max="7" width="11" style="215" customWidth="1"/>
    <col min="8" max="16384" width="9.140625" style="215"/>
  </cols>
  <sheetData>
    <row r="1" spans="1:7" s="69" customFormat="1" ht="30">
      <c r="A1" s="41" t="s">
        <v>174</v>
      </c>
      <c r="B1" s="41"/>
      <c r="C1" s="43" t="s">
        <v>379</v>
      </c>
      <c r="D1" s="41" t="s">
        <v>125</v>
      </c>
      <c r="E1" s="41" t="s">
        <v>334</v>
      </c>
      <c r="F1" s="43" t="s">
        <v>354</v>
      </c>
      <c r="G1" s="77" t="s">
        <v>402</v>
      </c>
    </row>
    <row r="2" spans="1:7" ht="23.1" customHeight="1">
      <c r="A2" s="41">
        <v>1</v>
      </c>
      <c r="B2" s="41">
        <v>1</v>
      </c>
      <c r="C2" s="201" t="s">
        <v>207</v>
      </c>
      <c r="D2" s="41" t="s">
        <v>460</v>
      </c>
      <c r="E2" s="46">
        <v>6</v>
      </c>
      <c r="F2" s="285">
        <v>49980</v>
      </c>
      <c r="G2" s="67">
        <v>34228</v>
      </c>
    </row>
    <row r="3" spans="1:7" ht="23.1" customHeight="1">
      <c r="A3" s="46">
        <v>2</v>
      </c>
      <c r="B3" s="46">
        <v>2</v>
      </c>
      <c r="C3" s="47" t="s">
        <v>175</v>
      </c>
      <c r="D3" s="4" t="s">
        <v>461</v>
      </c>
      <c r="E3" s="46">
        <v>6</v>
      </c>
      <c r="F3" s="285">
        <v>49980</v>
      </c>
      <c r="G3" s="67" t="s">
        <v>27</v>
      </c>
    </row>
    <row r="4" spans="1:7" ht="23.1" customHeight="1">
      <c r="A4" s="41">
        <v>3</v>
      </c>
      <c r="B4" s="41">
        <v>3</v>
      </c>
      <c r="C4" s="47" t="s">
        <v>206</v>
      </c>
      <c r="D4" s="4" t="s">
        <v>461</v>
      </c>
      <c r="E4" s="46">
        <v>6</v>
      </c>
      <c r="F4" s="285">
        <v>49980</v>
      </c>
      <c r="G4" s="67" t="s">
        <v>27</v>
      </c>
    </row>
    <row r="5" spans="1:7" ht="23.1" customHeight="1">
      <c r="A5" s="46">
        <v>4</v>
      </c>
      <c r="B5" s="46">
        <v>4</v>
      </c>
      <c r="C5" s="47" t="s">
        <v>115</v>
      </c>
      <c r="D5" s="4" t="s">
        <v>461</v>
      </c>
      <c r="E5" s="46">
        <v>6</v>
      </c>
      <c r="F5" s="285">
        <v>45330</v>
      </c>
      <c r="G5" s="67" t="s">
        <v>27</v>
      </c>
    </row>
    <row r="6" spans="1:7" ht="23.1" customHeight="1">
      <c r="A6" s="41">
        <v>5</v>
      </c>
      <c r="B6" s="41">
        <v>5</v>
      </c>
      <c r="C6" s="47" t="s">
        <v>126</v>
      </c>
      <c r="D6" s="4" t="s">
        <v>461</v>
      </c>
      <c r="E6" s="46">
        <v>6</v>
      </c>
      <c r="F6" s="285">
        <v>45330</v>
      </c>
      <c r="G6" s="67" t="s">
        <v>27</v>
      </c>
    </row>
    <row r="7" spans="1:7" ht="23.1" customHeight="1">
      <c r="A7" s="46">
        <v>6</v>
      </c>
      <c r="B7" s="46">
        <v>6</v>
      </c>
      <c r="C7" s="47" t="s">
        <v>208</v>
      </c>
      <c r="D7" s="4" t="s">
        <v>461</v>
      </c>
      <c r="E7" s="46">
        <v>6</v>
      </c>
      <c r="F7" s="285">
        <v>45330</v>
      </c>
      <c r="G7" s="93" t="s">
        <v>14</v>
      </c>
    </row>
    <row r="8" spans="1:7" ht="23.1" customHeight="1">
      <c r="A8" s="41">
        <v>7</v>
      </c>
      <c r="B8" s="41">
        <v>7</v>
      </c>
      <c r="C8" s="47" t="s">
        <v>424</v>
      </c>
      <c r="D8" s="4" t="s">
        <v>461</v>
      </c>
      <c r="E8" s="46">
        <v>6</v>
      </c>
      <c r="F8" s="285">
        <v>45330</v>
      </c>
      <c r="G8" s="67" t="s">
        <v>15</v>
      </c>
    </row>
    <row r="9" spans="1:7" ht="23.1" customHeight="1">
      <c r="A9" s="46">
        <v>8</v>
      </c>
      <c r="B9" s="46">
        <v>8</v>
      </c>
      <c r="C9" s="47" t="s">
        <v>116</v>
      </c>
      <c r="D9" s="4" t="s">
        <v>461</v>
      </c>
      <c r="E9" s="46">
        <v>6</v>
      </c>
      <c r="F9" s="285">
        <v>43170</v>
      </c>
      <c r="G9" s="67">
        <v>35073</v>
      </c>
    </row>
    <row r="10" spans="1:7" ht="23.1" customHeight="1">
      <c r="A10" s="41">
        <v>9</v>
      </c>
      <c r="B10" s="41">
        <v>9</v>
      </c>
      <c r="C10" s="47" t="s">
        <v>117</v>
      </c>
      <c r="D10" s="4" t="s">
        <v>461</v>
      </c>
      <c r="E10" s="46">
        <v>6</v>
      </c>
      <c r="F10" s="285">
        <v>43170</v>
      </c>
      <c r="G10" s="67">
        <v>35347</v>
      </c>
    </row>
    <row r="11" spans="1:7" ht="23.1" customHeight="1">
      <c r="A11" s="46">
        <v>10</v>
      </c>
      <c r="B11" s="46">
        <v>10</v>
      </c>
      <c r="C11" s="47" t="s">
        <v>176</v>
      </c>
      <c r="D11" s="4" t="s">
        <v>461</v>
      </c>
      <c r="E11" s="46">
        <v>6</v>
      </c>
      <c r="F11" s="285">
        <v>43170</v>
      </c>
      <c r="G11" s="67">
        <v>35287</v>
      </c>
    </row>
    <row r="12" spans="1:7" ht="23.1" customHeight="1">
      <c r="A12" s="41">
        <v>11</v>
      </c>
      <c r="B12" s="41">
        <v>11</v>
      </c>
      <c r="C12" s="47" t="s">
        <v>163</v>
      </c>
      <c r="D12" s="4" t="s">
        <v>461</v>
      </c>
      <c r="E12" s="46">
        <v>7</v>
      </c>
      <c r="F12" s="285">
        <v>38890</v>
      </c>
      <c r="G12" s="93">
        <v>36258</v>
      </c>
    </row>
    <row r="13" spans="1:7" ht="23.1" customHeight="1">
      <c r="A13" s="46">
        <v>12</v>
      </c>
      <c r="B13" s="46">
        <v>12</v>
      </c>
      <c r="C13" s="47" t="s">
        <v>177</v>
      </c>
      <c r="D13" s="4" t="s">
        <v>221</v>
      </c>
      <c r="E13" s="46">
        <v>7</v>
      </c>
      <c r="F13" s="285">
        <v>38890</v>
      </c>
      <c r="G13" s="67">
        <v>36169</v>
      </c>
    </row>
    <row r="14" spans="1:7" ht="23.1" customHeight="1">
      <c r="A14" s="41">
        <v>13</v>
      </c>
      <c r="B14" s="41">
        <v>13</v>
      </c>
      <c r="C14" s="47" t="s">
        <v>178</v>
      </c>
      <c r="D14" s="4" t="s">
        <v>221</v>
      </c>
      <c r="E14" s="46">
        <v>7</v>
      </c>
      <c r="F14" s="285">
        <v>35260</v>
      </c>
      <c r="G14" s="67" t="s">
        <v>28</v>
      </c>
    </row>
    <row r="15" spans="1:7" ht="23.1" customHeight="1">
      <c r="A15" s="46">
        <v>14</v>
      </c>
      <c r="B15" s="46">
        <v>14</v>
      </c>
      <c r="C15" s="47" t="s">
        <v>179</v>
      </c>
      <c r="D15" s="4" t="s">
        <v>221</v>
      </c>
      <c r="E15" s="46">
        <v>7</v>
      </c>
      <c r="F15" s="285">
        <v>31980</v>
      </c>
      <c r="G15" s="67" t="s">
        <v>102</v>
      </c>
    </row>
    <row r="16" spans="1:7" ht="23.1" customHeight="1">
      <c r="A16" s="41">
        <v>15</v>
      </c>
      <c r="B16" s="41">
        <v>15</v>
      </c>
      <c r="C16" s="47" t="s">
        <v>425</v>
      </c>
      <c r="D16" s="4" t="s">
        <v>221</v>
      </c>
      <c r="E16" s="46">
        <v>7</v>
      </c>
      <c r="F16" s="285">
        <v>31980</v>
      </c>
      <c r="G16" s="67" t="s">
        <v>102</v>
      </c>
    </row>
    <row r="17" spans="1:7" ht="23.1" customHeight="1">
      <c r="A17" s="46">
        <v>16</v>
      </c>
      <c r="B17" s="46">
        <v>16</v>
      </c>
      <c r="C17" s="47" t="s">
        <v>118</v>
      </c>
      <c r="D17" s="4" t="s">
        <v>221</v>
      </c>
      <c r="E17" s="46">
        <v>7</v>
      </c>
      <c r="F17" s="285">
        <v>31980</v>
      </c>
      <c r="G17" s="67">
        <v>38907</v>
      </c>
    </row>
    <row r="18" spans="1:7" ht="23.1" customHeight="1">
      <c r="A18" s="41">
        <v>17</v>
      </c>
      <c r="B18" s="41">
        <v>17</v>
      </c>
      <c r="C18" s="47" t="s">
        <v>119</v>
      </c>
      <c r="D18" s="4" t="s">
        <v>221</v>
      </c>
      <c r="E18" s="46">
        <v>7</v>
      </c>
      <c r="F18" s="285">
        <v>30450</v>
      </c>
      <c r="G18" s="67">
        <v>39266</v>
      </c>
    </row>
    <row r="19" spans="1:7" ht="23.1" customHeight="1">
      <c r="A19" s="46">
        <v>18</v>
      </c>
      <c r="B19" s="46">
        <v>18</v>
      </c>
      <c r="C19" s="47" t="s">
        <v>684</v>
      </c>
      <c r="D19" s="4" t="s">
        <v>221</v>
      </c>
      <c r="E19" s="46">
        <v>7</v>
      </c>
      <c r="F19" s="285">
        <v>30450</v>
      </c>
      <c r="G19" s="67" t="s">
        <v>29</v>
      </c>
    </row>
    <row r="20" spans="1:7" ht="23.1" customHeight="1">
      <c r="A20" s="41">
        <v>19</v>
      </c>
      <c r="B20" s="41">
        <v>19</v>
      </c>
      <c r="C20" s="47" t="s">
        <v>676</v>
      </c>
      <c r="D20" s="4" t="s">
        <v>221</v>
      </c>
      <c r="E20" s="46">
        <v>9</v>
      </c>
      <c r="F20" s="285">
        <v>26760</v>
      </c>
      <c r="G20" s="67">
        <v>39786</v>
      </c>
    </row>
    <row r="21" spans="1:7" ht="23.1" customHeight="1">
      <c r="A21" s="46">
        <v>20</v>
      </c>
      <c r="B21" s="46">
        <v>20</v>
      </c>
      <c r="C21" s="47" t="s">
        <v>120</v>
      </c>
      <c r="D21" s="4" t="s">
        <v>221</v>
      </c>
      <c r="E21" s="46">
        <v>9</v>
      </c>
      <c r="F21" s="285">
        <v>28100</v>
      </c>
      <c r="G21" s="67">
        <v>39547</v>
      </c>
    </row>
    <row r="22" spans="1:7" ht="23.1" customHeight="1">
      <c r="A22" s="41">
        <v>21</v>
      </c>
      <c r="B22" s="41">
        <v>21</v>
      </c>
      <c r="C22" s="47" t="s">
        <v>121</v>
      </c>
      <c r="D22" s="4" t="s">
        <v>221</v>
      </c>
      <c r="E22" s="46">
        <v>9</v>
      </c>
      <c r="F22" s="285">
        <v>28100</v>
      </c>
      <c r="G22" s="67">
        <v>39547</v>
      </c>
    </row>
    <row r="23" spans="1:7" ht="23.1" customHeight="1">
      <c r="A23" s="46">
        <v>22</v>
      </c>
      <c r="B23" s="46">
        <v>22</v>
      </c>
      <c r="C23" s="47" t="s">
        <v>122</v>
      </c>
      <c r="D23" s="4" t="s">
        <v>221</v>
      </c>
      <c r="E23" s="46">
        <v>9</v>
      </c>
      <c r="F23" s="285">
        <v>28100</v>
      </c>
      <c r="G23" s="67" t="s">
        <v>30</v>
      </c>
    </row>
    <row r="24" spans="1:7" ht="23.1" customHeight="1">
      <c r="A24" s="41">
        <v>23</v>
      </c>
      <c r="B24" s="41">
        <v>23</v>
      </c>
      <c r="C24" s="47" t="s">
        <v>123</v>
      </c>
      <c r="D24" s="4" t="s">
        <v>221</v>
      </c>
      <c r="E24" s="46">
        <v>9</v>
      </c>
      <c r="F24" s="285">
        <v>28100</v>
      </c>
      <c r="G24" s="67">
        <v>39913</v>
      </c>
    </row>
    <row r="25" spans="1:7" ht="23.1" customHeight="1">
      <c r="A25" s="46">
        <v>24</v>
      </c>
      <c r="B25" s="46">
        <v>24</v>
      </c>
      <c r="C25" s="47" t="s">
        <v>439</v>
      </c>
      <c r="D25" s="4" t="s">
        <v>221</v>
      </c>
      <c r="E25" s="46">
        <v>9</v>
      </c>
      <c r="F25" s="285">
        <v>24260</v>
      </c>
      <c r="G25" s="67">
        <v>40915</v>
      </c>
    </row>
    <row r="26" spans="1:7" ht="23.1" customHeight="1">
      <c r="A26" s="41">
        <v>25</v>
      </c>
      <c r="B26" s="41">
        <v>25</v>
      </c>
      <c r="C26" s="47" t="s">
        <v>436</v>
      </c>
      <c r="D26" s="4" t="s">
        <v>221</v>
      </c>
      <c r="E26" s="46">
        <v>9</v>
      </c>
      <c r="F26" s="285">
        <v>24260</v>
      </c>
      <c r="G26" s="67">
        <v>40915</v>
      </c>
    </row>
    <row r="27" spans="1:7" ht="23.1" customHeight="1">
      <c r="A27" s="46">
        <v>26</v>
      </c>
      <c r="B27" s="46">
        <v>26</v>
      </c>
      <c r="C27" s="47" t="s">
        <v>180</v>
      </c>
      <c r="D27" s="4" t="s">
        <v>221</v>
      </c>
      <c r="E27" s="46">
        <v>9</v>
      </c>
      <c r="F27" s="285">
        <v>24260</v>
      </c>
      <c r="G27" s="67">
        <v>38727</v>
      </c>
    </row>
    <row r="28" spans="1:7" ht="23.1" customHeight="1">
      <c r="A28" s="46">
        <v>27</v>
      </c>
      <c r="B28" s="41">
        <v>27</v>
      </c>
      <c r="C28" s="62" t="s">
        <v>449</v>
      </c>
      <c r="D28" s="4" t="s">
        <v>221</v>
      </c>
      <c r="E28" s="46">
        <v>9</v>
      </c>
      <c r="F28" s="285">
        <v>25480</v>
      </c>
      <c r="G28" s="73">
        <v>41283</v>
      </c>
    </row>
    <row r="29" spans="1:7" ht="23.1" customHeight="1">
      <c r="A29" s="46">
        <v>28</v>
      </c>
      <c r="B29" s="46">
        <v>28</v>
      </c>
      <c r="C29" s="47" t="s">
        <v>498</v>
      </c>
      <c r="D29" s="4" t="s">
        <v>221</v>
      </c>
      <c r="E29" s="46">
        <v>9</v>
      </c>
      <c r="F29" s="285">
        <v>25480</v>
      </c>
      <c r="G29" s="73">
        <v>41314</v>
      </c>
    </row>
    <row r="30" spans="1:7" ht="23.1" customHeight="1">
      <c r="A30" s="46">
        <v>29</v>
      </c>
      <c r="B30" s="41">
        <v>29</v>
      </c>
      <c r="C30" s="51" t="s">
        <v>151</v>
      </c>
      <c r="D30" s="4" t="s">
        <v>221</v>
      </c>
      <c r="E30" s="46">
        <v>9</v>
      </c>
      <c r="F30" s="285">
        <v>24260</v>
      </c>
      <c r="G30" s="137" t="s">
        <v>680</v>
      </c>
    </row>
    <row r="31" spans="1:7" ht="23.1" customHeight="1">
      <c r="A31" s="46">
        <v>30</v>
      </c>
      <c r="B31" s="46">
        <v>30</v>
      </c>
      <c r="C31" s="62" t="s">
        <v>226</v>
      </c>
      <c r="D31" s="4" t="s">
        <v>221</v>
      </c>
      <c r="E31" s="46">
        <v>9</v>
      </c>
      <c r="F31" s="285">
        <v>24260</v>
      </c>
      <c r="G31" s="137" t="s">
        <v>680</v>
      </c>
    </row>
    <row r="32" spans="1:7" ht="23.1" customHeight="1">
      <c r="A32" s="46">
        <v>31</v>
      </c>
      <c r="B32" s="41">
        <v>31</v>
      </c>
      <c r="C32" s="47" t="s">
        <v>678</v>
      </c>
      <c r="D32" s="4" t="s">
        <v>221</v>
      </c>
      <c r="E32" s="46">
        <v>9</v>
      </c>
      <c r="F32" s="285">
        <v>24260</v>
      </c>
      <c r="G32" s="137" t="s">
        <v>681</v>
      </c>
    </row>
    <row r="33" spans="1:7" ht="23.1" customHeight="1">
      <c r="A33" s="46">
        <v>32</v>
      </c>
      <c r="B33" s="46">
        <v>32</v>
      </c>
      <c r="C33" s="47" t="s">
        <v>717</v>
      </c>
      <c r="D33" s="4" t="s">
        <v>221</v>
      </c>
      <c r="E33" s="46">
        <v>9</v>
      </c>
      <c r="F33" s="285">
        <v>24260</v>
      </c>
      <c r="G33" s="137" t="s">
        <v>681</v>
      </c>
    </row>
    <row r="34" spans="1:7" ht="23.1" customHeight="1">
      <c r="A34" s="46">
        <v>33</v>
      </c>
      <c r="B34" s="41">
        <v>33</v>
      </c>
      <c r="C34" s="51" t="s">
        <v>213</v>
      </c>
      <c r="D34" s="4" t="s">
        <v>221</v>
      </c>
      <c r="E34" s="46">
        <v>9</v>
      </c>
      <c r="F34" s="285">
        <v>24260</v>
      </c>
      <c r="G34" s="137" t="s">
        <v>683</v>
      </c>
    </row>
    <row r="35" spans="1:7" ht="23.1" customHeight="1">
      <c r="A35" s="46">
        <v>34</v>
      </c>
      <c r="B35" s="46">
        <v>34</v>
      </c>
      <c r="C35" s="51" t="s">
        <v>728</v>
      </c>
      <c r="D35" s="4" t="s">
        <v>221</v>
      </c>
      <c r="E35" s="46">
        <v>9</v>
      </c>
      <c r="F35" s="285">
        <v>24260</v>
      </c>
      <c r="G35" s="137" t="s">
        <v>735</v>
      </c>
    </row>
    <row r="36" spans="1:7" ht="23.1" customHeight="1">
      <c r="A36" s="46">
        <v>35</v>
      </c>
      <c r="B36" s="41">
        <v>35</v>
      </c>
      <c r="C36" s="51" t="s">
        <v>977</v>
      </c>
      <c r="D36" s="4" t="s">
        <v>221</v>
      </c>
      <c r="E36" s="46">
        <v>9</v>
      </c>
      <c r="F36" s="285">
        <v>22000</v>
      </c>
      <c r="G36" s="137" t="s">
        <v>978</v>
      </c>
    </row>
    <row r="37" spans="1:7" ht="23.1" customHeight="1">
      <c r="A37" s="46">
        <v>36</v>
      </c>
      <c r="B37" s="46">
        <v>36</v>
      </c>
      <c r="C37" s="47" t="s">
        <v>184</v>
      </c>
      <c r="D37" s="41" t="s">
        <v>466</v>
      </c>
      <c r="E37" s="46">
        <v>7</v>
      </c>
      <c r="F37" s="285">
        <v>33580</v>
      </c>
      <c r="G37" s="67" t="s">
        <v>31</v>
      </c>
    </row>
    <row r="38" spans="1:7" ht="23.1" customHeight="1">
      <c r="A38" s="46">
        <v>37</v>
      </c>
      <c r="B38" s="41">
        <v>37</v>
      </c>
      <c r="C38" s="47" t="s">
        <v>181</v>
      </c>
      <c r="D38" s="50" t="s">
        <v>467</v>
      </c>
      <c r="E38" s="46">
        <v>10</v>
      </c>
      <c r="F38" s="285">
        <v>20440</v>
      </c>
      <c r="G38" s="67" t="s">
        <v>32</v>
      </c>
    </row>
    <row r="39" spans="1:7" ht="23.1" customHeight="1">
      <c r="A39" s="46">
        <v>38</v>
      </c>
      <c r="B39" s="46">
        <v>38</v>
      </c>
      <c r="C39" s="47" t="s">
        <v>128</v>
      </c>
      <c r="D39" s="144" t="s">
        <v>225</v>
      </c>
      <c r="E39" s="46">
        <v>7</v>
      </c>
      <c r="F39" s="285">
        <v>33580</v>
      </c>
      <c r="G39" s="67" t="s">
        <v>16</v>
      </c>
    </row>
    <row r="40" spans="1:7" ht="23.1" customHeight="1">
      <c r="A40" s="46">
        <v>39</v>
      </c>
      <c r="B40" s="41">
        <v>39</v>
      </c>
      <c r="C40" s="51" t="s">
        <v>129</v>
      </c>
      <c r="D40" s="4" t="s">
        <v>172</v>
      </c>
      <c r="E40" s="46">
        <v>7</v>
      </c>
      <c r="F40" s="285">
        <v>35260</v>
      </c>
      <c r="G40" s="67" t="s">
        <v>24</v>
      </c>
    </row>
    <row r="41" spans="1:7" ht="23.1" customHeight="1">
      <c r="A41" s="46">
        <v>40</v>
      </c>
      <c r="B41" s="46">
        <v>40</v>
      </c>
      <c r="C41" s="51" t="s">
        <v>130</v>
      </c>
      <c r="D41" s="4" t="s">
        <v>172</v>
      </c>
      <c r="E41" s="46">
        <v>7</v>
      </c>
      <c r="F41" s="285">
        <v>35260</v>
      </c>
      <c r="G41" s="67" t="s">
        <v>33</v>
      </c>
    </row>
    <row r="42" spans="1:7" ht="23.1" customHeight="1">
      <c r="A42" s="46">
        <v>41</v>
      </c>
      <c r="B42" s="41">
        <v>41</v>
      </c>
      <c r="C42" s="51" t="s">
        <v>131</v>
      </c>
      <c r="D42" s="4" t="s">
        <v>172</v>
      </c>
      <c r="E42" s="46">
        <v>7</v>
      </c>
      <c r="F42" s="285">
        <v>35260</v>
      </c>
      <c r="G42" s="67">
        <v>33764</v>
      </c>
    </row>
    <row r="43" spans="1:7" ht="23.1" customHeight="1">
      <c r="A43" s="46">
        <v>42</v>
      </c>
      <c r="B43" s="46">
        <v>42</v>
      </c>
      <c r="C43" s="51" t="s">
        <v>132</v>
      </c>
      <c r="D43" s="4" t="s">
        <v>172</v>
      </c>
      <c r="E43" s="46">
        <v>7</v>
      </c>
      <c r="F43" s="285">
        <v>35260</v>
      </c>
      <c r="G43" s="67">
        <v>33794</v>
      </c>
    </row>
    <row r="44" spans="1:7" ht="23.1" customHeight="1">
      <c r="A44" s="46">
        <v>43</v>
      </c>
      <c r="B44" s="41">
        <v>43</v>
      </c>
      <c r="C44" s="51" t="s">
        <v>133</v>
      </c>
      <c r="D44" s="4" t="s">
        <v>172</v>
      </c>
      <c r="E44" s="46">
        <v>7</v>
      </c>
      <c r="F44" s="285">
        <v>35260</v>
      </c>
      <c r="G44" s="67">
        <v>33825</v>
      </c>
    </row>
    <row r="45" spans="1:7" ht="23.1" customHeight="1">
      <c r="A45" s="46">
        <v>44</v>
      </c>
      <c r="B45" s="46">
        <v>44</v>
      </c>
      <c r="C45" s="51" t="s">
        <v>134</v>
      </c>
      <c r="D45" s="4" t="s">
        <v>172</v>
      </c>
      <c r="E45" s="46">
        <v>7</v>
      </c>
      <c r="F45" s="285">
        <v>33580</v>
      </c>
      <c r="G45" s="67">
        <v>34335</v>
      </c>
    </row>
    <row r="46" spans="1:7" ht="23.1" customHeight="1">
      <c r="A46" s="46">
        <v>45</v>
      </c>
      <c r="B46" s="41">
        <v>45</v>
      </c>
      <c r="C46" s="51" t="s">
        <v>393</v>
      </c>
      <c r="D46" s="4" t="s">
        <v>172</v>
      </c>
      <c r="E46" s="55">
        <v>7</v>
      </c>
      <c r="F46" s="286">
        <v>33580</v>
      </c>
      <c r="G46" s="67" t="s">
        <v>34</v>
      </c>
    </row>
    <row r="47" spans="1:7" ht="23.1" customHeight="1">
      <c r="A47" s="46">
        <v>46</v>
      </c>
      <c r="B47" s="46">
        <v>46</v>
      </c>
      <c r="C47" s="51" t="s">
        <v>136</v>
      </c>
      <c r="D47" s="4" t="s">
        <v>172</v>
      </c>
      <c r="E47" s="46">
        <v>9</v>
      </c>
      <c r="F47" s="285">
        <v>26760</v>
      </c>
      <c r="G47" s="67" t="s">
        <v>36</v>
      </c>
    </row>
    <row r="48" spans="1:7" ht="23.1" customHeight="1">
      <c r="A48" s="46">
        <v>47</v>
      </c>
      <c r="B48" s="41">
        <v>47</v>
      </c>
      <c r="C48" s="51" t="s">
        <v>137</v>
      </c>
      <c r="D48" s="4" t="s">
        <v>172</v>
      </c>
      <c r="E48" s="46">
        <v>7</v>
      </c>
      <c r="F48" s="285">
        <v>33580</v>
      </c>
      <c r="G48" s="67" t="s">
        <v>17</v>
      </c>
    </row>
    <row r="49" spans="1:7" ht="23.1" customHeight="1">
      <c r="A49" s="46">
        <v>48</v>
      </c>
      <c r="B49" s="46">
        <v>48</v>
      </c>
      <c r="C49" s="192" t="s">
        <v>216</v>
      </c>
      <c r="D49" s="4" t="s">
        <v>172</v>
      </c>
      <c r="E49" s="57">
        <v>7</v>
      </c>
      <c r="F49" s="287">
        <v>33580</v>
      </c>
      <c r="G49" s="67">
        <v>35132</v>
      </c>
    </row>
    <row r="50" spans="1:7" ht="23.1" customHeight="1">
      <c r="A50" s="46">
        <v>49</v>
      </c>
      <c r="B50" s="41">
        <v>49</v>
      </c>
      <c r="C50" s="51" t="s">
        <v>138</v>
      </c>
      <c r="D50" s="4" t="s">
        <v>172</v>
      </c>
      <c r="E50" s="46">
        <v>7</v>
      </c>
      <c r="F50" s="285">
        <v>31980</v>
      </c>
      <c r="G50" s="67" t="s">
        <v>35</v>
      </c>
    </row>
    <row r="51" spans="1:7" ht="23.1" customHeight="1">
      <c r="A51" s="46">
        <v>50</v>
      </c>
      <c r="B51" s="46">
        <v>50</v>
      </c>
      <c r="C51" s="52" t="s">
        <v>195</v>
      </c>
      <c r="D51" s="4" t="s">
        <v>172</v>
      </c>
      <c r="E51" s="53">
        <v>7</v>
      </c>
      <c r="F51" s="288">
        <v>31980</v>
      </c>
      <c r="G51" s="67" t="s">
        <v>103</v>
      </c>
    </row>
    <row r="52" spans="1:7" ht="23.1" customHeight="1">
      <c r="A52" s="46">
        <v>51</v>
      </c>
      <c r="B52" s="41">
        <v>51</v>
      </c>
      <c r="C52" s="51" t="s">
        <v>852</v>
      </c>
      <c r="D52" s="4" t="s">
        <v>172</v>
      </c>
      <c r="E52" s="46">
        <v>7</v>
      </c>
      <c r="F52" s="288">
        <v>31980</v>
      </c>
      <c r="G52" s="67" t="s">
        <v>422</v>
      </c>
    </row>
    <row r="53" spans="1:7" ht="23.1" customHeight="1">
      <c r="A53" s="46">
        <v>52</v>
      </c>
      <c r="B53" s="46">
        <v>52</v>
      </c>
      <c r="C53" s="51" t="s">
        <v>140</v>
      </c>
      <c r="D53" s="4" t="s">
        <v>172</v>
      </c>
      <c r="E53" s="46">
        <v>7</v>
      </c>
      <c r="F53" s="288">
        <v>30450</v>
      </c>
      <c r="G53" s="67">
        <v>35831</v>
      </c>
    </row>
    <row r="54" spans="1:7" ht="23.1" customHeight="1">
      <c r="A54" s="46">
        <v>53</v>
      </c>
      <c r="B54" s="41">
        <v>53</v>
      </c>
      <c r="C54" s="51" t="s">
        <v>771</v>
      </c>
      <c r="D54" s="4" t="s">
        <v>172</v>
      </c>
      <c r="E54" s="46">
        <v>7</v>
      </c>
      <c r="F54" s="285">
        <v>31980</v>
      </c>
      <c r="G54" s="67" t="s">
        <v>800</v>
      </c>
    </row>
    <row r="55" spans="1:7" ht="23.1" customHeight="1">
      <c r="A55" s="46">
        <v>54</v>
      </c>
      <c r="B55" s="46">
        <v>54</v>
      </c>
      <c r="C55" s="51" t="s">
        <v>366</v>
      </c>
      <c r="D55" s="4" t="s">
        <v>172</v>
      </c>
      <c r="E55" s="46">
        <v>7</v>
      </c>
      <c r="F55" s="285">
        <v>30450</v>
      </c>
      <c r="G55" s="91">
        <v>36313</v>
      </c>
    </row>
    <row r="56" spans="1:7" ht="23.1" customHeight="1">
      <c r="A56" s="46">
        <v>55</v>
      </c>
      <c r="B56" s="41">
        <v>55</v>
      </c>
      <c r="C56" s="51" t="s">
        <v>143</v>
      </c>
      <c r="D56" s="4" t="s">
        <v>172</v>
      </c>
      <c r="E56" s="46">
        <v>7</v>
      </c>
      <c r="F56" s="285">
        <v>31980</v>
      </c>
      <c r="G56" s="91">
        <v>36437</v>
      </c>
    </row>
    <row r="57" spans="1:7" ht="23.1" customHeight="1">
      <c r="A57" s="46">
        <v>56</v>
      </c>
      <c r="B57" s="46">
        <v>56</v>
      </c>
      <c r="C57" s="51" t="s">
        <v>144</v>
      </c>
      <c r="D57" s="4" t="s">
        <v>172</v>
      </c>
      <c r="E57" s="46">
        <v>9</v>
      </c>
      <c r="F57" s="285">
        <v>26760</v>
      </c>
      <c r="G57" s="91">
        <v>36318</v>
      </c>
    </row>
    <row r="58" spans="1:7" ht="23.1" customHeight="1">
      <c r="A58" s="46">
        <v>57</v>
      </c>
      <c r="B58" s="41">
        <v>57</v>
      </c>
      <c r="C58" s="51" t="s">
        <v>671</v>
      </c>
      <c r="D58" s="4" t="s">
        <v>172</v>
      </c>
      <c r="E58" s="46">
        <v>7</v>
      </c>
      <c r="F58" s="285">
        <v>31980</v>
      </c>
      <c r="G58" s="91">
        <v>37260</v>
      </c>
    </row>
    <row r="59" spans="1:7" ht="23.1" customHeight="1">
      <c r="A59" s="46">
        <v>58</v>
      </c>
      <c r="B59" s="46">
        <v>58</v>
      </c>
      <c r="C59" s="51" t="s">
        <v>183</v>
      </c>
      <c r="D59" s="4" t="s">
        <v>172</v>
      </c>
      <c r="E59" s="46">
        <v>7</v>
      </c>
      <c r="F59" s="285">
        <v>30450</v>
      </c>
      <c r="G59" s="91">
        <v>37625</v>
      </c>
    </row>
    <row r="60" spans="1:7" ht="23.1" customHeight="1">
      <c r="A60" s="46">
        <v>59</v>
      </c>
      <c r="B60" s="41">
        <v>59</v>
      </c>
      <c r="C60" s="51" t="s">
        <v>164</v>
      </c>
      <c r="D60" s="4" t="s">
        <v>172</v>
      </c>
      <c r="E60" s="46">
        <v>9</v>
      </c>
      <c r="F60" s="285">
        <v>26760</v>
      </c>
      <c r="G60" s="91">
        <v>37993</v>
      </c>
    </row>
    <row r="61" spans="1:7" ht="23.1" customHeight="1">
      <c r="A61" s="46">
        <v>60</v>
      </c>
      <c r="B61" s="46">
        <v>60</v>
      </c>
      <c r="C61" s="51" t="s">
        <v>145</v>
      </c>
      <c r="D61" s="4" t="s">
        <v>173</v>
      </c>
      <c r="E61" s="46">
        <v>10</v>
      </c>
      <c r="F61" s="285">
        <v>20440</v>
      </c>
      <c r="G61" s="91">
        <v>39783</v>
      </c>
    </row>
    <row r="62" spans="1:7" ht="23.1" customHeight="1">
      <c r="A62" s="46">
        <v>61</v>
      </c>
      <c r="B62" s="41">
        <v>61</v>
      </c>
      <c r="C62" s="51" t="s">
        <v>146</v>
      </c>
      <c r="D62" s="4" t="s">
        <v>173</v>
      </c>
      <c r="E62" s="46">
        <v>10</v>
      </c>
      <c r="F62" s="285">
        <v>20440</v>
      </c>
      <c r="G62" s="91">
        <v>39783</v>
      </c>
    </row>
    <row r="63" spans="1:7" ht="23.1" customHeight="1">
      <c r="A63" s="46">
        <v>62</v>
      </c>
      <c r="B63" s="46">
        <v>62</v>
      </c>
      <c r="C63" s="51" t="s">
        <v>672</v>
      </c>
      <c r="D63" s="4" t="s">
        <v>173</v>
      </c>
      <c r="E63" s="46">
        <v>10</v>
      </c>
      <c r="F63" s="285">
        <v>20440</v>
      </c>
      <c r="G63" s="91">
        <v>39450</v>
      </c>
    </row>
    <row r="64" spans="1:7" ht="23.1" customHeight="1">
      <c r="A64" s="46">
        <v>63</v>
      </c>
      <c r="B64" s="41">
        <v>63</v>
      </c>
      <c r="C64" s="62" t="s">
        <v>394</v>
      </c>
      <c r="D64" s="4" t="s">
        <v>173</v>
      </c>
      <c r="E64" s="46">
        <v>10</v>
      </c>
      <c r="F64" s="285">
        <v>20440</v>
      </c>
      <c r="G64" s="91">
        <v>39450</v>
      </c>
    </row>
    <row r="65" spans="1:7" ht="23.1" customHeight="1">
      <c r="A65" s="46">
        <v>64</v>
      </c>
      <c r="B65" s="46">
        <v>64</v>
      </c>
      <c r="C65" s="62" t="s">
        <v>343</v>
      </c>
      <c r="D65" s="4" t="s">
        <v>173</v>
      </c>
      <c r="E65" s="46">
        <v>10</v>
      </c>
      <c r="F65" s="285">
        <v>20440</v>
      </c>
      <c r="G65" s="91">
        <v>39450</v>
      </c>
    </row>
    <row r="66" spans="1:7" ht="23.1" customHeight="1">
      <c r="A66" s="46">
        <v>65</v>
      </c>
      <c r="B66" s="41">
        <v>65</v>
      </c>
      <c r="C66" s="51" t="s">
        <v>147</v>
      </c>
      <c r="D66" s="4" t="s">
        <v>173</v>
      </c>
      <c r="E66" s="46">
        <v>10</v>
      </c>
      <c r="F66" s="285">
        <v>20440</v>
      </c>
      <c r="G66" s="91" t="s">
        <v>37</v>
      </c>
    </row>
    <row r="67" spans="1:7" ht="23.1" customHeight="1">
      <c r="A67" s="46">
        <v>66</v>
      </c>
      <c r="B67" s="46">
        <v>66</v>
      </c>
      <c r="C67" s="51" t="s">
        <v>395</v>
      </c>
      <c r="D67" s="4" t="s">
        <v>173</v>
      </c>
      <c r="E67" s="46">
        <v>10</v>
      </c>
      <c r="F67" s="285">
        <v>20440</v>
      </c>
      <c r="G67" s="91" t="s">
        <v>38</v>
      </c>
    </row>
    <row r="68" spans="1:7" ht="23.1" customHeight="1">
      <c r="A68" s="46">
        <v>67</v>
      </c>
      <c r="B68" s="41">
        <v>67</v>
      </c>
      <c r="C68" s="51" t="s">
        <v>148</v>
      </c>
      <c r="D68" s="4" t="s">
        <v>173</v>
      </c>
      <c r="E68" s="46">
        <v>10</v>
      </c>
      <c r="F68" s="285">
        <v>20440</v>
      </c>
      <c r="G68" s="91">
        <v>39454</v>
      </c>
    </row>
    <row r="69" spans="1:7" ht="23.1" customHeight="1">
      <c r="A69" s="46">
        <v>68</v>
      </c>
      <c r="B69" s="46">
        <v>68</v>
      </c>
      <c r="C69" s="51" t="s">
        <v>196</v>
      </c>
      <c r="D69" s="4" t="s">
        <v>173</v>
      </c>
      <c r="E69" s="46">
        <v>10</v>
      </c>
      <c r="F69" s="285">
        <v>20440</v>
      </c>
      <c r="G69" s="91">
        <v>39454</v>
      </c>
    </row>
    <row r="70" spans="1:7" ht="23.1" customHeight="1">
      <c r="A70" s="46">
        <v>69</v>
      </c>
      <c r="B70" s="41">
        <v>69</v>
      </c>
      <c r="C70" s="51" t="s">
        <v>149</v>
      </c>
      <c r="D70" s="4" t="s">
        <v>173</v>
      </c>
      <c r="E70" s="46">
        <v>10</v>
      </c>
      <c r="F70" s="285">
        <v>21470</v>
      </c>
      <c r="G70" s="91">
        <v>39547</v>
      </c>
    </row>
    <row r="71" spans="1:7" ht="23.1" customHeight="1">
      <c r="A71" s="46">
        <v>70</v>
      </c>
      <c r="B71" s="46">
        <v>70</v>
      </c>
      <c r="C71" s="51" t="s">
        <v>150</v>
      </c>
      <c r="D71" s="4" t="s">
        <v>173</v>
      </c>
      <c r="E71" s="46">
        <v>10</v>
      </c>
      <c r="F71" s="285">
        <v>21470</v>
      </c>
      <c r="G71" s="91">
        <v>39547</v>
      </c>
    </row>
    <row r="72" spans="1:7" ht="23.1" customHeight="1">
      <c r="A72" s="46">
        <v>71</v>
      </c>
      <c r="B72" s="41">
        <v>71</v>
      </c>
      <c r="C72" s="52" t="s">
        <v>345</v>
      </c>
      <c r="D72" s="4" t="s">
        <v>173</v>
      </c>
      <c r="E72" s="53">
        <v>10</v>
      </c>
      <c r="F72" s="285">
        <v>21470</v>
      </c>
      <c r="G72" s="91">
        <v>39547</v>
      </c>
    </row>
    <row r="73" spans="1:7" ht="23.1" customHeight="1">
      <c r="A73" s="46">
        <v>72</v>
      </c>
      <c r="B73" s="46">
        <v>72</v>
      </c>
      <c r="C73" s="51" t="s">
        <v>152</v>
      </c>
      <c r="D73" s="4" t="s">
        <v>173</v>
      </c>
      <c r="E73" s="55">
        <v>10</v>
      </c>
      <c r="F73" s="285">
        <v>21470</v>
      </c>
      <c r="G73" s="91">
        <v>39547</v>
      </c>
    </row>
    <row r="74" spans="1:7" ht="23.1" customHeight="1">
      <c r="A74" s="46">
        <v>73</v>
      </c>
      <c r="B74" s="41">
        <v>73</v>
      </c>
      <c r="C74" s="51" t="s">
        <v>187</v>
      </c>
      <c r="D74" s="4" t="s">
        <v>173</v>
      </c>
      <c r="E74" s="55">
        <v>10</v>
      </c>
      <c r="F74" s="285">
        <v>21470</v>
      </c>
      <c r="G74" s="91">
        <v>39547</v>
      </c>
    </row>
    <row r="75" spans="1:7" ht="23.1" customHeight="1">
      <c r="A75" s="46">
        <v>74</v>
      </c>
      <c r="B75" s="46">
        <v>74</v>
      </c>
      <c r="C75" s="51" t="s">
        <v>153</v>
      </c>
      <c r="D75" s="4" t="s">
        <v>173</v>
      </c>
      <c r="E75" s="46">
        <v>10</v>
      </c>
      <c r="F75" s="285">
        <v>21470</v>
      </c>
      <c r="G75" s="91" t="s">
        <v>30</v>
      </c>
    </row>
    <row r="76" spans="1:7" ht="24" customHeight="1">
      <c r="A76" s="46">
        <v>75</v>
      </c>
      <c r="B76" s="41">
        <v>75</v>
      </c>
      <c r="C76" s="51" t="s">
        <v>673</v>
      </c>
      <c r="D76" s="4" t="s">
        <v>173</v>
      </c>
      <c r="E76" s="57">
        <v>10</v>
      </c>
      <c r="F76" s="287">
        <v>18530</v>
      </c>
      <c r="G76" s="91" t="s">
        <v>41</v>
      </c>
    </row>
    <row r="77" spans="1:7" ht="24" customHeight="1">
      <c r="A77" s="46">
        <v>76</v>
      </c>
      <c r="B77" s="46">
        <v>76</v>
      </c>
      <c r="C77" s="51" t="s">
        <v>188</v>
      </c>
      <c r="D77" s="4" t="s">
        <v>173</v>
      </c>
      <c r="E77" s="46">
        <v>10</v>
      </c>
      <c r="F77" s="285">
        <v>19460</v>
      </c>
      <c r="G77" s="91" t="s">
        <v>41</v>
      </c>
    </row>
    <row r="78" spans="1:7" ht="24" customHeight="1">
      <c r="A78" s="46">
        <v>77</v>
      </c>
      <c r="B78" s="41">
        <v>77</v>
      </c>
      <c r="C78" s="51" t="s">
        <v>154</v>
      </c>
      <c r="D78" s="4" t="s">
        <v>173</v>
      </c>
      <c r="E78" s="46">
        <v>10</v>
      </c>
      <c r="F78" s="285">
        <v>18530</v>
      </c>
      <c r="G78" s="91" t="s">
        <v>41</v>
      </c>
    </row>
    <row r="79" spans="1:7" ht="24" customHeight="1">
      <c r="A79" s="46">
        <v>78</v>
      </c>
      <c r="B79" s="46">
        <v>78</v>
      </c>
      <c r="C79" s="51" t="s">
        <v>697</v>
      </c>
      <c r="D79" s="4" t="s">
        <v>173</v>
      </c>
      <c r="E79" s="57">
        <v>10</v>
      </c>
      <c r="F79" s="287">
        <v>20440</v>
      </c>
      <c r="G79" s="91" t="s">
        <v>41</v>
      </c>
    </row>
    <row r="80" spans="1:7" ht="24" customHeight="1">
      <c r="A80" s="46">
        <v>79</v>
      </c>
      <c r="B80" s="41">
        <v>79</v>
      </c>
      <c r="C80" s="51" t="s">
        <v>155</v>
      </c>
      <c r="D80" s="4" t="s">
        <v>173</v>
      </c>
      <c r="E80" s="57">
        <v>10</v>
      </c>
      <c r="F80" s="287">
        <v>20440</v>
      </c>
      <c r="G80" s="91">
        <v>39913</v>
      </c>
    </row>
    <row r="81" spans="1:7" ht="24" customHeight="1">
      <c r="A81" s="46">
        <v>80</v>
      </c>
      <c r="B81" s="46">
        <v>80</v>
      </c>
      <c r="C81" s="51" t="s">
        <v>156</v>
      </c>
      <c r="D81" s="4" t="s">
        <v>173</v>
      </c>
      <c r="E81" s="57">
        <v>10</v>
      </c>
      <c r="F81" s="287">
        <v>19460</v>
      </c>
      <c r="G81" s="91">
        <v>39913</v>
      </c>
    </row>
    <row r="82" spans="1:7" ht="24" customHeight="1">
      <c r="A82" s="46">
        <v>81</v>
      </c>
      <c r="B82" s="41">
        <v>81</v>
      </c>
      <c r="C82" s="51" t="s">
        <v>893</v>
      </c>
      <c r="D82" s="4" t="s">
        <v>173</v>
      </c>
      <c r="E82" s="46">
        <v>10</v>
      </c>
      <c r="F82" s="285">
        <v>19460</v>
      </c>
      <c r="G82" s="91" t="s">
        <v>43</v>
      </c>
    </row>
    <row r="83" spans="1:7" ht="24" customHeight="1">
      <c r="A83" s="46">
        <v>82</v>
      </c>
      <c r="B83" s="46">
        <v>82</v>
      </c>
      <c r="C83" s="51" t="s">
        <v>157</v>
      </c>
      <c r="D83" s="4" t="s">
        <v>173</v>
      </c>
      <c r="E83" s="46">
        <v>10</v>
      </c>
      <c r="F83" s="285">
        <v>20440</v>
      </c>
      <c r="G83" s="91" t="s">
        <v>107</v>
      </c>
    </row>
    <row r="84" spans="1:7" ht="24" customHeight="1">
      <c r="A84" s="46">
        <v>83</v>
      </c>
      <c r="B84" s="41">
        <v>83</v>
      </c>
      <c r="C84" s="62" t="s">
        <v>674</v>
      </c>
      <c r="D84" s="4" t="s">
        <v>173</v>
      </c>
      <c r="E84" s="46">
        <v>10</v>
      </c>
      <c r="F84" s="285">
        <v>18530</v>
      </c>
      <c r="G84" s="67">
        <v>40909</v>
      </c>
    </row>
    <row r="85" spans="1:7" ht="24" customHeight="1">
      <c r="A85" s="46">
        <v>84</v>
      </c>
      <c r="B85" s="46">
        <v>84</v>
      </c>
      <c r="C85" s="62" t="s">
        <v>437</v>
      </c>
      <c r="D85" s="4" t="s">
        <v>173</v>
      </c>
      <c r="E85" s="46">
        <v>10</v>
      </c>
      <c r="F85" s="285">
        <v>18530</v>
      </c>
      <c r="G85" s="91">
        <v>40915</v>
      </c>
    </row>
    <row r="86" spans="1:7" ht="24" customHeight="1">
      <c r="A86" s="46">
        <v>85</v>
      </c>
      <c r="B86" s="41">
        <v>85</v>
      </c>
      <c r="C86" s="51" t="s">
        <v>189</v>
      </c>
      <c r="D86" s="4" t="s">
        <v>173</v>
      </c>
      <c r="E86" s="46">
        <v>10</v>
      </c>
      <c r="F86" s="285">
        <v>19460</v>
      </c>
      <c r="G86" s="91" t="s">
        <v>106</v>
      </c>
    </row>
    <row r="87" spans="1:7" ht="24" customHeight="1">
      <c r="A87" s="46">
        <v>86</v>
      </c>
      <c r="B87" s="46">
        <v>86</v>
      </c>
      <c r="C87" s="62" t="s">
        <v>222</v>
      </c>
      <c r="D87" s="4" t="s">
        <v>173</v>
      </c>
      <c r="E87" s="46">
        <v>10</v>
      </c>
      <c r="F87" s="285">
        <v>17640</v>
      </c>
      <c r="G87" s="67">
        <v>40581</v>
      </c>
    </row>
    <row r="88" spans="1:7" ht="24" customHeight="1">
      <c r="A88" s="46">
        <v>87</v>
      </c>
      <c r="B88" s="41">
        <v>87</v>
      </c>
      <c r="C88" s="62" t="s">
        <v>224</v>
      </c>
      <c r="D88" s="4" t="s">
        <v>173</v>
      </c>
      <c r="E88" s="46">
        <v>10</v>
      </c>
      <c r="F88" s="285">
        <v>17640</v>
      </c>
      <c r="G88" s="67">
        <v>40581</v>
      </c>
    </row>
    <row r="89" spans="1:7" ht="24" customHeight="1">
      <c r="A89" s="46">
        <v>88</v>
      </c>
      <c r="B89" s="46">
        <v>88</v>
      </c>
      <c r="C89" s="62" t="s">
        <v>227</v>
      </c>
      <c r="D89" s="4" t="s">
        <v>173</v>
      </c>
      <c r="E89" s="46">
        <v>10</v>
      </c>
      <c r="F89" s="285">
        <v>17640</v>
      </c>
      <c r="G89" s="67">
        <v>40581</v>
      </c>
    </row>
    <row r="90" spans="1:7" ht="24" customHeight="1">
      <c r="A90" s="46">
        <v>89</v>
      </c>
      <c r="B90" s="41">
        <v>89</v>
      </c>
      <c r="C90" s="62" t="s">
        <v>404</v>
      </c>
      <c r="D90" s="4" t="s">
        <v>173</v>
      </c>
      <c r="E90" s="46">
        <v>10</v>
      </c>
      <c r="F90" s="285">
        <v>17640</v>
      </c>
      <c r="G90" s="67">
        <v>40909</v>
      </c>
    </row>
    <row r="91" spans="1:7" ht="24" customHeight="1">
      <c r="A91" s="46">
        <v>90</v>
      </c>
      <c r="B91" s="46">
        <v>90</v>
      </c>
      <c r="C91" s="62" t="s">
        <v>396</v>
      </c>
      <c r="D91" s="4" t="s">
        <v>173</v>
      </c>
      <c r="E91" s="46">
        <v>10</v>
      </c>
      <c r="F91" s="285">
        <v>16800</v>
      </c>
      <c r="G91" s="67">
        <v>40909</v>
      </c>
    </row>
    <row r="92" spans="1:7" ht="24" customHeight="1">
      <c r="A92" s="46">
        <v>91</v>
      </c>
      <c r="B92" s="41">
        <v>91</v>
      </c>
      <c r="C92" s="51" t="s">
        <v>418</v>
      </c>
      <c r="D92" s="4" t="s">
        <v>173</v>
      </c>
      <c r="E92" s="46">
        <v>10</v>
      </c>
      <c r="F92" s="285">
        <v>16800</v>
      </c>
      <c r="G92" s="67">
        <v>40909</v>
      </c>
    </row>
    <row r="93" spans="1:7" ht="24" customHeight="1">
      <c r="A93" s="46">
        <v>92</v>
      </c>
      <c r="B93" s="46">
        <v>92</v>
      </c>
      <c r="C93" s="51" t="s">
        <v>691</v>
      </c>
      <c r="D93" s="4" t="s">
        <v>173</v>
      </c>
      <c r="E93" s="57">
        <v>10</v>
      </c>
      <c r="F93" s="287">
        <v>18530</v>
      </c>
      <c r="G93" s="67">
        <v>40909</v>
      </c>
    </row>
    <row r="94" spans="1:7" ht="24" customHeight="1">
      <c r="A94" s="46">
        <v>93</v>
      </c>
      <c r="B94" s="41">
        <v>93</v>
      </c>
      <c r="C94" s="51" t="s">
        <v>398</v>
      </c>
      <c r="D94" s="4" t="s">
        <v>173</v>
      </c>
      <c r="E94" s="57">
        <v>10</v>
      </c>
      <c r="F94" s="287">
        <v>18530</v>
      </c>
      <c r="G94" s="67">
        <v>40909</v>
      </c>
    </row>
    <row r="95" spans="1:7" ht="23.1" customHeight="1">
      <c r="A95" s="46">
        <v>94</v>
      </c>
      <c r="B95" s="46">
        <v>94</v>
      </c>
      <c r="C95" s="51" t="s">
        <v>399</v>
      </c>
      <c r="D95" s="4" t="s">
        <v>173</v>
      </c>
      <c r="E95" s="57">
        <v>10</v>
      </c>
      <c r="F95" s="287">
        <v>16800</v>
      </c>
      <c r="G95" s="67">
        <v>40909</v>
      </c>
    </row>
    <row r="96" spans="1:7" ht="23.1" customHeight="1">
      <c r="A96" s="46">
        <v>95</v>
      </c>
      <c r="B96" s="41">
        <v>95</v>
      </c>
      <c r="C96" s="51" t="s">
        <v>400</v>
      </c>
      <c r="D96" s="4" t="s">
        <v>173</v>
      </c>
      <c r="E96" s="57">
        <v>10</v>
      </c>
      <c r="F96" s="287">
        <v>16800</v>
      </c>
      <c r="G96" s="67">
        <v>40909</v>
      </c>
    </row>
    <row r="97" spans="1:17" ht="23.1" customHeight="1">
      <c r="A97" s="46">
        <v>96</v>
      </c>
      <c r="B97" s="46">
        <v>96</v>
      </c>
      <c r="C97" s="51" t="s">
        <v>401</v>
      </c>
      <c r="D97" s="4" t="s">
        <v>173</v>
      </c>
      <c r="E97" s="46">
        <v>10</v>
      </c>
      <c r="F97" s="285">
        <v>17640</v>
      </c>
      <c r="G97" s="67">
        <v>41000</v>
      </c>
    </row>
    <row r="98" spans="1:17" ht="23.1" customHeight="1">
      <c r="A98" s="46">
        <v>97</v>
      </c>
      <c r="B98" s="41">
        <v>97</v>
      </c>
      <c r="C98" s="62" t="s">
        <v>438</v>
      </c>
      <c r="D98" s="4" t="s">
        <v>173</v>
      </c>
      <c r="E98" s="46">
        <v>10</v>
      </c>
      <c r="F98" s="285">
        <v>16800</v>
      </c>
      <c r="G98" s="67">
        <v>40915</v>
      </c>
    </row>
    <row r="99" spans="1:17" ht="23.1" customHeight="1">
      <c r="A99" s="46">
        <v>98</v>
      </c>
      <c r="B99" s="46">
        <v>98</v>
      </c>
      <c r="C99" s="62" t="s">
        <v>129</v>
      </c>
      <c r="D99" s="4" t="s">
        <v>173</v>
      </c>
      <c r="E99" s="46">
        <v>10</v>
      </c>
      <c r="F99" s="285">
        <v>17640</v>
      </c>
      <c r="G99" s="67" t="s">
        <v>478</v>
      </c>
    </row>
    <row r="100" spans="1:17" ht="23.1" customHeight="1">
      <c r="A100" s="46">
        <v>99</v>
      </c>
      <c r="B100" s="41">
        <v>99</v>
      </c>
      <c r="C100" s="62" t="s">
        <v>480</v>
      </c>
      <c r="D100" s="4" t="s">
        <v>173</v>
      </c>
      <c r="E100" s="46">
        <v>10</v>
      </c>
      <c r="F100" s="285">
        <v>16800</v>
      </c>
      <c r="G100" s="67" t="s">
        <v>478</v>
      </c>
    </row>
    <row r="101" spans="1:17" ht="23.1" customHeight="1">
      <c r="A101" s="46">
        <v>100</v>
      </c>
      <c r="B101" s="46">
        <v>100</v>
      </c>
      <c r="C101" s="62" t="s">
        <v>485</v>
      </c>
      <c r="D101" s="4" t="s">
        <v>173</v>
      </c>
      <c r="E101" s="46">
        <v>10</v>
      </c>
      <c r="F101" s="285">
        <v>18530</v>
      </c>
      <c r="G101" s="67">
        <v>41278</v>
      </c>
    </row>
    <row r="102" spans="1:17" ht="23.1" customHeight="1">
      <c r="A102" s="46">
        <v>101</v>
      </c>
      <c r="B102" s="41">
        <v>101</v>
      </c>
      <c r="C102" s="51" t="s">
        <v>120</v>
      </c>
      <c r="D102" s="4" t="s">
        <v>173</v>
      </c>
      <c r="E102" s="46">
        <v>10</v>
      </c>
      <c r="F102" s="285">
        <v>17640</v>
      </c>
      <c r="G102" s="91">
        <v>41526</v>
      </c>
    </row>
    <row r="103" spans="1:17" ht="23.1" customHeight="1">
      <c r="A103" s="46">
        <v>102</v>
      </c>
      <c r="B103" s="46">
        <v>102</v>
      </c>
      <c r="C103" s="62" t="s">
        <v>553</v>
      </c>
      <c r="D103" s="4" t="s">
        <v>173</v>
      </c>
      <c r="E103" s="46">
        <v>10</v>
      </c>
      <c r="F103" s="285">
        <v>17640</v>
      </c>
      <c r="G103" s="91">
        <v>41526</v>
      </c>
    </row>
    <row r="104" spans="1:17" ht="23.1" customHeight="1">
      <c r="A104" s="46">
        <v>103</v>
      </c>
      <c r="B104" s="41">
        <v>103</v>
      </c>
      <c r="C104" s="62" t="s">
        <v>532</v>
      </c>
      <c r="D104" s="4" t="s">
        <v>173</v>
      </c>
      <c r="E104" s="46">
        <v>10</v>
      </c>
      <c r="F104" s="285">
        <v>17640</v>
      </c>
      <c r="G104" s="91">
        <v>41526</v>
      </c>
    </row>
    <row r="105" spans="1:17" ht="23.1" customHeight="1">
      <c r="A105" s="46">
        <v>104</v>
      </c>
      <c r="B105" s="46">
        <v>104</v>
      </c>
      <c r="C105" s="51" t="s">
        <v>205</v>
      </c>
      <c r="D105" s="4" t="s">
        <v>173</v>
      </c>
      <c r="E105" s="46">
        <v>10</v>
      </c>
      <c r="F105" s="285">
        <v>16800</v>
      </c>
      <c r="G105" s="91">
        <v>41526</v>
      </c>
    </row>
    <row r="106" spans="1:17" ht="23.1" customHeight="1">
      <c r="A106" s="46">
        <v>105</v>
      </c>
      <c r="B106" s="41">
        <v>105</v>
      </c>
      <c r="C106" s="281" t="s">
        <v>508</v>
      </c>
      <c r="D106" s="4" t="s">
        <v>173</v>
      </c>
      <c r="E106" s="46">
        <v>11</v>
      </c>
      <c r="F106" s="285">
        <v>14480</v>
      </c>
      <c r="G106" s="67">
        <v>41556</v>
      </c>
    </row>
    <row r="107" spans="1:17" ht="23.1" customHeight="1">
      <c r="A107" s="46">
        <v>106</v>
      </c>
      <c r="B107" s="46">
        <v>106</v>
      </c>
      <c r="C107" s="62" t="s">
        <v>499</v>
      </c>
      <c r="D107" s="4" t="s">
        <v>173</v>
      </c>
      <c r="E107" s="46">
        <v>11</v>
      </c>
      <c r="F107" s="285">
        <v>14480</v>
      </c>
      <c r="G107" s="67">
        <v>41617</v>
      </c>
    </row>
    <row r="108" spans="1:17" ht="23.1" customHeight="1">
      <c r="A108" s="46">
        <v>107</v>
      </c>
      <c r="B108" s="41">
        <v>107</v>
      </c>
      <c r="C108" s="62" t="s">
        <v>542</v>
      </c>
      <c r="D108" s="4" t="s">
        <v>173</v>
      </c>
      <c r="E108" s="46">
        <v>10</v>
      </c>
      <c r="F108" s="285">
        <v>17640</v>
      </c>
      <c r="G108" s="67">
        <v>41466</v>
      </c>
      <c r="Q108" s="2"/>
    </row>
    <row r="109" spans="1:17" ht="23.1" customHeight="1">
      <c r="A109" s="46">
        <v>108</v>
      </c>
      <c r="B109" s="46">
        <v>108</v>
      </c>
      <c r="C109" s="62" t="s">
        <v>543</v>
      </c>
      <c r="D109" s="4" t="s">
        <v>173</v>
      </c>
      <c r="E109" s="46">
        <v>11</v>
      </c>
      <c r="F109" s="285">
        <v>14480</v>
      </c>
      <c r="G109" s="67" t="s">
        <v>546</v>
      </c>
    </row>
    <row r="110" spans="1:17" ht="23.1" customHeight="1">
      <c r="A110" s="46">
        <v>109</v>
      </c>
      <c r="B110" s="41">
        <v>109</v>
      </c>
      <c r="C110" s="62" t="s">
        <v>550</v>
      </c>
      <c r="D110" s="4" t="s">
        <v>173</v>
      </c>
      <c r="E110" s="46">
        <v>10</v>
      </c>
      <c r="F110" s="285">
        <v>18530</v>
      </c>
      <c r="G110" s="67" t="s">
        <v>548</v>
      </c>
    </row>
    <row r="111" spans="1:17" ht="23.1" customHeight="1">
      <c r="A111" s="46">
        <v>110</v>
      </c>
      <c r="B111" s="46">
        <v>110</v>
      </c>
      <c r="C111" s="62" t="s">
        <v>204</v>
      </c>
      <c r="D111" s="4" t="s">
        <v>173</v>
      </c>
      <c r="E111" s="46">
        <v>11</v>
      </c>
      <c r="F111" s="285">
        <v>17640</v>
      </c>
      <c r="G111" s="67" t="s">
        <v>548</v>
      </c>
    </row>
    <row r="112" spans="1:17" ht="23.1" customHeight="1">
      <c r="A112" s="46">
        <v>111</v>
      </c>
      <c r="B112" s="41">
        <v>111</v>
      </c>
      <c r="C112" s="62" t="s">
        <v>551</v>
      </c>
      <c r="D112" s="4" t="s">
        <v>173</v>
      </c>
      <c r="E112" s="46">
        <v>10</v>
      </c>
      <c r="F112" s="285">
        <v>18530</v>
      </c>
      <c r="G112" s="67" t="s">
        <v>548</v>
      </c>
    </row>
    <row r="113" spans="1:7" ht="23.1" customHeight="1">
      <c r="A113" s="46">
        <v>112</v>
      </c>
      <c r="B113" s="46">
        <v>112</v>
      </c>
      <c r="C113" s="52" t="s">
        <v>397</v>
      </c>
      <c r="D113" s="4" t="s">
        <v>173</v>
      </c>
      <c r="E113" s="46">
        <v>11</v>
      </c>
      <c r="F113" s="285">
        <v>13790</v>
      </c>
      <c r="G113" s="67">
        <v>41794</v>
      </c>
    </row>
    <row r="114" spans="1:7" ht="23.1" customHeight="1">
      <c r="A114" s="46">
        <v>113</v>
      </c>
      <c r="B114" s="41">
        <v>113</v>
      </c>
      <c r="C114" s="52" t="s">
        <v>685</v>
      </c>
      <c r="D114" s="4" t="s">
        <v>173</v>
      </c>
      <c r="E114" s="46">
        <v>10</v>
      </c>
      <c r="F114" s="285">
        <v>17640</v>
      </c>
      <c r="G114" s="137" t="s">
        <v>687</v>
      </c>
    </row>
    <row r="115" spans="1:7" ht="23.1" customHeight="1">
      <c r="A115" s="46">
        <v>114</v>
      </c>
      <c r="B115" s="46">
        <v>114</v>
      </c>
      <c r="C115" s="52" t="s">
        <v>686</v>
      </c>
      <c r="D115" s="4" t="s">
        <v>173</v>
      </c>
      <c r="E115" s="46">
        <v>10</v>
      </c>
      <c r="F115" s="285">
        <v>16800</v>
      </c>
      <c r="G115" s="137" t="s">
        <v>683</v>
      </c>
    </row>
    <row r="116" spans="1:7" ht="23.1" customHeight="1">
      <c r="A116" s="46">
        <v>115</v>
      </c>
      <c r="B116" s="41">
        <v>115</v>
      </c>
      <c r="C116" s="52" t="s">
        <v>692</v>
      </c>
      <c r="D116" s="4" t="s">
        <v>173</v>
      </c>
      <c r="E116" s="46">
        <v>10</v>
      </c>
      <c r="F116" s="285">
        <v>17640</v>
      </c>
      <c r="G116" s="137" t="s">
        <v>689</v>
      </c>
    </row>
    <row r="117" spans="1:7" ht="23.1" customHeight="1">
      <c r="A117" s="46">
        <v>116</v>
      </c>
      <c r="B117" s="46">
        <v>116</v>
      </c>
      <c r="C117" s="52" t="s">
        <v>718</v>
      </c>
      <c r="D117" s="4" t="s">
        <v>173</v>
      </c>
      <c r="E117" s="46">
        <v>10</v>
      </c>
      <c r="F117" s="285">
        <v>16800</v>
      </c>
      <c r="G117" s="137" t="s">
        <v>729</v>
      </c>
    </row>
    <row r="118" spans="1:7" ht="23.1" customHeight="1">
      <c r="A118" s="46">
        <v>117</v>
      </c>
      <c r="B118" s="41">
        <v>117</v>
      </c>
      <c r="C118" s="52" t="s">
        <v>799</v>
      </c>
      <c r="D118" s="4" t="s">
        <v>173</v>
      </c>
      <c r="E118" s="46">
        <v>11</v>
      </c>
      <c r="F118" s="285">
        <v>17640</v>
      </c>
      <c r="G118" s="137" t="s">
        <v>786</v>
      </c>
    </row>
    <row r="119" spans="1:7" ht="23.1" customHeight="1">
      <c r="A119" s="46">
        <v>118</v>
      </c>
      <c r="B119" s="46">
        <v>118</v>
      </c>
      <c r="C119" s="52" t="s">
        <v>802</v>
      </c>
      <c r="D119" s="4" t="s">
        <v>173</v>
      </c>
      <c r="E119" s="46">
        <v>11</v>
      </c>
      <c r="F119" s="285">
        <v>13130</v>
      </c>
      <c r="G119" s="137" t="s">
        <v>803</v>
      </c>
    </row>
    <row r="120" spans="1:7" ht="23.1" customHeight="1">
      <c r="A120" s="46">
        <v>119</v>
      </c>
      <c r="B120" s="41">
        <v>119</v>
      </c>
      <c r="C120" s="62" t="s">
        <v>464</v>
      </c>
      <c r="D120" s="33" t="s">
        <v>531</v>
      </c>
      <c r="E120" s="46">
        <v>10</v>
      </c>
      <c r="F120" s="285">
        <v>8000</v>
      </c>
      <c r="G120" s="67" t="s">
        <v>463</v>
      </c>
    </row>
    <row r="121" spans="1:7" ht="23.1" customHeight="1">
      <c r="A121" s="46">
        <v>120</v>
      </c>
      <c r="B121" s="46">
        <v>120</v>
      </c>
      <c r="C121" s="52" t="s">
        <v>465</v>
      </c>
      <c r="D121" s="33" t="s">
        <v>531</v>
      </c>
      <c r="E121" s="53">
        <v>10</v>
      </c>
      <c r="F121" s="288">
        <v>8000</v>
      </c>
      <c r="G121" s="67" t="s">
        <v>463</v>
      </c>
    </row>
    <row r="122" spans="1:7" ht="23.1" customHeight="1">
      <c r="A122" s="46">
        <v>121</v>
      </c>
      <c r="B122" s="41">
        <v>121</v>
      </c>
      <c r="C122" s="52" t="s">
        <v>781</v>
      </c>
      <c r="D122" s="33" t="s">
        <v>531</v>
      </c>
      <c r="E122" s="53"/>
      <c r="F122" s="288">
        <v>12000</v>
      </c>
      <c r="G122" s="67" t="s">
        <v>785</v>
      </c>
    </row>
    <row r="123" spans="1:7" ht="23.1" customHeight="1">
      <c r="A123" s="46">
        <v>122</v>
      </c>
      <c r="B123" s="46">
        <v>122</v>
      </c>
      <c r="C123" s="52" t="s">
        <v>784</v>
      </c>
      <c r="D123" s="33" t="s">
        <v>531</v>
      </c>
      <c r="E123" s="53"/>
      <c r="F123" s="288">
        <v>12000</v>
      </c>
      <c r="G123" s="67" t="s">
        <v>786</v>
      </c>
    </row>
    <row r="124" spans="1:7" ht="27" customHeight="1">
      <c r="A124" s="50">
        <v>123</v>
      </c>
      <c r="B124" s="41">
        <v>123</v>
      </c>
      <c r="C124" s="62" t="s">
        <v>419</v>
      </c>
      <c r="D124" s="41" t="s">
        <v>191</v>
      </c>
      <c r="E124" s="46">
        <v>10</v>
      </c>
      <c r="F124" s="285">
        <v>20440</v>
      </c>
      <c r="G124" s="49" t="s">
        <v>23</v>
      </c>
    </row>
    <row r="125" spans="1:7" ht="27" customHeight="1">
      <c r="A125" s="50">
        <v>124</v>
      </c>
      <c r="B125" s="46">
        <v>124</v>
      </c>
      <c r="C125" s="51" t="s">
        <v>456</v>
      </c>
      <c r="D125" s="41" t="s">
        <v>192</v>
      </c>
      <c r="E125" s="46">
        <v>11</v>
      </c>
      <c r="F125" s="285">
        <v>15980</v>
      </c>
      <c r="G125" s="67">
        <v>40919</v>
      </c>
    </row>
    <row r="126" spans="1:7" ht="27" customHeight="1">
      <c r="A126" s="50">
        <v>125</v>
      </c>
      <c r="B126" s="41">
        <v>125</v>
      </c>
      <c r="C126" s="51" t="s">
        <v>213</v>
      </c>
      <c r="D126" s="41" t="s">
        <v>228</v>
      </c>
      <c r="E126" s="46">
        <v>10</v>
      </c>
      <c r="F126" s="285">
        <v>19460</v>
      </c>
      <c r="G126" s="67">
        <v>38788</v>
      </c>
    </row>
    <row r="127" spans="1:7" ht="27" customHeight="1">
      <c r="A127" s="50">
        <v>126</v>
      </c>
      <c r="B127" s="46">
        <v>126</v>
      </c>
      <c r="C127" s="51" t="s">
        <v>213</v>
      </c>
      <c r="D127" s="41" t="s">
        <v>193</v>
      </c>
      <c r="E127" s="46">
        <v>13</v>
      </c>
      <c r="F127" s="285">
        <v>14760</v>
      </c>
      <c r="G127" s="67">
        <v>37836</v>
      </c>
    </row>
    <row r="128" spans="1:7" ht="27" customHeight="1">
      <c r="A128" s="50">
        <v>127</v>
      </c>
      <c r="B128" s="41">
        <v>127</v>
      </c>
      <c r="C128" s="51" t="s">
        <v>159</v>
      </c>
      <c r="D128" s="41" t="s">
        <v>474</v>
      </c>
      <c r="E128" s="46">
        <v>16</v>
      </c>
      <c r="F128" s="285">
        <v>13780</v>
      </c>
      <c r="G128" s="67">
        <v>34342</v>
      </c>
    </row>
    <row r="129" spans="1:7" ht="27" customHeight="1">
      <c r="A129" s="50">
        <v>128</v>
      </c>
      <c r="B129" s="46">
        <v>128</v>
      </c>
      <c r="C129" s="51" t="s">
        <v>160</v>
      </c>
      <c r="D129" s="41" t="s">
        <v>494</v>
      </c>
      <c r="E129" s="46">
        <v>16</v>
      </c>
      <c r="F129" s="285">
        <v>12490</v>
      </c>
      <c r="G129" s="67" t="s">
        <v>39</v>
      </c>
    </row>
    <row r="130" spans="1:7" ht="27" customHeight="1">
      <c r="A130" s="50">
        <v>129</v>
      </c>
      <c r="B130" s="41">
        <v>129</v>
      </c>
      <c r="C130" s="51" t="s">
        <v>448</v>
      </c>
      <c r="D130" s="41" t="s">
        <v>754</v>
      </c>
      <c r="E130" s="46">
        <v>14</v>
      </c>
      <c r="F130" s="285">
        <v>13050</v>
      </c>
      <c r="G130" s="91">
        <v>40127</v>
      </c>
    </row>
    <row r="131" spans="1:7" ht="27" customHeight="1">
      <c r="A131" s="50">
        <v>130</v>
      </c>
      <c r="B131" s="46">
        <v>130</v>
      </c>
      <c r="C131" s="51" t="s">
        <v>204</v>
      </c>
      <c r="D131" s="41" t="s">
        <v>754</v>
      </c>
      <c r="E131" s="46">
        <v>14</v>
      </c>
      <c r="F131" s="285">
        <v>12420</v>
      </c>
      <c r="G131" s="137" t="s">
        <v>203</v>
      </c>
    </row>
    <row r="132" spans="1:7" ht="27" customHeight="1">
      <c r="A132" s="50">
        <v>131</v>
      </c>
      <c r="B132" s="41">
        <v>131</v>
      </c>
      <c r="C132" s="51" t="s">
        <v>420</v>
      </c>
      <c r="D132" s="41" t="s">
        <v>754</v>
      </c>
      <c r="E132" s="46">
        <v>14</v>
      </c>
      <c r="F132" s="285">
        <v>12420</v>
      </c>
      <c r="G132" s="137" t="s">
        <v>203</v>
      </c>
    </row>
    <row r="133" spans="1:7" ht="27" customHeight="1">
      <c r="A133" s="50">
        <v>132</v>
      </c>
      <c r="B133" s="46">
        <v>132</v>
      </c>
      <c r="C133" s="51" t="s">
        <v>451</v>
      </c>
      <c r="D133" s="41" t="s">
        <v>754</v>
      </c>
      <c r="E133" s="46">
        <v>15</v>
      </c>
      <c r="F133" s="285">
        <v>11240</v>
      </c>
      <c r="G133" s="91">
        <v>40915</v>
      </c>
    </row>
    <row r="134" spans="1:7" ht="27" customHeight="1">
      <c r="A134" s="50">
        <v>133</v>
      </c>
      <c r="B134" s="41">
        <v>133</v>
      </c>
      <c r="C134" s="51" t="s">
        <v>500</v>
      </c>
      <c r="D134" s="41" t="s">
        <v>754</v>
      </c>
      <c r="E134" s="46">
        <v>15</v>
      </c>
      <c r="F134" s="285">
        <v>11810</v>
      </c>
      <c r="G134" s="91">
        <v>41283</v>
      </c>
    </row>
    <row r="135" spans="1:7" ht="27" customHeight="1">
      <c r="A135" s="50">
        <v>134</v>
      </c>
      <c r="B135" s="46">
        <v>134</v>
      </c>
      <c r="C135" s="51" t="s">
        <v>501</v>
      </c>
      <c r="D135" s="41" t="s">
        <v>754</v>
      </c>
      <c r="E135" s="46">
        <v>15</v>
      </c>
      <c r="F135" s="285">
        <v>11810</v>
      </c>
      <c r="G135" s="91">
        <v>41464</v>
      </c>
    </row>
    <row r="136" spans="1:7" ht="27" customHeight="1">
      <c r="A136" s="50">
        <v>135</v>
      </c>
      <c r="B136" s="41">
        <v>135</v>
      </c>
      <c r="C136" s="51" t="s">
        <v>398</v>
      </c>
      <c r="D136" s="283" t="s">
        <v>745</v>
      </c>
      <c r="E136" s="46">
        <v>15</v>
      </c>
      <c r="F136" s="285">
        <v>10700</v>
      </c>
      <c r="G136" s="278" t="s">
        <v>694</v>
      </c>
    </row>
    <row r="137" spans="1:7" ht="27" customHeight="1">
      <c r="A137" s="50">
        <v>136</v>
      </c>
      <c r="B137" s="46">
        <v>136</v>
      </c>
      <c r="C137" s="51" t="s">
        <v>693</v>
      </c>
      <c r="D137" s="41" t="s">
        <v>754</v>
      </c>
      <c r="E137" s="46">
        <v>15</v>
      </c>
      <c r="F137" s="285">
        <v>10700</v>
      </c>
      <c r="G137" s="278" t="s">
        <v>694</v>
      </c>
    </row>
    <row r="138" spans="1:7" ht="27" customHeight="1">
      <c r="A138" s="50">
        <v>137</v>
      </c>
      <c r="B138" s="41">
        <v>137</v>
      </c>
      <c r="C138" s="51" t="s">
        <v>441</v>
      </c>
      <c r="D138" s="41" t="s">
        <v>193</v>
      </c>
      <c r="E138" s="46">
        <v>15</v>
      </c>
      <c r="F138" s="285">
        <v>11810</v>
      </c>
      <c r="G138" s="91" t="s">
        <v>44</v>
      </c>
    </row>
    <row r="139" spans="1:7" ht="27" customHeight="1">
      <c r="A139" s="50">
        <v>138</v>
      </c>
      <c r="B139" s="46">
        <v>138</v>
      </c>
      <c r="C139" s="51" t="s">
        <v>373</v>
      </c>
      <c r="D139" s="202" t="s">
        <v>564</v>
      </c>
      <c r="E139" s="46">
        <v>15</v>
      </c>
      <c r="F139" s="285">
        <v>12410</v>
      </c>
      <c r="G139" s="91" t="s">
        <v>106</v>
      </c>
    </row>
    <row r="140" spans="1:7" ht="27" customHeight="1">
      <c r="A140" s="50">
        <v>139</v>
      </c>
      <c r="B140" s="41">
        <v>139</v>
      </c>
      <c r="C140" s="51" t="s">
        <v>162</v>
      </c>
      <c r="D140" s="41" t="s">
        <v>474</v>
      </c>
      <c r="E140" s="46">
        <v>18</v>
      </c>
      <c r="F140" s="285">
        <v>10710</v>
      </c>
      <c r="G140" s="91">
        <v>39454</v>
      </c>
    </row>
    <row r="141" spans="1:7" ht="27" customHeight="1">
      <c r="A141" s="50">
        <v>140</v>
      </c>
      <c r="B141" s="46">
        <v>140</v>
      </c>
      <c r="C141" s="51" t="s">
        <v>502</v>
      </c>
      <c r="D141" s="41" t="s">
        <v>474</v>
      </c>
      <c r="E141" s="46">
        <v>18</v>
      </c>
      <c r="F141" s="285">
        <v>10710</v>
      </c>
      <c r="G141" s="91">
        <v>41314</v>
      </c>
    </row>
    <row r="142" spans="1:7" ht="24.95" customHeight="1">
      <c r="A142" s="50">
        <v>141</v>
      </c>
      <c r="B142" s="41">
        <v>141</v>
      </c>
      <c r="C142" s="51" t="s">
        <v>566</v>
      </c>
      <c r="D142" s="41" t="s">
        <v>567</v>
      </c>
      <c r="E142" s="46">
        <v>18</v>
      </c>
      <c r="F142" s="285">
        <v>9710</v>
      </c>
      <c r="G142" s="91">
        <v>41651</v>
      </c>
    </row>
    <row r="143" spans="1:7" ht="27" customHeight="1">
      <c r="A143" s="50">
        <v>142</v>
      </c>
      <c r="B143" s="46">
        <v>142</v>
      </c>
      <c r="C143" s="51" t="s">
        <v>763</v>
      </c>
      <c r="D143" s="41" t="s">
        <v>193</v>
      </c>
      <c r="E143" s="46">
        <v>16</v>
      </c>
      <c r="F143" s="285">
        <v>11890</v>
      </c>
      <c r="G143" s="67">
        <v>38265</v>
      </c>
    </row>
    <row r="144" spans="1:7" ht="21.95" customHeight="1">
      <c r="A144" s="50">
        <v>143</v>
      </c>
      <c r="B144" s="41">
        <v>143</v>
      </c>
      <c r="C144" s="51" t="s">
        <v>164</v>
      </c>
      <c r="D144" s="41" t="s">
        <v>496</v>
      </c>
      <c r="E144" s="46">
        <v>18</v>
      </c>
      <c r="F144" s="285">
        <v>12420</v>
      </c>
      <c r="G144" s="91" t="s">
        <v>24</v>
      </c>
    </row>
    <row r="145" spans="1:7" ht="23.1" customHeight="1">
      <c r="A145" s="50">
        <v>144</v>
      </c>
      <c r="B145" s="46">
        <v>144</v>
      </c>
      <c r="C145" s="51" t="s">
        <v>782</v>
      </c>
      <c r="D145" s="41" t="s">
        <v>194</v>
      </c>
      <c r="E145" s="46">
        <v>18</v>
      </c>
      <c r="F145" s="285">
        <v>12420</v>
      </c>
      <c r="G145" s="91">
        <v>33612</v>
      </c>
    </row>
    <row r="146" spans="1:7" ht="23.1" customHeight="1">
      <c r="A146" s="50">
        <v>145</v>
      </c>
      <c r="B146" s="41">
        <v>145</v>
      </c>
      <c r="C146" s="51" t="s">
        <v>435</v>
      </c>
      <c r="D146" s="41" t="s">
        <v>108</v>
      </c>
      <c r="E146" s="46">
        <v>18</v>
      </c>
      <c r="F146" s="285">
        <v>12420</v>
      </c>
      <c r="G146" s="91">
        <v>34191</v>
      </c>
    </row>
    <row r="147" spans="1:7" ht="23.1" customHeight="1">
      <c r="A147" s="50">
        <v>146</v>
      </c>
      <c r="B147" s="46">
        <v>146</v>
      </c>
      <c r="C147" s="51" t="s">
        <v>165</v>
      </c>
      <c r="D147" s="41" t="s">
        <v>108</v>
      </c>
      <c r="E147" s="46">
        <v>18</v>
      </c>
      <c r="F147" s="285">
        <v>12420</v>
      </c>
      <c r="G147" s="91">
        <v>34192</v>
      </c>
    </row>
    <row r="148" spans="1:7" ht="23.1" customHeight="1">
      <c r="A148" s="50">
        <v>147</v>
      </c>
      <c r="B148" s="41">
        <v>147</v>
      </c>
      <c r="C148" s="51" t="s">
        <v>166</v>
      </c>
      <c r="D148" s="41" t="s">
        <v>108</v>
      </c>
      <c r="E148" s="46">
        <v>18</v>
      </c>
      <c r="F148" s="285">
        <v>12420</v>
      </c>
      <c r="G148" s="91">
        <v>34367</v>
      </c>
    </row>
    <row r="149" spans="1:7" ht="23.1" customHeight="1">
      <c r="A149" s="50">
        <v>148</v>
      </c>
      <c r="B149" s="46">
        <v>148</v>
      </c>
      <c r="C149" s="51" t="s">
        <v>765</v>
      </c>
      <c r="D149" s="41" t="s">
        <v>108</v>
      </c>
      <c r="E149" s="46">
        <v>18</v>
      </c>
      <c r="F149" s="285">
        <v>12420</v>
      </c>
      <c r="G149" s="91">
        <v>34338</v>
      </c>
    </row>
    <row r="150" spans="1:7" ht="23.1" customHeight="1">
      <c r="A150" s="50">
        <v>149</v>
      </c>
      <c r="B150" s="41">
        <v>149</v>
      </c>
      <c r="C150" s="51" t="s">
        <v>158</v>
      </c>
      <c r="D150" s="41" t="s">
        <v>496</v>
      </c>
      <c r="E150" s="46">
        <v>18</v>
      </c>
      <c r="F150" s="285">
        <v>12420</v>
      </c>
      <c r="G150" s="91" t="s">
        <v>25</v>
      </c>
    </row>
    <row r="151" spans="1:7" ht="23.1" customHeight="1">
      <c r="A151" s="50">
        <v>150</v>
      </c>
      <c r="B151" s="46">
        <v>150</v>
      </c>
      <c r="C151" s="51" t="s">
        <v>722</v>
      </c>
      <c r="D151" s="41" t="s">
        <v>108</v>
      </c>
      <c r="E151" s="46">
        <v>18</v>
      </c>
      <c r="F151" s="285">
        <v>11820</v>
      </c>
      <c r="G151" s="91">
        <v>34854</v>
      </c>
    </row>
    <row r="152" spans="1:7" ht="23.1" customHeight="1">
      <c r="A152" s="50">
        <v>151</v>
      </c>
      <c r="B152" s="41">
        <v>151</v>
      </c>
      <c r="C152" s="51" t="s">
        <v>783</v>
      </c>
      <c r="D152" s="41" t="s">
        <v>194</v>
      </c>
      <c r="E152" s="46">
        <v>18</v>
      </c>
      <c r="F152" s="285">
        <v>11820</v>
      </c>
      <c r="G152" s="91">
        <v>35597</v>
      </c>
    </row>
    <row r="153" spans="1:7" ht="23.1" customHeight="1">
      <c r="A153" s="50">
        <v>152</v>
      </c>
      <c r="B153" s="46">
        <v>152</v>
      </c>
      <c r="C153" s="51" t="s">
        <v>364</v>
      </c>
      <c r="D153" s="41" t="s">
        <v>108</v>
      </c>
      <c r="E153" s="46">
        <v>18</v>
      </c>
      <c r="F153" s="285">
        <v>11820</v>
      </c>
      <c r="G153" s="91">
        <v>35900</v>
      </c>
    </row>
    <row r="154" spans="1:7" ht="23.1" customHeight="1">
      <c r="A154" s="50">
        <v>153</v>
      </c>
      <c r="B154" s="41">
        <v>153</v>
      </c>
      <c r="C154" s="51" t="s">
        <v>405</v>
      </c>
      <c r="D154" s="41" t="s">
        <v>108</v>
      </c>
      <c r="E154" s="53">
        <v>18</v>
      </c>
      <c r="F154" s="288">
        <v>11250</v>
      </c>
      <c r="G154" s="91">
        <v>37257</v>
      </c>
    </row>
    <row r="155" spans="1:7" ht="23.1" customHeight="1">
      <c r="A155" s="50">
        <v>154</v>
      </c>
      <c r="B155" s="46">
        <v>154</v>
      </c>
      <c r="C155" s="51" t="s">
        <v>167</v>
      </c>
      <c r="D155" s="41" t="s">
        <v>108</v>
      </c>
      <c r="E155" s="46">
        <v>19</v>
      </c>
      <c r="F155" s="285">
        <v>12000</v>
      </c>
      <c r="G155" s="67">
        <v>37264</v>
      </c>
    </row>
    <row r="156" spans="1:7" ht="23.1" customHeight="1">
      <c r="A156" s="50">
        <v>155</v>
      </c>
      <c r="B156" s="41">
        <v>155</v>
      </c>
      <c r="C156" s="51" t="s">
        <v>160</v>
      </c>
      <c r="D156" s="41" t="s">
        <v>108</v>
      </c>
      <c r="E156" s="46">
        <v>19</v>
      </c>
      <c r="F156" s="285">
        <v>11420</v>
      </c>
      <c r="G156" s="67">
        <v>38022</v>
      </c>
    </row>
    <row r="157" spans="1:7" ht="23.1" customHeight="1">
      <c r="A157" s="50">
        <v>156</v>
      </c>
      <c r="B157" s="46">
        <v>156</v>
      </c>
      <c r="C157" s="51" t="s">
        <v>168</v>
      </c>
      <c r="D157" s="41" t="s">
        <v>214</v>
      </c>
      <c r="E157" s="46">
        <v>20</v>
      </c>
      <c r="F157" s="285">
        <v>10560</v>
      </c>
      <c r="G157" s="67">
        <v>39466</v>
      </c>
    </row>
    <row r="158" spans="1:7" ht="23.1" customHeight="1">
      <c r="A158" s="50">
        <v>157</v>
      </c>
      <c r="B158" s="41">
        <v>157</v>
      </c>
      <c r="C158" s="51" t="s">
        <v>361</v>
      </c>
      <c r="D158" s="41" t="s">
        <v>194</v>
      </c>
      <c r="E158" s="46">
        <v>20</v>
      </c>
      <c r="F158" s="285">
        <v>10560</v>
      </c>
      <c r="G158" s="67">
        <v>39512</v>
      </c>
    </row>
    <row r="159" spans="1:7" ht="23.1" customHeight="1">
      <c r="A159" s="50">
        <v>158</v>
      </c>
      <c r="B159" s="46">
        <v>158</v>
      </c>
      <c r="C159" s="51" t="s">
        <v>368</v>
      </c>
      <c r="D159" s="41" t="s">
        <v>108</v>
      </c>
      <c r="E159" s="46">
        <v>20</v>
      </c>
      <c r="F159" s="285">
        <v>10560</v>
      </c>
      <c r="G159" s="67">
        <v>39669</v>
      </c>
    </row>
    <row r="160" spans="1:7" ht="23.1" customHeight="1">
      <c r="A160" s="50">
        <v>159</v>
      </c>
      <c r="B160" s="41">
        <v>159</v>
      </c>
      <c r="C160" s="51" t="s">
        <v>720</v>
      </c>
      <c r="D160" s="41" t="s">
        <v>108</v>
      </c>
      <c r="E160" s="46">
        <v>20</v>
      </c>
      <c r="F160" s="285">
        <v>11090</v>
      </c>
      <c r="G160" s="67">
        <v>39669</v>
      </c>
    </row>
    <row r="161" spans="1:7" ht="23.1" customHeight="1">
      <c r="A161" s="50">
        <v>160</v>
      </c>
      <c r="B161" s="46">
        <v>160</v>
      </c>
      <c r="C161" s="51" t="s">
        <v>759</v>
      </c>
      <c r="D161" s="41" t="s">
        <v>108</v>
      </c>
      <c r="E161" s="46">
        <v>20</v>
      </c>
      <c r="F161" s="285">
        <v>11090</v>
      </c>
      <c r="G161" s="67">
        <v>39669</v>
      </c>
    </row>
    <row r="162" spans="1:7" ht="23.1" customHeight="1">
      <c r="A162" s="50">
        <v>161</v>
      </c>
      <c r="B162" s="41">
        <v>161</v>
      </c>
      <c r="C162" s="51" t="s">
        <v>169</v>
      </c>
      <c r="D162" s="41" t="s">
        <v>108</v>
      </c>
      <c r="E162" s="46">
        <v>20</v>
      </c>
      <c r="F162" s="285">
        <v>11090</v>
      </c>
      <c r="G162" s="67">
        <v>39669</v>
      </c>
    </row>
    <row r="163" spans="1:7" ht="23.1" customHeight="1">
      <c r="A163" s="50">
        <v>162</v>
      </c>
      <c r="B163" s="46">
        <v>162</v>
      </c>
      <c r="C163" s="51" t="s">
        <v>540</v>
      </c>
      <c r="D163" s="41" t="s">
        <v>496</v>
      </c>
      <c r="E163" s="46">
        <v>20</v>
      </c>
      <c r="F163" s="285">
        <v>11090</v>
      </c>
      <c r="G163" s="67">
        <v>39761</v>
      </c>
    </row>
    <row r="164" spans="1:7" ht="23.1" customHeight="1">
      <c r="A164" s="50">
        <v>163</v>
      </c>
      <c r="B164" s="41">
        <v>163</v>
      </c>
      <c r="C164" s="51" t="s">
        <v>170</v>
      </c>
      <c r="D164" s="41" t="s">
        <v>108</v>
      </c>
      <c r="E164" s="46">
        <v>20</v>
      </c>
      <c r="F164" s="285">
        <v>11090</v>
      </c>
      <c r="G164" s="67">
        <v>39670</v>
      </c>
    </row>
    <row r="165" spans="1:7" ht="23.1" customHeight="1">
      <c r="A165" s="50">
        <v>164</v>
      </c>
      <c r="B165" s="46">
        <v>164</v>
      </c>
      <c r="C165" s="51" t="s">
        <v>764</v>
      </c>
      <c r="D165" s="41" t="s">
        <v>194</v>
      </c>
      <c r="E165" s="46">
        <v>20</v>
      </c>
      <c r="F165" s="285">
        <v>10560</v>
      </c>
      <c r="G165" s="67">
        <v>39863</v>
      </c>
    </row>
    <row r="166" spans="1:7" ht="23.1" customHeight="1">
      <c r="A166" s="50">
        <v>165</v>
      </c>
      <c r="B166" s="41">
        <v>165</v>
      </c>
      <c r="C166" s="51" t="s">
        <v>210</v>
      </c>
      <c r="D166" s="41" t="s">
        <v>108</v>
      </c>
      <c r="E166" s="46">
        <v>20</v>
      </c>
      <c r="F166" s="285">
        <v>10050</v>
      </c>
      <c r="G166" s="67">
        <v>39933</v>
      </c>
    </row>
    <row r="167" spans="1:7" ht="23.1" customHeight="1">
      <c r="A167" s="50">
        <v>166</v>
      </c>
      <c r="B167" s="46">
        <v>166</v>
      </c>
      <c r="C167" s="51" t="s">
        <v>555</v>
      </c>
      <c r="D167" s="41" t="s">
        <v>108</v>
      </c>
      <c r="E167" s="46">
        <v>20</v>
      </c>
      <c r="F167" s="285">
        <v>10050</v>
      </c>
      <c r="G167" s="67">
        <v>40437</v>
      </c>
    </row>
    <row r="168" spans="1:7" ht="23.1" customHeight="1">
      <c r="A168" s="50">
        <v>167</v>
      </c>
      <c r="B168" s="41">
        <v>167</v>
      </c>
      <c r="C168" s="51" t="s">
        <v>171</v>
      </c>
      <c r="D168" s="41" t="s">
        <v>108</v>
      </c>
      <c r="E168" s="46">
        <v>20</v>
      </c>
      <c r="F168" s="285">
        <v>10050</v>
      </c>
      <c r="G168" s="67">
        <v>40369</v>
      </c>
    </row>
    <row r="169" spans="1:7" ht="24.95" customHeight="1">
      <c r="A169" s="50">
        <v>168</v>
      </c>
      <c r="B169" s="46">
        <v>168</v>
      </c>
      <c r="C169" s="51" t="s">
        <v>370</v>
      </c>
      <c r="D169" s="41" t="s">
        <v>108</v>
      </c>
      <c r="E169" s="46">
        <v>20</v>
      </c>
      <c r="F169" s="285">
        <v>9570</v>
      </c>
      <c r="G169" s="67">
        <v>40831</v>
      </c>
    </row>
    <row r="170" spans="1:7" ht="24.95" customHeight="1">
      <c r="A170" s="50">
        <v>169</v>
      </c>
      <c r="B170" s="41">
        <v>169</v>
      </c>
      <c r="C170" s="51" t="s">
        <v>190</v>
      </c>
      <c r="D170" s="41" t="s">
        <v>108</v>
      </c>
      <c r="E170" s="46">
        <v>20</v>
      </c>
      <c r="F170" s="285">
        <v>9570</v>
      </c>
      <c r="G170" s="67">
        <v>40831</v>
      </c>
    </row>
    <row r="171" spans="1:7" ht="24.95" customHeight="1">
      <c r="A171" s="50">
        <v>170</v>
      </c>
      <c r="B171" s="46">
        <v>170</v>
      </c>
      <c r="C171" s="51" t="s">
        <v>371</v>
      </c>
      <c r="D171" s="41" t="s">
        <v>194</v>
      </c>
      <c r="E171" s="46">
        <v>20</v>
      </c>
      <c r="F171" s="285">
        <v>9570</v>
      </c>
      <c r="G171" s="67">
        <v>40831</v>
      </c>
    </row>
    <row r="172" spans="1:7" ht="24.95" customHeight="1">
      <c r="A172" s="50">
        <v>171</v>
      </c>
      <c r="B172" s="41">
        <v>171</v>
      </c>
      <c r="C172" s="51" t="s">
        <v>390</v>
      </c>
      <c r="D172" s="41" t="s">
        <v>194</v>
      </c>
      <c r="E172" s="46">
        <v>20</v>
      </c>
      <c r="F172" s="285">
        <v>9570</v>
      </c>
      <c r="G172" s="67">
        <v>40831</v>
      </c>
    </row>
    <row r="173" spans="1:7" ht="24.95" customHeight="1">
      <c r="A173" s="50">
        <v>172</v>
      </c>
      <c r="B173" s="46">
        <v>172</v>
      </c>
      <c r="C173" s="51" t="s">
        <v>477</v>
      </c>
      <c r="D173" s="41" t="s">
        <v>108</v>
      </c>
      <c r="E173" s="46">
        <v>20</v>
      </c>
      <c r="F173" s="285">
        <v>9110</v>
      </c>
      <c r="G173" s="67">
        <v>41308</v>
      </c>
    </row>
    <row r="174" spans="1:7" ht="24.95" customHeight="1">
      <c r="A174" s="50">
        <v>173</v>
      </c>
      <c r="B174" s="41">
        <v>173</v>
      </c>
      <c r="C174" s="51" t="s">
        <v>476</v>
      </c>
      <c r="D174" s="41" t="s">
        <v>108</v>
      </c>
      <c r="E174" s="46">
        <v>20</v>
      </c>
      <c r="F174" s="285">
        <v>9110</v>
      </c>
      <c r="G174" s="67">
        <v>41308</v>
      </c>
    </row>
    <row r="175" spans="1:7" ht="24.95" customHeight="1">
      <c r="A175" s="50">
        <v>174</v>
      </c>
      <c r="B175" s="46">
        <v>174</v>
      </c>
      <c r="C175" s="51" t="s">
        <v>518</v>
      </c>
      <c r="D175" s="41" t="s">
        <v>194</v>
      </c>
      <c r="E175" s="46">
        <v>20</v>
      </c>
      <c r="F175" s="285">
        <v>9570</v>
      </c>
      <c r="G175" s="67">
        <v>41283</v>
      </c>
    </row>
    <row r="176" spans="1:7" ht="24.95" customHeight="1">
      <c r="A176" s="50">
        <v>175</v>
      </c>
      <c r="B176" s="41">
        <v>175</v>
      </c>
      <c r="C176" s="51" t="s">
        <v>503</v>
      </c>
      <c r="D176" s="41" t="s">
        <v>108</v>
      </c>
      <c r="E176" s="46">
        <v>20</v>
      </c>
      <c r="F176" s="285">
        <v>9570</v>
      </c>
      <c r="G176" s="67">
        <v>41314</v>
      </c>
    </row>
    <row r="177" spans="1:7" ht="24.95" customHeight="1">
      <c r="A177" s="50">
        <v>176</v>
      </c>
      <c r="B177" s="46">
        <v>176</v>
      </c>
      <c r="C177" s="51" t="s">
        <v>530</v>
      </c>
      <c r="D177" s="41" t="s">
        <v>108</v>
      </c>
      <c r="E177" s="46">
        <v>20</v>
      </c>
      <c r="F177" s="285">
        <v>9570</v>
      </c>
      <c r="G177" s="137" t="s">
        <v>516</v>
      </c>
    </row>
    <row r="178" spans="1:7" ht="24.95" customHeight="1">
      <c r="A178" s="50">
        <v>177</v>
      </c>
      <c r="B178" s="41">
        <v>177</v>
      </c>
      <c r="C178" s="51" t="s">
        <v>504</v>
      </c>
      <c r="D178" s="41" t="s">
        <v>108</v>
      </c>
      <c r="E178" s="46">
        <v>20</v>
      </c>
      <c r="F178" s="285">
        <v>9570</v>
      </c>
      <c r="G178" s="67">
        <v>41536</v>
      </c>
    </row>
    <row r="179" spans="1:7" ht="24.95" customHeight="1">
      <c r="A179" s="50">
        <v>178</v>
      </c>
      <c r="B179" s="46">
        <v>178</v>
      </c>
      <c r="C179" s="62" t="s">
        <v>708</v>
      </c>
      <c r="D179" s="41" t="s">
        <v>194</v>
      </c>
      <c r="E179" s="46">
        <v>20</v>
      </c>
      <c r="F179" s="285">
        <v>9110</v>
      </c>
      <c r="G179" s="67">
        <v>41648</v>
      </c>
    </row>
    <row r="180" spans="1:7" ht="24.95" customHeight="1">
      <c r="A180" s="50">
        <v>179</v>
      </c>
      <c r="B180" s="41">
        <v>179</v>
      </c>
      <c r="C180" s="62" t="s">
        <v>213</v>
      </c>
      <c r="D180" s="41" t="s">
        <v>108</v>
      </c>
      <c r="E180" s="46">
        <v>20</v>
      </c>
      <c r="F180" s="285">
        <v>9110</v>
      </c>
      <c r="G180" s="67">
        <v>41648</v>
      </c>
    </row>
    <row r="181" spans="1:7" ht="24.95" customHeight="1">
      <c r="A181" s="50">
        <v>180</v>
      </c>
      <c r="B181" s="46">
        <v>180</v>
      </c>
      <c r="C181" s="62" t="s">
        <v>719</v>
      </c>
      <c r="D181" s="41" t="s">
        <v>108</v>
      </c>
      <c r="E181" s="46">
        <v>20</v>
      </c>
      <c r="F181" s="285">
        <v>9110</v>
      </c>
      <c r="G181" s="67">
        <v>41648</v>
      </c>
    </row>
    <row r="182" spans="1:7" ht="24.95" customHeight="1">
      <c r="A182" s="50">
        <v>181</v>
      </c>
      <c r="B182" s="41">
        <v>181</v>
      </c>
      <c r="C182" s="62" t="s">
        <v>746</v>
      </c>
      <c r="D182" s="41" t="s">
        <v>108</v>
      </c>
      <c r="E182" s="46">
        <v>20</v>
      </c>
      <c r="F182" s="285">
        <v>9110</v>
      </c>
      <c r="G182" s="67">
        <v>41965</v>
      </c>
    </row>
    <row r="183" spans="1:7" ht="24.95" customHeight="1">
      <c r="A183" s="50">
        <v>182</v>
      </c>
      <c r="B183" s="46">
        <v>182</v>
      </c>
      <c r="C183" s="62" t="s">
        <v>775</v>
      </c>
      <c r="D183" s="41" t="s">
        <v>108</v>
      </c>
      <c r="E183" s="46">
        <v>20</v>
      </c>
      <c r="F183" s="285">
        <v>8670</v>
      </c>
      <c r="G183" s="67">
        <v>42011</v>
      </c>
    </row>
    <row r="184" spans="1:7" ht="24.95" customHeight="1">
      <c r="A184" s="50">
        <v>183</v>
      </c>
      <c r="B184" s="41">
        <v>183</v>
      </c>
      <c r="C184" s="62" t="s">
        <v>776</v>
      </c>
      <c r="D184" s="41" t="s">
        <v>108</v>
      </c>
      <c r="E184" s="46">
        <v>20</v>
      </c>
      <c r="F184" s="285">
        <v>8670</v>
      </c>
      <c r="G184" s="67">
        <v>42011</v>
      </c>
    </row>
    <row r="185" spans="1:7" ht="24.95" customHeight="1">
      <c r="A185" s="50">
        <v>184</v>
      </c>
      <c r="B185" s="46">
        <v>184</v>
      </c>
      <c r="C185" s="62" t="s">
        <v>777</v>
      </c>
      <c r="D185" s="41" t="s">
        <v>108</v>
      </c>
      <c r="E185" s="46">
        <v>20</v>
      </c>
      <c r="F185" s="285">
        <v>8670</v>
      </c>
      <c r="G185" s="67">
        <v>42011</v>
      </c>
    </row>
  </sheetData>
  <phoneticPr fontId="35" type="noConversion"/>
  <printOptions horizontalCentered="1"/>
  <pageMargins left="0.5" right="0.51" top="0" bottom="0" header="0" footer="0"/>
  <pageSetup paperSize="5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tabSelected="1" workbookViewId="0">
      <selection sqref="A1:XFD1"/>
    </sheetView>
  </sheetViews>
  <sheetFormatPr defaultRowHeight="12.75"/>
  <cols>
    <col min="1" max="1" width="13.28515625" style="448" customWidth="1"/>
    <col min="2" max="2" width="26.85546875" style="448" customWidth="1"/>
    <col min="3" max="3" width="9.140625" style="448" customWidth="1"/>
    <col min="4" max="4" width="16.140625" style="448" customWidth="1"/>
    <col min="5" max="5" width="12.5703125" style="448" customWidth="1"/>
    <col min="6" max="6" width="13.140625" style="448" customWidth="1"/>
    <col min="7" max="7" width="17.5703125" style="448" customWidth="1"/>
    <col min="8" max="8" width="9.140625" style="448" customWidth="1"/>
    <col min="9" max="9" width="14" style="448" customWidth="1"/>
    <col min="10" max="10" width="9.140625" style="448" customWidth="1"/>
    <col min="11" max="11" width="19.85546875" style="448" customWidth="1"/>
    <col min="12" max="12" width="10.28515625" style="448" customWidth="1"/>
    <col min="13" max="16384" width="9.140625" style="448"/>
  </cols>
  <sheetData>
    <row r="1" spans="1:12" ht="15.95" customHeight="1">
      <c r="A1" s="29">
        <v>2016001</v>
      </c>
      <c r="B1" s="450" t="s">
        <v>207</v>
      </c>
      <c r="C1" s="92" t="s">
        <v>982</v>
      </c>
      <c r="D1" s="29" t="s">
        <v>460</v>
      </c>
      <c r="E1" s="451">
        <v>25934</v>
      </c>
      <c r="F1" s="451">
        <v>34228</v>
      </c>
      <c r="G1" s="452">
        <v>8801718900315</v>
      </c>
      <c r="H1" s="65" t="s">
        <v>983</v>
      </c>
      <c r="I1" s="453">
        <v>49980</v>
      </c>
      <c r="J1" s="29">
        <v>1</v>
      </c>
      <c r="K1" s="29" t="s">
        <v>979</v>
      </c>
      <c r="L1" s="463">
        <v>501</v>
      </c>
    </row>
    <row r="2" spans="1:12" ht="15.95" customHeight="1">
      <c r="A2" s="29">
        <v>2016002</v>
      </c>
      <c r="B2" s="454" t="s">
        <v>175</v>
      </c>
      <c r="C2" s="92" t="s">
        <v>982</v>
      </c>
      <c r="D2" s="29" t="s">
        <v>461</v>
      </c>
      <c r="E2" s="451">
        <v>25934</v>
      </c>
      <c r="F2" s="451">
        <v>34228</v>
      </c>
      <c r="G2" s="452">
        <v>8801712290855</v>
      </c>
      <c r="H2" s="65" t="s">
        <v>983</v>
      </c>
      <c r="I2" s="453">
        <v>49980</v>
      </c>
      <c r="J2" s="92">
        <v>2</v>
      </c>
      <c r="K2" s="29" t="s">
        <v>979</v>
      </c>
      <c r="L2" s="463">
        <v>502</v>
      </c>
    </row>
    <row r="3" spans="1:12" ht="15.95" customHeight="1">
      <c r="A3" s="29">
        <v>2016003</v>
      </c>
      <c r="B3" s="454" t="s">
        <v>206</v>
      </c>
      <c r="C3" s="92" t="s">
        <v>982</v>
      </c>
      <c r="D3" s="29" t="s">
        <v>461</v>
      </c>
      <c r="E3" s="451">
        <v>25934</v>
      </c>
      <c r="F3" s="451">
        <v>34228</v>
      </c>
      <c r="G3" s="452">
        <v>8801817073295</v>
      </c>
      <c r="H3" s="65" t="s">
        <v>983</v>
      </c>
      <c r="I3" s="453">
        <v>49980</v>
      </c>
      <c r="J3" s="29">
        <v>3</v>
      </c>
      <c r="K3" s="29" t="s">
        <v>979</v>
      </c>
      <c r="L3" s="463">
        <v>503</v>
      </c>
    </row>
    <row r="4" spans="1:12" ht="15.95" customHeight="1">
      <c r="A4" s="29">
        <v>2016004</v>
      </c>
      <c r="B4" s="454" t="s">
        <v>115</v>
      </c>
      <c r="C4" s="92" t="s">
        <v>982</v>
      </c>
      <c r="D4" s="29" t="s">
        <v>461</v>
      </c>
      <c r="E4" s="451">
        <v>25934</v>
      </c>
      <c r="F4" s="451">
        <v>34228</v>
      </c>
      <c r="G4" s="452">
        <v>8801714387250</v>
      </c>
      <c r="H4" s="65" t="s">
        <v>983</v>
      </c>
      <c r="I4" s="453">
        <v>45330</v>
      </c>
      <c r="J4" s="92">
        <v>4</v>
      </c>
      <c r="K4" s="29" t="s">
        <v>979</v>
      </c>
      <c r="L4" s="463">
        <v>504</v>
      </c>
    </row>
    <row r="5" spans="1:12" ht="15.95" customHeight="1">
      <c r="A5" s="29">
        <v>2016005</v>
      </c>
      <c r="B5" s="454" t="s">
        <v>126</v>
      </c>
      <c r="C5" s="92" t="s">
        <v>982</v>
      </c>
      <c r="D5" s="29" t="s">
        <v>461</v>
      </c>
      <c r="E5" s="451">
        <v>25934</v>
      </c>
      <c r="F5" s="451">
        <v>34228</v>
      </c>
      <c r="G5" s="452">
        <v>8801711197988</v>
      </c>
      <c r="H5" s="65" t="s">
        <v>983</v>
      </c>
      <c r="I5" s="453">
        <v>45330</v>
      </c>
      <c r="J5" s="29">
        <v>5</v>
      </c>
      <c r="K5" s="29" t="s">
        <v>979</v>
      </c>
      <c r="L5" s="463">
        <v>505</v>
      </c>
    </row>
    <row r="6" spans="1:12" ht="15.95" customHeight="1">
      <c r="A6" s="29">
        <v>2016006</v>
      </c>
      <c r="B6" s="454" t="s">
        <v>208</v>
      </c>
      <c r="C6" s="92" t="s">
        <v>982</v>
      </c>
      <c r="D6" s="29" t="s">
        <v>461</v>
      </c>
      <c r="E6" s="451">
        <v>25934</v>
      </c>
      <c r="F6" s="455">
        <v>35021</v>
      </c>
      <c r="G6" s="452">
        <v>8801720213599</v>
      </c>
      <c r="H6" s="65" t="s">
        <v>983</v>
      </c>
      <c r="I6" s="453">
        <v>45330</v>
      </c>
      <c r="J6" s="92">
        <v>6</v>
      </c>
      <c r="K6" s="29" t="s">
        <v>979</v>
      </c>
      <c r="L6" s="463">
        <v>506</v>
      </c>
    </row>
    <row r="7" spans="1:12" ht="15.95" customHeight="1">
      <c r="A7" s="29">
        <v>2016007</v>
      </c>
      <c r="B7" s="454" t="s">
        <v>424</v>
      </c>
      <c r="C7" s="92" t="s">
        <v>982</v>
      </c>
      <c r="D7" s="29" t="s">
        <v>461</v>
      </c>
      <c r="E7" s="451">
        <v>25934</v>
      </c>
      <c r="F7" s="451">
        <v>35022</v>
      </c>
      <c r="G7" s="452">
        <v>8801718643135</v>
      </c>
      <c r="H7" s="65" t="s">
        <v>983</v>
      </c>
      <c r="I7" s="453">
        <v>45330</v>
      </c>
      <c r="J7" s="29">
        <v>7</v>
      </c>
      <c r="K7" s="29" t="s">
        <v>979</v>
      </c>
      <c r="L7" s="463">
        <v>507</v>
      </c>
    </row>
    <row r="8" spans="1:12" ht="15.95" customHeight="1">
      <c r="A8" s="29">
        <v>2016008</v>
      </c>
      <c r="B8" s="454" t="s">
        <v>116</v>
      </c>
      <c r="C8" s="92" t="s">
        <v>982</v>
      </c>
      <c r="D8" s="29" t="s">
        <v>461</v>
      </c>
      <c r="E8" s="451">
        <v>25934</v>
      </c>
      <c r="F8" s="451">
        <v>35073</v>
      </c>
      <c r="G8" s="452">
        <v>8801727348342</v>
      </c>
      <c r="H8" s="65" t="s">
        <v>983</v>
      </c>
      <c r="I8" s="453">
        <v>43170</v>
      </c>
      <c r="J8" s="92">
        <v>8</v>
      </c>
      <c r="K8" s="29" t="s">
        <v>979</v>
      </c>
      <c r="L8" s="463">
        <v>508</v>
      </c>
    </row>
    <row r="9" spans="1:12" ht="15.95" customHeight="1">
      <c r="A9" s="29">
        <v>2016009</v>
      </c>
      <c r="B9" s="454" t="s">
        <v>117</v>
      </c>
      <c r="C9" s="92" t="s">
        <v>982</v>
      </c>
      <c r="D9" s="29" t="s">
        <v>461</v>
      </c>
      <c r="E9" s="451">
        <v>25934</v>
      </c>
      <c r="F9" s="451">
        <v>35347</v>
      </c>
      <c r="G9" s="452">
        <v>8801783945123</v>
      </c>
      <c r="H9" s="65" t="s">
        <v>983</v>
      </c>
      <c r="I9" s="453">
        <v>43170</v>
      </c>
      <c r="J9" s="29">
        <v>9</v>
      </c>
      <c r="K9" s="29" t="s">
        <v>979</v>
      </c>
      <c r="L9" s="463">
        <v>509</v>
      </c>
    </row>
    <row r="10" spans="1:12" ht="15.95" customHeight="1">
      <c r="A10" s="29">
        <v>2016010</v>
      </c>
      <c r="B10" s="454" t="s">
        <v>176</v>
      </c>
      <c r="C10" s="92" t="s">
        <v>982</v>
      </c>
      <c r="D10" s="29" t="s">
        <v>461</v>
      </c>
      <c r="E10" s="451">
        <v>25934</v>
      </c>
      <c r="F10" s="451">
        <v>35287</v>
      </c>
      <c r="G10" s="452">
        <v>8801736106906</v>
      </c>
      <c r="H10" s="65" t="s">
        <v>983</v>
      </c>
      <c r="I10" s="453">
        <v>43170</v>
      </c>
      <c r="J10" s="92">
        <v>10</v>
      </c>
      <c r="K10" s="29" t="s">
        <v>979</v>
      </c>
      <c r="L10" s="463">
        <v>510</v>
      </c>
    </row>
    <row r="11" spans="1:12" ht="15.95" customHeight="1">
      <c r="A11" s="29">
        <v>2016011</v>
      </c>
      <c r="B11" s="454" t="s">
        <v>163</v>
      </c>
      <c r="C11" s="92" t="s">
        <v>982</v>
      </c>
      <c r="D11" s="29" t="s">
        <v>461</v>
      </c>
      <c r="E11" s="451">
        <v>25934</v>
      </c>
      <c r="F11" s="455">
        <v>36258</v>
      </c>
      <c r="G11" s="452">
        <v>8801711198044</v>
      </c>
      <c r="H11" s="65" t="s">
        <v>983</v>
      </c>
      <c r="I11" s="453">
        <v>38890</v>
      </c>
      <c r="J11" s="29">
        <v>11</v>
      </c>
      <c r="K11" s="29" t="s">
        <v>979</v>
      </c>
      <c r="L11" s="463">
        <v>511</v>
      </c>
    </row>
    <row r="12" spans="1:12" ht="15.95" customHeight="1">
      <c r="A12" s="29">
        <v>2016012</v>
      </c>
      <c r="B12" s="454" t="s">
        <v>177</v>
      </c>
      <c r="C12" s="92" t="s">
        <v>982</v>
      </c>
      <c r="D12" s="29" t="s">
        <v>221</v>
      </c>
      <c r="E12" s="451">
        <v>25934</v>
      </c>
      <c r="F12" s="451">
        <v>36169</v>
      </c>
      <c r="G12" s="452">
        <v>8801739303516</v>
      </c>
      <c r="H12" s="65" t="s">
        <v>983</v>
      </c>
      <c r="I12" s="453">
        <v>38890</v>
      </c>
      <c r="J12" s="92">
        <v>12</v>
      </c>
      <c r="K12" s="29" t="s">
        <v>979</v>
      </c>
      <c r="L12" s="463">
        <v>512</v>
      </c>
    </row>
    <row r="13" spans="1:12" ht="15.95" customHeight="1">
      <c r="A13" s="29">
        <v>2016013</v>
      </c>
      <c r="B13" s="454" t="s">
        <v>178</v>
      </c>
      <c r="C13" s="92" t="s">
        <v>982</v>
      </c>
      <c r="D13" s="29" t="s">
        <v>221</v>
      </c>
      <c r="E13" s="451">
        <v>25934</v>
      </c>
      <c r="F13" s="451">
        <v>37696</v>
      </c>
      <c r="G13" s="452">
        <v>8801711004781</v>
      </c>
      <c r="H13" s="65" t="s">
        <v>983</v>
      </c>
      <c r="I13" s="453">
        <v>35260</v>
      </c>
      <c r="J13" s="29">
        <v>13</v>
      </c>
      <c r="K13" s="29" t="s">
        <v>979</v>
      </c>
      <c r="L13" s="463">
        <v>513</v>
      </c>
    </row>
    <row r="14" spans="1:12" ht="15.95" customHeight="1">
      <c r="A14" s="29">
        <v>2016014</v>
      </c>
      <c r="B14" s="454" t="s">
        <v>179</v>
      </c>
      <c r="C14" s="92" t="s">
        <v>982</v>
      </c>
      <c r="D14" s="29" t="s">
        <v>221</v>
      </c>
      <c r="E14" s="451">
        <v>25934</v>
      </c>
      <c r="F14" s="451">
        <v>38852</v>
      </c>
      <c r="G14" s="452">
        <v>8801720577091</v>
      </c>
      <c r="H14" s="65" t="s">
        <v>983</v>
      </c>
      <c r="I14" s="453">
        <v>31980</v>
      </c>
      <c r="J14" s="92">
        <v>14</v>
      </c>
      <c r="K14" s="29" t="s">
        <v>979</v>
      </c>
      <c r="L14" s="463">
        <v>514</v>
      </c>
    </row>
    <row r="15" spans="1:12" ht="15.95" customHeight="1">
      <c r="A15" s="29">
        <v>2016015</v>
      </c>
      <c r="B15" s="454" t="s">
        <v>425</v>
      </c>
      <c r="C15" s="92" t="s">
        <v>982</v>
      </c>
      <c r="D15" s="29" t="s">
        <v>221</v>
      </c>
      <c r="E15" s="451">
        <v>25934</v>
      </c>
      <c r="F15" s="451">
        <v>38852</v>
      </c>
      <c r="G15" s="452">
        <v>8801712893133</v>
      </c>
      <c r="H15" s="65" t="s">
        <v>983</v>
      </c>
      <c r="I15" s="453">
        <v>31980</v>
      </c>
      <c r="J15" s="29">
        <v>15</v>
      </c>
      <c r="K15" s="29" t="s">
        <v>979</v>
      </c>
      <c r="L15" s="463">
        <v>515</v>
      </c>
    </row>
    <row r="16" spans="1:12" ht="15.95" customHeight="1">
      <c r="A16" s="29">
        <v>2016016</v>
      </c>
      <c r="B16" s="454" t="s">
        <v>118</v>
      </c>
      <c r="C16" s="92" t="s">
        <v>982</v>
      </c>
      <c r="D16" s="29" t="s">
        <v>221</v>
      </c>
      <c r="E16" s="451">
        <v>25934</v>
      </c>
      <c r="F16" s="451">
        <v>38907</v>
      </c>
      <c r="G16" s="452">
        <v>8801715107507</v>
      </c>
      <c r="H16" s="65" t="s">
        <v>983</v>
      </c>
      <c r="I16" s="453">
        <v>31980</v>
      </c>
      <c r="J16" s="92">
        <v>16</v>
      </c>
      <c r="K16" s="29" t="s">
        <v>979</v>
      </c>
      <c r="L16" s="463">
        <v>516</v>
      </c>
    </row>
    <row r="17" spans="1:12" ht="15.95" customHeight="1">
      <c r="A17" s="29">
        <v>2016017</v>
      </c>
      <c r="B17" s="454" t="s">
        <v>119</v>
      </c>
      <c r="C17" s="92" t="s">
        <v>982</v>
      </c>
      <c r="D17" s="29" t="s">
        <v>221</v>
      </c>
      <c r="E17" s="451">
        <v>25934</v>
      </c>
      <c r="F17" s="451">
        <v>39266</v>
      </c>
      <c r="G17" s="452">
        <v>8801818490185</v>
      </c>
      <c r="H17" s="65" t="s">
        <v>983</v>
      </c>
      <c r="I17" s="453">
        <v>30450</v>
      </c>
      <c r="J17" s="29">
        <v>17</v>
      </c>
      <c r="K17" s="29" t="s">
        <v>979</v>
      </c>
      <c r="L17" s="463">
        <v>517</v>
      </c>
    </row>
    <row r="18" spans="1:12" ht="15.95" customHeight="1">
      <c r="A18" s="29">
        <v>2016018</v>
      </c>
      <c r="B18" s="454" t="s">
        <v>684</v>
      </c>
      <c r="C18" s="92" t="s">
        <v>982</v>
      </c>
      <c r="D18" s="29" t="s">
        <v>221</v>
      </c>
      <c r="E18" s="451">
        <v>25934</v>
      </c>
      <c r="F18" s="451">
        <v>39155</v>
      </c>
      <c r="G18" s="452">
        <v>8801728306739</v>
      </c>
      <c r="H18" s="65" t="s">
        <v>983</v>
      </c>
      <c r="I18" s="453">
        <v>30450</v>
      </c>
      <c r="J18" s="92">
        <v>18</v>
      </c>
      <c r="K18" s="29" t="s">
        <v>979</v>
      </c>
      <c r="L18" s="463">
        <v>518</v>
      </c>
    </row>
    <row r="19" spans="1:12" ht="15.95" customHeight="1">
      <c r="A19" s="29">
        <v>2016019</v>
      </c>
      <c r="B19" s="454" t="s">
        <v>676</v>
      </c>
      <c r="C19" s="92" t="s">
        <v>982</v>
      </c>
      <c r="D19" s="29" t="s">
        <v>221</v>
      </c>
      <c r="E19" s="451">
        <v>25934</v>
      </c>
      <c r="F19" s="451">
        <v>39786</v>
      </c>
      <c r="G19" s="452">
        <v>8801915917827</v>
      </c>
      <c r="H19" s="65" t="s">
        <v>983</v>
      </c>
      <c r="I19" s="453">
        <v>26760</v>
      </c>
      <c r="J19" s="29">
        <v>19</v>
      </c>
      <c r="K19" s="29" t="s">
        <v>979</v>
      </c>
      <c r="L19" s="463">
        <v>519</v>
      </c>
    </row>
    <row r="20" spans="1:12" ht="15.95" customHeight="1">
      <c r="A20" s="29">
        <v>2016020</v>
      </c>
      <c r="B20" s="454" t="s">
        <v>120</v>
      </c>
      <c r="C20" s="92" t="s">
        <v>982</v>
      </c>
      <c r="D20" s="29" t="s">
        <v>221</v>
      </c>
      <c r="E20" s="451">
        <v>25934</v>
      </c>
      <c r="F20" s="451">
        <v>39547</v>
      </c>
      <c r="G20" s="452">
        <v>8801726296014</v>
      </c>
      <c r="H20" s="65" t="s">
        <v>983</v>
      </c>
      <c r="I20" s="453">
        <v>28100</v>
      </c>
      <c r="J20" s="92">
        <v>20</v>
      </c>
      <c r="K20" s="29" t="s">
        <v>979</v>
      </c>
      <c r="L20" s="463">
        <v>520</v>
      </c>
    </row>
    <row r="21" spans="1:12" ht="15.95" customHeight="1">
      <c r="A21" s="29">
        <v>2016021</v>
      </c>
      <c r="B21" s="454" t="s">
        <v>121</v>
      </c>
      <c r="C21" s="92" t="s">
        <v>982</v>
      </c>
      <c r="D21" s="29" t="s">
        <v>221</v>
      </c>
      <c r="E21" s="451">
        <v>25934</v>
      </c>
      <c r="F21" s="451">
        <v>39547</v>
      </c>
      <c r="G21" s="452">
        <v>8801817076552</v>
      </c>
      <c r="H21" s="65" t="s">
        <v>983</v>
      </c>
      <c r="I21" s="453">
        <v>28100</v>
      </c>
      <c r="J21" s="29">
        <v>21</v>
      </c>
      <c r="K21" s="29" t="s">
        <v>979</v>
      </c>
      <c r="L21" s="463">
        <v>521</v>
      </c>
    </row>
    <row r="22" spans="1:12" ht="15.95" customHeight="1">
      <c r="A22" s="29">
        <v>2016022</v>
      </c>
      <c r="B22" s="454" t="s">
        <v>122</v>
      </c>
      <c r="C22" s="92" t="s">
        <v>982</v>
      </c>
      <c r="D22" s="29" t="s">
        <v>221</v>
      </c>
      <c r="E22" s="451">
        <v>25934</v>
      </c>
      <c r="F22" s="451">
        <v>39704</v>
      </c>
      <c r="G22" s="452">
        <v>8801716419051</v>
      </c>
      <c r="H22" s="65" t="s">
        <v>983</v>
      </c>
      <c r="I22" s="453">
        <v>28100</v>
      </c>
      <c r="J22" s="92">
        <v>22</v>
      </c>
      <c r="K22" s="29" t="s">
        <v>979</v>
      </c>
      <c r="L22" s="463">
        <v>522</v>
      </c>
    </row>
    <row r="23" spans="1:12" ht="15.95" customHeight="1">
      <c r="A23" s="29">
        <v>2016023</v>
      </c>
      <c r="B23" s="454" t="s">
        <v>123</v>
      </c>
      <c r="C23" s="92" t="s">
        <v>982</v>
      </c>
      <c r="D23" s="29" t="s">
        <v>221</v>
      </c>
      <c r="E23" s="451">
        <v>25934</v>
      </c>
      <c r="F23" s="451">
        <v>39913</v>
      </c>
      <c r="G23" s="452">
        <v>8801711246721</v>
      </c>
      <c r="H23" s="65" t="s">
        <v>983</v>
      </c>
      <c r="I23" s="453">
        <v>28100</v>
      </c>
      <c r="J23" s="29">
        <v>23</v>
      </c>
      <c r="K23" s="29" t="s">
        <v>979</v>
      </c>
      <c r="L23" s="463">
        <v>523</v>
      </c>
    </row>
    <row r="24" spans="1:12" ht="15.95" customHeight="1">
      <c r="A24" s="29">
        <v>2016024</v>
      </c>
      <c r="B24" s="454" t="s">
        <v>439</v>
      </c>
      <c r="C24" s="92" t="s">
        <v>982</v>
      </c>
      <c r="D24" s="29" t="s">
        <v>221</v>
      </c>
      <c r="E24" s="451">
        <v>25934</v>
      </c>
      <c r="F24" s="451">
        <v>40915</v>
      </c>
      <c r="G24" s="452">
        <v>8801716594028</v>
      </c>
      <c r="H24" s="65" t="s">
        <v>983</v>
      </c>
      <c r="I24" s="453">
        <v>24260</v>
      </c>
      <c r="J24" s="92">
        <v>24</v>
      </c>
      <c r="K24" s="29" t="s">
        <v>979</v>
      </c>
      <c r="L24" s="463">
        <v>524</v>
      </c>
    </row>
    <row r="25" spans="1:12" ht="15.95" customHeight="1">
      <c r="A25" s="29">
        <v>2016025</v>
      </c>
      <c r="B25" s="454" t="s">
        <v>436</v>
      </c>
      <c r="C25" s="92" t="s">
        <v>982</v>
      </c>
      <c r="D25" s="29" t="s">
        <v>221</v>
      </c>
      <c r="E25" s="451">
        <v>25934</v>
      </c>
      <c r="F25" s="451">
        <v>40915</v>
      </c>
      <c r="G25" s="452">
        <v>8801713965045</v>
      </c>
      <c r="H25" s="65" t="s">
        <v>983</v>
      </c>
      <c r="I25" s="453">
        <v>24260</v>
      </c>
      <c r="J25" s="29">
        <v>25</v>
      </c>
      <c r="K25" s="29" t="s">
        <v>979</v>
      </c>
      <c r="L25" s="463">
        <v>525</v>
      </c>
    </row>
    <row r="26" spans="1:12" ht="15.95" customHeight="1">
      <c r="A26" s="29">
        <v>2016026</v>
      </c>
      <c r="B26" s="454" t="s">
        <v>180</v>
      </c>
      <c r="C26" s="92" t="s">
        <v>982</v>
      </c>
      <c r="D26" s="29" t="s">
        <v>221</v>
      </c>
      <c r="E26" s="451">
        <v>25934</v>
      </c>
      <c r="F26" s="451">
        <v>38727</v>
      </c>
      <c r="G26" s="452">
        <v>8801684131302</v>
      </c>
      <c r="H26" s="65" t="s">
        <v>983</v>
      </c>
      <c r="I26" s="453">
        <v>24260</v>
      </c>
      <c r="J26" s="92">
        <v>26</v>
      </c>
      <c r="K26" s="29" t="s">
        <v>979</v>
      </c>
      <c r="L26" s="463">
        <v>526</v>
      </c>
    </row>
    <row r="27" spans="1:12" ht="15.95" customHeight="1">
      <c r="A27" s="29">
        <v>2016027</v>
      </c>
      <c r="B27" s="456" t="s">
        <v>449</v>
      </c>
      <c r="C27" s="92" t="s">
        <v>982</v>
      </c>
      <c r="D27" s="29" t="s">
        <v>221</v>
      </c>
      <c r="E27" s="451">
        <v>25934</v>
      </c>
      <c r="F27" s="451">
        <v>41283</v>
      </c>
      <c r="G27" s="452">
        <v>8801722347494</v>
      </c>
      <c r="H27" s="65" t="s">
        <v>983</v>
      </c>
      <c r="I27" s="453">
        <v>25480</v>
      </c>
      <c r="J27" s="29">
        <v>27</v>
      </c>
      <c r="K27" s="29" t="s">
        <v>979</v>
      </c>
      <c r="L27" s="463">
        <v>527</v>
      </c>
    </row>
    <row r="28" spans="1:12" ht="15.95" customHeight="1">
      <c r="A28" s="29">
        <v>2016028</v>
      </c>
      <c r="B28" s="454" t="s">
        <v>498</v>
      </c>
      <c r="C28" s="92" t="s">
        <v>982</v>
      </c>
      <c r="D28" s="29" t="s">
        <v>221</v>
      </c>
      <c r="E28" s="451">
        <v>25934</v>
      </c>
      <c r="F28" s="451">
        <v>41314</v>
      </c>
      <c r="G28" s="452">
        <v>8801714172094</v>
      </c>
      <c r="H28" s="65" t="s">
        <v>983</v>
      </c>
      <c r="I28" s="453">
        <v>25480</v>
      </c>
      <c r="J28" s="92">
        <v>28</v>
      </c>
      <c r="K28" s="29" t="s">
        <v>979</v>
      </c>
      <c r="L28" s="463">
        <v>528</v>
      </c>
    </row>
    <row r="29" spans="1:12" ht="15.95" customHeight="1">
      <c r="A29" s="29">
        <v>2016029</v>
      </c>
      <c r="B29" s="457" t="s">
        <v>151</v>
      </c>
      <c r="C29" s="92" t="s">
        <v>982</v>
      </c>
      <c r="D29" s="29" t="s">
        <v>221</v>
      </c>
      <c r="E29" s="451">
        <v>25934</v>
      </c>
      <c r="F29" s="451">
        <v>41860</v>
      </c>
      <c r="G29" s="452">
        <v>8801553365771</v>
      </c>
      <c r="H29" s="65" t="s">
        <v>983</v>
      </c>
      <c r="I29" s="453">
        <v>24260</v>
      </c>
      <c r="J29" s="29">
        <v>29</v>
      </c>
      <c r="K29" s="29" t="s">
        <v>979</v>
      </c>
      <c r="L29" s="463">
        <v>529</v>
      </c>
    </row>
    <row r="30" spans="1:12" ht="15.95" customHeight="1">
      <c r="A30" s="29">
        <v>2016030</v>
      </c>
      <c r="B30" s="456" t="s">
        <v>226</v>
      </c>
      <c r="C30" s="92" t="s">
        <v>982</v>
      </c>
      <c r="D30" s="29" t="s">
        <v>221</v>
      </c>
      <c r="E30" s="451">
        <v>25934</v>
      </c>
      <c r="F30" s="451">
        <v>41860</v>
      </c>
      <c r="G30" s="452">
        <v>8801762825996</v>
      </c>
      <c r="H30" s="65" t="s">
        <v>983</v>
      </c>
      <c r="I30" s="453">
        <v>24260</v>
      </c>
      <c r="J30" s="92">
        <v>30</v>
      </c>
      <c r="K30" s="29" t="s">
        <v>979</v>
      </c>
      <c r="L30" s="463">
        <v>530</v>
      </c>
    </row>
    <row r="31" spans="1:12" ht="15.95" customHeight="1">
      <c r="A31" s="29">
        <v>2016031</v>
      </c>
      <c r="B31" s="454" t="s">
        <v>678</v>
      </c>
      <c r="C31" s="92" t="s">
        <v>982</v>
      </c>
      <c r="D31" s="29" t="s">
        <v>221</v>
      </c>
      <c r="E31" s="451">
        <v>25934</v>
      </c>
      <c r="F31" s="451">
        <v>41863</v>
      </c>
      <c r="G31" s="452">
        <v>8801553350006</v>
      </c>
      <c r="H31" s="65" t="s">
        <v>983</v>
      </c>
      <c r="I31" s="453">
        <v>24260</v>
      </c>
      <c r="J31" s="29">
        <v>31</v>
      </c>
      <c r="K31" s="29" t="s">
        <v>979</v>
      </c>
      <c r="L31" s="463">
        <v>531</v>
      </c>
    </row>
    <row r="32" spans="1:12" ht="15.95" customHeight="1">
      <c r="A32" s="29">
        <v>2016032</v>
      </c>
      <c r="B32" s="454" t="s">
        <v>717</v>
      </c>
      <c r="C32" s="92" t="s">
        <v>982</v>
      </c>
      <c r="D32" s="29" t="s">
        <v>221</v>
      </c>
      <c r="E32" s="451">
        <v>25934</v>
      </c>
      <c r="F32" s="451">
        <v>41863</v>
      </c>
      <c r="G32" s="452">
        <v>8801724743332</v>
      </c>
      <c r="H32" s="65" t="s">
        <v>983</v>
      </c>
      <c r="I32" s="453">
        <v>24260</v>
      </c>
      <c r="J32" s="92">
        <v>32</v>
      </c>
      <c r="K32" s="29" t="s">
        <v>979</v>
      </c>
      <c r="L32" s="463">
        <v>532</v>
      </c>
    </row>
    <row r="33" spans="1:12" ht="15.95" customHeight="1">
      <c r="A33" s="29">
        <v>2016033</v>
      </c>
      <c r="B33" s="457" t="s">
        <v>213</v>
      </c>
      <c r="C33" s="92" t="s">
        <v>982</v>
      </c>
      <c r="D33" s="29" t="s">
        <v>221</v>
      </c>
      <c r="E33" s="451">
        <v>25934</v>
      </c>
      <c r="F33" s="451">
        <v>41867</v>
      </c>
      <c r="G33" s="452">
        <v>8801911200539</v>
      </c>
      <c r="H33" s="65" t="s">
        <v>983</v>
      </c>
      <c r="I33" s="453">
        <v>24260</v>
      </c>
      <c r="J33" s="29">
        <v>33</v>
      </c>
      <c r="K33" s="29" t="s">
        <v>979</v>
      </c>
      <c r="L33" s="463">
        <v>533</v>
      </c>
    </row>
    <row r="34" spans="1:12" ht="15.95" customHeight="1">
      <c r="A34" s="29">
        <v>2016034</v>
      </c>
      <c r="B34" s="457" t="s">
        <v>728</v>
      </c>
      <c r="C34" s="92" t="s">
        <v>982</v>
      </c>
      <c r="D34" s="29" t="s">
        <v>221</v>
      </c>
      <c r="E34" s="451">
        <v>25934</v>
      </c>
      <c r="F34" s="451">
        <v>41883</v>
      </c>
      <c r="G34" s="452">
        <v>8801813762092</v>
      </c>
      <c r="H34" s="65" t="s">
        <v>983</v>
      </c>
      <c r="I34" s="453">
        <v>24260</v>
      </c>
      <c r="J34" s="92">
        <v>34</v>
      </c>
      <c r="K34" s="29" t="s">
        <v>979</v>
      </c>
      <c r="L34" s="463">
        <v>534</v>
      </c>
    </row>
    <row r="35" spans="1:12" ht="15.95" customHeight="1">
      <c r="A35" s="29">
        <v>2016035</v>
      </c>
      <c r="B35" s="457" t="s">
        <v>878</v>
      </c>
      <c r="C35" s="92" t="s">
        <v>982</v>
      </c>
      <c r="D35" s="29" t="s">
        <v>221</v>
      </c>
      <c r="E35" s="451">
        <v>25934</v>
      </c>
      <c r="F35" s="451">
        <v>42401</v>
      </c>
      <c r="G35" s="458">
        <v>8801671850125</v>
      </c>
      <c r="H35" s="65" t="s">
        <v>983</v>
      </c>
      <c r="I35" s="453">
        <v>22000</v>
      </c>
      <c r="J35" s="29">
        <v>35</v>
      </c>
      <c r="K35" s="29" t="s">
        <v>979</v>
      </c>
      <c r="L35" s="463">
        <v>538</v>
      </c>
    </row>
    <row r="36" spans="1:12" ht="15.95" customHeight="1">
      <c r="A36" s="29">
        <v>2016036</v>
      </c>
      <c r="B36" s="454" t="s">
        <v>184</v>
      </c>
      <c r="C36" s="92" t="s">
        <v>982</v>
      </c>
      <c r="D36" s="29" t="s">
        <v>466</v>
      </c>
      <c r="E36" s="451">
        <v>25934</v>
      </c>
      <c r="F36" s="451">
        <v>35206</v>
      </c>
      <c r="G36" s="464">
        <v>881823651978</v>
      </c>
      <c r="H36" s="65" t="s">
        <v>983</v>
      </c>
      <c r="I36" s="453">
        <v>33580</v>
      </c>
      <c r="J36" s="92">
        <v>36</v>
      </c>
      <c r="K36" s="29" t="s">
        <v>979</v>
      </c>
      <c r="L36" s="463">
        <v>536</v>
      </c>
    </row>
    <row r="37" spans="1:12" ht="15.95" customHeight="1">
      <c r="A37" s="29">
        <v>2016037</v>
      </c>
      <c r="B37" s="454" t="s">
        <v>181</v>
      </c>
      <c r="C37" s="92" t="s">
        <v>982</v>
      </c>
      <c r="D37" s="29" t="s">
        <v>467</v>
      </c>
      <c r="E37" s="451">
        <v>25934</v>
      </c>
      <c r="F37" s="451">
        <v>39595</v>
      </c>
      <c r="G37" s="464">
        <v>881710001419</v>
      </c>
      <c r="H37" s="65" t="s">
        <v>983</v>
      </c>
      <c r="I37" s="453">
        <v>20440</v>
      </c>
      <c r="J37" s="29">
        <v>37</v>
      </c>
      <c r="K37" s="29" t="s">
        <v>979</v>
      </c>
      <c r="L37" s="463">
        <v>537</v>
      </c>
    </row>
    <row r="38" spans="1:12" ht="15.75">
      <c r="A38" s="29">
        <v>2016038</v>
      </c>
      <c r="B38" s="454" t="s">
        <v>128</v>
      </c>
      <c r="C38" s="92" t="s">
        <v>982</v>
      </c>
      <c r="D38" s="92" t="s">
        <v>225</v>
      </c>
      <c r="E38" s="451">
        <v>25934</v>
      </c>
      <c r="F38" s="451">
        <v>39372</v>
      </c>
      <c r="G38" s="464">
        <v>8801753263938</v>
      </c>
      <c r="H38" s="65" t="s">
        <v>983</v>
      </c>
      <c r="I38" s="453">
        <v>33580</v>
      </c>
      <c r="J38" s="92">
        <v>1</v>
      </c>
      <c r="K38" s="92" t="s">
        <v>980</v>
      </c>
      <c r="L38" s="5">
        <v>1</v>
      </c>
    </row>
    <row r="39" spans="1:12" ht="15.75">
      <c r="A39" s="29">
        <v>2016039</v>
      </c>
      <c r="B39" s="457" t="s">
        <v>129</v>
      </c>
      <c r="C39" s="92" t="s">
        <v>982</v>
      </c>
      <c r="D39" s="29" t="s">
        <v>172</v>
      </c>
      <c r="E39" s="451">
        <v>25934</v>
      </c>
      <c r="F39" s="451">
        <v>33841</v>
      </c>
      <c r="G39" s="464">
        <v>8801712111909</v>
      </c>
      <c r="H39" s="65" t="s">
        <v>983</v>
      </c>
      <c r="I39" s="453">
        <v>35260</v>
      </c>
      <c r="J39" s="29">
        <v>2</v>
      </c>
      <c r="K39" s="92" t="s">
        <v>980</v>
      </c>
      <c r="L39" s="6">
        <v>2</v>
      </c>
    </row>
    <row r="40" spans="1:12" ht="15.75">
      <c r="A40" s="29">
        <v>2016040</v>
      </c>
      <c r="B40" s="457" t="s">
        <v>130</v>
      </c>
      <c r="C40" s="92" t="s">
        <v>982</v>
      </c>
      <c r="D40" s="29" t="s">
        <v>172</v>
      </c>
      <c r="E40" s="451">
        <v>25934</v>
      </c>
      <c r="F40" s="451">
        <v>33847</v>
      </c>
      <c r="G40" s="464">
        <v>8801715329185</v>
      </c>
      <c r="H40" s="65" t="s">
        <v>983</v>
      </c>
      <c r="I40" s="453">
        <v>35260</v>
      </c>
      <c r="J40" s="92">
        <v>3</v>
      </c>
      <c r="K40" s="92" t="s">
        <v>980</v>
      </c>
      <c r="L40" s="6">
        <v>3</v>
      </c>
    </row>
    <row r="41" spans="1:12" ht="15.75">
      <c r="A41" s="29">
        <v>2016041</v>
      </c>
      <c r="B41" s="457" t="s">
        <v>131</v>
      </c>
      <c r="C41" s="92" t="s">
        <v>982</v>
      </c>
      <c r="D41" s="29" t="s">
        <v>172</v>
      </c>
      <c r="E41" s="451">
        <v>25934</v>
      </c>
      <c r="F41" s="451">
        <v>33764</v>
      </c>
      <c r="G41" s="464">
        <v>8801712507650</v>
      </c>
      <c r="H41" s="65" t="s">
        <v>983</v>
      </c>
      <c r="I41" s="453">
        <v>35260</v>
      </c>
      <c r="J41" s="29">
        <v>4</v>
      </c>
      <c r="K41" s="92" t="s">
        <v>980</v>
      </c>
      <c r="L41" s="6">
        <v>4</v>
      </c>
    </row>
    <row r="42" spans="1:12" ht="15.75">
      <c r="A42" s="29">
        <v>2016042</v>
      </c>
      <c r="B42" s="457" t="s">
        <v>132</v>
      </c>
      <c r="C42" s="92" t="s">
        <v>982</v>
      </c>
      <c r="D42" s="29" t="s">
        <v>172</v>
      </c>
      <c r="E42" s="451">
        <v>25934</v>
      </c>
      <c r="F42" s="451">
        <v>33794</v>
      </c>
      <c r="G42" s="464">
        <v>8801726137930</v>
      </c>
      <c r="H42" s="65" t="s">
        <v>983</v>
      </c>
      <c r="I42" s="453">
        <v>35260</v>
      </c>
      <c r="J42" s="92">
        <v>5</v>
      </c>
      <c r="K42" s="92" t="s">
        <v>980</v>
      </c>
      <c r="L42" s="6">
        <v>5</v>
      </c>
    </row>
    <row r="43" spans="1:12" ht="15.75">
      <c r="A43" s="29">
        <v>2016043</v>
      </c>
      <c r="B43" s="457" t="s">
        <v>133</v>
      </c>
      <c r="C43" s="92" t="s">
        <v>982</v>
      </c>
      <c r="D43" s="29" t="s">
        <v>172</v>
      </c>
      <c r="E43" s="451">
        <v>25934</v>
      </c>
      <c r="F43" s="451">
        <v>33825</v>
      </c>
      <c r="G43" s="464">
        <v>8801712512916</v>
      </c>
      <c r="H43" s="65" t="s">
        <v>983</v>
      </c>
      <c r="I43" s="453">
        <v>35260</v>
      </c>
      <c r="J43" s="29">
        <v>6</v>
      </c>
      <c r="K43" s="92" t="s">
        <v>980</v>
      </c>
      <c r="L43" s="6">
        <v>6</v>
      </c>
    </row>
    <row r="44" spans="1:12" ht="15.75">
      <c r="A44" s="29">
        <v>2016044</v>
      </c>
      <c r="B44" s="457" t="s">
        <v>134</v>
      </c>
      <c r="C44" s="92" t="s">
        <v>982</v>
      </c>
      <c r="D44" s="29" t="s">
        <v>172</v>
      </c>
      <c r="E44" s="451">
        <v>25934</v>
      </c>
      <c r="F44" s="451">
        <v>34335</v>
      </c>
      <c r="G44" s="464">
        <v>8801742992288</v>
      </c>
      <c r="H44" s="65" t="s">
        <v>983</v>
      </c>
      <c r="I44" s="453">
        <v>33580</v>
      </c>
      <c r="J44" s="92">
        <v>7</v>
      </c>
      <c r="K44" s="92" t="s">
        <v>980</v>
      </c>
      <c r="L44" s="6">
        <v>7</v>
      </c>
    </row>
    <row r="45" spans="1:12" ht="15.75">
      <c r="A45" s="29">
        <v>2016045</v>
      </c>
      <c r="B45" s="457" t="s">
        <v>393</v>
      </c>
      <c r="C45" s="92" t="s">
        <v>982</v>
      </c>
      <c r="D45" s="29" t="s">
        <v>172</v>
      </c>
      <c r="E45" s="451">
        <v>25934</v>
      </c>
      <c r="F45" s="451">
        <v>34622</v>
      </c>
      <c r="G45" s="464">
        <v>8801731161601</v>
      </c>
      <c r="H45" s="65" t="s">
        <v>983</v>
      </c>
      <c r="I45" s="459">
        <v>33580</v>
      </c>
      <c r="J45" s="29">
        <v>8</v>
      </c>
      <c r="K45" s="92" t="s">
        <v>980</v>
      </c>
      <c r="L45" s="6">
        <v>8</v>
      </c>
    </row>
    <row r="46" spans="1:12" ht="15.75">
      <c r="A46" s="29">
        <v>2016046</v>
      </c>
      <c r="B46" s="457" t="s">
        <v>136</v>
      </c>
      <c r="C46" s="92" t="s">
        <v>982</v>
      </c>
      <c r="D46" s="29" t="s">
        <v>172</v>
      </c>
      <c r="E46" s="451">
        <v>25934</v>
      </c>
      <c r="F46" s="451">
        <v>34414</v>
      </c>
      <c r="G46" s="464">
        <v>8801741293805</v>
      </c>
      <c r="H46" s="65" t="s">
        <v>983</v>
      </c>
      <c r="I46" s="453">
        <v>26760</v>
      </c>
      <c r="J46" s="92">
        <v>9</v>
      </c>
      <c r="K46" s="92" t="s">
        <v>980</v>
      </c>
      <c r="L46" s="6">
        <v>9</v>
      </c>
    </row>
    <row r="47" spans="1:12" ht="15.75">
      <c r="A47" s="29">
        <v>2016047</v>
      </c>
      <c r="B47" s="457" t="s">
        <v>137</v>
      </c>
      <c r="C47" s="92" t="s">
        <v>982</v>
      </c>
      <c r="D47" s="29" t="s">
        <v>172</v>
      </c>
      <c r="E47" s="451">
        <v>25934</v>
      </c>
      <c r="F47" s="451">
        <v>34994</v>
      </c>
      <c r="G47" s="464">
        <v>8801722530711</v>
      </c>
      <c r="H47" s="65" t="s">
        <v>983</v>
      </c>
      <c r="I47" s="453">
        <v>33580</v>
      </c>
      <c r="J47" s="29">
        <v>10</v>
      </c>
      <c r="K47" s="92" t="s">
        <v>980</v>
      </c>
      <c r="L47" s="6">
        <v>10</v>
      </c>
    </row>
    <row r="48" spans="1:12" ht="15.75">
      <c r="A48" s="29">
        <v>2016048</v>
      </c>
      <c r="B48" s="457" t="s">
        <v>216</v>
      </c>
      <c r="C48" s="92" t="s">
        <v>982</v>
      </c>
      <c r="D48" s="29" t="s">
        <v>172</v>
      </c>
      <c r="E48" s="451">
        <v>25934</v>
      </c>
      <c r="F48" s="451">
        <v>35132</v>
      </c>
      <c r="G48" s="464">
        <v>8801682180900</v>
      </c>
      <c r="H48" s="65" t="s">
        <v>983</v>
      </c>
      <c r="I48" s="453">
        <v>33580</v>
      </c>
      <c r="J48" s="92">
        <v>11</v>
      </c>
      <c r="K48" s="92" t="s">
        <v>980</v>
      </c>
      <c r="L48" s="6">
        <v>11</v>
      </c>
    </row>
    <row r="49" spans="1:12" ht="15.75">
      <c r="A49" s="29">
        <v>2016049</v>
      </c>
      <c r="B49" s="457" t="s">
        <v>138</v>
      </c>
      <c r="C49" s="92" t="s">
        <v>982</v>
      </c>
      <c r="D49" s="29" t="s">
        <v>172</v>
      </c>
      <c r="E49" s="451">
        <v>25934</v>
      </c>
      <c r="F49" s="451">
        <v>35514</v>
      </c>
      <c r="G49" s="464">
        <v>8801703506055</v>
      </c>
      <c r="H49" s="65" t="s">
        <v>983</v>
      </c>
      <c r="I49" s="453">
        <v>31980</v>
      </c>
      <c r="J49" s="29">
        <v>12</v>
      </c>
      <c r="K49" s="92" t="s">
        <v>980</v>
      </c>
      <c r="L49" s="6">
        <v>12</v>
      </c>
    </row>
    <row r="50" spans="1:12" ht="15.75">
      <c r="A50" s="29">
        <v>2016050</v>
      </c>
      <c r="B50" s="457" t="s">
        <v>195</v>
      </c>
      <c r="C50" s="92" t="s">
        <v>982</v>
      </c>
      <c r="D50" s="29" t="s">
        <v>172</v>
      </c>
      <c r="E50" s="451">
        <v>25934</v>
      </c>
      <c r="F50" s="451">
        <v>35868</v>
      </c>
      <c r="G50" s="464">
        <v>8801715253368</v>
      </c>
      <c r="H50" s="65" t="s">
        <v>983</v>
      </c>
      <c r="I50" s="453">
        <v>31980</v>
      </c>
      <c r="J50" s="92">
        <v>13</v>
      </c>
      <c r="K50" s="92" t="s">
        <v>980</v>
      </c>
      <c r="L50" s="6">
        <v>13</v>
      </c>
    </row>
    <row r="51" spans="1:12" ht="15.75">
      <c r="A51" s="29">
        <v>2016051</v>
      </c>
      <c r="B51" s="457" t="s">
        <v>852</v>
      </c>
      <c r="C51" s="92" t="s">
        <v>982</v>
      </c>
      <c r="D51" s="29" t="s">
        <v>172</v>
      </c>
      <c r="E51" s="451">
        <v>25934</v>
      </c>
      <c r="F51" s="451">
        <v>35901</v>
      </c>
      <c r="G51" s="464">
        <v>8801759945111</v>
      </c>
      <c r="H51" s="65" t="s">
        <v>983</v>
      </c>
      <c r="I51" s="453">
        <v>31980</v>
      </c>
      <c r="J51" s="29">
        <v>14</v>
      </c>
      <c r="K51" s="92" t="s">
        <v>980</v>
      </c>
      <c r="L51" s="6">
        <v>14</v>
      </c>
    </row>
    <row r="52" spans="1:12" ht="15.75">
      <c r="A52" s="29">
        <v>2016052</v>
      </c>
      <c r="B52" s="457" t="s">
        <v>140</v>
      </c>
      <c r="C52" s="92" t="s">
        <v>982</v>
      </c>
      <c r="D52" s="29" t="s">
        <v>172</v>
      </c>
      <c r="E52" s="451">
        <v>25934</v>
      </c>
      <c r="F52" s="451">
        <v>35831</v>
      </c>
      <c r="G52" s="464">
        <v>8801752881088</v>
      </c>
      <c r="H52" s="65" t="s">
        <v>983</v>
      </c>
      <c r="I52" s="453">
        <v>30450</v>
      </c>
      <c r="J52" s="92">
        <v>15</v>
      </c>
      <c r="K52" s="92" t="s">
        <v>980</v>
      </c>
      <c r="L52" s="6">
        <v>15</v>
      </c>
    </row>
    <row r="53" spans="1:12" ht="15.75">
      <c r="A53" s="29">
        <v>2016053</v>
      </c>
      <c r="B53" s="457" t="s">
        <v>771</v>
      </c>
      <c r="C53" s="92" t="s">
        <v>982</v>
      </c>
      <c r="D53" s="29" t="s">
        <v>172</v>
      </c>
      <c r="E53" s="451">
        <v>25934</v>
      </c>
      <c r="F53" s="451">
        <v>35931</v>
      </c>
      <c r="G53" s="464">
        <v>8801819922498</v>
      </c>
      <c r="H53" s="65" t="s">
        <v>983</v>
      </c>
      <c r="I53" s="453">
        <v>31980</v>
      </c>
      <c r="J53" s="29">
        <v>16</v>
      </c>
      <c r="K53" s="92" t="s">
        <v>980</v>
      </c>
      <c r="L53" s="6">
        <v>16</v>
      </c>
    </row>
    <row r="54" spans="1:12" ht="15.75">
      <c r="A54" s="29">
        <v>2016054</v>
      </c>
      <c r="B54" s="457" t="s">
        <v>366</v>
      </c>
      <c r="C54" s="92" t="s">
        <v>982</v>
      </c>
      <c r="D54" s="29" t="s">
        <v>172</v>
      </c>
      <c r="E54" s="451">
        <v>25934</v>
      </c>
      <c r="F54" s="451">
        <v>36313</v>
      </c>
      <c r="G54" s="464">
        <v>8801914258991</v>
      </c>
      <c r="H54" s="65" t="s">
        <v>983</v>
      </c>
      <c r="I54" s="453">
        <v>30450</v>
      </c>
      <c r="J54" s="92">
        <v>17</v>
      </c>
      <c r="K54" s="92" t="s">
        <v>980</v>
      </c>
      <c r="L54" s="6">
        <v>17</v>
      </c>
    </row>
    <row r="55" spans="1:12" ht="15.75">
      <c r="A55" s="29">
        <v>2016055</v>
      </c>
      <c r="B55" s="457" t="s">
        <v>143</v>
      </c>
      <c r="C55" s="92" t="s">
        <v>982</v>
      </c>
      <c r="D55" s="29" t="s">
        <v>172</v>
      </c>
      <c r="E55" s="451">
        <v>25934</v>
      </c>
      <c r="F55" s="451">
        <v>36437</v>
      </c>
      <c r="G55" s="464">
        <v>8801924082346</v>
      </c>
      <c r="H55" s="65" t="s">
        <v>983</v>
      </c>
      <c r="I55" s="453">
        <v>31980</v>
      </c>
      <c r="J55" s="29">
        <v>18</v>
      </c>
      <c r="K55" s="92" t="s">
        <v>980</v>
      </c>
      <c r="L55" s="6">
        <v>18</v>
      </c>
    </row>
    <row r="56" spans="1:12" ht="15.75">
      <c r="A56" s="29">
        <v>2016056</v>
      </c>
      <c r="B56" s="457" t="s">
        <v>144</v>
      </c>
      <c r="C56" s="92" t="s">
        <v>982</v>
      </c>
      <c r="D56" s="29" t="s">
        <v>172</v>
      </c>
      <c r="E56" s="451">
        <v>25934</v>
      </c>
      <c r="F56" s="451">
        <v>36318</v>
      </c>
      <c r="G56" s="464">
        <v>8801552457437</v>
      </c>
      <c r="H56" s="65" t="s">
        <v>983</v>
      </c>
      <c r="I56" s="453">
        <v>26760</v>
      </c>
      <c r="J56" s="92">
        <v>19</v>
      </c>
      <c r="K56" s="92" t="s">
        <v>980</v>
      </c>
      <c r="L56" s="6">
        <v>19</v>
      </c>
    </row>
    <row r="57" spans="1:12" ht="23.25" customHeight="1">
      <c r="A57" s="29">
        <v>2016057</v>
      </c>
      <c r="B57" s="457" t="s">
        <v>671</v>
      </c>
      <c r="C57" s="92" t="s">
        <v>982</v>
      </c>
      <c r="D57" s="29" t="s">
        <v>172</v>
      </c>
      <c r="E57" s="451">
        <v>25934</v>
      </c>
      <c r="F57" s="451">
        <v>37260</v>
      </c>
      <c r="G57" s="464">
        <v>8801710902711</v>
      </c>
      <c r="H57" s="65" t="s">
        <v>983</v>
      </c>
      <c r="I57" s="453">
        <v>31980</v>
      </c>
      <c r="J57" s="29">
        <v>20</v>
      </c>
      <c r="K57" s="92" t="s">
        <v>980</v>
      </c>
      <c r="L57" s="6">
        <v>20</v>
      </c>
    </row>
    <row r="58" spans="1:12" ht="25.5" customHeight="1">
      <c r="A58" s="29">
        <v>2016058</v>
      </c>
      <c r="B58" s="457" t="s">
        <v>183</v>
      </c>
      <c r="C58" s="92" t="s">
        <v>982</v>
      </c>
      <c r="D58" s="29" t="s">
        <v>172</v>
      </c>
      <c r="E58" s="451">
        <v>25934</v>
      </c>
      <c r="F58" s="451">
        <v>37625</v>
      </c>
      <c r="G58" s="464">
        <v>8801556319841</v>
      </c>
      <c r="H58" s="65" t="s">
        <v>983</v>
      </c>
      <c r="I58" s="453">
        <v>30450</v>
      </c>
      <c r="J58" s="92">
        <v>21</v>
      </c>
      <c r="K58" s="92" t="s">
        <v>980</v>
      </c>
      <c r="L58" s="6">
        <v>21</v>
      </c>
    </row>
    <row r="59" spans="1:12" ht="15.75">
      <c r="A59" s="29">
        <v>2016059</v>
      </c>
      <c r="B59" s="457" t="s">
        <v>164</v>
      </c>
      <c r="C59" s="92" t="s">
        <v>982</v>
      </c>
      <c r="D59" s="29" t="s">
        <v>172</v>
      </c>
      <c r="E59" s="451">
        <v>25934</v>
      </c>
      <c r="F59" s="451">
        <v>37993</v>
      </c>
      <c r="G59" s="464">
        <v>8801767732912</v>
      </c>
      <c r="H59" s="65" t="s">
        <v>983</v>
      </c>
      <c r="I59" s="453">
        <v>26760</v>
      </c>
      <c r="J59" s="29">
        <v>22</v>
      </c>
      <c r="K59" s="92" t="s">
        <v>980</v>
      </c>
      <c r="L59" s="6">
        <v>22</v>
      </c>
    </row>
    <row r="60" spans="1:12" ht="15.75">
      <c r="A60" s="29">
        <v>2016060</v>
      </c>
      <c r="B60" s="457" t="s">
        <v>145</v>
      </c>
      <c r="C60" s="92" t="s">
        <v>982</v>
      </c>
      <c r="D60" s="29" t="s">
        <v>173</v>
      </c>
      <c r="E60" s="451">
        <v>25934</v>
      </c>
      <c r="F60" s="451">
        <v>39783</v>
      </c>
      <c r="G60" s="464">
        <v>8801719923882</v>
      </c>
      <c r="H60" s="65" t="s">
        <v>983</v>
      </c>
      <c r="I60" s="453">
        <v>20440</v>
      </c>
      <c r="J60" s="92">
        <v>23</v>
      </c>
      <c r="K60" s="92" t="s">
        <v>980</v>
      </c>
      <c r="L60" s="6">
        <v>23</v>
      </c>
    </row>
    <row r="61" spans="1:12" ht="15.75">
      <c r="A61" s="29">
        <v>2016061</v>
      </c>
      <c r="B61" s="457" t="s">
        <v>146</v>
      </c>
      <c r="C61" s="92" t="s">
        <v>982</v>
      </c>
      <c r="D61" s="29" t="s">
        <v>173</v>
      </c>
      <c r="E61" s="451">
        <v>25934</v>
      </c>
      <c r="F61" s="451">
        <v>39783</v>
      </c>
      <c r="G61" s="464">
        <v>8801718887654</v>
      </c>
      <c r="H61" s="65" t="s">
        <v>983</v>
      </c>
      <c r="I61" s="453">
        <v>20440</v>
      </c>
      <c r="J61" s="29">
        <v>24</v>
      </c>
      <c r="K61" s="92" t="s">
        <v>980</v>
      </c>
      <c r="L61" s="6">
        <v>24</v>
      </c>
    </row>
    <row r="62" spans="1:12" ht="23.25" customHeight="1">
      <c r="A62" s="29">
        <v>2016062</v>
      </c>
      <c r="B62" s="457" t="s">
        <v>672</v>
      </c>
      <c r="C62" s="92" t="s">
        <v>982</v>
      </c>
      <c r="D62" s="29" t="s">
        <v>173</v>
      </c>
      <c r="E62" s="451">
        <v>25934</v>
      </c>
      <c r="F62" s="451">
        <v>39450</v>
      </c>
      <c r="G62" s="464">
        <v>8801712379801</v>
      </c>
      <c r="H62" s="65" t="s">
        <v>983</v>
      </c>
      <c r="I62" s="453">
        <v>20440</v>
      </c>
      <c r="J62" s="92">
        <v>25</v>
      </c>
      <c r="K62" s="92" t="s">
        <v>980</v>
      </c>
      <c r="L62" s="6">
        <v>25</v>
      </c>
    </row>
    <row r="63" spans="1:12" ht="15.75">
      <c r="A63" s="29">
        <v>2016063</v>
      </c>
      <c r="B63" s="456" t="s">
        <v>394</v>
      </c>
      <c r="C63" s="92" t="s">
        <v>982</v>
      </c>
      <c r="D63" s="29" t="s">
        <v>173</v>
      </c>
      <c r="E63" s="451">
        <v>25934</v>
      </c>
      <c r="F63" s="451">
        <v>39450</v>
      </c>
      <c r="G63" s="464">
        <v>8801721102878</v>
      </c>
      <c r="H63" s="65" t="s">
        <v>983</v>
      </c>
      <c r="I63" s="453">
        <v>20440</v>
      </c>
      <c r="J63" s="29">
        <v>26</v>
      </c>
      <c r="K63" s="92" t="s">
        <v>980</v>
      </c>
      <c r="L63" s="6">
        <v>26</v>
      </c>
    </row>
    <row r="64" spans="1:12" ht="15.75">
      <c r="A64" s="29">
        <v>2016064</v>
      </c>
      <c r="B64" s="456" t="s">
        <v>186</v>
      </c>
      <c r="C64" s="92" t="s">
        <v>982</v>
      </c>
      <c r="D64" s="29" t="s">
        <v>173</v>
      </c>
      <c r="E64" s="451">
        <v>25934</v>
      </c>
      <c r="F64" s="451">
        <v>39450</v>
      </c>
      <c r="G64" s="464">
        <v>8801914735731</v>
      </c>
      <c r="H64" s="65" t="s">
        <v>983</v>
      </c>
      <c r="I64" s="453">
        <v>20440</v>
      </c>
      <c r="J64" s="92">
        <v>27</v>
      </c>
      <c r="K64" s="92" t="s">
        <v>980</v>
      </c>
      <c r="L64" s="6">
        <v>27</v>
      </c>
    </row>
    <row r="65" spans="1:12" ht="15.75">
      <c r="A65" s="29">
        <v>2016065</v>
      </c>
      <c r="B65" s="457" t="s">
        <v>147</v>
      </c>
      <c r="C65" s="92" t="s">
        <v>982</v>
      </c>
      <c r="D65" s="29" t="s">
        <v>173</v>
      </c>
      <c r="E65" s="451">
        <v>25934</v>
      </c>
      <c r="F65" s="451">
        <v>39622</v>
      </c>
      <c r="G65" s="464">
        <v>8801718678592</v>
      </c>
      <c r="H65" s="65" t="s">
        <v>983</v>
      </c>
      <c r="I65" s="453">
        <v>20440</v>
      </c>
      <c r="J65" s="29">
        <v>28</v>
      </c>
      <c r="K65" s="92" t="s">
        <v>980</v>
      </c>
      <c r="L65" s="6">
        <v>28</v>
      </c>
    </row>
    <row r="66" spans="1:12" ht="15.75">
      <c r="A66" s="29">
        <v>2016066</v>
      </c>
      <c r="B66" s="457" t="s">
        <v>395</v>
      </c>
      <c r="C66" s="92" t="s">
        <v>982</v>
      </c>
      <c r="D66" s="29" t="s">
        <v>173</v>
      </c>
      <c r="E66" s="451">
        <v>25934</v>
      </c>
      <c r="F66" s="451">
        <v>39625</v>
      </c>
      <c r="G66" s="464">
        <v>8801816080908</v>
      </c>
      <c r="H66" s="65" t="s">
        <v>983</v>
      </c>
      <c r="I66" s="453">
        <v>20440</v>
      </c>
      <c r="J66" s="92">
        <v>29</v>
      </c>
      <c r="K66" s="92" t="s">
        <v>980</v>
      </c>
      <c r="L66" s="6">
        <v>29</v>
      </c>
    </row>
    <row r="67" spans="1:12" ht="15.75">
      <c r="A67" s="29">
        <v>2016067</v>
      </c>
      <c r="B67" s="457" t="s">
        <v>148</v>
      </c>
      <c r="C67" s="92" t="s">
        <v>982</v>
      </c>
      <c r="D67" s="29" t="s">
        <v>173</v>
      </c>
      <c r="E67" s="451">
        <v>25934</v>
      </c>
      <c r="F67" s="451">
        <v>39454</v>
      </c>
      <c r="G67" s="464">
        <v>8801915927263</v>
      </c>
      <c r="H67" s="65" t="s">
        <v>983</v>
      </c>
      <c r="I67" s="453">
        <v>20440</v>
      </c>
      <c r="J67" s="29">
        <v>30</v>
      </c>
      <c r="K67" s="92" t="s">
        <v>980</v>
      </c>
      <c r="L67" s="6">
        <v>30</v>
      </c>
    </row>
    <row r="68" spans="1:12" ht="15.75">
      <c r="A68" s="29">
        <v>2016068</v>
      </c>
      <c r="B68" s="457" t="s">
        <v>196</v>
      </c>
      <c r="C68" s="92" t="s">
        <v>982</v>
      </c>
      <c r="D68" s="29" t="s">
        <v>173</v>
      </c>
      <c r="E68" s="451">
        <v>25934</v>
      </c>
      <c r="F68" s="451">
        <v>39454</v>
      </c>
      <c r="G68" s="464">
        <v>8801981762798</v>
      </c>
      <c r="H68" s="65" t="s">
        <v>983</v>
      </c>
      <c r="I68" s="453">
        <v>20440</v>
      </c>
      <c r="J68" s="92">
        <v>31</v>
      </c>
      <c r="K68" s="92" t="s">
        <v>980</v>
      </c>
      <c r="L68" s="6">
        <v>31</v>
      </c>
    </row>
    <row r="69" spans="1:12" ht="15.75">
      <c r="A69" s="29">
        <v>2016069</v>
      </c>
      <c r="B69" s="457" t="s">
        <v>149</v>
      </c>
      <c r="C69" s="92" t="s">
        <v>982</v>
      </c>
      <c r="D69" s="29" t="s">
        <v>173</v>
      </c>
      <c r="E69" s="451">
        <v>25934</v>
      </c>
      <c r="F69" s="451">
        <v>39547</v>
      </c>
      <c r="G69" s="464">
        <v>8801732076584</v>
      </c>
      <c r="H69" s="65" t="s">
        <v>983</v>
      </c>
      <c r="I69" s="453">
        <v>21470</v>
      </c>
      <c r="J69" s="29">
        <v>32</v>
      </c>
      <c r="K69" s="92" t="s">
        <v>980</v>
      </c>
      <c r="L69" s="6">
        <v>32</v>
      </c>
    </row>
    <row r="70" spans="1:12" ht="15.75">
      <c r="A70" s="29">
        <v>2016070</v>
      </c>
      <c r="B70" s="457" t="s">
        <v>150</v>
      </c>
      <c r="C70" s="92" t="s">
        <v>982</v>
      </c>
      <c r="D70" s="29" t="s">
        <v>173</v>
      </c>
      <c r="E70" s="451">
        <v>25934</v>
      </c>
      <c r="F70" s="451">
        <v>39547</v>
      </c>
      <c r="G70" s="464">
        <v>8801552562784</v>
      </c>
      <c r="H70" s="65" t="s">
        <v>983</v>
      </c>
      <c r="I70" s="453">
        <v>21470</v>
      </c>
      <c r="J70" s="92">
        <v>33</v>
      </c>
      <c r="K70" s="92" t="s">
        <v>980</v>
      </c>
      <c r="L70" s="6">
        <v>33</v>
      </c>
    </row>
    <row r="71" spans="1:12" ht="15.75">
      <c r="A71" s="29">
        <v>2016071</v>
      </c>
      <c r="B71" s="457" t="s">
        <v>345</v>
      </c>
      <c r="C71" s="92" t="s">
        <v>982</v>
      </c>
      <c r="D71" s="29" t="s">
        <v>173</v>
      </c>
      <c r="E71" s="451">
        <v>25934</v>
      </c>
      <c r="F71" s="451">
        <v>39547</v>
      </c>
      <c r="G71" s="464">
        <v>8801710952373</v>
      </c>
      <c r="H71" s="65" t="s">
        <v>983</v>
      </c>
      <c r="I71" s="453">
        <v>21470</v>
      </c>
      <c r="J71" s="29">
        <v>34</v>
      </c>
      <c r="K71" s="92" t="s">
        <v>980</v>
      </c>
      <c r="L71" s="6">
        <v>34</v>
      </c>
    </row>
    <row r="72" spans="1:12" ht="15.75">
      <c r="A72" s="29">
        <v>2016072</v>
      </c>
      <c r="B72" s="457" t="s">
        <v>152</v>
      </c>
      <c r="C72" s="92" t="s">
        <v>982</v>
      </c>
      <c r="D72" s="29" t="s">
        <v>173</v>
      </c>
      <c r="E72" s="451">
        <v>25934</v>
      </c>
      <c r="F72" s="451">
        <v>39547</v>
      </c>
      <c r="G72" s="464">
        <v>8801911951397</v>
      </c>
      <c r="H72" s="65" t="s">
        <v>983</v>
      </c>
      <c r="I72" s="453">
        <v>21470</v>
      </c>
      <c r="J72" s="92">
        <v>35</v>
      </c>
      <c r="K72" s="92" t="s">
        <v>980</v>
      </c>
      <c r="L72" s="6">
        <v>35</v>
      </c>
    </row>
    <row r="73" spans="1:12" ht="15.75">
      <c r="A73" s="29">
        <v>2016073</v>
      </c>
      <c r="B73" s="457" t="s">
        <v>187</v>
      </c>
      <c r="C73" s="92" t="s">
        <v>982</v>
      </c>
      <c r="D73" s="29" t="s">
        <v>173</v>
      </c>
      <c r="E73" s="451">
        <v>25934</v>
      </c>
      <c r="F73" s="451">
        <v>39547</v>
      </c>
      <c r="G73" s="464">
        <v>8801716055166</v>
      </c>
      <c r="H73" s="65" t="s">
        <v>983</v>
      </c>
      <c r="I73" s="453">
        <v>21470</v>
      </c>
      <c r="J73" s="29">
        <v>36</v>
      </c>
      <c r="K73" s="92" t="s">
        <v>980</v>
      </c>
      <c r="L73" s="6">
        <v>36</v>
      </c>
    </row>
    <row r="74" spans="1:12" ht="15.75">
      <c r="A74" s="29">
        <v>2016074</v>
      </c>
      <c r="B74" s="457" t="s">
        <v>153</v>
      </c>
      <c r="C74" s="92" t="s">
        <v>982</v>
      </c>
      <c r="D74" s="29" t="s">
        <v>173</v>
      </c>
      <c r="E74" s="451">
        <v>25934</v>
      </c>
      <c r="F74" s="451">
        <v>39704</v>
      </c>
      <c r="G74" s="464">
        <v>8801670244754</v>
      </c>
      <c r="H74" s="65" t="s">
        <v>983</v>
      </c>
      <c r="I74" s="453">
        <v>21470</v>
      </c>
      <c r="J74" s="92">
        <v>37</v>
      </c>
      <c r="K74" s="92" t="s">
        <v>980</v>
      </c>
      <c r="L74" s="6">
        <v>37</v>
      </c>
    </row>
    <row r="75" spans="1:12" ht="15.75">
      <c r="A75" s="29">
        <v>2016075</v>
      </c>
      <c r="B75" s="457" t="s">
        <v>673</v>
      </c>
      <c r="C75" s="92" t="s">
        <v>982</v>
      </c>
      <c r="D75" s="29" t="s">
        <v>173</v>
      </c>
      <c r="E75" s="451">
        <v>25934</v>
      </c>
      <c r="F75" s="451">
        <v>39933</v>
      </c>
      <c r="G75" s="464">
        <v>8801714649119</v>
      </c>
      <c r="H75" s="65" t="s">
        <v>983</v>
      </c>
      <c r="I75" s="453">
        <v>18530</v>
      </c>
      <c r="J75" s="29">
        <v>38</v>
      </c>
      <c r="K75" s="92" t="s">
        <v>980</v>
      </c>
      <c r="L75" s="6">
        <v>38</v>
      </c>
    </row>
    <row r="76" spans="1:12" ht="15.75">
      <c r="A76" s="29">
        <v>2016076</v>
      </c>
      <c r="B76" s="457" t="s">
        <v>188</v>
      </c>
      <c r="C76" s="92" t="s">
        <v>982</v>
      </c>
      <c r="D76" s="29" t="s">
        <v>173</v>
      </c>
      <c r="E76" s="451">
        <v>25934</v>
      </c>
      <c r="F76" s="451">
        <v>39933</v>
      </c>
      <c r="G76" s="464">
        <v>8801753380456</v>
      </c>
      <c r="H76" s="65" t="s">
        <v>983</v>
      </c>
      <c r="I76" s="453">
        <v>19460</v>
      </c>
      <c r="J76" s="92">
        <v>39</v>
      </c>
      <c r="K76" s="92" t="s">
        <v>980</v>
      </c>
      <c r="L76" s="6">
        <v>39</v>
      </c>
    </row>
    <row r="77" spans="1:12" ht="15.75">
      <c r="A77" s="29">
        <v>2016077</v>
      </c>
      <c r="B77" s="457" t="s">
        <v>154</v>
      </c>
      <c r="C77" s="92" t="s">
        <v>982</v>
      </c>
      <c r="D77" s="29" t="s">
        <v>173</v>
      </c>
      <c r="E77" s="451">
        <v>25934</v>
      </c>
      <c r="F77" s="451">
        <v>39933</v>
      </c>
      <c r="G77" s="464">
        <v>8801712906314</v>
      </c>
      <c r="H77" s="65" t="s">
        <v>983</v>
      </c>
      <c r="I77" s="453">
        <v>18530</v>
      </c>
      <c r="J77" s="29">
        <v>40</v>
      </c>
      <c r="K77" s="92" t="s">
        <v>980</v>
      </c>
      <c r="L77" s="6">
        <v>40</v>
      </c>
    </row>
    <row r="78" spans="1:12" ht="15.75">
      <c r="A78" s="29">
        <v>2016078</v>
      </c>
      <c r="B78" s="457" t="s">
        <v>697</v>
      </c>
      <c r="C78" s="92" t="s">
        <v>982</v>
      </c>
      <c r="D78" s="29" t="s">
        <v>173</v>
      </c>
      <c r="E78" s="451">
        <v>25934</v>
      </c>
      <c r="F78" s="451">
        <v>39933</v>
      </c>
      <c r="G78" s="464">
        <v>8801924959909</v>
      </c>
      <c r="H78" s="65" t="s">
        <v>983</v>
      </c>
      <c r="I78" s="453">
        <v>20440</v>
      </c>
      <c r="J78" s="92">
        <v>41</v>
      </c>
      <c r="K78" s="92" t="s">
        <v>980</v>
      </c>
      <c r="L78" s="6">
        <v>41</v>
      </c>
    </row>
    <row r="79" spans="1:12" ht="15.75">
      <c r="A79" s="29">
        <v>2016079</v>
      </c>
      <c r="B79" s="457" t="s">
        <v>155</v>
      </c>
      <c r="C79" s="92" t="s">
        <v>982</v>
      </c>
      <c r="D79" s="29" t="s">
        <v>173</v>
      </c>
      <c r="E79" s="451">
        <v>25934</v>
      </c>
      <c r="F79" s="451">
        <v>39913</v>
      </c>
      <c r="G79" s="464">
        <v>8801737081926</v>
      </c>
      <c r="H79" s="65" t="s">
        <v>983</v>
      </c>
      <c r="I79" s="453">
        <v>20440</v>
      </c>
      <c r="J79" s="29">
        <v>42</v>
      </c>
      <c r="K79" s="92" t="s">
        <v>980</v>
      </c>
      <c r="L79" s="6">
        <v>42</v>
      </c>
    </row>
    <row r="80" spans="1:12" ht="15.75">
      <c r="A80" s="29">
        <v>2016080</v>
      </c>
      <c r="B80" s="457" t="s">
        <v>156</v>
      </c>
      <c r="C80" s="92" t="s">
        <v>982</v>
      </c>
      <c r="D80" s="29" t="s">
        <v>173</v>
      </c>
      <c r="E80" s="451">
        <v>25934</v>
      </c>
      <c r="F80" s="451">
        <v>39913</v>
      </c>
      <c r="G80" s="464">
        <v>8801913319458</v>
      </c>
      <c r="H80" s="65" t="s">
        <v>983</v>
      </c>
      <c r="I80" s="453">
        <v>19460</v>
      </c>
      <c r="J80" s="92">
        <v>43</v>
      </c>
      <c r="K80" s="92" t="s">
        <v>980</v>
      </c>
      <c r="L80" s="6">
        <v>43</v>
      </c>
    </row>
    <row r="81" spans="1:12" ht="15.75">
      <c r="A81" s="29">
        <v>2016081</v>
      </c>
      <c r="B81" s="457" t="s">
        <v>893</v>
      </c>
      <c r="C81" s="92" t="s">
        <v>982</v>
      </c>
      <c r="D81" s="29" t="s">
        <v>173</v>
      </c>
      <c r="E81" s="451">
        <v>25934</v>
      </c>
      <c r="F81" s="451">
        <v>40252</v>
      </c>
      <c r="G81" s="464">
        <v>8801913708380</v>
      </c>
      <c r="H81" s="65" t="s">
        <v>983</v>
      </c>
      <c r="I81" s="453">
        <v>19460</v>
      </c>
      <c r="J81" s="29">
        <v>44</v>
      </c>
      <c r="K81" s="92" t="s">
        <v>980</v>
      </c>
      <c r="L81" s="6">
        <v>44</v>
      </c>
    </row>
    <row r="82" spans="1:12" ht="15.75">
      <c r="A82" s="29">
        <v>2016082</v>
      </c>
      <c r="B82" s="457" t="s">
        <v>157</v>
      </c>
      <c r="C82" s="92" t="s">
        <v>982</v>
      </c>
      <c r="D82" s="29" t="s">
        <v>173</v>
      </c>
      <c r="E82" s="451">
        <v>25934</v>
      </c>
      <c r="F82" s="451">
        <v>40406</v>
      </c>
      <c r="G82" s="464">
        <v>8801736241514</v>
      </c>
      <c r="H82" s="65" t="s">
        <v>983</v>
      </c>
      <c r="I82" s="453">
        <v>20440</v>
      </c>
      <c r="J82" s="92">
        <v>45</v>
      </c>
      <c r="K82" s="92" t="s">
        <v>980</v>
      </c>
      <c r="L82" s="6">
        <v>45</v>
      </c>
    </row>
    <row r="83" spans="1:12" ht="15.75">
      <c r="A83" s="29">
        <v>2016083</v>
      </c>
      <c r="B83" s="457" t="s">
        <v>189</v>
      </c>
      <c r="C83" s="92" t="s">
        <v>982</v>
      </c>
      <c r="D83" s="29" t="s">
        <v>173</v>
      </c>
      <c r="E83" s="451">
        <v>25934</v>
      </c>
      <c r="F83" s="451">
        <v>40437</v>
      </c>
      <c r="G83" s="464">
        <v>8801719118575</v>
      </c>
      <c r="H83" s="65" t="s">
        <v>983</v>
      </c>
      <c r="I83" s="453">
        <v>19460</v>
      </c>
      <c r="J83" s="29">
        <v>46</v>
      </c>
      <c r="K83" s="92" t="s">
        <v>980</v>
      </c>
      <c r="L83" s="6">
        <v>46</v>
      </c>
    </row>
    <row r="84" spans="1:12" ht="15.75">
      <c r="A84" s="29">
        <v>2016084</v>
      </c>
      <c r="B84" s="456" t="s">
        <v>222</v>
      </c>
      <c r="C84" s="92" t="s">
        <v>982</v>
      </c>
      <c r="D84" s="29" t="s">
        <v>173</v>
      </c>
      <c r="E84" s="451">
        <v>25934</v>
      </c>
      <c r="F84" s="451">
        <v>40581</v>
      </c>
      <c r="G84" s="464">
        <v>8801713511110</v>
      </c>
      <c r="H84" s="65" t="s">
        <v>983</v>
      </c>
      <c r="I84" s="453">
        <v>17640</v>
      </c>
      <c r="J84" s="92">
        <v>47</v>
      </c>
      <c r="K84" s="92" t="s">
        <v>980</v>
      </c>
      <c r="L84" s="6">
        <v>47</v>
      </c>
    </row>
    <row r="85" spans="1:12" ht="15.75">
      <c r="A85" s="29">
        <v>2016085</v>
      </c>
      <c r="B85" s="456" t="s">
        <v>224</v>
      </c>
      <c r="C85" s="92" t="s">
        <v>982</v>
      </c>
      <c r="D85" s="29" t="s">
        <v>173</v>
      </c>
      <c r="E85" s="451">
        <v>25934</v>
      </c>
      <c r="F85" s="451">
        <v>40581</v>
      </c>
      <c r="G85" s="464">
        <v>8801728361046</v>
      </c>
      <c r="H85" s="65" t="s">
        <v>983</v>
      </c>
      <c r="I85" s="453">
        <v>17640</v>
      </c>
      <c r="J85" s="29">
        <v>48</v>
      </c>
      <c r="K85" s="92" t="s">
        <v>980</v>
      </c>
      <c r="L85" s="6">
        <v>48</v>
      </c>
    </row>
    <row r="86" spans="1:12" ht="15.75">
      <c r="A86" s="29">
        <v>2016086</v>
      </c>
      <c r="B86" s="456" t="s">
        <v>227</v>
      </c>
      <c r="C86" s="92" t="s">
        <v>982</v>
      </c>
      <c r="D86" s="29" t="s">
        <v>173</v>
      </c>
      <c r="E86" s="451">
        <v>25934</v>
      </c>
      <c r="F86" s="451">
        <v>40581</v>
      </c>
      <c r="G86" s="464">
        <v>8801738603386</v>
      </c>
      <c r="H86" s="65" t="s">
        <v>983</v>
      </c>
      <c r="I86" s="453">
        <v>17640</v>
      </c>
      <c r="J86" s="92">
        <v>49</v>
      </c>
      <c r="K86" s="92" t="s">
        <v>980</v>
      </c>
      <c r="L86" s="6">
        <v>49</v>
      </c>
    </row>
    <row r="87" spans="1:12" ht="15.75">
      <c r="A87" s="29">
        <v>2016087</v>
      </c>
      <c r="B87" s="456" t="s">
        <v>674</v>
      </c>
      <c r="C87" s="92" t="s">
        <v>982</v>
      </c>
      <c r="D87" s="29" t="s">
        <v>173</v>
      </c>
      <c r="E87" s="451">
        <v>25934</v>
      </c>
      <c r="F87" s="451">
        <v>40909</v>
      </c>
      <c r="G87" s="464">
        <v>8801913459892</v>
      </c>
      <c r="H87" s="65" t="s">
        <v>983</v>
      </c>
      <c r="I87" s="453">
        <v>18530</v>
      </c>
      <c r="J87" s="29">
        <v>50</v>
      </c>
      <c r="K87" s="92" t="s">
        <v>980</v>
      </c>
      <c r="L87" s="6">
        <v>50</v>
      </c>
    </row>
    <row r="88" spans="1:12" ht="15.75">
      <c r="A88" s="29">
        <v>2016088</v>
      </c>
      <c r="B88" s="456" t="s">
        <v>404</v>
      </c>
      <c r="C88" s="92" t="s">
        <v>982</v>
      </c>
      <c r="D88" s="29" t="s">
        <v>173</v>
      </c>
      <c r="E88" s="451">
        <v>25934</v>
      </c>
      <c r="F88" s="451">
        <v>40909</v>
      </c>
      <c r="G88" s="464">
        <v>8801717154909</v>
      </c>
      <c r="H88" s="65" t="s">
        <v>983</v>
      </c>
      <c r="I88" s="453">
        <v>17640</v>
      </c>
      <c r="J88" s="92">
        <v>51</v>
      </c>
      <c r="K88" s="92" t="s">
        <v>980</v>
      </c>
      <c r="L88" s="6">
        <v>51</v>
      </c>
    </row>
    <row r="89" spans="1:12" ht="15.75">
      <c r="A89" s="29">
        <v>2016089</v>
      </c>
      <c r="B89" s="456" t="s">
        <v>396</v>
      </c>
      <c r="C89" s="92" t="s">
        <v>982</v>
      </c>
      <c r="D89" s="29" t="s">
        <v>173</v>
      </c>
      <c r="E89" s="451">
        <v>25934</v>
      </c>
      <c r="F89" s="451">
        <v>40909</v>
      </c>
      <c r="G89" s="464">
        <v>8801912781749</v>
      </c>
      <c r="H89" s="65" t="s">
        <v>983</v>
      </c>
      <c r="I89" s="453">
        <v>16800</v>
      </c>
      <c r="J89" s="29">
        <v>52</v>
      </c>
      <c r="K89" s="92" t="s">
        <v>980</v>
      </c>
      <c r="L89" s="6">
        <v>52</v>
      </c>
    </row>
    <row r="90" spans="1:12" ht="15.75">
      <c r="A90" s="29">
        <v>2016090</v>
      </c>
      <c r="B90" s="457" t="s">
        <v>418</v>
      </c>
      <c r="C90" s="92" t="s">
        <v>982</v>
      </c>
      <c r="D90" s="29" t="s">
        <v>173</v>
      </c>
      <c r="E90" s="451">
        <v>25934</v>
      </c>
      <c r="F90" s="451">
        <v>40909</v>
      </c>
      <c r="G90" s="464">
        <v>8801914211965</v>
      </c>
      <c r="H90" s="65" t="s">
        <v>983</v>
      </c>
      <c r="I90" s="453">
        <v>16800</v>
      </c>
      <c r="J90" s="92">
        <v>53</v>
      </c>
      <c r="K90" s="92" t="s">
        <v>980</v>
      </c>
      <c r="L90" s="6">
        <v>53</v>
      </c>
    </row>
    <row r="91" spans="1:12" ht="15.75">
      <c r="A91" s="29">
        <v>2016091</v>
      </c>
      <c r="B91" s="457" t="s">
        <v>691</v>
      </c>
      <c r="C91" s="92" t="s">
        <v>982</v>
      </c>
      <c r="D91" s="29" t="s">
        <v>173</v>
      </c>
      <c r="E91" s="451">
        <v>25934</v>
      </c>
      <c r="F91" s="451">
        <v>40909</v>
      </c>
      <c r="G91" s="464">
        <v>8801552491807</v>
      </c>
      <c r="H91" s="65" t="s">
        <v>983</v>
      </c>
      <c r="I91" s="453">
        <v>18530</v>
      </c>
      <c r="J91" s="29">
        <v>54</v>
      </c>
      <c r="K91" s="92" t="s">
        <v>980</v>
      </c>
      <c r="L91" s="6">
        <v>54</v>
      </c>
    </row>
    <row r="92" spans="1:12" ht="15.75">
      <c r="A92" s="29">
        <v>2016092</v>
      </c>
      <c r="B92" s="457" t="s">
        <v>398</v>
      </c>
      <c r="C92" s="92" t="s">
        <v>982</v>
      </c>
      <c r="D92" s="29" t="s">
        <v>173</v>
      </c>
      <c r="E92" s="451">
        <v>25934</v>
      </c>
      <c r="F92" s="451">
        <v>40909</v>
      </c>
      <c r="G92" s="464">
        <v>8801711976969</v>
      </c>
      <c r="H92" s="65" t="s">
        <v>983</v>
      </c>
      <c r="I92" s="453">
        <v>18530</v>
      </c>
      <c r="J92" s="92">
        <v>55</v>
      </c>
      <c r="K92" s="92" t="s">
        <v>980</v>
      </c>
      <c r="L92" s="6">
        <v>55</v>
      </c>
    </row>
    <row r="93" spans="1:12" ht="15.75">
      <c r="A93" s="29">
        <v>2016093</v>
      </c>
      <c r="B93" s="457" t="s">
        <v>399</v>
      </c>
      <c r="C93" s="92" t="s">
        <v>982</v>
      </c>
      <c r="D93" s="29" t="s">
        <v>173</v>
      </c>
      <c r="E93" s="451">
        <v>25934</v>
      </c>
      <c r="F93" s="451">
        <v>40909</v>
      </c>
      <c r="G93" s="464">
        <v>8801815094888</v>
      </c>
      <c r="H93" s="65" t="s">
        <v>983</v>
      </c>
      <c r="I93" s="453">
        <v>16800</v>
      </c>
      <c r="J93" s="29">
        <v>56</v>
      </c>
      <c r="K93" s="92" t="s">
        <v>980</v>
      </c>
      <c r="L93" s="6">
        <v>56</v>
      </c>
    </row>
    <row r="94" spans="1:12" ht="15.75">
      <c r="A94" s="29">
        <v>2016094</v>
      </c>
      <c r="B94" s="457" t="s">
        <v>400</v>
      </c>
      <c r="C94" s="92" t="s">
        <v>982</v>
      </c>
      <c r="D94" s="29" t="s">
        <v>173</v>
      </c>
      <c r="E94" s="451">
        <v>25934</v>
      </c>
      <c r="F94" s="451">
        <v>40909</v>
      </c>
      <c r="G94" s="464">
        <v>8801716062479</v>
      </c>
      <c r="H94" s="65" t="s">
        <v>983</v>
      </c>
      <c r="I94" s="453">
        <v>16800</v>
      </c>
      <c r="J94" s="92">
        <v>57</v>
      </c>
      <c r="K94" s="92" t="s">
        <v>980</v>
      </c>
      <c r="L94" s="6">
        <v>57</v>
      </c>
    </row>
    <row r="95" spans="1:12" ht="15.75">
      <c r="A95" s="29">
        <v>2016095</v>
      </c>
      <c r="B95" s="457" t="s">
        <v>401</v>
      </c>
      <c r="C95" s="92" t="s">
        <v>982</v>
      </c>
      <c r="D95" s="29" t="s">
        <v>173</v>
      </c>
      <c r="E95" s="451">
        <v>25934</v>
      </c>
      <c r="F95" s="451">
        <v>41000</v>
      </c>
      <c r="G95" s="464">
        <v>8801915222204</v>
      </c>
      <c r="H95" s="65" t="s">
        <v>983</v>
      </c>
      <c r="I95" s="453">
        <v>17640</v>
      </c>
      <c r="J95" s="29">
        <v>58</v>
      </c>
      <c r="K95" s="92" t="s">
        <v>980</v>
      </c>
      <c r="L95" s="6">
        <v>58</v>
      </c>
    </row>
    <row r="96" spans="1:12" ht="15.75">
      <c r="A96" s="29">
        <v>2016096</v>
      </c>
      <c r="B96" s="456" t="s">
        <v>438</v>
      </c>
      <c r="C96" s="92" t="s">
        <v>982</v>
      </c>
      <c r="D96" s="29" t="s">
        <v>173</v>
      </c>
      <c r="E96" s="451">
        <v>25934</v>
      </c>
      <c r="F96" s="451">
        <v>40915</v>
      </c>
      <c r="G96" s="464">
        <v>8801728718411</v>
      </c>
      <c r="H96" s="65" t="s">
        <v>983</v>
      </c>
      <c r="I96" s="453">
        <v>16800</v>
      </c>
      <c r="J96" s="92">
        <v>59</v>
      </c>
      <c r="K96" s="92" t="s">
        <v>980</v>
      </c>
      <c r="L96" s="6">
        <v>59</v>
      </c>
    </row>
    <row r="97" spans="1:12" ht="15.75">
      <c r="A97" s="29">
        <v>2016097</v>
      </c>
      <c r="B97" s="456" t="s">
        <v>984</v>
      </c>
      <c r="C97" s="92" t="s">
        <v>982</v>
      </c>
      <c r="D97" s="29" t="s">
        <v>173</v>
      </c>
      <c r="E97" s="451">
        <v>25935</v>
      </c>
      <c r="F97" s="451">
        <v>41091</v>
      </c>
      <c r="G97" s="464">
        <v>8801718589432</v>
      </c>
      <c r="H97" s="65" t="s">
        <v>983</v>
      </c>
      <c r="I97" s="453">
        <v>16800</v>
      </c>
      <c r="J97" s="29">
        <v>60</v>
      </c>
      <c r="K97" s="92" t="s">
        <v>980</v>
      </c>
      <c r="L97" s="6">
        <v>60</v>
      </c>
    </row>
    <row r="98" spans="1:12" ht="15.75">
      <c r="A98" s="29">
        <v>2016098</v>
      </c>
      <c r="B98" s="456" t="s">
        <v>129</v>
      </c>
      <c r="C98" s="92" t="s">
        <v>982</v>
      </c>
      <c r="D98" s="29" t="s">
        <v>173</v>
      </c>
      <c r="E98" s="451">
        <v>25934</v>
      </c>
      <c r="F98" s="451">
        <v>41328</v>
      </c>
      <c r="G98" s="464">
        <v>8801728491161</v>
      </c>
      <c r="H98" s="65" t="s">
        <v>983</v>
      </c>
      <c r="I98" s="453">
        <v>17640</v>
      </c>
      <c r="J98" s="92">
        <v>61</v>
      </c>
      <c r="K98" s="92" t="s">
        <v>980</v>
      </c>
      <c r="L98" s="6">
        <v>61</v>
      </c>
    </row>
    <row r="99" spans="1:12" ht="15.75">
      <c r="A99" s="29">
        <v>2016099</v>
      </c>
      <c r="B99" s="456" t="s">
        <v>480</v>
      </c>
      <c r="C99" s="92" t="s">
        <v>982</v>
      </c>
      <c r="D99" s="29" t="s">
        <v>173</v>
      </c>
      <c r="E99" s="451">
        <v>25934</v>
      </c>
      <c r="F99" s="451">
        <v>41328</v>
      </c>
      <c r="G99" s="464">
        <v>8801741719141</v>
      </c>
      <c r="H99" s="65" t="s">
        <v>983</v>
      </c>
      <c r="I99" s="453">
        <v>16800</v>
      </c>
      <c r="J99" s="29">
        <v>62</v>
      </c>
      <c r="K99" s="92" t="s">
        <v>980</v>
      </c>
      <c r="L99" s="6">
        <v>62</v>
      </c>
    </row>
    <row r="100" spans="1:12" ht="15.75">
      <c r="A100" s="29">
        <v>2016100</v>
      </c>
      <c r="B100" s="456" t="s">
        <v>485</v>
      </c>
      <c r="C100" s="92" t="s">
        <v>982</v>
      </c>
      <c r="D100" s="29" t="s">
        <v>173</v>
      </c>
      <c r="E100" s="451">
        <v>25934</v>
      </c>
      <c r="F100" s="451">
        <v>41278</v>
      </c>
      <c r="G100" s="464">
        <v>8801914402568</v>
      </c>
      <c r="H100" s="65" t="s">
        <v>983</v>
      </c>
      <c r="I100" s="453">
        <v>18530</v>
      </c>
      <c r="J100" s="92">
        <v>63</v>
      </c>
      <c r="K100" s="92" t="s">
        <v>980</v>
      </c>
      <c r="L100" s="6">
        <v>63</v>
      </c>
    </row>
    <row r="101" spans="1:12" ht="15.75">
      <c r="A101" s="29">
        <v>2016101</v>
      </c>
      <c r="B101" s="457" t="s">
        <v>120</v>
      </c>
      <c r="C101" s="92" t="s">
        <v>982</v>
      </c>
      <c r="D101" s="29" t="s">
        <v>173</v>
      </c>
      <c r="E101" s="451">
        <v>25934</v>
      </c>
      <c r="F101" s="451">
        <v>41526</v>
      </c>
      <c r="G101" s="464">
        <v>8801949442322</v>
      </c>
      <c r="H101" s="65" t="s">
        <v>983</v>
      </c>
      <c r="I101" s="453">
        <v>17640</v>
      </c>
      <c r="J101" s="29">
        <v>64</v>
      </c>
      <c r="K101" s="92" t="s">
        <v>980</v>
      </c>
      <c r="L101" s="6">
        <v>64</v>
      </c>
    </row>
    <row r="102" spans="1:12" ht="15.75">
      <c r="A102" s="29">
        <v>2016102</v>
      </c>
      <c r="B102" s="456" t="s">
        <v>553</v>
      </c>
      <c r="C102" s="92" t="s">
        <v>982</v>
      </c>
      <c r="D102" s="29" t="s">
        <v>173</v>
      </c>
      <c r="E102" s="451">
        <v>25934</v>
      </c>
      <c r="F102" s="451">
        <v>41526</v>
      </c>
      <c r="G102" s="464">
        <v>8801911248808</v>
      </c>
      <c r="H102" s="65" t="s">
        <v>983</v>
      </c>
      <c r="I102" s="453">
        <v>17640</v>
      </c>
      <c r="J102" s="92">
        <v>65</v>
      </c>
      <c r="K102" s="92" t="s">
        <v>980</v>
      </c>
      <c r="L102" s="6">
        <v>65</v>
      </c>
    </row>
    <row r="103" spans="1:12" ht="15.75">
      <c r="A103" s="29">
        <v>2016103</v>
      </c>
      <c r="B103" s="456" t="s">
        <v>532</v>
      </c>
      <c r="C103" s="92" t="s">
        <v>982</v>
      </c>
      <c r="D103" s="29" t="s">
        <v>173</v>
      </c>
      <c r="E103" s="451">
        <v>25934</v>
      </c>
      <c r="F103" s="451">
        <v>41526</v>
      </c>
      <c r="G103" s="464">
        <v>8801923536915</v>
      </c>
      <c r="H103" s="65" t="s">
        <v>983</v>
      </c>
      <c r="I103" s="453">
        <v>17640</v>
      </c>
      <c r="J103" s="29">
        <v>66</v>
      </c>
      <c r="K103" s="92" t="s">
        <v>980</v>
      </c>
      <c r="L103" s="6">
        <v>66</v>
      </c>
    </row>
    <row r="104" spans="1:12" ht="15.75">
      <c r="A104" s="29">
        <v>2016104</v>
      </c>
      <c r="B104" s="457" t="s">
        <v>205</v>
      </c>
      <c r="C104" s="92" t="s">
        <v>982</v>
      </c>
      <c r="D104" s="29" t="s">
        <v>173</v>
      </c>
      <c r="E104" s="451">
        <v>25934</v>
      </c>
      <c r="F104" s="451">
        <v>41526</v>
      </c>
      <c r="G104" s="464">
        <v>8801915492504</v>
      </c>
      <c r="H104" s="65" t="s">
        <v>983</v>
      </c>
      <c r="I104" s="453">
        <v>16800</v>
      </c>
      <c r="J104" s="92">
        <v>67</v>
      </c>
      <c r="K104" s="92" t="s">
        <v>980</v>
      </c>
      <c r="L104" s="6">
        <v>67</v>
      </c>
    </row>
    <row r="105" spans="1:12" ht="15.75">
      <c r="A105" s="29">
        <v>2016105</v>
      </c>
      <c r="B105" s="456" t="s">
        <v>508</v>
      </c>
      <c r="C105" s="92" t="s">
        <v>982</v>
      </c>
      <c r="D105" s="29" t="s">
        <v>173</v>
      </c>
      <c r="E105" s="451">
        <v>25934</v>
      </c>
      <c r="F105" s="451">
        <v>41556</v>
      </c>
      <c r="G105" s="464">
        <v>8801912148478</v>
      </c>
      <c r="H105" s="65" t="s">
        <v>983</v>
      </c>
      <c r="I105" s="453">
        <v>14480</v>
      </c>
      <c r="J105" s="29">
        <v>68</v>
      </c>
      <c r="K105" s="92" t="s">
        <v>980</v>
      </c>
      <c r="L105" s="6">
        <v>68</v>
      </c>
    </row>
    <row r="106" spans="1:12" ht="15.75">
      <c r="A106" s="29">
        <v>2016106</v>
      </c>
      <c r="B106" s="456" t="s">
        <v>499</v>
      </c>
      <c r="C106" s="92" t="s">
        <v>982</v>
      </c>
      <c r="D106" s="29" t="s">
        <v>173</v>
      </c>
      <c r="E106" s="451">
        <v>25934</v>
      </c>
      <c r="F106" s="451">
        <v>41617</v>
      </c>
      <c r="G106" s="464">
        <v>8801552500014</v>
      </c>
      <c r="H106" s="65" t="s">
        <v>983</v>
      </c>
      <c r="I106" s="453">
        <v>14480</v>
      </c>
      <c r="J106" s="92">
        <v>69</v>
      </c>
      <c r="K106" s="92" t="s">
        <v>980</v>
      </c>
      <c r="L106" s="6">
        <v>69</v>
      </c>
    </row>
    <row r="107" spans="1:12" ht="15.75">
      <c r="A107" s="29">
        <v>2016107</v>
      </c>
      <c r="B107" s="456" t="s">
        <v>542</v>
      </c>
      <c r="C107" s="92" t="s">
        <v>982</v>
      </c>
      <c r="D107" s="29" t="s">
        <v>173</v>
      </c>
      <c r="E107" s="451">
        <v>25934</v>
      </c>
      <c r="F107" s="451">
        <v>41466</v>
      </c>
      <c r="G107" s="464">
        <v>8801913331714</v>
      </c>
      <c r="H107" s="65" t="s">
        <v>983</v>
      </c>
      <c r="I107" s="453">
        <v>17640</v>
      </c>
      <c r="J107" s="29">
        <v>70</v>
      </c>
      <c r="K107" s="92" t="s">
        <v>980</v>
      </c>
      <c r="L107" s="6">
        <v>70</v>
      </c>
    </row>
    <row r="108" spans="1:12" ht="15.75">
      <c r="A108" s="29">
        <v>2016108</v>
      </c>
      <c r="B108" s="456" t="s">
        <v>543</v>
      </c>
      <c r="C108" s="92" t="s">
        <v>982</v>
      </c>
      <c r="D108" s="29" t="s">
        <v>173</v>
      </c>
      <c r="E108" s="451">
        <v>25934</v>
      </c>
      <c r="F108" s="451">
        <v>41594</v>
      </c>
      <c r="G108" s="464">
        <v>8801673959545</v>
      </c>
      <c r="H108" s="65" t="s">
        <v>983</v>
      </c>
      <c r="I108" s="453">
        <v>14480</v>
      </c>
      <c r="J108" s="92">
        <v>71</v>
      </c>
      <c r="K108" s="92" t="s">
        <v>980</v>
      </c>
      <c r="L108" s="6">
        <v>71</v>
      </c>
    </row>
    <row r="109" spans="1:12" ht="15.75">
      <c r="A109" s="29">
        <v>2016109</v>
      </c>
      <c r="B109" s="456" t="s">
        <v>551</v>
      </c>
      <c r="C109" s="92" t="s">
        <v>982</v>
      </c>
      <c r="D109" s="29" t="s">
        <v>173</v>
      </c>
      <c r="E109" s="451">
        <v>25934</v>
      </c>
      <c r="F109" s="451">
        <v>41604</v>
      </c>
      <c r="G109" s="464">
        <v>8801818567187</v>
      </c>
      <c r="H109" s="65" t="s">
        <v>983</v>
      </c>
      <c r="I109" s="453">
        <v>18530</v>
      </c>
      <c r="J109" s="29">
        <v>72</v>
      </c>
      <c r="K109" s="92" t="s">
        <v>980</v>
      </c>
      <c r="L109" s="6">
        <v>72</v>
      </c>
    </row>
    <row r="110" spans="1:12" ht="15.75">
      <c r="A110" s="29">
        <v>2016110</v>
      </c>
      <c r="B110" s="456" t="s">
        <v>550</v>
      </c>
      <c r="C110" s="92" t="s">
        <v>982</v>
      </c>
      <c r="D110" s="29" t="s">
        <v>173</v>
      </c>
      <c r="E110" s="451">
        <v>25934</v>
      </c>
      <c r="F110" s="451">
        <v>41604</v>
      </c>
      <c r="G110" s="464">
        <v>8801859818482</v>
      </c>
      <c r="H110" s="65" t="s">
        <v>983</v>
      </c>
      <c r="I110" s="453">
        <v>18530</v>
      </c>
      <c r="J110" s="92">
        <v>73</v>
      </c>
      <c r="K110" s="92" t="s">
        <v>980</v>
      </c>
      <c r="L110" s="6">
        <v>73</v>
      </c>
    </row>
    <row r="111" spans="1:12" ht="15.75">
      <c r="A111" s="29">
        <v>2016111</v>
      </c>
      <c r="B111" s="456" t="s">
        <v>204</v>
      </c>
      <c r="C111" s="92" t="s">
        <v>982</v>
      </c>
      <c r="D111" s="29" t="s">
        <v>173</v>
      </c>
      <c r="E111" s="451">
        <v>25934</v>
      </c>
      <c r="F111" s="451">
        <v>41604</v>
      </c>
      <c r="G111" s="464">
        <v>8801710772510</v>
      </c>
      <c r="H111" s="65" t="s">
        <v>983</v>
      </c>
      <c r="I111" s="453">
        <v>17640</v>
      </c>
      <c r="J111" s="29">
        <v>74</v>
      </c>
      <c r="K111" s="92" t="s">
        <v>980</v>
      </c>
      <c r="L111" s="6">
        <v>74</v>
      </c>
    </row>
    <row r="112" spans="1:12" ht="15.75">
      <c r="A112" s="29">
        <v>2016112</v>
      </c>
      <c r="B112" s="457" t="s">
        <v>397</v>
      </c>
      <c r="C112" s="92" t="s">
        <v>982</v>
      </c>
      <c r="D112" s="29" t="s">
        <v>173</v>
      </c>
      <c r="E112" s="451">
        <v>25934</v>
      </c>
      <c r="F112" s="451">
        <v>41794</v>
      </c>
      <c r="G112" s="464">
        <v>8801721336791</v>
      </c>
      <c r="H112" s="65" t="s">
        <v>983</v>
      </c>
      <c r="I112" s="453">
        <v>13790</v>
      </c>
      <c r="J112" s="92">
        <v>75</v>
      </c>
      <c r="K112" s="92" t="s">
        <v>980</v>
      </c>
      <c r="L112" s="6">
        <v>75</v>
      </c>
    </row>
    <row r="113" spans="1:12" ht="15.75">
      <c r="A113" s="29">
        <v>2016113</v>
      </c>
      <c r="B113" s="457" t="s">
        <v>685</v>
      </c>
      <c r="C113" s="92" t="s">
        <v>982</v>
      </c>
      <c r="D113" s="29" t="s">
        <v>173</v>
      </c>
      <c r="E113" s="451">
        <v>25934</v>
      </c>
      <c r="F113" s="451">
        <v>41864</v>
      </c>
      <c r="G113" s="464">
        <v>8801676462026</v>
      </c>
      <c r="H113" s="65" t="s">
        <v>983</v>
      </c>
      <c r="I113" s="453">
        <v>17640</v>
      </c>
      <c r="J113" s="29">
        <v>76</v>
      </c>
      <c r="K113" s="92" t="s">
        <v>980</v>
      </c>
      <c r="L113" s="6">
        <v>76</v>
      </c>
    </row>
    <row r="114" spans="1:12" ht="15.75">
      <c r="A114" s="29">
        <v>2016114</v>
      </c>
      <c r="B114" s="457" t="s">
        <v>686</v>
      </c>
      <c r="C114" s="92" t="s">
        <v>982</v>
      </c>
      <c r="D114" s="29" t="s">
        <v>173</v>
      </c>
      <c r="E114" s="451">
        <v>25934</v>
      </c>
      <c r="F114" s="451">
        <v>41867</v>
      </c>
      <c r="G114" s="464">
        <v>8801670718206</v>
      </c>
      <c r="H114" s="65" t="s">
        <v>983</v>
      </c>
      <c r="I114" s="453">
        <v>16800</v>
      </c>
      <c r="J114" s="92">
        <v>77</v>
      </c>
      <c r="K114" s="92" t="s">
        <v>980</v>
      </c>
      <c r="L114" s="6">
        <v>77</v>
      </c>
    </row>
    <row r="115" spans="1:12" ht="15.75">
      <c r="A115" s="29">
        <v>2016115</v>
      </c>
      <c r="B115" s="457" t="s">
        <v>692</v>
      </c>
      <c r="C115" s="92" t="s">
        <v>982</v>
      </c>
      <c r="D115" s="29" t="s">
        <v>173</v>
      </c>
      <c r="E115" s="451">
        <v>25934</v>
      </c>
      <c r="F115" s="451">
        <v>41869</v>
      </c>
      <c r="G115" s="465">
        <v>8801672682388</v>
      </c>
      <c r="H115" s="65" t="s">
        <v>983</v>
      </c>
      <c r="I115" s="453">
        <v>17640</v>
      </c>
      <c r="J115" s="29">
        <v>78</v>
      </c>
      <c r="K115" s="92" t="s">
        <v>980</v>
      </c>
      <c r="L115" s="6">
        <v>78</v>
      </c>
    </row>
    <row r="116" spans="1:12" ht="15.75">
      <c r="A116" s="29">
        <v>2016116</v>
      </c>
      <c r="B116" s="457" t="s">
        <v>718</v>
      </c>
      <c r="C116" s="92" t="s">
        <v>982</v>
      </c>
      <c r="D116" s="29" t="s">
        <v>173</v>
      </c>
      <c r="E116" s="451">
        <v>25934</v>
      </c>
      <c r="F116" s="451">
        <v>41895</v>
      </c>
      <c r="G116" s="464">
        <v>8801913042364</v>
      </c>
      <c r="H116" s="65" t="s">
        <v>983</v>
      </c>
      <c r="I116" s="453">
        <v>16800</v>
      </c>
      <c r="J116" s="92">
        <v>79</v>
      </c>
      <c r="K116" s="92" t="s">
        <v>980</v>
      </c>
      <c r="L116" s="6">
        <v>79</v>
      </c>
    </row>
    <row r="117" spans="1:12" ht="15.75">
      <c r="A117" s="29">
        <v>2016117</v>
      </c>
      <c r="B117" s="457" t="s">
        <v>799</v>
      </c>
      <c r="C117" s="92" t="s">
        <v>982</v>
      </c>
      <c r="D117" s="29" t="s">
        <v>173</v>
      </c>
      <c r="E117" s="451">
        <v>25934</v>
      </c>
      <c r="F117" s="451">
        <v>42232</v>
      </c>
      <c r="G117" s="465">
        <v>8801718325862</v>
      </c>
      <c r="H117" s="65" t="s">
        <v>983</v>
      </c>
      <c r="I117" s="453">
        <v>17640</v>
      </c>
      <c r="J117" s="29">
        <v>80</v>
      </c>
      <c r="K117" s="92" t="s">
        <v>980</v>
      </c>
      <c r="L117" s="6">
        <v>80</v>
      </c>
    </row>
    <row r="118" spans="1:12" ht="15.75">
      <c r="A118" s="29">
        <v>2016118</v>
      </c>
      <c r="B118" s="457" t="s">
        <v>875</v>
      </c>
      <c r="C118" s="92" t="s">
        <v>982</v>
      </c>
      <c r="D118" s="29" t="s">
        <v>173</v>
      </c>
      <c r="E118" s="451">
        <v>25935</v>
      </c>
      <c r="F118" s="451">
        <v>42401</v>
      </c>
      <c r="G118" s="464">
        <v>8801716488468</v>
      </c>
      <c r="H118" s="65" t="s">
        <v>983</v>
      </c>
      <c r="I118" s="453">
        <v>17640</v>
      </c>
      <c r="J118" s="92">
        <v>81</v>
      </c>
      <c r="K118" s="92" t="s">
        <v>980</v>
      </c>
      <c r="L118" s="6">
        <v>81</v>
      </c>
    </row>
    <row r="119" spans="1:12" ht="15.75">
      <c r="A119" s="29">
        <v>2016119</v>
      </c>
      <c r="B119" s="457" t="s">
        <v>985</v>
      </c>
      <c r="C119" s="92" t="s">
        <v>982</v>
      </c>
      <c r="D119" s="29" t="s">
        <v>173</v>
      </c>
      <c r="E119" s="451">
        <v>25936</v>
      </c>
      <c r="F119" s="451">
        <v>42401</v>
      </c>
      <c r="G119" s="464">
        <v>8801788427620</v>
      </c>
      <c r="H119" s="65" t="s">
        <v>983</v>
      </c>
      <c r="I119" s="453">
        <v>17640</v>
      </c>
      <c r="J119" s="29">
        <v>82</v>
      </c>
      <c r="K119" s="92" t="s">
        <v>980</v>
      </c>
      <c r="L119" s="6">
        <v>82</v>
      </c>
    </row>
    <row r="120" spans="1:12" ht="15.75">
      <c r="A120" s="29">
        <v>2016120</v>
      </c>
      <c r="B120" s="457" t="s">
        <v>874</v>
      </c>
      <c r="C120" s="92" t="s">
        <v>982</v>
      </c>
      <c r="D120" s="29" t="s">
        <v>173</v>
      </c>
      <c r="E120" s="451">
        <v>25937</v>
      </c>
      <c r="F120" s="451">
        <v>42407</v>
      </c>
      <c r="G120" s="464">
        <v>8801812709196</v>
      </c>
      <c r="H120" s="65" t="s">
        <v>983</v>
      </c>
      <c r="I120" s="453">
        <v>17640</v>
      </c>
      <c r="J120" s="92">
        <v>83</v>
      </c>
      <c r="K120" s="92" t="s">
        <v>980</v>
      </c>
      <c r="L120" s="6">
        <v>83</v>
      </c>
    </row>
    <row r="121" spans="1:12" ht="15.75">
      <c r="A121" s="29">
        <v>2016121</v>
      </c>
      <c r="B121" s="457" t="s">
        <v>802</v>
      </c>
      <c r="C121" s="92" t="s">
        <v>982</v>
      </c>
      <c r="D121" s="29" t="s">
        <v>173</v>
      </c>
      <c r="E121" s="451">
        <v>25934</v>
      </c>
      <c r="F121" s="451">
        <v>42288</v>
      </c>
      <c r="G121" s="464">
        <v>8801716339292</v>
      </c>
      <c r="H121" s="65" t="s">
        <v>983</v>
      </c>
      <c r="I121" s="453">
        <v>13130</v>
      </c>
      <c r="J121" s="29">
        <v>84</v>
      </c>
      <c r="K121" s="92" t="s">
        <v>980</v>
      </c>
      <c r="L121" s="6">
        <v>84</v>
      </c>
    </row>
    <row r="122" spans="1:12" ht="15.75">
      <c r="A122" s="29">
        <v>2016122</v>
      </c>
      <c r="B122" s="456" t="s">
        <v>464</v>
      </c>
      <c r="C122" s="92" t="s">
        <v>982</v>
      </c>
      <c r="D122" s="29" t="s">
        <v>531</v>
      </c>
      <c r="E122" s="451">
        <v>25934</v>
      </c>
      <c r="F122" s="451">
        <v>41300</v>
      </c>
      <c r="G122" s="464">
        <v>8801727392791</v>
      </c>
      <c r="H122" s="65" t="s">
        <v>983</v>
      </c>
      <c r="I122" s="453">
        <v>8000</v>
      </c>
      <c r="J122" s="92">
        <v>85</v>
      </c>
      <c r="K122" s="92" t="s">
        <v>980</v>
      </c>
      <c r="L122" s="6">
        <v>85</v>
      </c>
    </row>
    <row r="123" spans="1:12" ht="15.75">
      <c r="A123" s="29">
        <v>2016123</v>
      </c>
      <c r="B123" s="457" t="s">
        <v>465</v>
      </c>
      <c r="C123" s="92" t="s">
        <v>982</v>
      </c>
      <c r="D123" s="29" t="s">
        <v>531</v>
      </c>
      <c r="E123" s="451">
        <v>25934</v>
      </c>
      <c r="F123" s="451">
        <v>41300</v>
      </c>
      <c r="G123" s="464">
        <v>8801670197679</v>
      </c>
      <c r="H123" s="65" t="s">
        <v>983</v>
      </c>
      <c r="I123" s="453">
        <v>8000</v>
      </c>
      <c r="J123" s="29">
        <v>86</v>
      </c>
      <c r="K123" s="92" t="s">
        <v>980</v>
      </c>
      <c r="L123" s="6">
        <v>86</v>
      </c>
    </row>
    <row r="124" spans="1:12" ht="15.75">
      <c r="A124" s="29">
        <v>2016124</v>
      </c>
      <c r="B124" s="457" t="s">
        <v>781</v>
      </c>
      <c r="C124" s="92" t="s">
        <v>982</v>
      </c>
      <c r="D124" s="29" t="s">
        <v>531</v>
      </c>
      <c r="E124" s="451">
        <v>25934</v>
      </c>
      <c r="F124" s="451">
        <v>42214</v>
      </c>
      <c r="G124" s="464">
        <v>8801710232439</v>
      </c>
      <c r="H124" s="65" t="s">
        <v>983</v>
      </c>
      <c r="I124" s="453">
        <v>12000</v>
      </c>
      <c r="J124" s="92">
        <v>87</v>
      </c>
      <c r="K124" s="92" t="s">
        <v>980</v>
      </c>
      <c r="L124" s="6">
        <v>87</v>
      </c>
    </row>
    <row r="125" spans="1:12" ht="15.75">
      <c r="A125" s="29">
        <v>2016125</v>
      </c>
      <c r="B125" s="457" t="s">
        <v>784</v>
      </c>
      <c r="C125" s="92" t="s">
        <v>982</v>
      </c>
      <c r="D125" s="29" t="s">
        <v>531</v>
      </c>
      <c r="E125" s="451">
        <v>25934</v>
      </c>
      <c r="F125" s="451">
        <v>42232</v>
      </c>
      <c r="G125" s="464">
        <v>8801833079550</v>
      </c>
      <c r="H125" s="65" t="s">
        <v>983</v>
      </c>
      <c r="I125" s="453">
        <v>12000</v>
      </c>
      <c r="J125" s="29">
        <v>88</v>
      </c>
      <c r="K125" s="92" t="s">
        <v>980</v>
      </c>
      <c r="L125" s="6">
        <v>88</v>
      </c>
    </row>
    <row r="126" spans="1:12" ht="15.75">
      <c r="A126" s="29">
        <v>2016126</v>
      </c>
      <c r="B126" s="75" t="s">
        <v>419</v>
      </c>
      <c r="C126" s="92" t="s">
        <v>982</v>
      </c>
      <c r="D126" s="29" t="s">
        <v>191</v>
      </c>
      <c r="E126" s="451">
        <v>25935</v>
      </c>
      <c r="F126" s="451">
        <v>39065</v>
      </c>
      <c r="G126" s="466">
        <v>8801716012887</v>
      </c>
      <c r="H126" s="65" t="s">
        <v>983</v>
      </c>
      <c r="I126" s="453">
        <v>20440</v>
      </c>
      <c r="J126" s="92">
        <v>1</v>
      </c>
      <c r="K126" s="449" t="s">
        <v>981</v>
      </c>
      <c r="L126" s="469">
        <v>0</v>
      </c>
    </row>
    <row r="127" spans="1:12" ht="15.75">
      <c r="A127" s="29">
        <v>2016127</v>
      </c>
      <c r="B127" s="460" t="s">
        <v>456</v>
      </c>
      <c r="C127" s="92" t="s">
        <v>982</v>
      </c>
      <c r="D127" s="29" t="s">
        <v>192</v>
      </c>
      <c r="E127" s="451">
        <v>25936</v>
      </c>
      <c r="F127" s="451">
        <v>40919</v>
      </c>
      <c r="G127" s="466">
        <v>8801715010246</v>
      </c>
      <c r="H127" s="65" t="s">
        <v>983</v>
      </c>
      <c r="I127" s="453">
        <v>15980</v>
      </c>
      <c r="J127" s="29">
        <v>2</v>
      </c>
      <c r="K127" s="449" t="s">
        <v>981</v>
      </c>
      <c r="L127" s="469">
        <v>0</v>
      </c>
    </row>
    <row r="128" spans="1:12" ht="15.75">
      <c r="A128" s="29">
        <v>2016128</v>
      </c>
      <c r="B128" s="460" t="s">
        <v>213</v>
      </c>
      <c r="C128" s="92" t="s">
        <v>982</v>
      </c>
      <c r="D128" s="29" t="s">
        <v>228</v>
      </c>
      <c r="E128" s="451">
        <v>25937</v>
      </c>
      <c r="F128" s="451">
        <v>38788</v>
      </c>
      <c r="G128" s="466">
        <v>8801672494254</v>
      </c>
      <c r="H128" s="65" t="s">
        <v>983</v>
      </c>
      <c r="I128" s="453">
        <v>19460</v>
      </c>
      <c r="J128" s="92">
        <v>3</v>
      </c>
      <c r="K128" s="449" t="s">
        <v>981</v>
      </c>
      <c r="L128">
        <v>302</v>
      </c>
    </row>
    <row r="129" spans="1:12" ht="15.75">
      <c r="A129" s="29">
        <v>2016129</v>
      </c>
      <c r="B129" s="460" t="s">
        <v>160</v>
      </c>
      <c r="C129" s="92" t="s">
        <v>982</v>
      </c>
      <c r="D129" s="29" t="s">
        <v>494</v>
      </c>
      <c r="E129" s="451">
        <v>25938</v>
      </c>
      <c r="F129" s="451">
        <v>39466</v>
      </c>
      <c r="G129" s="466">
        <v>8801749905568</v>
      </c>
      <c r="H129" s="65" t="s">
        <v>983</v>
      </c>
      <c r="I129" s="453">
        <v>12490</v>
      </c>
      <c r="J129" s="29">
        <v>4</v>
      </c>
      <c r="K129" s="449" t="s">
        <v>981</v>
      </c>
      <c r="L129">
        <v>304</v>
      </c>
    </row>
    <row r="130" spans="1:12" ht="15.75">
      <c r="A130" s="29">
        <v>2016130</v>
      </c>
      <c r="B130" s="460" t="s">
        <v>448</v>
      </c>
      <c r="C130" s="92" t="s">
        <v>982</v>
      </c>
      <c r="D130" s="29" t="s">
        <v>754</v>
      </c>
      <c r="E130" s="451">
        <v>25939</v>
      </c>
      <c r="F130" s="451">
        <v>40127</v>
      </c>
      <c r="G130" s="466">
        <v>8801718947333</v>
      </c>
      <c r="H130" s="65" t="s">
        <v>983</v>
      </c>
      <c r="I130" s="453">
        <v>13050</v>
      </c>
      <c r="J130" s="92">
        <v>5</v>
      </c>
      <c r="K130" s="449" t="s">
        <v>981</v>
      </c>
      <c r="L130">
        <v>305</v>
      </c>
    </row>
    <row r="131" spans="1:12" ht="15.75">
      <c r="A131" s="29">
        <v>2016131</v>
      </c>
      <c r="B131" s="460" t="s">
        <v>204</v>
      </c>
      <c r="C131" s="92" t="s">
        <v>982</v>
      </c>
      <c r="D131" s="29" t="s">
        <v>754</v>
      </c>
      <c r="E131" s="451">
        <v>25940</v>
      </c>
      <c r="F131" s="451">
        <v>40702</v>
      </c>
      <c r="G131" s="466">
        <v>8801677130129</v>
      </c>
      <c r="H131" s="65" t="s">
        <v>983</v>
      </c>
      <c r="I131" s="453">
        <v>12420</v>
      </c>
      <c r="J131" s="29">
        <v>6</v>
      </c>
      <c r="K131" s="449" t="s">
        <v>981</v>
      </c>
      <c r="L131" s="469">
        <v>0</v>
      </c>
    </row>
    <row r="132" spans="1:12" ht="15.75">
      <c r="A132" s="29">
        <v>2016132</v>
      </c>
      <c r="B132" s="460" t="s">
        <v>420</v>
      </c>
      <c r="C132" s="92" t="s">
        <v>982</v>
      </c>
      <c r="D132" s="29" t="s">
        <v>754</v>
      </c>
      <c r="E132" s="451">
        <v>25941</v>
      </c>
      <c r="F132" s="451">
        <v>40702</v>
      </c>
      <c r="G132" s="466">
        <v>8801610160911</v>
      </c>
      <c r="H132" s="65" t="s">
        <v>983</v>
      </c>
      <c r="I132" s="453">
        <v>12420</v>
      </c>
      <c r="J132" s="92">
        <v>7</v>
      </c>
      <c r="K132" s="449" t="s">
        <v>981</v>
      </c>
      <c r="L132">
        <v>307</v>
      </c>
    </row>
    <row r="133" spans="1:12" ht="15.75">
      <c r="A133" s="29">
        <v>2016133</v>
      </c>
      <c r="B133" s="460" t="s">
        <v>451</v>
      </c>
      <c r="C133" s="92" t="s">
        <v>982</v>
      </c>
      <c r="D133" s="29" t="s">
        <v>754</v>
      </c>
      <c r="E133" s="451">
        <v>25942</v>
      </c>
      <c r="F133" s="451">
        <v>40915</v>
      </c>
      <c r="G133" s="466">
        <v>8801680877035</v>
      </c>
      <c r="H133" s="65" t="s">
        <v>983</v>
      </c>
      <c r="I133" s="453">
        <v>11240</v>
      </c>
      <c r="J133" s="29">
        <v>8</v>
      </c>
      <c r="K133" s="449" t="s">
        <v>981</v>
      </c>
      <c r="L133">
        <v>308</v>
      </c>
    </row>
    <row r="134" spans="1:12" ht="15.75">
      <c r="A134" s="29">
        <v>2016134</v>
      </c>
      <c r="B134" s="460" t="s">
        <v>500</v>
      </c>
      <c r="C134" s="92" t="s">
        <v>982</v>
      </c>
      <c r="D134" s="29" t="s">
        <v>754</v>
      </c>
      <c r="E134" s="451">
        <v>25943</v>
      </c>
      <c r="F134" s="451">
        <v>41283</v>
      </c>
      <c r="G134" s="466">
        <v>8801725892544</v>
      </c>
      <c r="H134" s="65" t="s">
        <v>983</v>
      </c>
      <c r="I134" s="453">
        <v>11810</v>
      </c>
      <c r="J134" s="92">
        <v>9</v>
      </c>
      <c r="K134" s="449" t="s">
        <v>981</v>
      </c>
      <c r="L134">
        <v>309</v>
      </c>
    </row>
    <row r="135" spans="1:12" ht="15.75">
      <c r="A135" s="29">
        <v>2016135</v>
      </c>
      <c r="B135" s="460" t="s">
        <v>501</v>
      </c>
      <c r="C135" s="92" t="s">
        <v>982</v>
      </c>
      <c r="D135" s="29" t="s">
        <v>754</v>
      </c>
      <c r="E135" s="451">
        <v>25944</v>
      </c>
      <c r="F135" s="451">
        <v>41464</v>
      </c>
      <c r="G135" s="466">
        <v>8801735363129</v>
      </c>
      <c r="H135" s="65" t="s">
        <v>983</v>
      </c>
      <c r="I135" s="453">
        <v>11810</v>
      </c>
      <c r="J135" s="29">
        <v>10</v>
      </c>
      <c r="K135" s="449" t="s">
        <v>981</v>
      </c>
      <c r="L135">
        <v>310</v>
      </c>
    </row>
    <row r="136" spans="1:12" ht="15.75">
      <c r="A136" s="29">
        <v>2016136</v>
      </c>
      <c r="B136" s="460" t="s">
        <v>693</v>
      </c>
      <c r="C136" s="92" t="s">
        <v>982</v>
      </c>
      <c r="D136" s="29" t="s">
        <v>754</v>
      </c>
      <c r="E136" s="451">
        <v>25945</v>
      </c>
      <c r="F136" s="451">
        <v>41865</v>
      </c>
      <c r="G136" s="466">
        <v>8801920123394</v>
      </c>
      <c r="H136" s="65" t="s">
        <v>983</v>
      </c>
      <c r="I136" s="453">
        <v>10700</v>
      </c>
      <c r="J136" s="92">
        <v>11</v>
      </c>
      <c r="K136" s="449" t="s">
        <v>981</v>
      </c>
      <c r="L136">
        <v>311</v>
      </c>
    </row>
    <row r="137" spans="1:12" ht="15.75">
      <c r="A137" s="29">
        <v>2016137</v>
      </c>
      <c r="B137" s="460" t="s">
        <v>398</v>
      </c>
      <c r="C137" s="92" t="s">
        <v>982</v>
      </c>
      <c r="D137" s="29" t="s">
        <v>745</v>
      </c>
      <c r="E137" s="451">
        <v>25946</v>
      </c>
      <c r="F137" s="451">
        <v>41865</v>
      </c>
      <c r="G137" s="466">
        <v>8801737999984</v>
      </c>
      <c r="H137" s="65" t="s">
        <v>983</v>
      </c>
      <c r="I137" s="453">
        <v>10700</v>
      </c>
      <c r="J137" s="29">
        <v>12</v>
      </c>
      <c r="K137" s="449" t="s">
        <v>981</v>
      </c>
      <c r="L137">
        <v>603</v>
      </c>
    </row>
    <row r="138" spans="1:12" ht="15.75">
      <c r="A138" s="29">
        <v>2016138</v>
      </c>
      <c r="B138" s="460" t="s">
        <v>213</v>
      </c>
      <c r="C138" s="92" t="s">
        <v>982</v>
      </c>
      <c r="D138" s="29" t="s">
        <v>193</v>
      </c>
      <c r="E138" s="451">
        <v>25947</v>
      </c>
      <c r="F138" s="451">
        <v>37836</v>
      </c>
      <c r="G138" s="466">
        <v>8801745128885</v>
      </c>
      <c r="H138" s="65" t="s">
        <v>983</v>
      </c>
      <c r="I138" s="453">
        <v>14760</v>
      </c>
      <c r="J138" s="92">
        <v>13</v>
      </c>
      <c r="K138" s="449" t="s">
        <v>981</v>
      </c>
      <c r="L138">
        <v>313</v>
      </c>
    </row>
    <row r="139" spans="1:12" ht="15.75">
      <c r="A139" s="29">
        <v>2016139</v>
      </c>
      <c r="B139" s="460" t="s">
        <v>441</v>
      </c>
      <c r="C139" s="92" t="s">
        <v>982</v>
      </c>
      <c r="D139" s="29" t="s">
        <v>193</v>
      </c>
      <c r="E139" s="451">
        <v>25948</v>
      </c>
      <c r="F139" s="451">
        <v>40237</v>
      </c>
      <c r="G139" s="467">
        <v>8801712944925</v>
      </c>
      <c r="H139" s="65" t="s">
        <v>983</v>
      </c>
      <c r="I139" s="453">
        <v>11810</v>
      </c>
      <c r="J139" s="29">
        <v>14</v>
      </c>
      <c r="K139" s="449" t="s">
        <v>981</v>
      </c>
      <c r="L139">
        <v>314</v>
      </c>
    </row>
    <row r="140" spans="1:12" ht="15.75">
      <c r="A140" s="29">
        <v>2016140</v>
      </c>
      <c r="B140" s="460" t="s">
        <v>159</v>
      </c>
      <c r="C140" s="92" t="s">
        <v>982</v>
      </c>
      <c r="D140" s="29" t="s">
        <v>474</v>
      </c>
      <c r="E140" s="451">
        <v>25949</v>
      </c>
      <c r="F140" s="451">
        <v>34342</v>
      </c>
      <c r="G140" s="466">
        <v>8801932850499</v>
      </c>
      <c r="H140" s="65" t="s">
        <v>983</v>
      </c>
      <c r="I140" s="453">
        <v>13780</v>
      </c>
      <c r="J140" s="92">
        <v>15</v>
      </c>
      <c r="K140" s="449" t="s">
        <v>981</v>
      </c>
      <c r="L140">
        <v>601</v>
      </c>
    </row>
    <row r="141" spans="1:12" ht="15.75">
      <c r="A141" s="29">
        <v>2016141</v>
      </c>
      <c r="B141" s="460" t="s">
        <v>162</v>
      </c>
      <c r="C141" s="92" t="s">
        <v>982</v>
      </c>
      <c r="D141" s="29" t="s">
        <v>474</v>
      </c>
      <c r="E141" s="451">
        <v>25950</v>
      </c>
      <c r="F141" s="451">
        <v>39454</v>
      </c>
      <c r="G141" s="466">
        <v>8801915186832</v>
      </c>
      <c r="H141" s="65" t="s">
        <v>983</v>
      </c>
      <c r="I141" s="453">
        <v>10710</v>
      </c>
      <c r="J141" s="29">
        <v>16</v>
      </c>
      <c r="K141" s="449" t="s">
        <v>981</v>
      </c>
      <c r="L141">
        <v>602</v>
      </c>
    </row>
    <row r="142" spans="1:12" ht="15.75">
      <c r="A142" s="29">
        <v>2016142</v>
      </c>
      <c r="B142" s="460" t="s">
        <v>373</v>
      </c>
      <c r="C142" s="92" t="s">
        <v>982</v>
      </c>
      <c r="D142" s="29" t="s">
        <v>564</v>
      </c>
      <c r="E142" s="451">
        <v>25951</v>
      </c>
      <c r="F142" s="451">
        <v>40437</v>
      </c>
      <c r="G142" s="466">
        <v>8801754570076</v>
      </c>
      <c r="H142" s="65" t="s">
        <v>983</v>
      </c>
      <c r="I142" s="453">
        <v>12410</v>
      </c>
      <c r="J142" s="92">
        <v>17</v>
      </c>
      <c r="K142" s="449" t="s">
        <v>981</v>
      </c>
      <c r="L142">
        <v>317</v>
      </c>
    </row>
    <row r="143" spans="1:12" ht="15.75">
      <c r="A143" s="29">
        <v>2016143</v>
      </c>
      <c r="B143" s="460" t="s">
        <v>502</v>
      </c>
      <c r="C143" s="92" t="s">
        <v>982</v>
      </c>
      <c r="D143" s="29" t="s">
        <v>474</v>
      </c>
      <c r="E143" s="451">
        <v>25952</v>
      </c>
      <c r="F143" s="451">
        <v>41314</v>
      </c>
      <c r="G143" s="466">
        <v>8801714211505</v>
      </c>
      <c r="H143" s="65" t="s">
        <v>983</v>
      </c>
      <c r="I143" s="453">
        <v>10710</v>
      </c>
      <c r="J143" s="29">
        <v>18</v>
      </c>
      <c r="K143" s="449" t="s">
        <v>981</v>
      </c>
      <c r="L143" s="469">
        <v>0</v>
      </c>
    </row>
    <row r="144" spans="1:12" ht="15.75">
      <c r="A144" s="29">
        <v>2016144</v>
      </c>
      <c r="B144" s="461" t="s">
        <v>986</v>
      </c>
      <c r="C144" s="92" t="s">
        <v>982</v>
      </c>
      <c r="D144" s="462" t="s">
        <v>474</v>
      </c>
      <c r="E144" s="451">
        <v>25953</v>
      </c>
      <c r="F144" s="468">
        <v>42401</v>
      </c>
      <c r="G144" s="466">
        <v>8801726777870</v>
      </c>
      <c r="H144" s="65" t="s">
        <v>983</v>
      </c>
      <c r="I144" s="5">
        <v>0</v>
      </c>
      <c r="J144" s="92">
        <v>19</v>
      </c>
      <c r="K144" s="449" t="s">
        <v>981</v>
      </c>
      <c r="L144">
        <v>614</v>
      </c>
    </row>
    <row r="145" spans="1:12" ht="15.75">
      <c r="A145" s="29">
        <v>2016145</v>
      </c>
      <c r="B145" s="460" t="s">
        <v>763</v>
      </c>
      <c r="C145" s="92" t="s">
        <v>982</v>
      </c>
      <c r="D145" s="29" t="s">
        <v>193</v>
      </c>
      <c r="E145" s="451">
        <v>25954</v>
      </c>
      <c r="F145" s="451">
        <v>38265</v>
      </c>
      <c r="G145" s="466">
        <v>8801716377239</v>
      </c>
      <c r="H145" s="65" t="s">
        <v>983</v>
      </c>
      <c r="I145" s="453">
        <v>11890</v>
      </c>
      <c r="J145" s="29">
        <v>20</v>
      </c>
      <c r="K145" s="449" t="s">
        <v>981</v>
      </c>
      <c r="L145">
        <v>320</v>
      </c>
    </row>
    <row r="146" spans="1:12" ht="15.75">
      <c r="A146" s="29">
        <v>2016146</v>
      </c>
      <c r="B146" s="460" t="s">
        <v>566</v>
      </c>
      <c r="C146" s="92" t="s">
        <v>982</v>
      </c>
      <c r="D146" s="29" t="s">
        <v>567</v>
      </c>
      <c r="E146" s="451">
        <v>25955</v>
      </c>
      <c r="F146" s="451">
        <v>41651</v>
      </c>
      <c r="G146" s="466">
        <v>8801736589492</v>
      </c>
      <c r="H146" s="65" t="s">
        <v>983</v>
      </c>
      <c r="I146" s="453">
        <v>9710</v>
      </c>
      <c r="J146" s="92">
        <v>21</v>
      </c>
      <c r="K146" s="449" t="s">
        <v>981</v>
      </c>
      <c r="L146">
        <v>321</v>
      </c>
    </row>
    <row r="147" spans="1:12" ht="15.75">
      <c r="A147" s="29">
        <v>2016147</v>
      </c>
      <c r="B147" s="460" t="s">
        <v>164</v>
      </c>
      <c r="C147" s="92" t="s">
        <v>982</v>
      </c>
      <c r="D147" s="29" t="s">
        <v>496</v>
      </c>
      <c r="E147" s="451">
        <v>25956</v>
      </c>
      <c r="F147" s="451">
        <v>33841</v>
      </c>
      <c r="G147" s="466">
        <v>8801961597844</v>
      </c>
      <c r="H147" s="65" t="s">
        <v>983</v>
      </c>
      <c r="I147" s="453">
        <v>12420</v>
      </c>
      <c r="J147" s="29">
        <v>22</v>
      </c>
      <c r="K147" s="449" t="s">
        <v>981</v>
      </c>
      <c r="L147">
        <v>322</v>
      </c>
    </row>
    <row r="148" spans="1:12" ht="15.75">
      <c r="A148" s="29">
        <v>2016148</v>
      </c>
      <c r="B148" s="460" t="s">
        <v>158</v>
      </c>
      <c r="C148" s="92" t="s">
        <v>982</v>
      </c>
      <c r="D148" s="29" t="s">
        <v>496</v>
      </c>
      <c r="E148" s="451">
        <v>25957</v>
      </c>
      <c r="F148" s="451">
        <v>34539</v>
      </c>
      <c r="G148" s="466">
        <v>8801724661306</v>
      </c>
      <c r="H148" s="65" t="s">
        <v>983</v>
      </c>
      <c r="I148" s="453">
        <v>12420</v>
      </c>
      <c r="J148" s="92">
        <v>23</v>
      </c>
      <c r="K148" s="449" t="s">
        <v>981</v>
      </c>
      <c r="L148">
        <v>323</v>
      </c>
    </row>
    <row r="149" spans="1:12" ht="15.75">
      <c r="A149" s="29">
        <v>2016149</v>
      </c>
      <c r="B149" s="460" t="s">
        <v>540</v>
      </c>
      <c r="C149" s="92" t="s">
        <v>982</v>
      </c>
      <c r="D149" s="29" t="s">
        <v>496</v>
      </c>
      <c r="E149" s="451">
        <v>25958</v>
      </c>
      <c r="F149" s="451">
        <v>39761</v>
      </c>
      <c r="G149" s="466">
        <v>8801681974454</v>
      </c>
      <c r="H149" s="65" t="s">
        <v>983</v>
      </c>
      <c r="I149" s="453">
        <v>11090</v>
      </c>
      <c r="J149" s="29">
        <v>24</v>
      </c>
      <c r="K149" s="449" t="s">
        <v>981</v>
      </c>
      <c r="L149">
        <v>613</v>
      </c>
    </row>
    <row r="150" spans="1:12" ht="15.75">
      <c r="A150" s="29">
        <v>2016150</v>
      </c>
      <c r="B150" s="460" t="s">
        <v>555</v>
      </c>
      <c r="C150" s="92" t="s">
        <v>982</v>
      </c>
      <c r="D150" s="29" t="s">
        <v>108</v>
      </c>
      <c r="E150" s="451">
        <v>25959</v>
      </c>
      <c r="F150" s="451">
        <v>40437</v>
      </c>
      <c r="G150" s="466">
        <v>8801918316895</v>
      </c>
      <c r="H150" s="65" t="s">
        <v>983</v>
      </c>
      <c r="I150" s="453">
        <v>10050</v>
      </c>
      <c r="J150" s="92">
        <v>25</v>
      </c>
      <c r="K150" s="449" t="s">
        <v>981</v>
      </c>
      <c r="L150">
        <v>325</v>
      </c>
    </row>
    <row r="151" spans="1:12" ht="15.75">
      <c r="A151" s="29">
        <v>2016151</v>
      </c>
      <c r="B151" s="460" t="s">
        <v>782</v>
      </c>
      <c r="C151" s="92" t="s">
        <v>982</v>
      </c>
      <c r="D151" s="29" t="s">
        <v>194</v>
      </c>
      <c r="E151" s="451">
        <v>25960</v>
      </c>
      <c r="F151" s="451">
        <v>33612</v>
      </c>
      <c r="G151" s="465">
        <v>8801938448348</v>
      </c>
      <c r="H151" s="65" t="s">
        <v>983</v>
      </c>
      <c r="I151" s="453">
        <v>12420</v>
      </c>
      <c r="J151" s="29">
        <v>26</v>
      </c>
      <c r="K151" s="449" t="s">
        <v>981</v>
      </c>
      <c r="L151">
        <v>326</v>
      </c>
    </row>
    <row r="152" spans="1:12" ht="15.75">
      <c r="A152" s="29">
        <v>2016152</v>
      </c>
      <c r="B152" s="460" t="s">
        <v>783</v>
      </c>
      <c r="C152" s="92" t="s">
        <v>982</v>
      </c>
      <c r="D152" s="29" t="s">
        <v>194</v>
      </c>
      <c r="E152" s="451">
        <v>25961</v>
      </c>
      <c r="F152" s="451">
        <v>35597</v>
      </c>
      <c r="G152" s="466">
        <v>8801722179438</v>
      </c>
      <c r="H152" s="65" t="s">
        <v>983</v>
      </c>
      <c r="I152" s="453">
        <v>11820</v>
      </c>
      <c r="J152" s="92">
        <v>27</v>
      </c>
      <c r="K152" s="449" t="s">
        <v>981</v>
      </c>
      <c r="L152">
        <v>327</v>
      </c>
    </row>
    <row r="153" spans="1:12" ht="15.75">
      <c r="A153" s="29">
        <v>2016153</v>
      </c>
      <c r="B153" s="460" t="s">
        <v>361</v>
      </c>
      <c r="C153" s="92" t="s">
        <v>982</v>
      </c>
      <c r="D153" s="29" t="s">
        <v>194</v>
      </c>
      <c r="E153" s="451">
        <v>25962</v>
      </c>
      <c r="F153" s="451">
        <v>39512</v>
      </c>
      <c r="G153" s="466">
        <v>8801716732555</v>
      </c>
      <c r="H153" s="65" t="s">
        <v>983</v>
      </c>
      <c r="I153" s="453">
        <v>10560</v>
      </c>
      <c r="J153" s="29">
        <v>28</v>
      </c>
      <c r="K153" s="449" t="s">
        <v>981</v>
      </c>
      <c r="L153">
        <v>611</v>
      </c>
    </row>
    <row r="154" spans="1:12" ht="15.75">
      <c r="A154" s="29">
        <v>2016154</v>
      </c>
      <c r="B154" s="460" t="s">
        <v>764</v>
      </c>
      <c r="C154" s="92" t="s">
        <v>982</v>
      </c>
      <c r="D154" s="29" t="s">
        <v>194</v>
      </c>
      <c r="E154" s="451">
        <v>25963</v>
      </c>
      <c r="F154" s="451">
        <v>39863</v>
      </c>
      <c r="G154" s="466">
        <v>8801760317537</v>
      </c>
      <c r="H154" s="65" t="s">
        <v>983</v>
      </c>
      <c r="I154" s="453">
        <v>10560</v>
      </c>
      <c r="J154" s="92">
        <v>29</v>
      </c>
      <c r="K154" s="449" t="s">
        <v>981</v>
      </c>
      <c r="L154">
        <v>329</v>
      </c>
    </row>
    <row r="155" spans="1:12" ht="15.75">
      <c r="A155" s="29">
        <v>2016155</v>
      </c>
      <c r="B155" s="460" t="s">
        <v>168</v>
      </c>
      <c r="C155" s="92" t="s">
        <v>982</v>
      </c>
      <c r="D155" s="29" t="s">
        <v>214</v>
      </c>
      <c r="E155" s="451">
        <v>25964</v>
      </c>
      <c r="F155" s="451">
        <v>39466</v>
      </c>
      <c r="G155" s="466">
        <v>8801719598401</v>
      </c>
      <c r="H155" s="65" t="s">
        <v>983</v>
      </c>
      <c r="I155" s="453">
        <v>10560</v>
      </c>
      <c r="J155" s="29">
        <v>30</v>
      </c>
      <c r="K155" s="449" t="s">
        <v>981</v>
      </c>
      <c r="L155">
        <v>330</v>
      </c>
    </row>
    <row r="156" spans="1:12" ht="15.75">
      <c r="A156" s="29">
        <v>2016156</v>
      </c>
      <c r="B156" s="460" t="s">
        <v>435</v>
      </c>
      <c r="C156" s="92" t="s">
        <v>982</v>
      </c>
      <c r="D156" s="29" t="s">
        <v>108</v>
      </c>
      <c r="E156" s="451">
        <v>25965</v>
      </c>
      <c r="F156" s="451">
        <v>34191</v>
      </c>
      <c r="G156" s="466">
        <v>8801717271584</v>
      </c>
      <c r="H156" s="65" t="s">
        <v>983</v>
      </c>
      <c r="I156" s="453">
        <v>12420</v>
      </c>
      <c r="J156" s="92">
        <v>31</v>
      </c>
      <c r="K156" s="449" t="s">
        <v>981</v>
      </c>
      <c r="L156">
        <v>331</v>
      </c>
    </row>
    <row r="157" spans="1:12" ht="15.75">
      <c r="A157" s="29">
        <v>2016157</v>
      </c>
      <c r="B157" s="460" t="s">
        <v>165</v>
      </c>
      <c r="C157" s="92" t="s">
        <v>982</v>
      </c>
      <c r="D157" s="29" t="s">
        <v>108</v>
      </c>
      <c r="E157" s="451">
        <v>25966</v>
      </c>
      <c r="F157" s="451">
        <v>34192</v>
      </c>
      <c r="G157" s="466">
        <v>8801757334021</v>
      </c>
      <c r="H157" s="65" t="s">
        <v>983</v>
      </c>
      <c r="I157" s="453">
        <v>12420</v>
      </c>
      <c r="J157" s="29">
        <v>32</v>
      </c>
      <c r="K157" s="449" t="s">
        <v>981</v>
      </c>
      <c r="L157" s="469">
        <v>0</v>
      </c>
    </row>
    <row r="158" spans="1:12" ht="15.75">
      <c r="A158" s="29">
        <v>2016158</v>
      </c>
      <c r="B158" s="460" t="s">
        <v>722</v>
      </c>
      <c r="C158" s="92" t="s">
        <v>982</v>
      </c>
      <c r="D158" s="29" t="s">
        <v>108</v>
      </c>
      <c r="E158" s="451">
        <v>25967</v>
      </c>
      <c r="F158" s="451">
        <v>34854</v>
      </c>
      <c r="G158" s="466">
        <v>8801714587140</v>
      </c>
      <c r="H158" s="65" t="s">
        <v>983</v>
      </c>
      <c r="I158" s="453">
        <v>11820</v>
      </c>
      <c r="J158" s="92">
        <v>33</v>
      </c>
      <c r="K158" s="449" t="s">
        <v>981</v>
      </c>
      <c r="L158" s="469">
        <v>0</v>
      </c>
    </row>
    <row r="159" spans="1:12" ht="15.75">
      <c r="A159" s="29">
        <v>2016159</v>
      </c>
      <c r="B159" s="460" t="s">
        <v>364</v>
      </c>
      <c r="C159" s="92" t="s">
        <v>982</v>
      </c>
      <c r="D159" s="29" t="s">
        <v>108</v>
      </c>
      <c r="E159" s="451">
        <v>25968</v>
      </c>
      <c r="F159" s="451">
        <v>35900</v>
      </c>
      <c r="G159" s="466">
        <v>8801725549839</v>
      </c>
      <c r="H159" s="65" t="s">
        <v>983</v>
      </c>
      <c r="I159" s="453">
        <v>11820</v>
      </c>
      <c r="J159" s="29">
        <v>34</v>
      </c>
      <c r="K159" s="449" t="s">
        <v>981</v>
      </c>
      <c r="L159">
        <v>334</v>
      </c>
    </row>
    <row r="160" spans="1:12" ht="15.75">
      <c r="A160" s="29">
        <v>2016160</v>
      </c>
      <c r="B160" s="460" t="s">
        <v>405</v>
      </c>
      <c r="C160" s="92" t="s">
        <v>982</v>
      </c>
      <c r="D160" s="29" t="s">
        <v>108</v>
      </c>
      <c r="E160" s="451">
        <v>25969</v>
      </c>
      <c r="F160" s="451">
        <v>37257</v>
      </c>
      <c r="G160" s="466">
        <v>8801717271584</v>
      </c>
      <c r="H160" s="65" t="s">
        <v>983</v>
      </c>
      <c r="I160" s="453">
        <v>11250</v>
      </c>
      <c r="J160" s="92">
        <v>35</v>
      </c>
      <c r="K160" s="449" t="s">
        <v>981</v>
      </c>
      <c r="L160">
        <v>616</v>
      </c>
    </row>
    <row r="161" spans="1:12" ht="15.75">
      <c r="A161" s="29">
        <v>2016161</v>
      </c>
      <c r="B161" s="460" t="s">
        <v>170</v>
      </c>
      <c r="C161" s="92" t="s">
        <v>982</v>
      </c>
      <c r="D161" s="29" t="s">
        <v>108</v>
      </c>
      <c r="E161" s="451">
        <v>25970</v>
      </c>
      <c r="F161" s="451">
        <v>39670</v>
      </c>
      <c r="G161" s="466">
        <v>8801680344563</v>
      </c>
      <c r="H161" s="65" t="s">
        <v>983</v>
      </c>
      <c r="I161" s="453">
        <v>11090</v>
      </c>
      <c r="J161" s="29">
        <v>36</v>
      </c>
      <c r="K161" s="449" t="s">
        <v>981</v>
      </c>
      <c r="L161" s="469">
        <v>0</v>
      </c>
    </row>
    <row r="162" spans="1:12" ht="15.75">
      <c r="A162" s="29">
        <v>2016162</v>
      </c>
      <c r="B162" s="460" t="s">
        <v>160</v>
      </c>
      <c r="C162" s="92" t="s">
        <v>982</v>
      </c>
      <c r="D162" s="29" t="s">
        <v>108</v>
      </c>
      <c r="E162" s="451">
        <v>25971</v>
      </c>
      <c r="F162" s="451">
        <v>38022</v>
      </c>
      <c r="G162" s="466">
        <v>8801727450479</v>
      </c>
      <c r="H162" s="65" t="s">
        <v>983</v>
      </c>
      <c r="I162" s="453">
        <v>11420</v>
      </c>
      <c r="J162" s="92">
        <v>37</v>
      </c>
      <c r="K162" s="449" t="s">
        <v>981</v>
      </c>
      <c r="L162">
        <v>337</v>
      </c>
    </row>
    <row r="163" spans="1:12" ht="15.75">
      <c r="A163" s="29">
        <v>2016163</v>
      </c>
      <c r="B163" s="460" t="s">
        <v>166</v>
      </c>
      <c r="C163" s="92" t="s">
        <v>982</v>
      </c>
      <c r="D163" s="29" t="s">
        <v>108</v>
      </c>
      <c r="E163" s="451">
        <v>25972</v>
      </c>
      <c r="F163" s="451">
        <v>34367</v>
      </c>
      <c r="G163" s="466">
        <v>8801718354213</v>
      </c>
      <c r="H163" s="65" t="s">
        <v>983</v>
      </c>
      <c r="I163" s="453">
        <v>12420</v>
      </c>
      <c r="J163" s="29">
        <v>38</v>
      </c>
      <c r="K163" s="449" t="s">
        <v>981</v>
      </c>
      <c r="L163">
        <v>338</v>
      </c>
    </row>
    <row r="164" spans="1:12" ht="15.75">
      <c r="A164" s="29">
        <v>2016164</v>
      </c>
      <c r="B164" s="460" t="s">
        <v>765</v>
      </c>
      <c r="C164" s="92" t="s">
        <v>982</v>
      </c>
      <c r="D164" s="29" t="s">
        <v>108</v>
      </c>
      <c r="E164" s="451">
        <v>25973</v>
      </c>
      <c r="F164" s="451">
        <v>34338</v>
      </c>
      <c r="G164" s="466">
        <v>8801734035700</v>
      </c>
      <c r="H164" s="65" t="s">
        <v>983</v>
      </c>
      <c r="I164" s="453">
        <v>12420</v>
      </c>
      <c r="J164" s="92">
        <v>39</v>
      </c>
      <c r="K164" s="449" t="s">
        <v>981</v>
      </c>
      <c r="L164">
        <v>610</v>
      </c>
    </row>
    <row r="165" spans="1:12" ht="15.75">
      <c r="A165" s="29">
        <v>2016165</v>
      </c>
      <c r="B165" s="460" t="s">
        <v>167</v>
      </c>
      <c r="C165" s="92" t="s">
        <v>982</v>
      </c>
      <c r="D165" s="29" t="s">
        <v>108</v>
      </c>
      <c r="E165" s="451">
        <v>25974</v>
      </c>
      <c r="F165" s="451">
        <v>37264</v>
      </c>
      <c r="G165" s="466">
        <v>8801734027314</v>
      </c>
      <c r="H165" s="65" t="s">
        <v>983</v>
      </c>
      <c r="I165" s="453">
        <v>12000</v>
      </c>
      <c r="J165" s="29">
        <v>40</v>
      </c>
      <c r="K165" s="449" t="s">
        <v>981</v>
      </c>
      <c r="L165">
        <v>340</v>
      </c>
    </row>
    <row r="166" spans="1:12" ht="15.75">
      <c r="A166" s="29">
        <v>2016166</v>
      </c>
      <c r="B166" s="460" t="s">
        <v>368</v>
      </c>
      <c r="C166" s="92" t="s">
        <v>982</v>
      </c>
      <c r="D166" s="29" t="s">
        <v>108</v>
      </c>
      <c r="E166" s="451">
        <v>25975</v>
      </c>
      <c r="F166" s="451">
        <v>39669</v>
      </c>
      <c r="G166" s="466">
        <v>8801734035700</v>
      </c>
      <c r="H166" s="65" t="s">
        <v>983</v>
      </c>
      <c r="I166" s="453">
        <v>10560</v>
      </c>
      <c r="J166" s="92">
        <v>41</v>
      </c>
      <c r="K166" s="449" t="s">
        <v>981</v>
      </c>
      <c r="L166">
        <v>341</v>
      </c>
    </row>
    <row r="167" spans="1:12" ht="15.75">
      <c r="A167" s="29">
        <v>2016167</v>
      </c>
      <c r="B167" s="460" t="s">
        <v>720</v>
      </c>
      <c r="C167" s="92" t="s">
        <v>982</v>
      </c>
      <c r="D167" s="29" t="s">
        <v>108</v>
      </c>
      <c r="E167" s="451">
        <v>25976</v>
      </c>
      <c r="F167" s="451">
        <v>39669</v>
      </c>
      <c r="G167" s="466">
        <v>8801684725131</v>
      </c>
      <c r="H167" s="65" t="s">
        <v>983</v>
      </c>
      <c r="I167" s="453">
        <v>11090</v>
      </c>
      <c r="J167" s="29">
        <v>42</v>
      </c>
      <c r="K167" s="449" t="s">
        <v>981</v>
      </c>
      <c r="L167">
        <v>612</v>
      </c>
    </row>
    <row r="168" spans="1:12" ht="15.75">
      <c r="A168" s="29">
        <v>2016168</v>
      </c>
      <c r="B168" s="460" t="s">
        <v>759</v>
      </c>
      <c r="C168" s="92" t="s">
        <v>982</v>
      </c>
      <c r="D168" s="29" t="s">
        <v>108</v>
      </c>
      <c r="E168" s="451">
        <v>25977</v>
      </c>
      <c r="F168" s="451">
        <v>39669</v>
      </c>
      <c r="G168" s="466">
        <v>8801911033013</v>
      </c>
      <c r="H168" s="65" t="s">
        <v>983</v>
      </c>
      <c r="I168" s="453">
        <v>11090</v>
      </c>
      <c r="J168" s="92">
        <v>43</v>
      </c>
      <c r="K168" s="449" t="s">
        <v>981</v>
      </c>
      <c r="L168">
        <v>343</v>
      </c>
    </row>
    <row r="169" spans="1:12" ht="18" customHeight="1">
      <c r="A169" s="29">
        <v>2016169</v>
      </c>
      <c r="B169" s="460" t="s">
        <v>169</v>
      </c>
      <c r="C169" s="92" t="s">
        <v>982</v>
      </c>
      <c r="D169" s="29" t="s">
        <v>108</v>
      </c>
      <c r="E169" s="451">
        <v>25978</v>
      </c>
      <c r="F169" s="451">
        <v>39669</v>
      </c>
      <c r="G169" s="466">
        <v>8801929243422</v>
      </c>
      <c r="H169" s="65" t="s">
        <v>983</v>
      </c>
      <c r="I169" s="453">
        <v>11090</v>
      </c>
      <c r="J169" s="29">
        <v>44</v>
      </c>
      <c r="K169" s="449" t="s">
        <v>981</v>
      </c>
      <c r="L169">
        <v>344</v>
      </c>
    </row>
    <row r="170" spans="1:12" ht="15.75">
      <c r="A170" s="29">
        <v>2016170</v>
      </c>
      <c r="B170" s="460" t="s">
        <v>210</v>
      </c>
      <c r="C170" s="92" t="s">
        <v>982</v>
      </c>
      <c r="D170" s="29" t="s">
        <v>108</v>
      </c>
      <c r="E170" s="451">
        <v>25979</v>
      </c>
      <c r="F170" s="451">
        <v>39933</v>
      </c>
      <c r="G170" s="466">
        <v>8801911949662</v>
      </c>
      <c r="H170" s="65" t="s">
        <v>983</v>
      </c>
      <c r="I170" s="453">
        <v>10050</v>
      </c>
      <c r="J170" s="92">
        <v>45</v>
      </c>
      <c r="K170" s="449" t="s">
        <v>981</v>
      </c>
      <c r="L170">
        <v>345</v>
      </c>
    </row>
    <row r="171" spans="1:12" ht="15.75">
      <c r="A171" s="29">
        <v>2016171</v>
      </c>
      <c r="B171" s="460" t="s">
        <v>171</v>
      </c>
      <c r="C171" s="92" t="s">
        <v>982</v>
      </c>
      <c r="D171" s="29" t="s">
        <v>108</v>
      </c>
      <c r="E171" s="451">
        <v>25980</v>
      </c>
      <c r="F171" s="451">
        <v>40369</v>
      </c>
      <c r="G171" s="466">
        <v>8801749536805</v>
      </c>
      <c r="H171" s="65" t="s">
        <v>983</v>
      </c>
      <c r="I171" s="453">
        <v>10050</v>
      </c>
      <c r="J171" s="29">
        <v>46</v>
      </c>
      <c r="K171" s="449" t="s">
        <v>981</v>
      </c>
      <c r="L171">
        <v>346</v>
      </c>
    </row>
    <row r="172" spans="1:12" ht="15.75">
      <c r="A172" s="29">
        <v>2016172</v>
      </c>
      <c r="B172" s="460" t="s">
        <v>371</v>
      </c>
      <c r="C172" s="92" t="s">
        <v>982</v>
      </c>
      <c r="D172" s="29" t="s">
        <v>194</v>
      </c>
      <c r="E172" s="451">
        <v>25981</v>
      </c>
      <c r="F172" s="451">
        <v>40831</v>
      </c>
      <c r="G172" s="466">
        <v>8801964867669</v>
      </c>
      <c r="H172" s="65" t="s">
        <v>983</v>
      </c>
      <c r="I172" s="453">
        <v>9570</v>
      </c>
      <c r="J172" s="92">
        <v>47</v>
      </c>
      <c r="K172" s="449" t="s">
        <v>981</v>
      </c>
      <c r="L172">
        <v>347</v>
      </c>
    </row>
    <row r="173" spans="1:12" ht="15.75">
      <c r="A173" s="29">
        <v>2016173</v>
      </c>
      <c r="B173" s="460" t="s">
        <v>390</v>
      </c>
      <c r="C173" s="92" t="s">
        <v>982</v>
      </c>
      <c r="D173" s="29" t="s">
        <v>194</v>
      </c>
      <c r="E173" s="451">
        <v>25982</v>
      </c>
      <c r="F173" s="451">
        <v>40831</v>
      </c>
      <c r="G173" s="466">
        <v>8801774117371</v>
      </c>
      <c r="H173" s="65" t="s">
        <v>983</v>
      </c>
      <c r="I173" s="453">
        <v>9570</v>
      </c>
      <c r="J173" s="29">
        <v>48</v>
      </c>
      <c r="K173" s="449" t="s">
        <v>981</v>
      </c>
      <c r="L173">
        <v>348</v>
      </c>
    </row>
    <row r="174" spans="1:12" ht="15.75">
      <c r="A174" s="29">
        <v>2016174</v>
      </c>
      <c r="B174" s="460" t="s">
        <v>190</v>
      </c>
      <c r="C174" s="92" t="s">
        <v>982</v>
      </c>
      <c r="D174" s="29" t="s">
        <v>108</v>
      </c>
      <c r="E174" s="451">
        <v>25983</v>
      </c>
      <c r="F174" s="451">
        <v>40831</v>
      </c>
      <c r="G174" s="466">
        <v>8801729763162</v>
      </c>
      <c r="H174" s="65" t="s">
        <v>983</v>
      </c>
      <c r="I174" s="453">
        <v>9570</v>
      </c>
      <c r="J174" s="92">
        <v>49</v>
      </c>
      <c r="K174" s="449" t="s">
        <v>981</v>
      </c>
      <c r="L174">
        <v>349</v>
      </c>
    </row>
    <row r="175" spans="1:12" ht="15.75">
      <c r="A175" s="29">
        <v>2016175</v>
      </c>
      <c r="B175" s="460" t="s">
        <v>370</v>
      </c>
      <c r="C175" s="92" t="s">
        <v>982</v>
      </c>
      <c r="D175" s="29" t="s">
        <v>108</v>
      </c>
      <c r="E175" s="451">
        <v>25984</v>
      </c>
      <c r="F175" s="451">
        <v>40831</v>
      </c>
      <c r="G175" s="466">
        <v>8801913808404</v>
      </c>
      <c r="H175" s="65" t="s">
        <v>983</v>
      </c>
      <c r="I175" s="453">
        <v>9570</v>
      </c>
      <c r="J175" s="29">
        <v>50</v>
      </c>
      <c r="K175" s="449" t="s">
        <v>981</v>
      </c>
      <c r="L175">
        <v>350</v>
      </c>
    </row>
    <row r="176" spans="1:12" ht="15.75">
      <c r="A176" s="29">
        <v>2016176</v>
      </c>
      <c r="B176" s="460" t="s">
        <v>477</v>
      </c>
      <c r="C176" s="92" t="s">
        <v>982</v>
      </c>
      <c r="D176" s="29" t="s">
        <v>108</v>
      </c>
      <c r="E176" s="451">
        <v>25985</v>
      </c>
      <c r="F176" s="451">
        <v>41308</v>
      </c>
      <c r="G176" s="466">
        <v>8801767000425</v>
      </c>
      <c r="H176" s="65" t="s">
        <v>983</v>
      </c>
      <c r="I176" s="453">
        <v>9110</v>
      </c>
      <c r="J176" s="92">
        <v>51</v>
      </c>
      <c r="K176" s="449" t="s">
        <v>981</v>
      </c>
      <c r="L176">
        <v>351</v>
      </c>
    </row>
    <row r="177" spans="1:12" ht="15.75">
      <c r="A177" s="29">
        <v>2016177</v>
      </c>
      <c r="B177" s="460" t="s">
        <v>476</v>
      </c>
      <c r="C177" s="92" t="s">
        <v>982</v>
      </c>
      <c r="D177" s="29" t="s">
        <v>108</v>
      </c>
      <c r="E177" s="451">
        <v>25986</v>
      </c>
      <c r="F177" s="451">
        <v>41308</v>
      </c>
      <c r="G177" s="466">
        <v>8801748731870</v>
      </c>
      <c r="H177" s="65" t="s">
        <v>983</v>
      </c>
      <c r="I177" s="453">
        <v>9110</v>
      </c>
      <c r="J177" s="29">
        <v>52</v>
      </c>
      <c r="K177" s="449" t="s">
        <v>981</v>
      </c>
      <c r="L177">
        <v>352</v>
      </c>
    </row>
    <row r="178" spans="1:12" ht="15.75">
      <c r="A178" s="29">
        <v>2016178</v>
      </c>
      <c r="B178" s="460" t="s">
        <v>518</v>
      </c>
      <c r="C178" s="92" t="s">
        <v>982</v>
      </c>
      <c r="D178" s="29" t="s">
        <v>194</v>
      </c>
      <c r="E178" s="451">
        <v>25987</v>
      </c>
      <c r="F178" s="451">
        <v>41283</v>
      </c>
      <c r="G178" s="466">
        <v>8801715205786</v>
      </c>
      <c r="H178" s="65" t="s">
        <v>983</v>
      </c>
      <c r="I178" s="453">
        <v>9570</v>
      </c>
      <c r="J178" s="92">
        <v>53</v>
      </c>
      <c r="K178" s="449" t="s">
        <v>981</v>
      </c>
      <c r="L178">
        <v>353</v>
      </c>
    </row>
    <row r="179" spans="1:12" ht="15.75">
      <c r="A179" s="29">
        <v>2016179</v>
      </c>
      <c r="B179" s="460" t="s">
        <v>503</v>
      </c>
      <c r="C179" s="92" t="s">
        <v>982</v>
      </c>
      <c r="D179" s="29" t="s">
        <v>108</v>
      </c>
      <c r="E179" s="451">
        <v>25988</v>
      </c>
      <c r="F179" s="451">
        <v>41314</v>
      </c>
      <c r="G179" s="466">
        <v>8801732284247</v>
      </c>
      <c r="H179" s="65" t="s">
        <v>983</v>
      </c>
      <c r="I179" s="453">
        <v>9570</v>
      </c>
      <c r="J179" s="29">
        <v>54</v>
      </c>
      <c r="K179" s="449" t="s">
        <v>981</v>
      </c>
      <c r="L179">
        <v>354</v>
      </c>
    </row>
    <row r="180" spans="1:12" ht="15.75">
      <c r="A180" s="29">
        <v>2016180</v>
      </c>
      <c r="B180" s="460" t="s">
        <v>530</v>
      </c>
      <c r="C180" s="92" t="s">
        <v>982</v>
      </c>
      <c r="D180" s="29" t="s">
        <v>108</v>
      </c>
      <c r="E180" s="451">
        <v>25989</v>
      </c>
      <c r="F180" s="451">
        <v>41519</v>
      </c>
      <c r="G180" s="466">
        <v>8801726056131</v>
      </c>
      <c r="H180" s="65" t="s">
        <v>983</v>
      </c>
      <c r="I180" s="453">
        <v>9570</v>
      </c>
      <c r="J180" s="92">
        <v>55</v>
      </c>
      <c r="K180" s="449" t="s">
        <v>981</v>
      </c>
      <c r="L180">
        <v>0</v>
      </c>
    </row>
    <row r="181" spans="1:12" ht="15.75">
      <c r="A181" s="29">
        <v>2016181</v>
      </c>
      <c r="B181" s="460" t="s">
        <v>504</v>
      </c>
      <c r="C181" s="92" t="s">
        <v>982</v>
      </c>
      <c r="D181" s="29" t="s">
        <v>108</v>
      </c>
      <c r="E181" s="451">
        <v>25990</v>
      </c>
      <c r="F181" s="451">
        <v>41536</v>
      </c>
      <c r="G181" s="466">
        <v>8801790142487</v>
      </c>
      <c r="H181" s="65" t="s">
        <v>983</v>
      </c>
      <c r="I181" s="453">
        <v>9570</v>
      </c>
      <c r="J181" s="29">
        <v>56</v>
      </c>
      <c r="K181" s="449" t="s">
        <v>981</v>
      </c>
      <c r="L181">
        <v>356</v>
      </c>
    </row>
    <row r="182" spans="1:12" ht="15.75">
      <c r="A182" s="29">
        <v>2016182</v>
      </c>
      <c r="B182" s="75" t="s">
        <v>708</v>
      </c>
      <c r="C182" s="92" t="s">
        <v>982</v>
      </c>
      <c r="D182" s="29" t="s">
        <v>194</v>
      </c>
      <c r="E182" s="451">
        <v>25991</v>
      </c>
      <c r="F182" s="451">
        <v>41648</v>
      </c>
      <c r="G182" s="466">
        <v>8801724450188</v>
      </c>
      <c r="H182" s="65" t="s">
        <v>983</v>
      </c>
      <c r="I182" s="453">
        <v>9110</v>
      </c>
      <c r="J182" s="92">
        <v>57</v>
      </c>
      <c r="K182" s="449" t="s">
        <v>981</v>
      </c>
      <c r="L182">
        <v>357</v>
      </c>
    </row>
    <row r="183" spans="1:12" ht="15.75">
      <c r="A183" s="29">
        <v>2016183</v>
      </c>
      <c r="B183" s="75" t="s">
        <v>213</v>
      </c>
      <c r="C183" s="92" t="s">
        <v>982</v>
      </c>
      <c r="D183" s="29" t="s">
        <v>108</v>
      </c>
      <c r="E183" s="451">
        <v>25992</v>
      </c>
      <c r="F183" s="451">
        <v>41648</v>
      </c>
      <c r="G183" s="466">
        <v>8801774433799</v>
      </c>
      <c r="H183" s="65" t="s">
        <v>983</v>
      </c>
      <c r="I183" s="453">
        <v>9110</v>
      </c>
      <c r="J183" s="29">
        <v>58</v>
      </c>
      <c r="K183" s="449" t="s">
        <v>981</v>
      </c>
      <c r="L183" s="469">
        <v>0</v>
      </c>
    </row>
    <row r="184" spans="1:12" ht="15.75">
      <c r="A184" s="29">
        <v>2016184</v>
      </c>
      <c r="B184" s="75" t="s">
        <v>719</v>
      </c>
      <c r="C184" s="92" t="s">
        <v>982</v>
      </c>
      <c r="D184" s="29" t="s">
        <v>108</v>
      </c>
      <c r="E184" s="451">
        <v>25993</v>
      </c>
      <c r="F184" s="451">
        <v>41648</v>
      </c>
      <c r="G184" s="466">
        <v>8801937234053</v>
      </c>
      <c r="H184" s="65" t="s">
        <v>983</v>
      </c>
      <c r="I184" s="453">
        <v>9110</v>
      </c>
      <c r="J184" s="92">
        <v>59</v>
      </c>
      <c r="K184" s="449" t="s">
        <v>981</v>
      </c>
      <c r="L184" s="469">
        <v>0</v>
      </c>
    </row>
    <row r="185" spans="1:12" ht="15.75">
      <c r="A185" s="29">
        <v>2016185</v>
      </c>
      <c r="B185" s="75" t="s">
        <v>746</v>
      </c>
      <c r="C185" s="92" t="s">
        <v>982</v>
      </c>
      <c r="D185" s="29" t="s">
        <v>108</v>
      </c>
      <c r="E185" s="451">
        <v>25994</v>
      </c>
      <c r="F185" s="451">
        <v>41965</v>
      </c>
      <c r="G185" s="466">
        <v>8801741712309</v>
      </c>
      <c r="H185" s="65" t="s">
        <v>983</v>
      </c>
      <c r="I185" s="453">
        <v>9110</v>
      </c>
      <c r="J185" s="29">
        <v>60</v>
      </c>
      <c r="K185" s="449" t="s">
        <v>981</v>
      </c>
      <c r="L185">
        <v>360</v>
      </c>
    </row>
    <row r="186" spans="1:12" ht="15.75">
      <c r="A186" s="29">
        <v>2016186</v>
      </c>
      <c r="B186" s="75" t="s">
        <v>777</v>
      </c>
      <c r="C186" s="92" t="s">
        <v>982</v>
      </c>
      <c r="D186" s="29" t="s">
        <v>108</v>
      </c>
      <c r="E186" s="451">
        <v>25995</v>
      </c>
      <c r="F186" s="451">
        <v>42011</v>
      </c>
      <c r="G186" s="466">
        <v>8801917292940</v>
      </c>
      <c r="H186" s="65" t="s">
        <v>983</v>
      </c>
      <c r="I186" s="453">
        <v>8670</v>
      </c>
      <c r="J186" s="92">
        <v>61</v>
      </c>
      <c r="K186" s="449" t="s">
        <v>981</v>
      </c>
      <c r="L186" s="469">
        <v>0</v>
      </c>
    </row>
    <row r="187" spans="1:12" ht="15.75">
      <c r="A187" s="29">
        <v>2016187</v>
      </c>
      <c r="B187" s="75" t="s">
        <v>775</v>
      </c>
      <c r="C187" s="92" t="s">
        <v>982</v>
      </c>
      <c r="D187" s="29" t="s">
        <v>108</v>
      </c>
      <c r="E187" s="451">
        <v>25996</v>
      </c>
      <c r="F187" s="451">
        <v>42011</v>
      </c>
      <c r="G187" s="466">
        <v>8801721633237</v>
      </c>
      <c r="H187" s="65" t="s">
        <v>983</v>
      </c>
      <c r="I187" s="453">
        <v>8670</v>
      </c>
      <c r="J187" s="29">
        <v>62</v>
      </c>
      <c r="K187" s="449" t="s">
        <v>981</v>
      </c>
      <c r="L187" s="469">
        <v>0</v>
      </c>
    </row>
    <row r="188" spans="1:12" ht="15.75">
      <c r="A188" s="29">
        <v>2016188</v>
      </c>
      <c r="B188" s="75" t="s">
        <v>776</v>
      </c>
      <c r="C188" s="92" t="s">
        <v>982</v>
      </c>
      <c r="D188" s="29" t="s">
        <v>108</v>
      </c>
      <c r="E188" s="451">
        <v>25997</v>
      </c>
      <c r="F188" s="451">
        <v>42011</v>
      </c>
      <c r="G188" s="466">
        <v>8801745236387</v>
      </c>
      <c r="H188" s="65" t="s">
        <v>983</v>
      </c>
      <c r="I188" s="453">
        <v>8670</v>
      </c>
      <c r="J188" s="92">
        <v>63</v>
      </c>
      <c r="K188" s="449" t="s">
        <v>981</v>
      </c>
      <c r="L188" s="469">
        <v>0</v>
      </c>
    </row>
    <row r="189" spans="1:12" ht="15.75">
      <c r="A189" s="29">
        <v>2016189</v>
      </c>
      <c r="B189" s="461" t="s">
        <v>987</v>
      </c>
      <c r="C189" s="92" t="s">
        <v>982</v>
      </c>
      <c r="D189" s="29" t="s">
        <v>108</v>
      </c>
      <c r="E189" s="451">
        <v>25998</v>
      </c>
      <c r="F189" s="451">
        <v>42012</v>
      </c>
      <c r="G189" s="466">
        <v>0</v>
      </c>
      <c r="H189" s="65" t="s">
        <v>983</v>
      </c>
      <c r="I189" s="453">
        <v>8670</v>
      </c>
      <c r="J189" s="29">
        <v>64</v>
      </c>
      <c r="K189" s="449" t="s">
        <v>981</v>
      </c>
      <c r="L189">
        <v>364</v>
      </c>
    </row>
    <row r="190" spans="1:12" ht="15.75">
      <c r="A190" s="29">
        <v>2016190</v>
      </c>
      <c r="B190" s="461" t="s">
        <v>858</v>
      </c>
      <c r="C190" s="92" t="s">
        <v>982</v>
      </c>
      <c r="D190" s="29" t="s">
        <v>194</v>
      </c>
      <c r="E190" s="451">
        <v>25999</v>
      </c>
      <c r="F190" s="451">
        <v>42013</v>
      </c>
      <c r="G190" s="466">
        <v>8801910903170</v>
      </c>
      <c r="H190" s="65" t="s">
        <v>983</v>
      </c>
      <c r="I190" s="453">
        <v>8670</v>
      </c>
      <c r="J190" s="92">
        <v>65</v>
      </c>
      <c r="K190" s="449" t="s">
        <v>981</v>
      </c>
      <c r="L190">
        <v>615</v>
      </c>
    </row>
    <row r="191" spans="1:12" ht="15.75">
      <c r="A191" s="29">
        <v>2016191</v>
      </c>
      <c r="B191" s="461" t="s">
        <v>856</v>
      </c>
      <c r="C191" s="92" t="s">
        <v>982</v>
      </c>
      <c r="D191" s="29" t="s">
        <v>194</v>
      </c>
      <c r="E191" s="451">
        <v>26000</v>
      </c>
      <c r="F191" s="451">
        <v>42014</v>
      </c>
      <c r="G191" s="466">
        <v>8801955309557</v>
      </c>
      <c r="H191" s="65" t="s">
        <v>983</v>
      </c>
      <c r="I191" s="453">
        <v>8670</v>
      </c>
      <c r="J191" s="29">
        <v>66</v>
      </c>
      <c r="K191" s="449" t="s">
        <v>981</v>
      </c>
      <c r="L191">
        <v>366</v>
      </c>
    </row>
    <row r="192" spans="1:12" ht="15.75">
      <c r="A192" s="29">
        <v>2016192</v>
      </c>
      <c r="B192" s="461" t="s">
        <v>190</v>
      </c>
      <c r="C192" s="92" t="s">
        <v>982</v>
      </c>
      <c r="D192" s="29" t="s">
        <v>108</v>
      </c>
      <c r="E192" s="451">
        <v>26001</v>
      </c>
      <c r="F192" s="451">
        <v>42015</v>
      </c>
      <c r="G192" s="466">
        <v>8801912568785</v>
      </c>
      <c r="H192" s="65" t="s">
        <v>983</v>
      </c>
      <c r="I192" s="453">
        <v>8670</v>
      </c>
      <c r="J192" s="92">
        <v>67</v>
      </c>
      <c r="K192" s="449" t="s">
        <v>981</v>
      </c>
      <c r="L192">
        <v>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zoomScaleSheetLayoutView="70" workbookViewId="0">
      <selection activeCell="C5" sqref="C5:C6"/>
    </sheetView>
  </sheetViews>
  <sheetFormatPr defaultRowHeight="12.75"/>
  <cols>
    <col min="1" max="1" width="4" style="215" bestFit="1" customWidth="1"/>
    <col min="2" max="2" width="23.7109375" style="215" bestFit="1" customWidth="1"/>
    <col min="3" max="3" width="15.5703125" style="215" bestFit="1" customWidth="1"/>
    <col min="4" max="4" width="6.42578125" style="215" bestFit="1" customWidth="1"/>
    <col min="5" max="5" width="8.85546875" style="215" bestFit="1" customWidth="1"/>
    <col min="6" max="6" width="10.42578125" style="215" bestFit="1" customWidth="1"/>
    <col min="7" max="7" width="14.140625" style="215" bestFit="1" customWidth="1"/>
    <col min="8" max="8" width="4.7109375" style="215" customWidth="1"/>
    <col min="9" max="9" width="1.7109375" style="215" customWidth="1"/>
    <col min="10" max="10" width="6.42578125" style="215" bestFit="1" customWidth="1"/>
    <col min="11" max="11" width="8.85546875" style="215" bestFit="1" customWidth="1"/>
    <col min="12" max="12" width="10.42578125" style="215" customWidth="1"/>
    <col min="13" max="13" width="14.140625" style="215" bestFit="1" customWidth="1"/>
    <col min="14" max="14" width="25.7109375" style="215" bestFit="1" customWidth="1"/>
    <col min="15" max="16384" width="9.140625" style="215"/>
  </cols>
  <sheetData>
    <row r="1" spans="1:14" ht="23.25">
      <c r="A1" s="470" t="s">
        <v>127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ht="18.75">
      <c r="A2" s="471" t="s">
        <v>359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</row>
    <row r="3" spans="1:14" s="187" customFormat="1" ht="20.25">
      <c r="A3" s="472" t="s">
        <v>923</v>
      </c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</row>
    <row r="4" spans="1:14" ht="10.5" customHeight="1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</row>
    <row r="5" spans="1:14" s="219" customFormat="1" ht="18.75">
      <c r="A5" s="473" t="s">
        <v>174</v>
      </c>
      <c r="B5" s="475" t="s">
        <v>124</v>
      </c>
      <c r="C5" s="473" t="s">
        <v>125</v>
      </c>
      <c r="D5" s="477" t="s">
        <v>936</v>
      </c>
      <c r="E5" s="478"/>
      <c r="F5" s="478"/>
      <c r="G5" s="479"/>
      <c r="H5" s="401"/>
      <c r="I5" s="402"/>
      <c r="J5" s="477" t="s">
        <v>937</v>
      </c>
      <c r="K5" s="478"/>
      <c r="L5" s="478"/>
      <c r="M5" s="479"/>
      <c r="N5" s="480" t="s">
        <v>344</v>
      </c>
    </row>
    <row r="6" spans="1:14" s="69" customFormat="1" ht="45">
      <c r="A6" s="474"/>
      <c r="B6" s="476"/>
      <c r="C6" s="474"/>
      <c r="D6" s="41" t="s">
        <v>334</v>
      </c>
      <c r="E6" s="43" t="s">
        <v>920</v>
      </c>
      <c r="F6" s="43" t="s">
        <v>922</v>
      </c>
      <c r="G6" s="45" t="s">
        <v>924</v>
      </c>
      <c r="H6" s="45"/>
      <c r="I6" s="395"/>
      <c r="J6" s="41" t="s">
        <v>334</v>
      </c>
      <c r="K6" s="43" t="s">
        <v>920</v>
      </c>
      <c r="L6" s="43" t="s">
        <v>921</v>
      </c>
      <c r="M6" s="45" t="s">
        <v>925</v>
      </c>
      <c r="N6" s="481"/>
    </row>
    <row r="7" spans="1:14" ht="23.1" customHeight="1">
      <c r="A7" s="41">
        <v>1</v>
      </c>
      <c r="B7" s="201" t="s">
        <v>207</v>
      </c>
      <c r="C7" s="41" t="s">
        <v>460</v>
      </c>
      <c r="D7" s="46">
        <v>6</v>
      </c>
      <c r="E7" s="44">
        <v>18500</v>
      </c>
      <c r="F7" s="38">
        <v>22300</v>
      </c>
      <c r="G7" s="40">
        <v>22500</v>
      </c>
      <c r="H7" s="40"/>
      <c r="I7" s="396"/>
      <c r="J7" s="46">
        <v>6</v>
      </c>
      <c r="K7" s="46">
        <v>35500</v>
      </c>
      <c r="L7" s="38">
        <v>27300</v>
      </c>
      <c r="M7" s="44">
        <v>45330</v>
      </c>
      <c r="N7" s="44"/>
    </row>
    <row r="8" spans="1:14" ht="23.1" customHeight="1">
      <c r="A8" s="46">
        <v>2</v>
      </c>
      <c r="B8" s="47" t="s">
        <v>175</v>
      </c>
      <c r="C8" s="4" t="s">
        <v>461</v>
      </c>
      <c r="D8" s="46">
        <v>6</v>
      </c>
      <c r="E8" s="44">
        <v>18500</v>
      </c>
      <c r="F8" s="38">
        <v>21350</v>
      </c>
      <c r="G8" s="40">
        <v>21700</v>
      </c>
      <c r="H8" s="40"/>
      <c r="I8" s="396"/>
      <c r="J8" s="46">
        <v>6</v>
      </c>
      <c r="K8" s="46">
        <v>35500</v>
      </c>
      <c r="L8" s="38">
        <v>26500</v>
      </c>
      <c r="M8" s="44">
        <v>45330</v>
      </c>
      <c r="N8" s="44"/>
    </row>
    <row r="9" spans="1:14" ht="23.1" customHeight="1">
      <c r="A9" s="41">
        <v>3</v>
      </c>
      <c r="B9" s="47" t="s">
        <v>115</v>
      </c>
      <c r="C9" s="4" t="s">
        <v>2</v>
      </c>
      <c r="D9" s="46">
        <v>7</v>
      </c>
      <c r="E9" s="44">
        <v>18500</v>
      </c>
      <c r="F9" s="38">
        <v>18975</v>
      </c>
      <c r="G9" s="40">
        <v>19300</v>
      </c>
      <c r="H9" s="40"/>
      <c r="I9" s="396"/>
      <c r="J9" s="46">
        <v>6</v>
      </c>
      <c r="K9" s="46">
        <v>35500</v>
      </c>
      <c r="L9" s="38">
        <v>24100</v>
      </c>
      <c r="M9" s="44">
        <v>41110</v>
      </c>
      <c r="N9" s="44" t="s">
        <v>938</v>
      </c>
    </row>
    <row r="10" spans="1:14" ht="23.1" customHeight="1">
      <c r="A10" s="46">
        <v>4</v>
      </c>
      <c r="B10" s="47" t="s">
        <v>177</v>
      </c>
      <c r="C10" s="4" t="s">
        <v>221</v>
      </c>
      <c r="D10" s="46">
        <v>7</v>
      </c>
      <c r="E10" s="44">
        <v>15000</v>
      </c>
      <c r="F10" s="38">
        <v>15810</v>
      </c>
      <c r="G10" s="40">
        <v>16400</v>
      </c>
      <c r="H10" s="40"/>
      <c r="I10" s="396"/>
      <c r="J10" s="46">
        <v>7</v>
      </c>
      <c r="K10" s="46">
        <v>29000</v>
      </c>
      <c r="L10" s="38">
        <v>19900</v>
      </c>
      <c r="M10" s="44">
        <v>35260</v>
      </c>
      <c r="N10" s="44"/>
    </row>
    <row r="11" spans="1:14" ht="23.1" customHeight="1">
      <c r="A11" s="41">
        <v>5</v>
      </c>
      <c r="B11" s="47" t="s">
        <v>178</v>
      </c>
      <c r="C11" s="4" t="s">
        <v>2</v>
      </c>
      <c r="D11" s="46">
        <v>8</v>
      </c>
      <c r="E11" s="44">
        <v>12000</v>
      </c>
      <c r="F11" s="38">
        <v>13460</v>
      </c>
      <c r="G11" s="40">
        <v>13800</v>
      </c>
      <c r="H11" s="40"/>
      <c r="I11" s="396"/>
      <c r="J11" s="46">
        <v>7</v>
      </c>
      <c r="K11" s="46">
        <v>29000</v>
      </c>
      <c r="L11" s="38">
        <v>18500</v>
      </c>
      <c r="M11" s="44">
        <v>33580</v>
      </c>
      <c r="N11" s="44"/>
    </row>
    <row r="12" spans="1:14" ht="23.1" customHeight="1">
      <c r="A12" s="46">
        <v>6</v>
      </c>
      <c r="B12" s="47" t="s">
        <v>179</v>
      </c>
      <c r="C12" s="4" t="s">
        <v>2</v>
      </c>
      <c r="D12" s="46">
        <v>9</v>
      </c>
      <c r="E12" s="44">
        <v>11000</v>
      </c>
      <c r="F12" s="38">
        <v>11975</v>
      </c>
      <c r="G12" s="40">
        <v>11980</v>
      </c>
      <c r="H12" s="40"/>
      <c r="I12" s="396"/>
      <c r="J12" s="46">
        <v>7</v>
      </c>
      <c r="K12" s="46">
        <v>29000</v>
      </c>
      <c r="L12" s="38">
        <v>15700</v>
      </c>
      <c r="M12" s="44">
        <v>30450</v>
      </c>
      <c r="N12" s="44" t="s">
        <v>931</v>
      </c>
    </row>
    <row r="13" spans="1:14" ht="23.1" customHeight="1">
      <c r="A13" s="41">
        <v>7</v>
      </c>
      <c r="B13" s="47" t="s">
        <v>436</v>
      </c>
      <c r="C13" s="4" t="s">
        <v>2</v>
      </c>
      <c r="D13" s="46">
        <v>9</v>
      </c>
      <c r="E13" s="44">
        <v>11000</v>
      </c>
      <c r="F13" s="38">
        <v>11000</v>
      </c>
      <c r="G13" s="40">
        <v>11000</v>
      </c>
      <c r="H13" s="40"/>
      <c r="I13" s="396"/>
      <c r="J13" s="46">
        <v>9</v>
      </c>
      <c r="K13" s="46">
        <v>22000</v>
      </c>
      <c r="L13" s="38">
        <v>11980</v>
      </c>
      <c r="M13" s="44">
        <v>24260</v>
      </c>
      <c r="N13" s="44"/>
    </row>
    <row r="14" spans="1:14" ht="23.1" customHeight="1">
      <c r="A14" s="46">
        <v>8</v>
      </c>
      <c r="B14" s="47" t="s">
        <v>184</v>
      </c>
      <c r="C14" s="41" t="s">
        <v>466</v>
      </c>
      <c r="D14" s="46">
        <v>9</v>
      </c>
      <c r="E14" s="44">
        <v>11000</v>
      </c>
      <c r="F14" s="38">
        <v>13275</v>
      </c>
      <c r="G14" s="40">
        <v>13450</v>
      </c>
      <c r="H14" s="40"/>
      <c r="I14" s="396"/>
      <c r="J14" s="46">
        <v>7</v>
      </c>
      <c r="K14" s="46">
        <v>29000</v>
      </c>
      <c r="L14" s="38">
        <v>17100</v>
      </c>
      <c r="M14" s="44">
        <v>31980</v>
      </c>
      <c r="N14" s="44" t="s">
        <v>935</v>
      </c>
    </row>
    <row r="15" spans="1:14" ht="23.1" customHeight="1">
      <c r="A15" s="41">
        <v>9</v>
      </c>
      <c r="B15" s="47" t="s">
        <v>181</v>
      </c>
      <c r="C15" s="50" t="s">
        <v>467</v>
      </c>
      <c r="D15" s="46">
        <v>10</v>
      </c>
      <c r="E15" s="44">
        <v>8000</v>
      </c>
      <c r="F15" s="38">
        <v>8280</v>
      </c>
      <c r="G15" s="40">
        <v>8450</v>
      </c>
      <c r="H15" s="40"/>
      <c r="I15" s="396"/>
      <c r="J15" s="46">
        <v>10</v>
      </c>
      <c r="K15" s="46">
        <v>16000</v>
      </c>
      <c r="L15" s="38">
        <v>11150</v>
      </c>
      <c r="M15" s="44">
        <v>19460</v>
      </c>
      <c r="N15" s="44"/>
    </row>
    <row r="16" spans="1:14" ht="23.1" customHeight="1">
      <c r="A16" s="46">
        <v>10</v>
      </c>
      <c r="B16" s="47" t="s">
        <v>128</v>
      </c>
      <c r="C16" s="144" t="s">
        <v>225</v>
      </c>
      <c r="D16" s="46">
        <v>8</v>
      </c>
      <c r="E16" s="44">
        <v>12000</v>
      </c>
      <c r="F16" s="38">
        <v>12365</v>
      </c>
      <c r="G16" s="40">
        <v>12600</v>
      </c>
      <c r="H16" s="40"/>
      <c r="I16" s="396"/>
      <c r="J16" s="46">
        <v>7</v>
      </c>
      <c r="K16" s="46">
        <v>29000</v>
      </c>
      <c r="L16" s="38">
        <v>16400</v>
      </c>
      <c r="M16" s="44">
        <v>30450</v>
      </c>
      <c r="N16" s="44"/>
    </row>
    <row r="17" spans="1:14" ht="23.1" customHeight="1">
      <c r="A17" s="41">
        <v>11</v>
      </c>
      <c r="B17" s="51" t="s">
        <v>129</v>
      </c>
      <c r="C17" s="4" t="s">
        <v>172</v>
      </c>
      <c r="D17" s="46">
        <v>9</v>
      </c>
      <c r="E17" s="44">
        <v>11000</v>
      </c>
      <c r="F17" s="38">
        <v>13640</v>
      </c>
      <c r="G17" s="40">
        <v>13940</v>
      </c>
      <c r="H17" s="40"/>
      <c r="I17" s="396"/>
      <c r="J17" s="46">
        <v>7</v>
      </c>
      <c r="K17" s="46">
        <v>29000</v>
      </c>
      <c r="L17" s="38">
        <v>17800</v>
      </c>
      <c r="M17" s="44">
        <v>31980</v>
      </c>
      <c r="N17" s="44" t="s">
        <v>933</v>
      </c>
    </row>
    <row r="18" spans="1:14" ht="23.1" customHeight="1">
      <c r="A18" s="46">
        <v>12</v>
      </c>
      <c r="B18" s="51" t="s">
        <v>144</v>
      </c>
      <c r="C18" s="4" t="s">
        <v>2</v>
      </c>
      <c r="D18" s="53">
        <v>9</v>
      </c>
      <c r="E18" s="290">
        <v>11000</v>
      </c>
      <c r="F18" s="143">
        <v>11975</v>
      </c>
      <c r="G18" s="54">
        <v>11980</v>
      </c>
      <c r="H18" s="54"/>
      <c r="I18" s="398"/>
      <c r="J18" s="46">
        <v>9</v>
      </c>
      <c r="K18" s="46">
        <v>22000</v>
      </c>
      <c r="L18" s="38">
        <v>14430</v>
      </c>
      <c r="M18" s="44">
        <v>26554</v>
      </c>
      <c r="N18" s="44" t="s">
        <v>934</v>
      </c>
    </row>
    <row r="19" spans="1:14" ht="23.1" customHeight="1">
      <c r="A19" s="41">
        <v>13</v>
      </c>
      <c r="B19" s="51" t="s">
        <v>145</v>
      </c>
      <c r="C19" s="4" t="s">
        <v>173</v>
      </c>
      <c r="D19" s="46">
        <v>10</v>
      </c>
      <c r="E19" s="44">
        <v>8000</v>
      </c>
      <c r="F19" s="38">
        <v>8280</v>
      </c>
      <c r="G19" s="40">
        <v>8450</v>
      </c>
      <c r="H19" s="40"/>
      <c r="I19" s="396"/>
      <c r="J19" s="46">
        <v>10</v>
      </c>
      <c r="K19" s="46">
        <v>16000</v>
      </c>
      <c r="L19" s="38">
        <v>11150</v>
      </c>
      <c r="M19" s="44">
        <v>19460</v>
      </c>
      <c r="N19" s="44"/>
    </row>
    <row r="20" spans="1:14" ht="24" customHeight="1">
      <c r="A20" s="46">
        <v>14</v>
      </c>
      <c r="B20" s="51" t="s">
        <v>673</v>
      </c>
      <c r="C20" s="4" t="s">
        <v>2</v>
      </c>
      <c r="D20" s="57">
        <v>10</v>
      </c>
      <c r="E20" s="44">
        <v>8000</v>
      </c>
      <c r="F20" s="38">
        <v>8000</v>
      </c>
      <c r="G20" s="40">
        <v>8000</v>
      </c>
      <c r="H20" s="194"/>
      <c r="I20" s="397"/>
      <c r="J20" s="57">
        <v>10</v>
      </c>
      <c r="K20" s="57">
        <v>16000</v>
      </c>
      <c r="L20" s="38">
        <v>9350</v>
      </c>
      <c r="M20" s="289">
        <v>17640</v>
      </c>
      <c r="N20" s="289"/>
    </row>
    <row r="21" spans="1:14" ht="24" customHeight="1">
      <c r="A21" s="41">
        <v>15</v>
      </c>
      <c r="B21" s="51" t="s">
        <v>188</v>
      </c>
      <c r="C21" s="4" t="s">
        <v>2</v>
      </c>
      <c r="D21" s="46">
        <v>11</v>
      </c>
      <c r="E21" s="289">
        <v>6400</v>
      </c>
      <c r="F21" s="38">
        <v>6400</v>
      </c>
      <c r="G21" s="40">
        <v>6400</v>
      </c>
      <c r="H21" s="40"/>
      <c r="I21" s="396"/>
      <c r="J21" s="46">
        <v>10</v>
      </c>
      <c r="K21" s="57">
        <v>16000</v>
      </c>
      <c r="L21" s="38">
        <v>10250</v>
      </c>
      <c r="M21" s="44">
        <v>18530</v>
      </c>
      <c r="N21" s="44"/>
    </row>
    <row r="22" spans="1:14" ht="27" customHeight="1">
      <c r="A22" s="46">
        <v>16</v>
      </c>
      <c r="B22" s="62" t="s">
        <v>419</v>
      </c>
      <c r="C22" s="41" t="s">
        <v>191</v>
      </c>
      <c r="D22" s="46">
        <v>11</v>
      </c>
      <c r="E22" s="44">
        <v>6400</v>
      </c>
      <c r="F22" s="38">
        <v>7400</v>
      </c>
      <c r="G22" s="40">
        <v>7645</v>
      </c>
      <c r="H22" s="40"/>
      <c r="I22" s="396"/>
      <c r="J22" s="46">
        <v>10</v>
      </c>
      <c r="K22" s="46">
        <v>16000</v>
      </c>
      <c r="L22" s="38">
        <v>10250</v>
      </c>
      <c r="M22" s="44">
        <v>18530</v>
      </c>
      <c r="N22" s="290" t="s">
        <v>928</v>
      </c>
    </row>
    <row r="23" spans="1:14" ht="27" customHeight="1">
      <c r="A23" s="41">
        <v>17</v>
      </c>
      <c r="B23" s="51" t="s">
        <v>213</v>
      </c>
      <c r="C23" s="41" t="s">
        <v>193</v>
      </c>
      <c r="D23" s="46">
        <v>15</v>
      </c>
      <c r="E23" s="44">
        <v>4900</v>
      </c>
      <c r="F23" s="38">
        <v>4920</v>
      </c>
      <c r="G23" s="39">
        <v>6120</v>
      </c>
      <c r="H23" s="39"/>
      <c r="I23" s="399"/>
      <c r="J23" s="46">
        <v>13</v>
      </c>
      <c r="K23" s="46">
        <v>11000</v>
      </c>
      <c r="L23" s="38">
        <v>8260</v>
      </c>
      <c r="M23" s="44">
        <v>14050</v>
      </c>
      <c r="N23" s="290" t="s">
        <v>927</v>
      </c>
    </row>
    <row r="24" spans="1:14" ht="27" customHeight="1">
      <c r="A24" s="46">
        <v>18</v>
      </c>
      <c r="B24" s="51" t="s">
        <v>159</v>
      </c>
      <c r="C24" s="41" t="s">
        <v>474</v>
      </c>
      <c r="D24" s="46">
        <v>16</v>
      </c>
      <c r="E24" s="44">
        <v>4700</v>
      </c>
      <c r="F24" s="38">
        <v>5920</v>
      </c>
      <c r="G24" s="39">
        <v>6220</v>
      </c>
      <c r="H24" s="39"/>
      <c r="I24" s="399"/>
      <c r="J24" s="46">
        <v>16</v>
      </c>
      <c r="K24" s="46">
        <v>9300</v>
      </c>
      <c r="L24" s="38">
        <v>7715</v>
      </c>
      <c r="M24" s="44">
        <v>12490</v>
      </c>
      <c r="N24" s="44"/>
    </row>
    <row r="25" spans="1:14" ht="27" customHeight="1">
      <c r="A25" s="41">
        <v>19</v>
      </c>
      <c r="B25" s="51" t="s">
        <v>448</v>
      </c>
      <c r="C25" s="41" t="s">
        <v>754</v>
      </c>
      <c r="D25" s="46">
        <v>14</v>
      </c>
      <c r="E25" s="44">
        <v>5200</v>
      </c>
      <c r="F25" s="38">
        <v>5200</v>
      </c>
      <c r="G25" s="39">
        <v>5300</v>
      </c>
      <c r="H25" s="39"/>
      <c r="I25" s="399"/>
      <c r="J25" s="46">
        <v>14</v>
      </c>
      <c r="K25" s="46">
        <v>10200</v>
      </c>
      <c r="L25" s="38">
        <v>6800</v>
      </c>
      <c r="M25" s="44">
        <v>11820</v>
      </c>
      <c r="N25" s="44"/>
    </row>
    <row r="26" spans="1:14" ht="27" customHeight="1">
      <c r="A26" s="46">
        <v>20</v>
      </c>
      <c r="B26" s="51" t="s">
        <v>162</v>
      </c>
      <c r="C26" s="41" t="s">
        <v>474</v>
      </c>
      <c r="D26" s="46">
        <v>18</v>
      </c>
      <c r="E26" s="44">
        <v>4400</v>
      </c>
      <c r="F26" s="38">
        <v>4520</v>
      </c>
      <c r="G26" s="39">
        <v>4720</v>
      </c>
      <c r="H26" s="39"/>
      <c r="I26" s="399"/>
      <c r="J26" s="46">
        <v>18</v>
      </c>
      <c r="K26" s="46">
        <v>8800</v>
      </c>
      <c r="L26" s="38">
        <v>5720</v>
      </c>
      <c r="M26" s="44">
        <v>10710</v>
      </c>
      <c r="N26" s="44"/>
    </row>
    <row r="27" spans="1:14" ht="27" customHeight="1">
      <c r="A27" s="41">
        <v>21</v>
      </c>
      <c r="B27" s="51" t="s">
        <v>763</v>
      </c>
      <c r="C27" s="41" t="s">
        <v>193</v>
      </c>
      <c r="D27" s="46">
        <v>20</v>
      </c>
      <c r="E27" s="44">
        <v>4100</v>
      </c>
      <c r="F27" s="38">
        <v>4600</v>
      </c>
      <c r="G27" s="40">
        <v>4900</v>
      </c>
      <c r="H27" s="40"/>
      <c r="I27" s="396"/>
      <c r="J27" s="46">
        <v>16</v>
      </c>
      <c r="K27" s="46">
        <v>9300</v>
      </c>
      <c r="L27" s="38">
        <v>6290</v>
      </c>
      <c r="M27" s="44">
        <v>11320</v>
      </c>
      <c r="N27" s="44"/>
    </row>
    <row r="28" spans="1:14" ht="21.95" customHeight="1">
      <c r="A28" s="46">
        <v>22</v>
      </c>
      <c r="B28" s="51" t="s">
        <v>164</v>
      </c>
      <c r="C28" s="41" t="s">
        <v>496</v>
      </c>
      <c r="D28" s="46">
        <v>18</v>
      </c>
      <c r="E28" s="44">
        <v>4400</v>
      </c>
      <c r="F28" s="38">
        <v>5370</v>
      </c>
      <c r="G28" s="39">
        <v>5570</v>
      </c>
      <c r="H28" s="39"/>
      <c r="I28" s="399"/>
      <c r="J28" s="46">
        <v>18</v>
      </c>
      <c r="K28" s="46">
        <v>8800</v>
      </c>
      <c r="L28" s="38">
        <v>6900</v>
      </c>
      <c r="M28" s="44">
        <v>11975</v>
      </c>
      <c r="N28" s="44"/>
    </row>
    <row r="29" spans="1:14" ht="23.1" customHeight="1">
      <c r="A29" s="41">
        <v>23</v>
      </c>
      <c r="B29" s="51" t="s">
        <v>722</v>
      </c>
      <c r="C29" s="41" t="s">
        <v>108</v>
      </c>
      <c r="D29" s="46">
        <v>19</v>
      </c>
      <c r="E29" s="44">
        <v>4250</v>
      </c>
      <c r="F29" s="38">
        <v>5140</v>
      </c>
      <c r="G29" s="39">
        <v>5390</v>
      </c>
      <c r="H29" s="39"/>
      <c r="I29" s="399"/>
      <c r="J29" s="46">
        <v>18</v>
      </c>
      <c r="K29" s="46">
        <v>8800</v>
      </c>
      <c r="L29" s="38">
        <v>6660</v>
      </c>
      <c r="M29" s="44">
        <v>11250</v>
      </c>
      <c r="N29" s="290" t="s">
        <v>932</v>
      </c>
    </row>
    <row r="30" spans="1:14" ht="23.1" customHeight="1">
      <c r="A30" s="46">
        <v>24</v>
      </c>
      <c r="B30" s="51" t="s">
        <v>405</v>
      </c>
      <c r="C30" s="166" t="s">
        <v>2</v>
      </c>
      <c r="D30" s="53">
        <v>20</v>
      </c>
      <c r="E30" s="44">
        <v>4100</v>
      </c>
      <c r="F30" s="143">
        <v>4700</v>
      </c>
      <c r="G30" s="39">
        <v>4900</v>
      </c>
      <c r="H30" s="394"/>
      <c r="I30" s="400"/>
      <c r="J30" s="53">
        <v>18</v>
      </c>
      <c r="K30" s="46">
        <v>8800</v>
      </c>
      <c r="L30" s="143">
        <v>6180</v>
      </c>
      <c r="M30" s="290">
        <v>10710</v>
      </c>
      <c r="N30" s="290" t="s">
        <v>926</v>
      </c>
    </row>
    <row r="31" spans="1:14" ht="23.1" customHeight="1">
      <c r="A31" s="41">
        <v>25</v>
      </c>
      <c r="B31" s="51" t="s">
        <v>167</v>
      </c>
      <c r="C31" s="4" t="s">
        <v>2</v>
      </c>
      <c r="D31" s="46">
        <v>20</v>
      </c>
      <c r="E31" s="44">
        <v>4100</v>
      </c>
      <c r="F31" s="38">
        <v>4600</v>
      </c>
      <c r="G31" s="40">
        <v>4900</v>
      </c>
      <c r="H31" s="40"/>
      <c r="I31" s="396"/>
      <c r="J31" s="46">
        <v>19</v>
      </c>
      <c r="K31" s="46">
        <v>8500</v>
      </c>
      <c r="L31" s="38">
        <v>6160</v>
      </c>
      <c r="M31" s="44">
        <v>10870</v>
      </c>
      <c r="N31" s="44"/>
    </row>
    <row r="32" spans="1:14" ht="24.95" customHeight="1">
      <c r="A32" s="46">
        <v>26</v>
      </c>
      <c r="B32" s="51" t="s">
        <v>370</v>
      </c>
      <c r="C32" s="41" t="s">
        <v>108</v>
      </c>
      <c r="D32" s="46" t="s">
        <v>46</v>
      </c>
      <c r="E32" s="44" t="s">
        <v>46</v>
      </c>
      <c r="F32" s="38" t="s">
        <v>46</v>
      </c>
      <c r="G32" s="40">
        <v>0</v>
      </c>
      <c r="H32" s="40"/>
      <c r="I32" s="396"/>
      <c r="J32" s="46">
        <v>20</v>
      </c>
      <c r="K32" s="46">
        <v>8250</v>
      </c>
      <c r="L32" s="38">
        <v>4670</v>
      </c>
      <c r="M32" s="44">
        <v>9110</v>
      </c>
      <c r="N32" s="44"/>
    </row>
    <row r="33" spans="1:14" ht="24.95" customHeight="1">
      <c r="A33" s="41">
        <v>27</v>
      </c>
      <c r="B33" s="62" t="s">
        <v>708</v>
      </c>
      <c r="C33" s="41" t="s">
        <v>194</v>
      </c>
      <c r="D33" s="46" t="s">
        <v>46</v>
      </c>
      <c r="E33" s="44" t="s">
        <v>46</v>
      </c>
      <c r="F33" s="38" t="s">
        <v>46</v>
      </c>
      <c r="G33" s="40">
        <v>0</v>
      </c>
      <c r="H33" s="40"/>
      <c r="I33" s="396"/>
      <c r="J33" s="46">
        <v>20</v>
      </c>
      <c r="K33" s="46">
        <v>8250</v>
      </c>
      <c r="L33" s="38">
        <v>4100</v>
      </c>
      <c r="M33" s="44">
        <v>8250</v>
      </c>
      <c r="N33" s="44"/>
    </row>
  </sheetData>
  <mergeCells count="9">
    <mergeCell ref="A1:N1"/>
    <mergeCell ref="A2:N2"/>
    <mergeCell ref="A3:N3"/>
    <mergeCell ref="A5:A6"/>
    <mergeCell ref="B5:B6"/>
    <mergeCell ref="C5:C6"/>
    <mergeCell ref="D5:G5"/>
    <mergeCell ref="J5:M5"/>
    <mergeCell ref="N5:N6"/>
  </mergeCells>
  <printOptions horizontalCentered="1"/>
  <pageMargins left="0.25" right="0.25" top="0.25" bottom="0.25" header="0" footer="0"/>
  <pageSetup paperSize="9" scale="65" orientation="portrait" r:id="rId1"/>
  <headerFooter alignWithMargins="0"/>
  <colBreaks count="1" manualBreakCount="1">
    <brk id="14" max="25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0"/>
  <sheetViews>
    <sheetView zoomScale="85" zoomScaleNormal="85" zoomScaleSheetLayoutView="70" workbookViewId="0">
      <selection sqref="A1:U1"/>
    </sheetView>
  </sheetViews>
  <sheetFormatPr defaultRowHeight="15"/>
  <cols>
    <col min="1" max="1" width="5.85546875" style="215" bestFit="1" customWidth="1"/>
    <col min="2" max="2" width="24" style="215" customWidth="1"/>
    <col min="3" max="3" width="16.140625" style="215" bestFit="1" customWidth="1"/>
    <col min="4" max="4" width="6.42578125" style="215" bestFit="1" customWidth="1"/>
    <col min="5" max="5" width="10.5703125" style="215" bestFit="1" customWidth="1"/>
    <col min="6" max="6" width="10.5703125" style="215" customWidth="1"/>
    <col min="7" max="7" width="10.28515625" style="215" customWidth="1"/>
    <col min="8" max="8" width="9.5703125" style="215" customWidth="1"/>
    <col min="9" max="9" width="9.7109375" style="215" customWidth="1"/>
    <col min="10" max="10" width="9.5703125" style="215" bestFit="1" customWidth="1"/>
    <col min="11" max="11" width="13.140625" style="215" customWidth="1"/>
    <col min="12" max="12" width="8.7109375" style="215" customWidth="1"/>
    <col min="13" max="13" width="9.140625" style="215"/>
    <col min="14" max="14" width="10.140625" style="215" customWidth="1"/>
    <col min="15" max="15" width="8.5703125" style="215" bestFit="1" customWidth="1"/>
    <col min="16" max="16" width="12.140625" style="215" customWidth="1"/>
    <col min="17" max="17" width="9.5703125" style="215" bestFit="1" customWidth="1"/>
    <col min="18" max="18" width="11.7109375" style="215" bestFit="1" customWidth="1"/>
    <col min="19" max="19" width="16" style="84" customWidth="1"/>
    <col min="20" max="20" width="11.42578125" style="215" customWidth="1"/>
    <col min="21" max="21" width="23.7109375" style="215" bestFit="1" customWidth="1"/>
    <col min="22" max="22" width="22.140625" style="218" bestFit="1" customWidth="1"/>
    <col min="23" max="23" width="11" style="215" customWidth="1"/>
    <col min="24" max="24" width="10.5703125" style="215" customWidth="1"/>
    <col min="25" max="25" width="13.42578125" style="215" customWidth="1"/>
    <col min="26" max="16384" width="9.140625" style="215"/>
  </cols>
  <sheetData>
    <row r="1" spans="1:28" ht="23.25">
      <c r="A1" s="470" t="s">
        <v>127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  <c r="T1" s="470"/>
      <c r="U1" s="470"/>
      <c r="V1" s="403"/>
      <c r="W1" s="8"/>
    </row>
    <row r="2" spans="1:28" ht="18.75">
      <c r="A2" s="471" t="s">
        <v>359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149"/>
      <c r="W2" s="8"/>
    </row>
    <row r="3" spans="1:28" ht="20.25">
      <c r="A3" s="482" t="s">
        <v>942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482"/>
      <c r="R3" s="482"/>
      <c r="S3" s="482"/>
      <c r="T3" s="482"/>
      <c r="U3" s="482"/>
      <c r="V3" s="404"/>
      <c r="W3" s="10"/>
    </row>
    <row r="4" spans="1:28" ht="21.95" customHeight="1">
      <c r="A4" s="41"/>
      <c r="B4" s="42"/>
      <c r="C4" s="33"/>
      <c r="D4" s="41"/>
      <c r="E4" s="483" t="s">
        <v>336</v>
      </c>
      <c r="F4" s="484"/>
      <c r="G4" s="484"/>
      <c r="H4" s="484"/>
      <c r="I4" s="484"/>
      <c r="J4" s="484"/>
      <c r="K4" s="485"/>
      <c r="L4" s="486" t="s">
        <v>337</v>
      </c>
      <c r="M4" s="486"/>
      <c r="N4" s="486"/>
      <c r="O4" s="486"/>
      <c r="P4" s="486"/>
      <c r="Q4" s="486"/>
      <c r="R4" s="486"/>
      <c r="S4" s="161"/>
      <c r="T4" s="220"/>
      <c r="U4" s="33"/>
      <c r="V4" s="10"/>
      <c r="W4" s="7"/>
    </row>
    <row r="5" spans="1:28" s="69" customFormat="1" ht="60">
      <c r="A5" s="41" t="s">
        <v>174</v>
      </c>
      <c r="B5" s="43" t="s">
        <v>379</v>
      </c>
      <c r="C5" s="41" t="s">
        <v>125</v>
      </c>
      <c r="D5" s="41" t="s">
        <v>334</v>
      </c>
      <c r="E5" s="43" t="s">
        <v>855</v>
      </c>
      <c r="F5" s="43" t="s">
        <v>854</v>
      </c>
      <c r="G5" s="44" t="s">
        <v>338</v>
      </c>
      <c r="H5" s="44" t="s">
        <v>367</v>
      </c>
      <c r="I5" s="45" t="s">
        <v>376</v>
      </c>
      <c r="J5" s="44" t="s">
        <v>339</v>
      </c>
      <c r="K5" s="44" t="s">
        <v>335</v>
      </c>
      <c r="L5" s="45" t="s">
        <v>377</v>
      </c>
      <c r="M5" s="45" t="s">
        <v>462</v>
      </c>
      <c r="N5" s="45" t="s">
        <v>391</v>
      </c>
      <c r="O5" s="44" t="s">
        <v>457</v>
      </c>
      <c r="P5" s="45" t="s">
        <v>730</v>
      </c>
      <c r="Q5" s="45" t="s">
        <v>541</v>
      </c>
      <c r="R5" s="45" t="s">
        <v>380</v>
      </c>
      <c r="S5" s="45" t="s">
        <v>378</v>
      </c>
      <c r="T5" s="45" t="s">
        <v>731</v>
      </c>
      <c r="U5" s="44" t="s">
        <v>344</v>
      </c>
      <c r="V5" s="61"/>
      <c r="W5" s="77" t="s">
        <v>402</v>
      </c>
      <c r="X5" s="277" t="s">
        <v>403</v>
      </c>
    </row>
    <row r="6" spans="1:28" ht="23.1" customHeight="1">
      <c r="A6" s="41">
        <v>1</v>
      </c>
      <c r="B6" s="201" t="s">
        <v>207</v>
      </c>
      <c r="C6" s="41" t="s">
        <v>460</v>
      </c>
      <c r="D6" s="46">
        <v>6</v>
      </c>
      <c r="E6" s="285">
        <v>47600</v>
      </c>
      <c r="F6" s="38">
        <v>27300</v>
      </c>
      <c r="G6" s="40">
        <f>F6*35%</f>
        <v>9555</v>
      </c>
      <c r="H6" s="40">
        <v>700</v>
      </c>
      <c r="I6" s="40">
        <f t="shared" ref="I6:I30" si="0">F6*30%</f>
        <v>8190</v>
      </c>
      <c r="J6" s="40">
        <v>500</v>
      </c>
      <c r="K6" s="38">
        <f t="shared" ref="K6:K30" si="1">SUM(E6+G6+H6+I6+J6)</f>
        <v>66545</v>
      </c>
      <c r="L6" s="40">
        <v>1740</v>
      </c>
      <c r="M6" s="40">
        <v>0</v>
      </c>
      <c r="N6" s="40">
        <v>0</v>
      </c>
      <c r="O6" s="40">
        <v>0</v>
      </c>
      <c r="P6" s="40">
        <f>F6*10%</f>
        <v>2730</v>
      </c>
      <c r="Q6" s="40">
        <v>10</v>
      </c>
      <c r="R6" s="40">
        <f t="shared" ref="R6:R30" si="2">SUM(L6:Q6)</f>
        <v>4480</v>
      </c>
      <c r="S6" s="337">
        <f t="shared" ref="S6:S30" si="3">K6-R6</f>
        <v>62065</v>
      </c>
      <c r="T6" s="40">
        <f t="shared" ref="T6:T30" si="4">P6</f>
        <v>2730</v>
      </c>
      <c r="U6" s="89"/>
      <c r="V6" s="10"/>
      <c r="W6" s="67" t="s">
        <v>27</v>
      </c>
      <c r="X6" s="68" t="s">
        <v>52</v>
      </c>
      <c r="Y6" s="85"/>
      <c r="Z6" s="84"/>
      <c r="AA6" s="84"/>
      <c r="AB6" s="124"/>
    </row>
    <row r="7" spans="1:28" ht="23.1" customHeight="1">
      <c r="A7" s="46">
        <v>2</v>
      </c>
      <c r="B7" s="47" t="s">
        <v>175</v>
      </c>
      <c r="C7" s="41" t="s">
        <v>461</v>
      </c>
      <c r="D7" s="46">
        <v>6</v>
      </c>
      <c r="E7" s="285">
        <v>47600</v>
      </c>
      <c r="F7" s="38">
        <v>26500</v>
      </c>
      <c r="G7" s="40">
        <f>F7*35%</f>
        <v>9275</v>
      </c>
      <c r="H7" s="40">
        <v>700</v>
      </c>
      <c r="I7" s="40">
        <f t="shared" si="0"/>
        <v>7950</v>
      </c>
      <c r="J7" s="40">
        <v>0</v>
      </c>
      <c r="K7" s="38">
        <f t="shared" si="1"/>
        <v>65525</v>
      </c>
      <c r="L7" s="40">
        <v>1740</v>
      </c>
      <c r="M7" s="40">
        <v>0</v>
      </c>
      <c r="N7" s="40">
        <v>0</v>
      </c>
      <c r="O7" s="40">
        <v>0</v>
      </c>
      <c r="P7" s="40">
        <f t="shared" ref="P7:P30" si="5">F7*10%</f>
        <v>2650</v>
      </c>
      <c r="Q7" s="40">
        <v>10</v>
      </c>
      <c r="R7" s="40">
        <f t="shared" si="2"/>
        <v>4400</v>
      </c>
      <c r="S7" s="337">
        <f t="shared" si="3"/>
        <v>61125</v>
      </c>
      <c r="T7" s="40">
        <f t="shared" si="4"/>
        <v>2650</v>
      </c>
      <c r="U7" s="46"/>
      <c r="V7" s="10"/>
      <c r="W7" s="67" t="s">
        <v>27</v>
      </c>
      <c r="X7" s="68" t="s">
        <v>52</v>
      </c>
      <c r="Y7" s="85"/>
      <c r="Z7" s="84"/>
      <c r="AA7" s="84"/>
      <c r="AB7" s="124"/>
    </row>
    <row r="8" spans="1:28" ht="23.1" customHeight="1">
      <c r="A8" s="41">
        <v>3</v>
      </c>
      <c r="B8" s="47" t="s">
        <v>206</v>
      </c>
      <c r="C8" s="41" t="s">
        <v>2</v>
      </c>
      <c r="D8" s="46">
        <v>6</v>
      </c>
      <c r="E8" s="285">
        <v>47600</v>
      </c>
      <c r="F8" s="38">
        <v>26500</v>
      </c>
      <c r="G8" s="40">
        <f>F8*35%</f>
        <v>9275</v>
      </c>
      <c r="H8" s="40">
        <v>700</v>
      </c>
      <c r="I8" s="40">
        <f t="shared" si="0"/>
        <v>7950</v>
      </c>
      <c r="J8" s="40">
        <v>0</v>
      </c>
      <c r="K8" s="38">
        <f t="shared" si="1"/>
        <v>65525</v>
      </c>
      <c r="L8" s="40">
        <v>1740</v>
      </c>
      <c r="M8" s="40">
        <v>0</v>
      </c>
      <c r="N8" s="40">
        <v>0</v>
      </c>
      <c r="O8" s="40">
        <v>0</v>
      </c>
      <c r="P8" s="40">
        <f t="shared" si="5"/>
        <v>2650</v>
      </c>
      <c r="Q8" s="40">
        <v>10</v>
      </c>
      <c r="R8" s="40">
        <f t="shared" si="2"/>
        <v>4400</v>
      </c>
      <c r="S8" s="337">
        <f t="shared" si="3"/>
        <v>61125</v>
      </c>
      <c r="T8" s="40">
        <f t="shared" si="4"/>
        <v>2650</v>
      </c>
      <c r="U8" s="46"/>
      <c r="V8" s="10"/>
      <c r="W8" s="67" t="s">
        <v>27</v>
      </c>
      <c r="X8" s="68" t="s">
        <v>52</v>
      </c>
      <c r="Y8" s="85"/>
      <c r="Z8" s="84"/>
      <c r="AA8" s="84"/>
      <c r="AB8" s="124"/>
    </row>
    <row r="9" spans="1:28" ht="23.1" customHeight="1">
      <c r="A9" s="46">
        <v>4</v>
      </c>
      <c r="B9" s="47" t="s">
        <v>115</v>
      </c>
      <c r="C9" s="41" t="s">
        <v>2</v>
      </c>
      <c r="D9" s="46">
        <v>6</v>
      </c>
      <c r="E9" s="285">
        <v>43170</v>
      </c>
      <c r="F9" s="38">
        <v>24100</v>
      </c>
      <c r="G9" s="40">
        <v>8500</v>
      </c>
      <c r="H9" s="40">
        <v>700</v>
      </c>
      <c r="I9" s="40">
        <f t="shared" si="0"/>
        <v>7230</v>
      </c>
      <c r="J9" s="40">
        <v>0</v>
      </c>
      <c r="K9" s="38">
        <f t="shared" si="1"/>
        <v>59600</v>
      </c>
      <c r="L9" s="40">
        <v>1740</v>
      </c>
      <c r="M9" s="40">
        <v>0</v>
      </c>
      <c r="N9" s="40">
        <v>0</v>
      </c>
      <c r="O9" s="40">
        <v>0</v>
      </c>
      <c r="P9" s="40">
        <f t="shared" si="5"/>
        <v>2410</v>
      </c>
      <c r="Q9" s="40">
        <v>260</v>
      </c>
      <c r="R9" s="40">
        <f t="shared" si="2"/>
        <v>4410</v>
      </c>
      <c r="S9" s="337">
        <f t="shared" si="3"/>
        <v>55190</v>
      </c>
      <c r="T9" s="40">
        <f t="shared" si="4"/>
        <v>2410</v>
      </c>
      <c r="U9" s="46"/>
      <c r="V9" s="128" t="s">
        <v>539</v>
      </c>
      <c r="W9" s="67" t="s">
        <v>27</v>
      </c>
      <c r="X9" s="68" t="s">
        <v>52</v>
      </c>
      <c r="Y9" s="85"/>
      <c r="Z9" s="84"/>
      <c r="AA9" s="84"/>
      <c r="AB9" s="124"/>
    </row>
    <row r="10" spans="1:28" ht="23.1" customHeight="1">
      <c r="A10" s="41">
        <v>5</v>
      </c>
      <c r="B10" s="47" t="s">
        <v>126</v>
      </c>
      <c r="C10" s="41" t="s">
        <v>2</v>
      </c>
      <c r="D10" s="46">
        <v>6</v>
      </c>
      <c r="E10" s="285">
        <v>43170</v>
      </c>
      <c r="F10" s="38">
        <v>24100</v>
      </c>
      <c r="G10" s="40">
        <v>8500</v>
      </c>
      <c r="H10" s="40">
        <v>700</v>
      </c>
      <c r="I10" s="40">
        <f t="shared" si="0"/>
        <v>7230</v>
      </c>
      <c r="J10" s="40">
        <v>0</v>
      </c>
      <c r="K10" s="38">
        <f t="shared" si="1"/>
        <v>59600</v>
      </c>
      <c r="L10" s="40">
        <v>1740</v>
      </c>
      <c r="M10" s="40">
        <v>0</v>
      </c>
      <c r="N10" s="40">
        <v>0</v>
      </c>
      <c r="O10" s="40">
        <v>0</v>
      </c>
      <c r="P10" s="40">
        <f t="shared" si="5"/>
        <v>2410</v>
      </c>
      <c r="Q10" s="40">
        <v>10</v>
      </c>
      <c r="R10" s="40">
        <f t="shared" si="2"/>
        <v>4160</v>
      </c>
      <c r="S10" s="337">
        <f t="shared" si="3"/>
        <v>55440</v>
      </c>
      <c r="T10" s="40">
        <f t="shared" si="4"/>
        <v>2410</v>
      </c>
      <c r="U10" s="46"/>
      <c r="V10" s="10"/>
      <c r="W10" s="67" t="s">
        <v>27</v>
      </c>
      <c r="X10" s="68" t="s">
        <v>52</v>
      </c>
      <c r="Y10" s="85"/>
      <c r="Z10" s="84"/>
      <c r="AA10" s="84"/>
      <c r="AB10" s="124"/>
    </row>
    <row r="11" spans="1:28" ht="23.1" customHeight="1">
      <c r="A11" s="46">
        <v>6</v>
      </c>
      <c r="B11" s="47" t="s">
        <v>208</v>
      </c>
      <c r="C11" s="41" t="s">
        <v>2</v>
      </c>
      <c r="D11" s="46">
        <v>6</v>
      </c>
      <c r="E11" s="285">
        <v>43170</v>
      </c>
      <c r="F11" s="38">
        <v>22500</v>
      </c>
      <c r="G11" s="40">
        <v>8500</v>
      </c>
      <c r="H11" s="40">
        <v>700</v>
      </c>
      <c r="I11" s="40">
        <f t="shared" si="0"/>
        <v>6750</v>
      </c>
      <c r="J11" s="40">
        <v>0</v>
      </c>
      <c r="K11" s="38">
        <f t="shared" si="1"/>
        <v>59120</v>
      </c>
      <c r="L11" s="40">
        <v>1740</v>
      </c>
      <c r="M11" s="40">
        <v>0</v>
      </c>
      <c r="N11" s="40">
        <v>0</v>
      </c>
      <c r="O11" s="40">
        <v>0</v>
      </c>
      <c r="P11" s="40">
        <f t="shared" si="5"/>
        <v>2250</v>
      </c>
      <c r="Q11" s="40">
        <v>10</v>
      </c>
      <c r="R11" s="40">
        <f t="shared" si="2"/>
        <v>4000</v>
      </c>
      <c r="S11" s="337">
        <f t="shared" si="3"/>
        <v>55120</v>
      </c>
      <c r="T11" s="40">
        <f t="shared" si="4"/>
        <v>2250</v>
      </c>
      <c r="U11" s="46"/>
      <c r="V11" s="128"/>
      <c r="W11" s="93" t="s">
        <v>14</v>
      </c>
      <c r="X11" s="68" t="s">
        <v>53</v>
      </c>
      <c r="Y11" s="80"/>
    </row>
    <row r="12" spans="1:28" ht="23.1" customHeight="1">
      <c r="A12" s="41">
        <v>7</v>
      </c>
      <c r="B12" s="47" t="s">
        <v>424</v>
      </c>
      <c r="C12" s="41" t="s">
        <v>2</v>
      </c>
      <c r="D12" s="46">
        <v>6</v>
      </c>
      <c r="E12" s="285">
        <v>43170</v>
      </c>
      <c r="F12" s="38">
        <v>22500</v>
      </c>
      <c r="G12" s="40">
        <v>8500</v>
      </c>
      <c r="H12" s="40">
        <v>700</v>
      </c>
      <c r="I12" s="40">
        <f t="shared" si="0"/>
        <v>6750</v>
      </c>
      <c r="J12" s="40">
        <v>1300</v>
      </c>
      <c r="K12" s="38">
        <f t="shared" si="1"/>
        <v>60420</v>
      </c>
      <c r="L12" s="40">
        <v>1740</v>
      </c>
      <c r="M12" s="40">
        <v>656</v>
      </c>
      <c r="N12" s="40">
        <v>0</v>
      </c>
      <c r="O12" s="40">
        <v>8500</v>
      </c>
      <c r="P12" s="40">
        <f t="shared" si="5"/>
        <v>2250</v>
      </c>
      <c r="Q12" s="40">
        <v>10</v>
      </c>
      <c r="R12" s="40">
        <f t="shared" si="2"/>
        <v>13156</v>
      </c>
      <c r="S12" s="337">
        <f t="shared" si="3"/>
        <v>47264</v>
      </c>
      <c r="T12" s="40">
        <f t="shared" si="4"/>
        <v>2250</v>
      </c>
      <c r="U12" s="46"/>
      <c r="V12" s="216"/>
      <c r="W12" s="67" t="s">
        <v>15</v>
      </c>
      <c r="X12" s="68" t="s">
        <v>54</v>
      </c>
      <c r="Y12" s="80"/>
    </row>
    <row r="13" spans="1:28" ht="23.1" customHeight="1">
      <c r="A13" s="46">
        <v>8</v>
      </c>
      <c r="B13" s="47" t="s">
        <v>116</v>
      </c>
      <c r="C13" s="41" t="s">
        <v>2</v>
      </c>
      <c r="D13" s="46">
        <v>6</v>
      </c>
      <c r="E13" s="285">
        <v>41110</v>
      </c>
      <c r="F13" s="38">
        <v>21700</v>
      </c>
      <c r="G13" s="40">
        <v>8500</v>
      </c>
      <c r="H13" s="40">
        <v>700</v>
      </c>
      <c r="I13" s="40">
        <f t="shared" si="0"/>
        <v>6510</v>
      </c>
      <c r="J13" s="40">
        <v>0</v>
      </c>
      <c r="K13" s="38">
        <f t="shared" si="1"/>
        <v>56820</v>
      </c>
      <c r="L13" s="40">
        <v>1740</v>
      </c>
      <c r="M13" s="40">
        <v>0</v>
      </c>
      <c r="N13" s="40">
        <v>0</v>
      </c>
      <c r="O13" s="40">
        <v>0</v>
      </c>
      <c r="P13" s="40">
        <f t="shared" si="5"/>
        <v>2170</v>
      </c>
      <c r="Q13" s="40">
        <v>10</v>
      </c>
      <c r="R13" s="40">
        <f t="shared" si="2"/>
        <v>3920</v>
      </c>
      <c r="S13" s="337">
        <f t="shared" si="3"/>
        <v>52900</v>
      </c>
      <c r="T13" s="40">
        <f t="shared" si="4"/>
        <v>2170</v>
      </c>
      <c r="U13" s="46"/>
      <c r="V13" s="10"/>
      <c r="W13" s="67">
        <v>35073</v>
      </c>
      <c r="X13" s="68" t="s">
        <v>65</v>
      </c>
      <c r="Y13" s="80"/>
    </row>
    <row r="14" spans="1:28" ht="23.1" customHeight="1">
      <c r="A14" s="41">
        <v>9</v>
      </c>
      <c r="B14" s="47" t="s">
        <v>117</v>
      </c>
      <c r="C14" s="41" t="s">
        <v>2</v>
      </c>
      <c r="D14" s="46">
        <v>6</v>
      </c>
      <c r="E14" s="285">
        <v>41110</v>
      </c>
      <c r="F14" s="38">
        <v>20900</v>
      </c>
      <c r="G14" s="40">
        <f t="shared" ref="G14:G28" si="6">F14*40%</f>
        <v>8360</v>
      </c>
      <c r="H14" s="40">
        <v>700</v>
      </c>
      <c r="I14" s="40">
        <f t="shared" si="0"/>
        <v>6270</v>
      </c>
      <c r="J14" s="40">
        <v>0</v>
      </c>
      <c r="K14" s="38">
        <f t="shared" si="1"/>
        <v>56440</v>
      </c>
      <c r="L14" s="40">
        <v>1740</v>
      </c>
      <c r="M14" s="40">
        <v>0</v>
      </c>
      <c r="N14" s="40">
        <v>0</v>
      </c>
      <c r="O14" s="40">
        <v>0</v>
      </c>
      <c r="P14" s="40">
        <f t="shared" si="5"/>
        <v>2090</v>
      </c>
      <c r="Q14" s="40">
        <v>10</v>
      </c>
      <c r="R14" s="40">
        <f t="shared" si="2"/>
        <v>3840</v>
      </c>
      <c r="S14" s="337">
        <f t="shared" si="3"/>
        <v>52600</v>
      </c>
      <c r="T14" s="40">
        <f t="shared" si="4"/>
        <v>2090</v>
      </c>
      <c r="U14" s="46"/>
      <c r="V14" s="204"/>
      <c r="W14" s="67">
        <v>35347</v>
      </c>
      <c r="X14" s="68" t="s">
        <v>66</v>
      </c>
      <c r="Y14" s="80"/>
    </row>
    <row r="15" spans="1:28" ht="23.1" customHeight="1">
      <c r="A15" s="46">
        <v>10</v>
      </c>
      <c r="B15" s="47" t="s">
        <v>176</v>
      </c>
      <c r="C15" s="41" t="s">
        <v>2</v>
      </c>
      <c r="D15" s="46">
        <v>6</v>
      </c>
      <c r="E15" s="285">
        <v>41110</v>
      </c>
      <c r="F15" s="38">
        <v>21700</v>
      </c>
      <c r="G15" s="40">
        <v>8500</v>
      </c>
      <c r="H15" s="40">
        <v>700</v>
      </c>
      <c r="I15" s="40">
        <f t="shared" si="0"/>
        <v>6510</v>
      </c>
      <c r="J15" s="40">
        <v>0</v>
      </c>
      <c r="K15" s="38">
        <f t="shared" si="1"/>
        <v>56820</v>
      </c>
      <c r="L15" s="40">
        <v>1740</v>
      </c>
      <c r="M15" s="40">
        <v>0</v>
      </c>
      <c r="N15" s="40">
        <v>0</v>
      </c>
      <c r="O15" s="40">
        <v>0</v>
      </c>
      <c r="P15" s="40">
        <f t="shared" si="5"/>
        <v>2170</v>
      </c>
      <c r="Q15" s="40">
        <v>510</v>
      </c>
      <c r="R15" s="40">
        <f t="shared" si="2"/>
        <v>4420</v>
      </c>
      <c r="S15" s="337">
        <f t="shared" si="3"/>
        <v>52400</v>
      </c>
      <c r="T15" s="40">
        <f t="shared" si="4"/>
        <v>2170</v>
      </c>
      <c r="U15" s="46"/>
      <c r="V15" s="10"/>
      <c r="W15" s="67">
        <v>35287</v>
      </c>
      <c r="X15" s="68" t="s">
        <v>67</v>
      </c>
      <c r="Y15" s="2" t="s">
        <v>773</v>
      </c>
    </row>
    <row r="16" spans="1:28" ht="23.1" customHeight="1">
      <c r="A16" s="41">
        <v>11</v>
      </c>
      <c r="B16" s="47" t="s">
        <v>163</v>
      </c>
      <c r="C16" s="41" t="s">
        <v>2</v>
      </c>
      <c r="D16" s="46">
        <v>7</v>
      </c>
      <c r="E16" s="285">
        <v>37030</v>
      </c>
      <c r="F16" s="38">
        <v>20600</v>
      </c>
      <c r="G16" s="40">
        <f t="shared" si="6"/>
        <v>8240</v>
      </c>
      <c r="H16" s="40">
        <v>700</v>
      </c>
      <c r="I16" s="40">
        <f t="shared" si="0"/>
        <v>6180</v>
      </c>
      <c r="J16" s="40">
        <v>0</v>
      </c>
      <c r="K16" s="38">
        <f t="shared" si="1"/>
        <v>52150</v>
      </c>
      <c r="L16" s="40">
        <v>1740</v>
      </c>
      <c r="M16" s="40">
        <v>0</v>
      </c>
      <c r="N16" s="40">
        <v>0</v>
      </c>
      <c r="O16" s="40">
        <v>0</v>
      </c>
      <c r="P16" s="40">
        <f t="shared" si="5"/>
        <v>2060</v>
      </c>
      <c r="Q16" s="40">
        <v>260</v>
      </c>
      <c r="R16" s="40">
        <f t="shared" si="2"/>
        <v>4060</v>
      </c>
      <c r="S16" s="337">
        <f t="shared" si="3"/>
        <v>48090</v>
      </c>
      <c r="T16" s="40">
        <f t="shared" si="4"/>
        <v>2060</v>
      </c>
      <c r="U16" s="46"/>
      <c r="V16" s="128" t="s">
        <v>539</v>
      </c>
      <c r="W16" s="93">
        <v>36258</v>
      </c>
      <c r="X16" s="68" t="s">
        <v>68</v>
      </c>
      <c r="Y16" s="128"/>
    </row>
    <row r="17" spans="1:29" ht="23.1" customHeight="1">
      <c r="A17" s="46">
        <v>12</v>
      </c>
      <c r="B17" s="47" t="s">
        <v>177</v>
      </c>
      <c r="C17" s="41" t="s">
        <v>221</v>
      </c>
      <c r="D17" s="46">
        <v>7</v>
      </c>
      <c r="E17" s="285">
        <v>37030</v>
      </c>
      <c r="F17" s="38">
        <v>19900</v>
      </c>
      <c r="G17" s="40">
        <f t="shared" si="6"/>
        <v>7960</v>
      </c>
      <c r="H17" s="40">
        <v>700</v>
      </c>
      <c r="I17" s="40">
        <f t="shared" si="0"/>
        <v>5970</v>
      </c>
      <c r="J17" s="40">
        <v>0</v>
      </c>
      <c r="K17" s="38">
        <f t="shared" si="1"/>
        <v>51660</v>
      </c>
      <c r="L17" s="40">
        <v>1740</v>
      </c>
      <c r="M17" s="40">
        <v>0</v>
      </c>
      <c r="N17" s="40">
        <v>0</v>
      </c>
      <c r="O17" s="40">
        <v>0</v>
      </c>
      <c r="P17" s="40">
        <f t="shared" si="5"/>
        <v>1990</v>
      </c>
      <c r="Q17" s="40">
        <v>260</v>
      </c>
      <c r="R17" s="40">
        <f t="shared" si="2"/>
        <v>3990</v>
      </c>
      <c r="S17" s="337">
        <f t="shared" si="3"/>
        <v>47670</v>
      </c>
      <c r="T17" s="40">
        <f t="shared" si="4"/>
        <v>1990</v>
      </c>
      <c r="U17" s="46" t="s">
        <v>975</v>
      </c>
      <c r="V17" s="128"/>
      <c r="W17" s="67">
        <v>36169</v>
      </c>
      <c r="X17" s="68" t="s">
        <v>65</v>
      </c>
      <c r="Y17" s="80"/>
    </row>
    <row r="18" spans="1:29" ht="23.1" customHeight="1">
      <c r="A18" s="41">
        <v>13</v>
      </c>
      <c r="B18" s="47" t="s">
        <v>178</v>
      </c>
      <c r="C18" s="41" t="s">
        <v>2</v>
      </c>
      <c r="D18" s="46">
        <v>7</v>
      </c>
      <c r="E18" s="285">
        <v>35260</v>
      </c>
      <c r="F18" s="38">
        <v>18500</v>
      </c>
      <c r="G18" s="40">
        <f t="shared" si="6"/>
        <v>7400</v>
      </c>
      <c r="H18" s="40">
        <v>700</v>
      </c>
      <c r="I18" s="40">
        <f t="shared" si="0"/>
        <v>5550</v>
      </c>
      <c r="J18" s="40">
        <v>3360</v>
      </c>
      <c r="K18" s="38">
        <f t="shared" si="1"/>
        <v>52270</v>
      </c>
      <c r="L18" s="40">
        <v>1740</v>
      </c>
      <c r="M18" s="40">
        <v>0</v>
      </c>
      <c r="N18" s="40">
        <v>0</v>
      </c>
      <c r="O18" s="40">
        <v>0</v>
      </c>
      <c r="P18" s="40">
        <f t="shared" si="5"/>
        <v>1850</v>
      </c>
      <c r="Q18" s="40">
        <v>10</v>
      </c>
      <c r="R18" s="40">
        <f t="shared" si="2"/>
        <v>3600</v>
      </c>
      <c r="S18" s="337">
        <f t="shared" si="3"/>
        <v>48670</v>
      </c>
      <c r="T18" s="40">
        <f t="shared" si="4"/>
        <v>1850</v>
      </c>
      <c r="U18" s="46" t="s">
        <v>949</v>
      </c>
      <c r="V18" s="10"/>
      <c r="W18" s="67" t="s">
        <v>28</v>
      </c>
      <c r="X18" s="68" t="s">
        <v>55</v>
      </c>
    </row>
    <row r="19" spans="1:29" ht="23.1" customHeight="1">
      <c r="A19" s="46">
        <v>14</v>
      </c>
      <c r="B19" s="47" t="s">
        <v>179</v>
      </c>
      <c r="C19" s="41" t="s">
        <v>2</v>
      </c>
      <c r="D19" s="46">
        <v>7</v>
      </c>
      <c r="E19" s="285">
        <v>31980</v>
      </c>
      <c r="F19" s="38">
        <v>15700</v>
      </c>
      <c r="G19" s="40">
        <f t="shared" si="6"/>
        <v>6280</v>
      </c>
      <c r="H19" s="40">
        <v>700</v>
      </c>
      <c r="I19" s="40">
        <f t="shared" si="0"/>
        <v>4710</v>
      </c>
      <c r="J19" s="40">
        <v>3060</v>
      </c>
      <c r="K19" s="38">
        <f t="shared" si="1"/>
        <v>46730</v>
      </c>
      <c r="L19" s="40">
        <v>0</v>
      </c>
      <c r="M19" s="40">
        <v>0</v>
      </c>
      <c r="N19" s="40">
        <v>0</v>
      </c>
      <c r="O19" s="40">
        <v>0</v>
      </c>
      <c r="P19" s="40">
        <f t="shared" si="5"/>
        <v>1570</v>
      </c>
      <c r="Q19" s="40">
        <v>260</v>
      </c>
      <c r="R19" s="40">
        <f t="shared" si="2"/>
        <v>1830</v>
      </c>
      <c r="S19" s="337">
        <f t="shared" si="3"/>
        <v>44900</v>
      </c>
      <c r="T19" s="40">
        <f t="shared" si="4"/>
        <v>1570</v>
      </c>
      <c r="U19" s="46" t="s">
        <v>930</v>
      </c>
      <c r="V19" s="128" t="s">
        <v>539</v>
      </c>
      <c r="W19" s="67" t="s">
        <v>102</v>
      </c>
      <c r="X19" s="68" t="s">
        <v>72</v>
      </c>
      <c r="Y19" s="85"/>
      <c r="Z19" s="84"/>
      <c r="AA19" s="84"/>
      <c r="AB19" s="124"/>
    </row>
    <row r="20" spans="1:29" ht="23.1" customHeight="1">
      <c r="A20" s="41">
        <v>15</v>
      </c>
      <c r="B20" s="47" t="s">
        <v>877</v>
      </c>
      <c r="C20" s="41" t="s">
        <v>2</v>
      </c>
      <c r="D20" s="46">
        <v>7</v>
      </c>
      <c r="E20" s="285">
        <v>31980</v>
      </c>
      <c r="F20" s="38">
        <v>15700</v>
      </c>
      <c r="G20" s="40">
        <f t="shared" si="6"/>
        <v>6280</v>
      </c>
      <c r="H20" s="40">
        <v>700</v>
      </c>
      <c r="I20" s="40">
        <f t="shared" si="0"/>
        <v>4710</v>
      </c>
      <c r="J20" s="40">
        <v>3060</v>
      </c>
      <c r="K20" s="38">
        <f t="shared" si="1"/>
        <v>46730</v>
      </c>
      <c r="L20" s="40">
        <v>0</v>
      </c>
      <c r="M20" s="40">
        <v>0</v>
      </c>
      <c r="N20" s="40">
        <v>0</v>
      </c>
      <c r="O20" s="40">
        <v>0</v>
      </c>
      <c r="P20" s="40">
        <f t="shared" si="5"/>
        <v>1570</v>
      </c>
      <c r="Q20" s="40">
        <v>10</v>
      </c>
      <c r="R20" s="40">
        <f t="shared" si="2"/>
        <v>1580</v>
      </c>
      <c r="S20" s="337">
        <f t="shared" si="3"/>
        <v>45150</v>
      </c>
      <c r="T20" s="40">
        <f t="shared" si="4"/>
        <v>1570</v>
      </c>
      <c r="U20" s="46" t="s">
        <v>930</v>
      </c>
      <c r="V20" s="10"/>
      <c r="W20" s="67" t="s">
        <v>102</v>
      </c>
      <c r="X20" s="68" t="s">
        <v>72</v>
      </c>
      <c r="Y20" s="85"/>
      <c r="Z20" s="84"/>
      <c r="AA20" s="84"/>
      <c r="AB20" s="124"/>
    </row>
    <row r="21" spans="1:29" ht="23.1" customHeight="1">
      <c r="A21" s="46">
        <v>16</v>
      </c>
      <c r="B21" s="47" t="s">
        <v>118</v>
      </c>
      <c r="C21" s="41" t="s">
        <v>2</v>
      </c>
      <c r="D21" s="46">
        <v>7</v>
      </c>
      <c r="E21" s="285">
        <v>30450</v>
      </c>
      <c r="F21" s="38">
        <v>15000</v>
      </c>
      <c r="G21" s="40">
        <f t="shared" si="6"/>
        <v>6000</v>
      </c>
      <c r="H21" s="40">
        <v>700</v>
      </c>
      <c r="I21" s="40">
        <f t="shared" si="0"/>
        <v>4500</v>
      </c>
      <c r="J21" s="40">
        <v>0</v>
      </c>
      <c r="K21" s="38">
        <f t="shared" si="1"/>
        <v>41650</v>
      </c>
      <c r="L21" s="40">
        <v>1320</v>
      </c>
      <c r="M21" s="40">
        <v>0</v>
      </c>
      <c r="N21" s="40">
        <v>0</v>
      </c>
      <c r="O21" s="40">
        <v>0</v>
      </c>
      <c r="P21" s="40">
        <f t="shared" si="5"/>
        <v>1500</v>
      </c>
      <c r="Q21" s="40">
        <v>10</v>
      </c>
      <c r="R21" s="40">
        <f t="shared" si="2"/>
        <v>2830</v>
      </c>
      <c r="S21" s="337">
        <f t="shared" si="3"/>
        <v>38820</v>
      </c>
      <c r="T21" s="40">
        <f t="shared" si="4"/>
        <v>1500</v>
      </c>
      <c r="U21" s="46"/>
      <c r="V21" s="204"/>
      <c r="W21" s="67">
        <v>38907</v>
      </c>
      <c r="X21" s="68" t="s">
        <v>60</v>
      </c>
      <c r="Y21" s="80"/>
    </row>
    <row r="22" spans="1:29" ht="23.1" customHeight="1">
      <c r="A22" s="41">
        <v>17</v>
      </c>
      <c r="B22" s="47" t="s">
        <v>119</v>
      </c>
      <c r="C22" s="41" t="s">
        <v>2</v>
      </c>
      <c r="D22" s="46">
        <v>7</v>
      </c>
      <c r="E22" s="285">
        <v>30450</v>
      </c>
      <c r="F22" s="38">
        <v>15000</v>
      </c>
      <c r="G22" s="40">
        <f t="shared" si="6"/>
        <v>6000</v>
      </c>
      <c r="H22" s="40">
        <v>700</v>
      </c>
      <c r="I22" s="40">
        <f t="shared" si="0"/>
        <v>4500</v>
      </c>
      <c r="J22" s="40">
        <v>3400</v>
      </c>
      <c r="K22" s="38">
        <f t="shared" si="1"/>
        <v>45050</v>
      </c>
      <c r="L22" s="40">
        <v>0</v>
      </c>
      <c r="M22" s="40">
        <v>0</v>
      </c>
      <c r="N22" s="40">
        <v>0</v>
      </c>
      <c r="O22" s="40">
        <v>0</v>
      </c>
      <c r="P22" s="40">
        <f t="shared" si="5"/>
        <v>1500</v>
      </c>
      <c r="Q22" s="40">
        <v>10</v>
      </c>
      <c r="R22" s="40">
        <f t="shared" si="2"/>
        <v>1510</v>
      </c>
      <c r="S22" s="337">
        <f t="shared" si="3"/>
        <v>43540</v>
      </c>
      <c r="T22" s="40">
        <f t="shared" si="4"/>
        <v>1500</v>
      </c>
      <c r="U22" s="46" t="s">
        <v>943</v>
      </c>
      <c r="V22" s="10"/>
      <c r="W22" s="67">
        <v>39266</v>
      </c>
      <c r="X22" s="68" t="s">
        <v>61</v>
      </c>
    </row>
    <row r="23" spans="1:29" ht="23.1" customHeight="1">
      <c r="A23" s="46">
        <v>18</v>
      </c>
      <c r="B23" s="47" t="s">
        <v>209</v>
      </c>
      <c r="C23" s="41" t="s">
        <v>2</v>
      </c>
      <c r="D23" s="46">
        <v>7</v>
      </c>
      <c r="E23" s="285">
        <v>30450</v>
      </c>
      <c r="F23" s="38">
        <v>15000</v>
      </c>
      <c r="G23" s="40">
        <f t="shared" si="6"/>
        <v>6000</v>
      </c>
      <c r="H23" s="40">
        <v>700</v>
      </c>
      <c r="I23" s="40">
        <f t="shared" si="0"/>
        <v>4500</v>
      </c>
      <c r="J23" s="40">
        <v>2900</v>
      </c>
      <c r="K23" s="38">
        <f t="shared" si="1"/>
        <v>44550</v>
      </c>
      <c r="L23" s="40">
        <v>0</v>
      </c>
      <c r="M23" s="40">
        <v>656</v>
      </c>
      <c r="N23" s="40">
        <v>0</v>
      </c>
      <c r="O23" s="40">
        <v>6000</v>
      </c>
      <c r="P23" s="40">
        <f t="shared" si="5"/>
        <v>1500</v>
      </c>
      <c r="Q23" s="40">
        <v>10</v>
      </c>
      <c r="R23" s="40">
        <f t="shared" si="2"/>
        <v>8166</v>
      </c>
      <c r="S23" s="337">
        <f t="shared" si="3"/>
        <v>36384</v>
      </c>
      <c r="T23" s="40">
        <f t="shared" si="4"/>
        <v>1500</v>
      </c>
      <c r="U23" s="46" t="s">
        <v>944</v>
      </c>
      <c r="V23" s="10"/>
      <c r="W23" s="67" t="s">
        <v>29</v>
      </c>
      <c r="X23" s="68" t="s">
        <v>56</v>
      </c>
      <c r="Y23" s="2"/>
    </row>
    <row r="24" spans="1:29" ht="23.1" customHeight="1">
      <c r="A24" s="41">
        <v>19</v>
      </c>
      <c r="B24" s="47" t="s">
        <v>676</v>
      </c>
      <c r="C24" s="41" t="s">
        <v>2</v>
      </c>
      <c r="D24" s="46">
        <v>9</v>
      </c>
      <c r="E24" s="285">
        <v>26760</v>
      </c>
      <c r="F24" s="38">
        <v>14430</v>
      </c>
      <c r="G24" s="40">
        <f t="shared" si="6"/>
        <v>5772</v>
      </c>
      <c r="H24" s="40">
        <v>700</v>
      </c>
      <c r="I24" s="40">
        <f t="shared" si="0"/>
        <v>4329</v>
      </c>
      <c r="J24" s="40">
        <v>2560</v>
      </c>
      <c r="K24" s="38">
        <f t="shared" si="1"/>
        <v>40121</v>
      </c>
      <c r="L24" s="40">
        <v>0</v>
      </c>
      <c r="M24" s="40">
        <v>0</v>
      </c>
      <c r="N24" s="40">
        <v>0</v>
      </c>
      <c r="O24" s="40">
        <v>0</v>
      </c>
      <c r="P24" s="40">
        <f t="shared" si="5"/>
        <v>1443</v>
      </c>
      <c r="Q24" s="40">
        <v>10</v>
      </c>
      <c r="R24" s="40">
        <f t="shared" si="2"/>
        <v>1453</v>
      </c>
      <c r="S24" s="337">
        <f t="shared" si="3"/>
        <v>38668</v>
      </c>
      <c r="T24" s="40">
        <f t="shared" si="4"/>
        <v>1443</v>
      </c>
      <c r="U24" s="46" t="s">
        <v>943</v>
      </c>
      <c r="V24" s="10"/>
      <c r="W24" s="67">
        <v>39786</v>
      </c>
      <c r="X24" s="68" t="s">
        <v>62</v>
      </c>
      <c r="Y24" s="2"/>
    </row>
    <row r="25" spans="1:29" ht="23.1" customHeight="1">
      <c r="A25" s="46">
        <v>20</v>
      </c>
      <c r="B25" s="47" t="s">
        <v>120</v>
      </c>
      <c r="C25" s="41" t="s">
        <v>2</v>
      </c>
      <c r="D25" s="46">
        <v>9</v>
      </c>
      <c r="E25" s="285">
        <v>26760</v>
      </c>
      <c r="F25" s="38">
        <v>13940</v>
      </c>
      <c r="G25" s="40">
        <f t="shared" si="6"/>
        <v>5576</v>
      </c>
      <c r="H25" s="40">
        <v>700</v>
      </c>
      <c r="I25" s="40">
        <f t="shared" si="0"/>
        <v>4182</v>
      </c>
      <c r="J25" s="40">
        <v>0</v>
      </c>
      <c r="K25" s="38">
        <f t="shared" si="1"/>
        <v>37218</v>
      </c>
      <c r="L25" s="40">
        <v>1320</v>
      </c>
      <c r="M25" s="40">
        <v>0</v>
      </c>
      <c r="N25" s="40">
        <v>0</v>
      </c>
      <c r="O25" s="40">
        <v>0</v>
      </c>
      <c r="P25" s="40">
        <f t="shared" si="5"/>
        <v>1394</v>
      </c>
      <c r="Q25" s="40">
        <v>260</v>
      </c>
      <c r="R25" s="40">
        <f t="shared" si="2"/>
        <v>2974</v>
      </c>
      <c r="S25" s="337">
        <f t="shared" si="3"/>
        <v>34244</v>
      </c>
      <c r="T25" s="40">
        <f t="shared" si="4"/>
        <v>1394</v>
      </c>
      <c r="U25" s="46"/>
      <c r="V25" s="128" t="s">
        <v>539</v>
      </c>
      <c r="W25" s="67">
        <v>39547</v>
      </c>
      <c r="X25" s="68" t="s">
        <v>63</v>
      </c>
      <c r="Y25" s="80"/>
      <c r="Z25" s="85"/>
      <c r="AA25" s="84"/>
      <c r="AB25" s="84"/>
      <c r="AC25" s="124"/>
    </row>
    <row r="26" spans="1:29" ht="23.1" customHeight="1">
      <c r="A26" s="41">
        <v>21</v>
      </c>
      <c r="B26" s="47" t="s">
        <v>121</v>
      </c>
      <c r="C26" s="41" t="s">
        <v>2</v>
      </c>
      <c r="D26" s="46">
        <v>9</v>
      </c>
      <c r="E26" s="285">
        <v>26760</v>
      </c>
      <c r="F26" s="38">
        <v>13940</v>
      </c>
      <c r="G26" s="40">
        <f t="shared" si="6"/>
        <v>5576</v>
      </c>
      <c r="H26" s="40">
        <v>700</v>
      </c>
      <c r="I26" s="40">
        <f t="shared" si="0"/>
        <v>4182</v>
      </c>
      <c r="J26" s="40">
        <v>0</v>
      </c>
      <c r="K26" s="38">
        <f t="shared" si="1"/>
        <v>37218</v>
      </c>
      <c r="L26" s="40">
        <v>0</v>
      </c>
      <c r="M26" s="40">
        <v>0</v>
      </c>
      <c r="N26" s="40">
        <v>0</v>
      </c>
      <c r="O26" s="40">
        <v>0</v>
      </c>
      <c r="P26" s="40">
        <f t="shared" si="5"/>
        <v>1394</v>
      </c>
      <c r="Q26" s="40">
        <v>10</v>
      </c>
      <c r="R26" s="40">
        <f t="shared" si="2"/>
        <v>1404</v>
      </c>
      <c r="S26" s="337">
        <f t="shared" si="3"/>
        <v>35814</v>
      </c>
      <c r="T26" s="40">
        <f t="shared" si="4"/>
        <v>1394</v>
      </c>
      <c r="U26" s="46"/>
      <c r="V26" s="10"/>
      <c r="W26" s="67">
        <v>39547</v>
      </c>
      <c r="X26" s="68" t="s">
        <v>63</v>
      </c>
      <c r="Y26" s="85"/>
      <c r="Z26" s="84"/>
      <c r="AA26" s="84"/>
      <c r="AB26" s="124"/>
    </row>
    <row r="27" spans="1:29" ht="23.1" customHeight="1">
      <c r="A27" s="46">
        <v>22</v>
      </c>
      <c r="B27" s="47" t="s">
        <v>122</v>
      </c>
      <c r="C27" s="41" t="s">
        <v>2</v>
      </c>
      <c r="D27" s="46">
        <v>9</v>
      </c>
      <c r="E27" s="285">
        <v>26760</v>
      </c>
      <c r="F27" s="38">
        <v>13940</v>
      </c>
      <c r="G27" s="40">
        <f t="shared" si="6"/>
        <v>5576</v>
      </c>
      <c r="H27" s="40">
        <v>700</v>
      </c>
      <c r="I27" s="40">
        <f t="shared" si="0"/>
        <v>4182</v>
      </c>
      <c r="J27" s="40">
        <v>0</v>
      </c>
      <c r="K27" s="38">
        <f t="shared" si="1"/>
        <v>37218</v>
      </c>
      <c r="L27" s="40">
        <v>0</v>
      </c>
      <c r="M27" s="40">
        <v>0</v>
      </c>
      <c r="N27" s="40">
        <v>0</v>
      </c>
      <c r="O27" s="40">
        <v>0</v>
      </c>
      <c r="P27" s="40">
        <f t="shared" si="5"/>
        <v>1394</v>
      </c>
      <c r="Q27" s="40">
        <v>10</v>
      </c>
      <c r="R27" s="40">
        <f t="shared" si="2"/>
        <v>1404</v>
      </c>
      <c r="S27" s="337">
        <f t="shared" si="3"/>
        <v>35814</v>
      </c>
      <c r="T27" s="40">
        <f t="shared" si="4"/>
        <v>1394</v>
      </c>
      <c r="U27" s="46"/>
      <c r="V27" s="10"/>
      <c r="W27" s="67" t="s">
        <v>30</v>
      </c>
      <c r="X27" s="68" t="s">
        <v>57</v>
      </c>
      <c r="Y27" s="85"/>
      <c r="Z27" s="84"/>
      <c r="AA27" s="84"/>
      <c r="AB27" s="124"/>
    </row>
    <row r="28" spans="1:29" ht="23.1" customHeight="1">
      <c r="A28" s="41">
        <v>23</v>
      </c>
      <c r="B28" s="47" t="s">
        <v>123</v>
      </c>
      <c r="C28" s="41" t="s">
        <v>2</v>
      </c>
      <c r="D28" s="46">
        <v>9</v>
      </c>
      <c r="E28" s="285">
        <v>26760</v>
      </c>
      <c r="F28" s="38">
        <v>13450</v>
      </c>
      <c r="G28" s="40">
        <f t="shared" si="6"/>
        <v>5380</v>
      </c>
      <c r="H28" s="40">
        <v>700</v>
      </c>
      <c r="I28" s="40">
        <f t="shared" si="0"/>
        <v>4035</v>
      </c>
      <c r="J28" s="40">
        <v>0</v>
      </c>
      <c r="K28" s="38">
        <f t="shared" si="1"/>
        <v>36875</v>
      </c>
      <c r="L28" s="40">
        <v>0</v>
      </c>
      <c r="M28" s="40">
        <v>0</v>
      </c>
      <c r="N28" s="40">
        <v>0</v>
      </c>
      <c r="O28" s="40">
        <v>0</v>
      </c>
      <c r="P28" s="40">
        <f t="shared" si="5"/>
        <v>1345</v>
      </c>
      <c r="Q28" s="40">
        <v>10</v>
      </c>
      <c r="R28" s="40">
        <f t="shared" si="2"/>
        <v>1355</v>
      </c>
      <c r="S28" s="337">
        <f t="shared" si="3"/>
        <v>35520</v>
      </c>
      <c r="T28" s="40">
        <f t="shared" si="4"/>
        <v>1345</v>
      </c>
      <c r="U28" s="46"/>
      <c r="V28" s="10"/>
      <c r="W28" s="67">
        <v>39913</v>
      </c>
      <c r="X28" s="68" t="s">
        <v>64</v>
      </c>
    </row>
    <row r="29" spans="1:29" ht="23.1" customHeight="1">
      <c r="A29" s="46">
        <v>24</v>
      </c>
      <c r="B29" s="47" t="s">
        <v>439</v>
      </c>
      <c r="C29" s="41" t="s">
        <v>2</v>
      </c>
      <c r="D29" s="46">
        <v>9</v>
      </c>
      <c r="E29" s="44">
        <v>24260</v>
      </c>
      <c r="F29" s="38">
        <v>11490</v>
      </c>
      <c r="G29" s="40">
        <v>4800</v>
      </c>
      <c r="H29" s="40">
        <v>700</v>
      </c>
      <c r="I29" s="40">
        <f t="shared" si="0"/>
        <v>3447</v>
      </c>
      <c r="J29" s="40">
        <v>0</v>
      </c>
      <c r="K29" s="38">
        <f t="shared" si="1"/>
        <v>33207</v>
      </c>
      <c r="L29" s="40">
        <v>0</v>
      </c>
      <c r="M29" s="40">
        <v>0</v>
      </c>
      <c r="N29" s="40">
        <v>0</v>
      </c>
      <c r="O29" s="40">
        <v>0</v>
      </c>
      <c r="P29" s="40">
        <f t="shared" si="5"/>
        <v>1149</v>
      </c>
      <c r="Q29" s="40">
        <v>10</v>
      </c>
      <c r="R29" s="40">
        <f t="shared" si="2"/>
        <v>1159</v>
      </c>
      <c r="S29" s="337">
        <f t="shared" si="3"/>
        <v>32048</v>
      </c>
      <c r="T29" s="40">
        <f t="shared" si="4"/>
        <v>1149</v>
      </c>
      <c r="U29" s="46"/>
      <c r="V29" s="10"/>
      <c r="W29" s="67">
        <v>40915</v>
      </c>
      <c r="X29" s="278" t="s">
        <v>82</v>
      </c>
      <c r="Y29" s="188"/>
      <c r="Z29" s="188"/>
      <c r="AA29" s="188"/>
      <c r="AB29" s="188"/>
    </row>
    <row r="30" spans="1:29" ht="23.1" customHeight="1">
      <c r="A30" s="41">
        <v>25</v>
      </c>
      <c r="B30" s="47" t="s">
        <v>436</v>
      </c>
      <c r="C30" s="41" t="s">
        <v>2</v>
      </c>
      <c r="D30" s="46">
        <v>9</v>
      </c>
      <c r="E30" s="44">
        <v>24260</v>
      </c>
      <c r="F30" s="38">
        <v>11980</v>
      </c>
      <c r="G30" s="40">
        <v>4800</v>
      </c>
      <c r="H30" s="40">
        <v>700</v>
      </c>
      <c r="I30" s="40">
        <f t="shared" si="0"/>
        <v>3594</v>
      </c>
      <c r="J30" s="40">
        <v>0</v>
      </c>
      <c r="K30" s="38">
        <f t="shared" si="1"/>
        <v>33354</v>
      </c>
      <c r="L30" s="40">
        <v>0</v>
      </c>
      <c r="M30" s="40">
        <v>0</v>
      </c>
      <c r="N30" s="40">
        <v>0</v>
      </c>
      <c r="O30" s="40">
        <v>0</v>
      </c>
      <c r="P30" s="40">
        <f t="shared" si="5"/>
        <v>1198</v>
      </c>
      <c r="Q30" s="40">
        <v>10</v>
      </c>
      <c r="R30" s="40">
        <f t="shared" si="2"/>
        <v>1208</v>
      </c>
      <c r="S30" s="337">
        <f t="shared" si="3"/>
        <v>32146</v>
      </c>
      <c r="T30" s="40">
        <f t="shared" si="4"/>
        <v>1198</v>
      </c>
      <c r="U30" s="46"/>
      <c r="V30" s="10"/>
      <c r="W30" s="67">
        <v>40915</v>
      </c>
      <c r="X30" s="278" t="s">
        <v>82</v>
      </c>
      <c r="Y30" s="188"/>
      <c r="Z30" s="188"/>
      <c r="AA30" s="188"/>
      <c r="AB30" s="188"/>
    </row>
    <row r="31" spans="1:29" ht="23.1" customHeight="1">
      <c r="A31" s="46"/>
      <c r="B31" s="59" t="s">
        <v>374</v>
      </c>
      <c r="C31" s="41" t="s">
        <v>375</v>
      </c>
      <c r="D31" s="46"/>
      <c r="E31" s="291">
        <f>SUM(E6:E30)</f>
        <v>885760</v>
      </c>
      <c r="F31" s="291">
        <f t="shared" ref="F31:T31" si="7">SUM(F6:F30)</f>
        <v>466370</v>
      </c>
      <c r="G31" s="291">
        <f t="shared" si="7"/>
        <v>179105</v>
      </c>
      <c r="H31" s="291">
        <f t="shared" si="7"/>
        <v>17500</v>
      </c>
      <c r="I31" s="291">
        <f t="shared" si="7"/>
        <v>139911</v>
      </c>
      <c r="J31" s="291">
        <f t="shared" si="7"/>
        <v>20140</v>
      </c>
      <c r="K31" s="291">
        <f t="shared" si="7"/>
        <v>1242416</v>
      </c>
      <c r="L31" s="291">
        <f t="shared" si="7"/>
        <v>25260</v>
      </c>
      <c r="M31" s="291">
        <f t="shared" si="7"/>
        <v>1312</v>
      </c>
      <c r="N31" s="291">
        <f t="shared" si="7"/>
        <v>0</v>
      </c>
      <c r="O31" s="291">
        <f t="shared" si="7"/>
        <v>14500</v>
      </c>
      <c r="P31" s="291">
        <f t="shared" si="7"/>
        <v>46637</v>
      </c>
      <c r="Q31" s="291">
        <f t="shared" si="7"/>
        <v>2000</v>
      </c>
      <c r="R31" s="291">
        <f t="shared" si="7"/>
        <v>89709</v>
      </c>
      <c r="S31" s="96">
        <f t="shared" si="7"/>
        <v>1152707</v>
      </c>
      <c r="T31" s="291">
        <f t="shared" si="7"/>
        <v>46637</v>
      </c>
      <c r="U31" s="94">
        <f>SUM(N31+P31+T31)</f>
        <v>93274</v>
      </c>
      <c r="V31" s="60"/>
      <c r="W31" s="67"/>
      <c r="X31" s="68"/>
    </row>
    <row r="32" spans="1:29" ht="21.95" customHeight="1">
      <c r="A32" s="66"/>
      <c r="B32" s="77"/>
      <c r="C32" s="61"/>
      <c r="D32" s="66"/>
      <c r="E32" s="66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162"/>
      <c r="T32" s="78"/>
      <c r="U32" s="134"/>
      <c r="V32" s="60"/>
      <c r="W32" s="67"/>
      <c r="X32" s="68"/>
    </row>
    <row r="33" spans="1:28" ht="15.75">
      <c r="A33" s="66"/>
      <c r="B33" s="74" t="s">
        <v>668</v>
      </c>
      <c r="C33" s="75"/>
      <c r="D33" s="29"/>
      <c r="E33" s="74" t="s">
        <v>669</v>
      </c>
      <c r="F33" s="75"/>
      <c r="G33" s="29"/>
      <c r="I33" s="78"/>
      <c r="J33" s="140" t="s">
        <v>876</v>
      </c>
      <c r="K33" s="140"/>
      <c r="L33" s="140"/>
      <c r="M33" s="84"/>
      <c r="P33" s="140" t="s">
        <v>769</v>
      </c>
      <c r="Q33" s="140"/>
      <c r="R33" s="140"/>
      <c r="U33" s="64" t="s">
        <v>533</v>
      </c>
      <c r="V33" s="60"/>
      <c r="W33" s="67"/>
      <c r="X33" s="68"/>
    </row>
    <row r="34" spans="1:28" ht="23.25">
      <c r="A34" s="470" t="s">
        <v>127</v>
      </c>
      <c r="B34" s="470"/>
      <c r="C34" s="470"/>
      <c r="D34" s="470"/>
      <c r="E34" s="470"/>
      <c r="F34" s="470"/>
      <c r="G34" s="470"/>
      <c r="H34" s="470"/>
      <c r="I34" s="470"/>
      <c r="J34" s="470"/>
      <c r="K34" s="470"/>
      <c r="L34" s="470"/>
      <c r="M34" s="470"/>
      <c r="N34" s="470"/>
      <c r="O34" s="470"/>
      <c r="P34" s="470"/>
      <c r="Q34" s="470"/>
      <c r="R34" s="470"/>
      <c r="S34" s="470"/>
      <c r="T34" s="470"/>
      <c r="U34" s="470"/>
      <c r="V34" s="403"/>
      <c r="W34" s="8"/>
    </row>
    <row r="35" spans="1:28" ht="18.75">
      <c r="A35" s="471" t="s">
        <v>359</v>
      </c>
      <c r="B35" s="471"/>
      <c r="C35" s="471"/>
      <c r="D35" s="471"/>
      <c r="E35" s="471"/>
      <c r="F35" s="471"/>
      <c r="G35" s="471"/>
      <c r="H35" s="471"/>
      <c r="I35" s="471"/>
      <c r="J35" s="471"/>
      <c r="K35" s="471"/>
      <c r="L35" s="471"/>
      <c r="M35" s="471"/>
      <c r="N35" s="471"/>
      <c r="O35" s="471"/>
      <c r="P35" s="471"/>
      <c r="Q35" s="471"/>
      <c r="R35" s="471"/>
      <c r="S35" s="471"/>
      <c r="T35" s="471"/>
      <c r="U35" s="471"/>
      <c r="V35" s="149"/>
      <c r="W35" s="8"/>
    </row>
    <row r="36" spans="1:28" ht="20.25">
      <c r="A36" s="487" t="s">
        <v>942</v>
      </c>
      <c r="B36" s="487"/>
      <c r="C36" s="487"/>
      <c r="D36" s="487"/>
      <c r="E36" s="487"/>
      <c r="F36" s="487"/>
      <c r="G36" s="487"/>
      <c r="H36" s="487"/>
      <c r="I36" s="487"/>
      <c r="J36" s="487"/>
      <c r="K36" s="487"/>
      <c r="L36" s="487"/>
      <c r="M36" s="487"/>
      <c r="N36" s="487"/>
      <c r="O36" s="487"/>
      <c r="P36" s="487"/>
      <c r="Q36" s="487"/>
      <c r="R36" s="487"/>
      <c r="S36" s="487"/>
      <c r="T36" s="487"/>
      <c r="U36" s="487"/>
      <c r="V36" s="404"/>
      <c r="W36" s="10"/>
    </row>
    <row r="37" spans="1:28" ht="23.1" customHeight="1">
      <c r="A37" s="41"/>
      <c r="B37" s="42"/>
      <c r="C37" s="33"/>
      <c r="D37" s="48"/>
      <c r="E37" s="483" t="s">
        <v>336</v>
      </c>
      <c r="F37" s="484"/>
      <c r="G37" s="484"/>
      <c r="H37" s="484"/>
      <c r="I37" s="484"/>
      <c r="J37" s="484"/>
      <c r="K37" s="485"/>
      <c r="L37" s="483" t="s">
        <v>337</v>
      </c>
      <c r="M37" s="484"/>
      <c r="N37" s="484"/>
      <c r="O37" s="484"/>
      <c r="P37" s="484"/>
      <c r="Q37" s="484"/>
      <c r="R37" s="485"/>
      <c r="S37" s="161"/>
      <c r="T37" s="220"/>
      <c r="U37" s="33"/>
      <c r="V37" s="49"/>
      <c r="W37" s="7"/>
    </row>
    <row r="38" spans="1:28" s="69" customFormat="1" ht="60">
      <c r="A38" s="41" t="s">
        <v>174</v>
      </c>
      <c r="B38" s="43" t="s">
        <v>379</v>
      </c>
      <c r="C38" s="41" t="s">
        <v>125</v>
      </c>
      <c r="D38" s="41" t="s">
        <v>334</v>
      </c>
      <c r="E38" s="43" t="s">
        <v>855</v>
      </c>
      <c r="F38" s="43" t="s">
        <v>854</v>
      </c>
      <c r="G38" s="44" t="s">
        <v>338</v>
      </c>
      <c r="H38" s="44" t="s">
        <v>367</v>
      </c>
      <c r="I38" s="45" t="s">
        <v>376</v>
      </c>
      <c r="J38" s="44" t="s">
        <v>339</v>
      </c>
      <c r="K38" s="44" t="s">
        <v>335</v>
      </c>
      <c r="L38" s="45" t="s">
        <v>377</v>
      </c>
      <c r="M38" s="45" t="s">
        <v>462</v>
      </c>
      <c r="N38" s="45" t="s">
        <v>391</v>
      </c>
      <c r="O38" s="44" t="s">
        <v>457</v>
      </c>
      <c r="P38" s="45" t="s">
        <v>730</v>
      </c>
      <c r="Q38" s="45" t="s">
        <v>541</v>
      </c>
      <c r="R38" s="45" t="s">
        <v>380</v>
      </c>
      <c r="S38" s="45" t="s">
        <v>378</v>
      </c>
      <c r="T38" s="45" t="s">
        <v>731</v>
      </c>
      <c r="U38" s="44" t="s">
        <v>344</v>
      </c>
      <c r="V38" s="61"/>
      <c r="W38" s="77" t="s">
        <v>402</v>
      </c>
      <c r="X38" s="277" t="s">
        <v>403</v>
      </c>
    </row>
    <row r="39" spans="1:28" ht="23.1" customHeight="1">
      <c r="A39" s="41"/>
      <c r="B39" s="41" t="s">
        <v>197</v>
      </c>
      <c r="C39" s="41" t="s">
        <v>340</v>
      </c>
      <c r="D39" s="46"/>
      <c r="E39" s="291">
        <f>E31</f>
        <v>885760</v>
      </c>
      <c r="F39" s="291">
        <f t="shared" ref="F39:T39" si="8">F31</f>
        <v>466370</v>
      </c>
      <c r="G39" s="291">
        <f t="shared" si="8"/>
        <v>179105</v>
      </c>
      <c r="H39" s="291">
        <f t="shared" si="8"/>
        <v>17500</v>
      </c>
      <c r="I39" s="291">
        <f t="shared" si="8"/>
        <v>139911</v>
      </c>
      <c r="J39" s="291">
        <f t="shared" si="8"/>
        <v>20140</v>
      </c>
      <c r="K39" s="291">
        <f t="shared" si="8"/>
        <v>1242416</v>
      </c>
      <c r="L39" s="291">
        <f t="shared" si="8"/>
        <v>25260</v>
      </c>
      <c r="M39" s="291">
        <f t="shared" si="8"/>
        <v>1312</v>
      </c>
      <c r="N39" s="291">
        <f t="shared" si="8"/>
        <v>0</v>
      </c>
      <c r="O39" s="291">
        <f t="shared" si="8"/>
        <v>14500</v>
      </c>
      <c r="P39" s="291">
        <f t="shared" si="8"/>
        <v>46637</v>
      </c>
      <c r="Q39" s="291">
        <f t="shared" si="8"/>
        <v>2000</v>
      </c>
      <c r="R39" s="291">
        <f t="shared" si="8"/>
        <v>89709</v>
      </c>
      <c r="S39" s="96">
        <f t="shared" si="8"/>
        <v>1152707</v>
      </c>
      <c r="T39" s="291">
        <f t="shared" si="8"/>
        <v>46637</v>
      </c>
      <c r="U39" s="338"/>
      <c r="V39" s="49"/>
      <c r="W39" s="49"/>
      <c r="X39" s="68"/>
    </row>
    <row r="40" spans="1:28" ht="23.1" customHeight="1">
      <c r="A40" s="46">
        <v>26</v>
      </c>
      <c r="B40" s="47" t="s">
        <v>180</v>
      </c>
      <c r="C40" s="41" t="s">
        <v>221</v>
      </c>
      <c r="D40" s="46">
        <v>9</v>
      </c>
      <c r="E40" s="285">
        <v>24260</v>
      </c>
      <c r="F40" s="38">
        <v>11980</v>
      </c>
      <c r="G40" s="40">
        <v>4800</v>
      </c>
      <c r="H40" s="40">
        <v>700</v>
      </c>
      <c r="I40" s="40">
        <f>F40*30%</f>
        <v>3594</v>
      </c>
      <c r="J40" s="40">
        <v>2320</v>
      </c>
      <c r="K40" s="38">
        <f t="shared" ref="K40:K62" si="9">SUM(E40+G40+H40+I40+J40)</f>
        <v>35674</v>
      </c>
      <c r="L40" s="40">
        <v>0</v>
      </c>
      <c r="M40" s="40">
        <v>0</v>
      </c>
      <c r="N40" s="40">
        <v>0</v>
      </c>
      <c r="O40" s="40">
        <v>0</v>
      </c>
      <c r="P40" s="40">
        <f>F40*10%</f>
        <v>1198</v>
      </c>
      <c r="Q40" s="40">
        <v>510</v>
      </c>
      <c r="R40" s="40">
        <f t="shared" ref="R40:R62" si="10">SUM(L40:Q40)</f>
        <v>1708</v>
      </c>
      <c r="S40" s="337">
        <f t="shared" ref="S40:S62" si="11">K40-R40</f>
        <v>33966</v>
      </c>
      <c r="T40" s="40">
        <f>P40</f>
        <v>1198</v>
      </c>
      <c r="U40" s="46" t="s">
        <v>943</v>
      </c>
      <c r="V40" s="129"/>
      <c r="W40" s="67">
        <v>38727</v>
      </c>
      <c r="X40" s="278" t="s">
        <v>565</v>
      </c>
      <c r="Y40" s="2" t="s">
        <v>773</v>
      </c>
    </row>
    <row r="41" spans="1:28" ht="23.1" customHeight="1">
      <c r="A41" s="46">
        <v>27</v>
      </c>
      <c r="B41" s="62" t="s">
        <v>449</v>
      </c>
      <c r="C41" s="41" t="s">
        <v>2</v>
      </c>
      <c r="D41" s="46">
        <v>9</v>
      </c>
      <c r="E41" s="285">
        <v>24260</v>
      </c>
      <c r="F41" s="38">
        <v>11490</v>
      </c>
      <c r="G41" s="40">
        <v>4800</v>
      </c>
      <c r="H41" s="40">
        <v>700</v>
      </c>
      <c r="I41" s="40">
        <f>F41*30%</f>
        <v>3447</v>
      </c>
      <c r="J41" s="40">
        <v>0</v>
      </c>
      <c r="K41" s="38">
        <f t="shared" si="9"/>
        <v>33207</v>
      </c>
      <c r="L41" s="40">
        <v>0</v>
      </c>
      <c r="M41" s="40">
        <v>0</v>
      </c>
      <c r="N41" s="40">
        <v>0</v>
      </c>
      <c r="O41" s="40">
        <v>0</v>
      </c>
      <c r="P41" s="40">
        <f t="shared" ref="P41:P64" si="12">F41*10%</f>
        <v>1149</v>
      </c>
      <c r="Q41" s="40">
        <v>10</v>
      </c>
      <c r="R41" s="40">
        <f t="shared" si="10"/>
        <v>1159</v>
      </c>
      <c r="S41" s="337">
        <f t="shared" si="11"/>
        <v>32048</v>
      </c>
      <c r="T41" s="40">
        <f>P41</f>
        <v>1149</v>
      </c>
      <c r="U41" s="46"/>
      <c r="V41" s="128"/>
      <c r="W41" s="73">
        <v>41283</v>
      </c>
      <c r="X41" s="278" t="s">
        <v>65</v>
      </c>
      <c r="Y41" s="85"/>
      <c r="Z41" s="84"/>
      <c r="AA41" s="84"/>
      <c r="AB41" s="84"/>
    </row>
    <row r="42" spans="1:28" ht="23.1" customHeight="1">
      <c r="A42" s="46">
        <v>28</v>
      </c>
      <c r="B42" s="47" t="s">
        <v>498</v>
      </c>
      <c r="C42" s="41" t="s">
        <v>2</v>
      </c>
      <c r="D42" s="46">
        <v>9</v>
      </c>
      <c r="E42" s="285">
        <v>24260</v>
      </c>
      <c r="F42" s="38">
        <v>11490</v>
      </c>
      <c r="G42" s="40">
        <v>4800</v>
      </c>
      <c r="H42" s="40">
        <v>700</v>
      </c>
      <c r="I42" s="40">
        <f>F42*30%</f>
        <v>3447</v>
      </c>
      <c r="J42" s="40">
        <v>0</v>
      </c>
      <c r="K42" s="38">
        <f t="shared" si="9"/>
        <v>33207</v>
      </c>
      <c r="L42" s="40">
        <v>0</v>
      </c>
      <c r="M42" s="40">
        <v>0</v>
      </c>
      <c r="N42" s="40">
        <v>0</v>
      </c>
      <c r="O42" s="40">
        <v>0</v>
      </c>
      <c r="P42" s="40">
        <f t="shared" si="12"/>
        <v>1149</v>
      </c>
      <c r="Q42" s="40">
        <v>10</v>
      </c>
      <c r="R42" s="40">
        <f t="shared" si="10"/>
        <v>1159</v>
      </c>
      <c r="S42" s="337">
        <f t="shared" si="11"/>
        <v>32048</v>
      </c>
      <c r="T42" s="40">
        <f>P42</f>
        <v>1149</v>
      </c>
      <c r="U42" s="46" t="s">
        <v>917</v>
      </c>
      <c r="V42" s="129"/>
      <c r="W42" s="73">
        <v>41314</v>
      </c>
      <c r="X42" s="278" t="s">
        <v>505</v>
      </c>
      <c r="Y42" s="2"/>
    </row>
    <row r="43" spans="1:28" ht="23.1" customHeight="1">
      <c r="A43" s="46">
        <v>29</v>
      </c>
      <c r="B43" s="51" t="s">
        <v>151</v>
      </c>
      <c r="C43" s="41" t="s">
        <v>2</v>
      </c>
      <c r="D43" s="46">
        <v>9</v>
      </c>
      <c r="E43" s="285">
        <v>23100</v>
      </c>
      <c r="F43" s="38">
        <v>11000</v>
      </c>
      <c r="G43" s="40">
        <v>4800</v>
      </c>
      <c r="H43" s="40">
        <v>700</v>
      </c>
      <c r="I43" s="40">
        <v>0</v>
      </c>
      <c r="J43" s="40">
        <v>0</v>
      </c>
      <c r="K43" s="38">
        <f t="shared" si="9"/>
        <v>28600</v>
      </c>
      <c r="L43" s="40">
        <v>0</v>
      </c>
      <c r="M43" s="40">
        <v>0</v>
      </c>
      <c r="N43" s="40">
        <v>0</v>
      </c>
      <c r="O43" s="40">
        <v>0</v>
      </c>
      <c r="P43" s="40">
        <f t="shared" si="12"/>
        <v>1100</v>
      </c>
      <c r="Q43" s="40">
        <v>10</v>
      </c>
      <c r="R43" s="40">
        <f t="shared" si="10"/>
        <v>1110</v>
      </c>
      <c r="S43" s="337">
        <f t="shared" si="11"/>
        <v>27490</v>
      </c>
      <c r="T43" s="40">
        <v>0</v>
      </c>
      <c r="U43" s="46"/>
      <c r="V43" s="133"/>
      <c r="W43" s="137" t="s">
        <v>680</v>
      </c>
      <c r="X43" s="278" t="s">
        <v>679</v>
      </c>
    </row>
    <row r="44" spans="1:28" ht="23.1" customHeight="1">
      <c r="A44" s="46">
        <v>30</v>
      </c>
      <c r="B44" s="62" t="s">
        <v>226</v>
      </c>
      <c r="C44" s="41" t="s">
        <v>2</v>
      </c>
      <c r="D44" s="46">
        <v>9</v>
      </c>
      <c r="E44" s="39">
        <v>0</v>
      </c>
      <c r="F44" s="39">
        <v>0</v>
      </c>
      <c r="G44" s="40">
        <v>0</v>
      </c>
      <c r="H44" s="40">
        <v>0</v>
      </c>
      <c r="I44" s="40">
        <v>0</v>
      </c>
      <c r="J44" s="40">
        <v>0</v>
      </c>
      <c r="K44" s="39">
        <f t="shared" si="9"/>
        <v>0</v>
      </c>
      <c r="L44" s="40">
        <v>0</v>
      </c>
      <c r="M44" s="40">
        <v>0</v>
      </c>
      <c r="N44" s="40">
        <v>0</v>
      </c>
      <c r="O44" s="40">
        <v>0</v>
      </c>
      <c r="P44" s="40">
        <f t="shared" si="12"/>
        <v>0</v>
      </c>
      <c r="Q44" s="40">
        <v>0</v>
      </c>
      <c r="R44" s="40">
        <f t="shared" si="10"/>
        <v>0</v>
      </c>
      <c r="S44" s="39">
        <f t="shared" si="11"/>
        <v>0</v>
      </c>
      <c r="T44" s="40">
        <v>0</v>
      </c>
      <c r="U44" s="338" t="s">
        <v>806</v>
      </c>
      <c r="V44" s="128" t="s">
        <v>539</v>
      </c>
      <c r="W44" s="137" t="s">
        <v>680</v>
      </c>
      <c r="X44" s="278" t="s">
        <v>679</v>
      </c>
    </row>
    <row r="45" spans="1:28" ht="23.1" customHeight="1">
      <c r="A45" s="46">
        <v>31</v>
      </c>
      <c r="B45" s="47" t="s">
        <v>678</v>
      </c>
      <c r="C45" s="41" t="s">
        <v>2</v>
      </c>
      <c r="D45" s="46">
        <v>9</v>
      </c>
      <c r="E45" s="285">
        <v>23100</v>
      </c>
      <c r="F45" s="38">
        <v>11000</v>
      </c>
      <c r="G45" s="40">
        <v>4800</v>
      </c>
      <c r="H45" s="40">
        <v>700</v>
      </c>
      <c r="I45" s="40">
        <v>0</v>
      </c>
      <c r="J45" s="40">
        <v>0</v>
      </c>
      <c r="K45" s="38">
        <f t="shared" si="9"/>
        <v>28600</v>
      </c>
      <c r="L45" s="40">
        <v>0</v>
      </c>
      <c r="M45" s="40">
        <v>0</v>
      </c>
      <c r="N45" s="40">
        <v>0</v>
      </c>
      <c r="O45" s="40">
        <v>0</v>
      </c>
      <c r="P45" s="40">
        <f t="shared" si="12"/>
        <v>1100</v>
      </c>
      <c r="Q45" s="40">
        <v>510</v>
      </c>
      <c r="R45" s="40">
        <f t="shared" si="10"/>
        <v>1610</v>
      </c>
      <c r="S45" s="337">
        <f t="shared" si="11"/>
        <v>26990</v>
      </c>
      <c r="T45" s="40">
        <v>0</v>
      </c>
      <c r="U45" s="46"/>
      <c r="V45" s="12"/>
      <c r="W45" s="137" t="s">
        <v>681</v>
      </c>
      <c r="X45" s="278" t="s">
        <v>682</v>
      </c>
      <c r="Y45" s="2" t="s">
        <v>773</v>
      </c>
    </row>
    <row r="46" spans="1:28" ht="23.1" customHeight="1">
      <c r="A46" s="46">
        <v>32</v>
      </c>
      <c r="B46" s="47" t="s">
        <v>939</v>
      </c>
      <c r="C46" s="41" t="s">
        <v>2</v>
      </c>
      <c r="D46" s="46">
        <v>9</v>
      </c>
      <c r="E46" s="285">
        <v>23100</v>
      </c>
      <c r="F46" s="38">
        <v>11000</v>
      </c>
      <c r="G46" s="40">
        <v>4800</v>
      </c>
      <c r="H46" s="40">
        <v>700</v>
      </c>
      <c r="I46" s="40">
        <v>0</v>
      </c>
      <c r="J46" s="40">
        <v>0</v>
      </c>
      <c r="K46" s="38">
        <f t="shared" si="9"/>
        <v>28600</v>
      </c>
      <c r="L46" s="40">
        <v>0</v>
      </c>
      <c r="M46" s="40">
        <v>0</v>
      </c>
      <c r="N46" s="40">
        <v>0</v>
      </c>
      <c r="O46" s="40">
        <v>0</v>
      </c>
      <c r="P46" s="40">
        <f t="shared" si="12"/>
        <v>1100</v>
      </c>
      <c r="Q46" s="40">
        <v>10</v>
      </c>
      <c r="R46" s="40">
        <f t="shared" si="10"/>
        <v>1110</v>
      </c>
      <c r="S46" s="337">
        <f t="shared" si="11"/>
        <v>27490</v>
      </c>
      <c r="T46" s="40">
        <v>0</v>
      </c>
      <c r="U46" s="46"/>
      <c r="V46" s="129"/>
      <c r="W46" s="137" t="s">
        <v>681</v>
      </c>
      <c r="X46" s="278" t="s">
        <v>682</v>
      </c>
      <c r="Y46" s="80"/>
    </row>
    <row r="47" spans="1:28" ht="23.1" customHeight="1">
      <c r="A47" s="46">
        <v>33</v>
      </c>
      <c r="B47" s="51" t="s">
        <v>213</v>
      </c>
      <c r="C47" s="41" t="s">
        <v>2</v>
      </c>
      <c r="D47" s="46">
        <v>9</v>
      </c>
      <c r="E47" s="285">
        <v>23100</v>
      </c>
      <c r="F47" s="38">
        <v>11000</v>
      </c>
      <c r="G47" s="40">
        <v>4800</v>
      </c>
      <c r="H47" s="40">
        <v>700</v>
      </c>
      <c r="I47" s="40">
        <v>0</v>
      </c>
      <c r="J47" s="40">
        <v>0</v>
      </c>
      <c r="K47" s="38">
        <f t="shared" si="9"/>
        <v>28600</v>
      </c>
      <c r="L47" s="40">
        <v>0</v>
      </c>
      <c r="M47" s="40">
        <v>0</v>
      </c>
      <c r="N47" s="40">
        <v>0</v>
      </c>
      <c r="O47" s="40">
        <v>0</v>
      </c>
      <c r="P47" s="40">
        <f t="shared" si="12"/>
        <v>1100</v>
      </c>
      <c r="Q47" s="40">
        <v>10</v>
      </c>
      <c r="R47" s="40">
        <f t="shared" si="10"/>
        <v>1110</v>
      </c>
      <c r="S47" s="337">
        <f t="shared" si="11"/>
        <v>27490</v>
      </c>
      <c r="T47" s="40">
        <v>0</v>
      </c>
      <c r="U47" s="46"/>
      <c r="V47" s="129"/>
      <c r="W47" s="137" t="s">
        <v>683</v>
      </c>
      <c r="X47" s="278" t="s">
        <v>105</v>
      </c>
      <c r="Y47" s="80"/>
    </row>
    <row r="48" spans="1:28" ht="23.1" customHeight="1">
      <c r="A48" s="46">
        <v>34</v>
      </c>
      <c r="B48" s="51" t="s">
        <v>728</v>
      </c>
      <c r="C48" s="41" t="s">
        <v>2</v>
      </c>
      <c r="D48" s="46">
        <v>9</v>
      </c>
      <c r="E48" s="285">
        <v>23100</v>
      </c>
      <c r="F48" s="38">
        <v>11000</v>
      </c>
      <c r="G48" s="40">
        <v>4800</v>
      </c>
      <c r="H48" s="40">
        <v>700</v>
      </c>
      <c r="I48" s="40">
        <v>0</v>
      </c>
      <c r="J48" s="40">
        <v>0</v>
      </c>
      <c r="K48" s="38">
        <f t="shared" si="9"/>
        <v>28600</v>
      </c>
      <c r="L48" s="40">
        <v>0</v>
      </c>
      <c r="M48" s="40">
        <v>0</v>
      </c>
      <c r="N48" s="40">
        <v>0</v>
      </c>
      <c r="O48" s="40">
        <v>0</v>
      </c>
      <c r="P48" s="40">
        <f t="shared" si="12"/>
        <v>1100</v>
      </c>
      <c r="Q48" s="40">
        <v>510</v>
      </c>
      <c r="R48" s="40">
        <f t="shared" si="10"/>
        <v>1610</v>
      </c>
      <c r="S48" s="337">
        <f t="shared" si="11"/>
        <v>26990</v>
      </c>
      <c r="T48" s="40">
        <v>0</v>
      </c>
      <c r="U48" s="46"/>
      <c r="V48" s="128" t="s">
        <v>795</v>
      </c>
      <c r="W48" s="137" t="s">
        <v>735</v>
      </c>
      <c r="X48" s="278" t="s">
        <v>65</v>
      </c>
      <c r="Y48" s="80"/>
    </row>
    <row r="49" spans="1:29" ht="23.1" customHeight="1">
      <c r="A49" s="46">
        <v>35</v>
      </c>
      <c r="B49" s="51" t="s">
        <v>878</v>
      </c>
      <c r="C49" s="41" t="s">
        <v>2</v>
      </c>
      <c r="D49" s="46">
        <v>9</v>
      </c>
      <c r="E49" s="285">
        <v>22000</v>
      </c>
      <c r="F49" s="38">
        <v>11000</v>
      </c>
      <c r="G49" s="40">
        <v>4800</v>
      </c>
      <c r="H49" s="40">
        <v>700</v>
      </c>
      <c r="I49" s="40">
        <v>0</v>
      </c>
      <c r="J49" s="40">
        <v>0</v>
      </c>
      <c r="K49" s="38">
        <f t="shared" si="9"/>
        <v>27500</v>
      </c>
      <c r="L49" s="40">
        <v>0</v>
      </c>
      <c r="M49" s="40">
        <v>0</v>
      </c>
      <c r="N49" s="40">
        <v>0</v>
      </c>
      <c r="O49" s="40">
        <v>0</v>
      </c>
      <c r="P49" s="40">
        <f t="shared" si="12"/>
        <v>1100</v>
      </c>
      <c r="Q49" s="40">
        <v>510</v>
      </c>
      <c r="R49" s="40">
        <f t="shared" si="10"/>
        <v>1610</v>
      </c>
      <c r="S49" s="337">
        <f t="shared" si="11"/>
        <v>25890</v>
      </c>
      <c r="T49" s="40">
        <v>0</v>
      </c>
      <c r="U49" s="46"/>
      <c r="V49" s="128" t="s">
        <v>795</v>
      </c>
      <c r="W49" s="137" t="s">
        <v>908</v>
      </c>
      <c r="X49" s="278" t="s">
        <v>886</v>
      </c>
      <c r="Y49" s="80"/>
    </row>
    <row r="50" spans="1:29" ht="23.1" customHeight="1">
      <c r="A50" s="46">
        <v>36</v>
      </c>
      <c r="B50" s="47" t="s">
        <v>184</v>
      </c>
      <c r="C50" s="41" t="s">
        <v>466</v>
      </c>
      <c r="D50" s="46">
        <v>7</v>
      </c>
      <c r="E50" s="285">
        <v>33580</v>
      </c>
      <c r="F50" s="38">
        <v>17100</v>
      </c>
      <c r="G50" s="40">
        <f>F50*40%</f>
        <v>6840</v>
      </c>
      <c r="H50" s="40">
        <v>700</v>
      </c>
      <c r="I50" s="40">
        <f t="shared" ref="I50:I62" si="13">F50*30%</f>
        <v>5130</v>
      </c>
      <c r="J50" s="40">
        <v>3200</v>
      </c>
      <c r="K50" s="38">
        <f t="shared" si="9"/>
        <v>49450</v>
      </c>
      <c r="L50" s="40">
        <v>1320</v>
      </c>
      <c r="M50" s="40">
        <v>0</v>
      </c>
      <c r="N50" s="40">
        <v>0</v>
      </c>
      <c r="O50" s="40">
        <v>0</v>
      </c>
      <c r="P50" s="40">
        <f t="shared" si="12"/>
        <v>1710</v>
      </c>
      <c r="Q50" s="40">
        <v>10</v>
      </c>
      <c r="R50" s="40">
        <f t="shared" si="10"/>
        <v>3040</v>
      </c>
      <c r="S50" s="337">
        <f t="shared" si="11"/>
        <v>46410</v>
      </c>
      <c r="T50" s="40">
        <f t="shared" ref="T50:T62" si="14">P50</f>
        <v>1710</v>
      </c>
      <c r="U50" s="46" t="s">
        <v>943</v>
      </c>
      <c r="V50" s="128"/>
      <c r="W50" s="67" t="s">
        <v>31</v>
      </c>
      <c r="X50" s="68" t="s">
        <v>58</v>
      </c>
    </row>
    <row r="51" spans="1:29" ht="23.1" customHeight="1">
      <c r="A51" s="46">
        <v>37</v>
      </c>
      <c r="B51" s="47" t="s">
        <v>181</v>
      </c>
      <c r="C51" s="50" t="s">
        <v>467</v>
      </c>
      <c r="D51" s="46">
        <v>10</v>
      </c>
      <c r="E51" s="285">
        <v>20440</v>
      </c>
      <c r="F51" s="38">
        <v>11150</v>
      </c>
      <c r="G51" s="40">
        <v>4800</v>
      </c>
      <c r="H51" s="40">
        <v>700</v>
      </c>
      <c r="I51" s="40">
        <f t="shared" si="13"/>
        <v>3345</v>
      </c>
      <c r="J51" s="40">
        <v>1960</v>
      </c>
      <c r="K51" s="38">
        <f t="shared" si="9"/>
        <v>31245</v>
      </c>
      <c r="L51" s="40">
        <v>960</v>
      </c>
      <c r="M51" s="40">
        <v>0</v>
      </c>
      <c r="N51" s="40">
        <v>0</v>
      </c>
      <c r="O51" s="40">
        <v>0</v>
      </c>
      <c r="P51" s="40">
        <f t="shared" si="12"/>
        <v>1115</v>
      </c>
      <c r="Q51" s="40">
        <v>10</v>
      </c>
      <c r="R51" s="40">
        <f t="shared" si="10"/>
        <v>2085</v>
      </c>
      <c r="S51" s="337">
        <f t="shared" si="11"/>
        <v>29160</v>
      </c>
      <c r="T51" s="40">
        <f t="shared" si="14"/>
        <v>1115</v>
      </c>
      <c r="U51" s="144" t="s">
        <v>945</v>
      </c>
      <c r="V51" s="49"/>
      <c r="W51" s="67" t="s">
        <v>32</v>
      </c>
      <c r="X51" s="68" t="s">
        <v>59</v>
      </c>
    </row>
    <row r="52" spans="1:29" ht="23.1" customHeight="1">
      <c r="A52" s="46">
        <v>38</v>
      </c>
      <c r="B52" s="47" t="s">
        <v>128</v>
      </c>
      <c r="C52" s="46" t="s">
        <v>225</v>
      </c>
      <c r="D52" s="46">
        <v>7</v>
      </c>
      <c r="E52" s="285">
        <v>31980</v>
      </c>
      <c r="F52" s="38">
        <v>16400</v>
      </c>
      <c r="G52" s="40">
        <f t="shared" ref="G52:G62" si="15">F52*40%</f>
        <v>6560</v>
      </c>
      <c r="H52" s="40">
        <v>700</v>
      </c>
      <c r="I52" s="40">
        <f t="shared" si="13"/>
        <v>4920</v>
      </c>
      <c r="J52" s="40">
        <v>500</v>
      </c>
      <c r="K52" s="38">
        <f t="shared" si="9"/>
        <v>44660</v>
      </c>
      <c r="L52" s="40">
        <v>0</v>
      </c>
      <c r="M52" s="40">
        <v>656</v>
      </c>
      <c r="N52" s="40">
        <v>0</v>
      </c>
      <c r="O52" s="40">
        <f>F52*40%</f>
        <v>6560</v>
      </c>
      <c r="P52" s="40">
        <f t="shared" si="12"/>
        <v>1640</v>
      </c>
      <c r="Q52" s="40">
        <v>10</v>
      </c>
      <c r="R52" s="40">
        <f t="shared" si="10"/>
        <v>8866</v>
      </c>
      <c r="S52" s="337">
        <f t="shared" si="11"/>
        <v>35794</v>
      </c>
      <c r="T52" s="40">
        <f t="shared" si="14"/>
        <v>1640</v>
      </c>
      <c r="U52" s="46"/>
      <c r="V52" s="49"/>
      <c r="W52" s="67" t="s">
        <v>16</v>
      </c>
      <c r="X52" s="137" t="s">
        <v>69</v>
      </c>
      <c r="Y52" s="85"/>
      <c r="Z52" s="84"/>
      <c r="AA52" s="84"/>
    </row>
    <row r="53" spans="1:29" ht="23.1" customHeight="1">
      <c r="A53" s="46">
        <v>39</v>
      </c>
      <c r="B53" s="51" t="s">
        <v>129</v>
      </c>
      <c r="C53" s="41" t="s">
        <v>172</v>
      </c>
      <c r="D53" s="46">
        <v>7</v>
      </c>
      <c r="E53" s="285">
        <v>33580</v>
      </c>
      <c r="F53" s="38">
        <v>17800</v>
      </c>
      <c r="G53" s="40">
        <f t="shared" si="15"/>
        <v>7120</v>
      </c>
      <c r="H53" s="40">
        <v>700</v>
      </c>
      <c r="I53" s="40">
        <f t="shared" si="13"/>
        <v>5340</v>
      </c>
      <c r="J53" s="40">
        <v>0</v>
      </c>
      <c r="K53" s="38">
        <f t="shared" si="9"/>
        <v>46740</v>
      </c>
      <c r="L53" s="40">
        <v>1320</v>
      </c>
      <c r="M53" s="40">
        <v>656</v>
      </c>
      <c r="N53" s="40">
        <v>0</v>
      </c>
      <c r="O53" s="40">
        <f>F53*40%</f>
        <v>7120</v>
      </c>
      <c r="P53" s="40">
        <f t="shared" si="12"/>
        <v>1780</v>
      </c>
      <c r="Q53" s="40">
        <v>10</v>
      </c>
      <c r="R53" s="40">
        <f t="shared" si="10"/>
        <v>10886</v>
      </c>
      <c r="S53" s="337">
        <f t="shared" si="11"/>
        <v>35854</v>
      </c>
      <c r="T53" s="40">
        <f t="shared" si="14"/>
        <v>1780</v>
      </c>
      <c r="U53" s="46"/>
      <c r="V53" s="208"/>
      <c r="W53" s="67" t="s">
        <v>24</v>
      </c>
      <c r="X53" s="137" t="s">
        <v>65</v>
      </c>
      <c r="Y53" s="80"/>
    </row>
    <row r="54" spans="1:29" ht="23.1" customHeight="1">
      <c r="A54" s="46">
        <v>40</v>
      </c>
      <c r="B54" s="51" t="s">
        <v>130</v>
      </c>
      <c r="C54" s="41" t="s">
        <v>2</v>
      </c>
      <c r="D54" s="46">
        <v>7</v>
      </c>
      <c r="E54" s="285">
        <v>33580</v>
      </c>
      <c r="F54" s="38">
        <v>17800</v>
      </c>
      <c r="G54" s="40">
        <f t="shared" si="15"/>
        <v>7120</v>
      </c>
      <c r="H54" s="40">
        <v>700</v>
      </c>
      <c r="I54" s="40">
        <f t="shared" si="13"/>
        <v>5340</v>
      </c>
      <c r="J54" s="40">
        <v>0</v>
      </c>
      <c r="K54" s="38">
        <f t="shared" si="9"/>
        <v>46740</v>
      </c>
      <c r="L54" s="40">
        <v>1320</v>
      </c>
      <c r="M54" s="40">
        <v>0</v>
      </c>
      <c r="N54" s="40">
        <v>0</v>
      </c>
      <c r="O54" s="40">
        <v>0</v>
      </c>
      <c r="P54" s="40">
        <f t="shared" si="12"/>
        <v>1780</v>
      </c>
      <c r="Q54" s="40">
        <v>260</v>
      </c>
      <c r="R54" s="40">
        <f t="shared" si="10"/>
        <v>3360</v>
      </c>
      <c r="S54" s="337">
        <f t="shared" si="11"/>
        <v>43380</v>
      </c>
      <c r="T54" s="40">
        <f t="shared" si="14"/>
        <v>1780</v>
      </c>
      <c r="U54" s="46"/>
      <c r="V54" s="128" t="s">
        <v>539</v>
      </c>
      <c r="W54" s="67" t="s">
        <v>33</v>
      </c>
      <c r="X54" s="137" t="s">
        <v>65</v>
      </c>
      <c r="Y54" s="209"/>
      <c r="Z54" s="209"/>
      <c r="AA54" s="209"/>
      <c r="AB54" s="209"/>
    </row>
    <row r="55" spans="1:29" ht="23.1" customHeight="1">
      <c r="A55" s="46">
        <v>41</v>
      </c>
      <c r="B55" s="51" t="s">
        <v>131</v>
      </c>
      <c r="C55" s="41" t="s">
        <v>2</v>
      </c>
      <c r="D55" s="46">
        <v>7</v>
      </c>
      <c r="E55" s="285">
        <v>33580</v>
      </c>
      <c r="F55" s="38">
        <v>17800</v>
      </c>
      <c r="G55" s="40">
        <f t="shared" si="15"/>
        <v>7120</v>
      </c>
      <c r="H55" s="40">
        <v>700</v>
      </c>
      <c r="I55" s="40">
        <f t="shared" si="13"/>
        <v>5340</v>
      </c>
      <c r="J55" s="40">
        <v>0</v>
      </c>
      <c r="K55" s="38">
        <f t="shared" si="9"/>
        <v>46740</v>
      </c>
      <c r="L55" s="40">
        <v>1320</v>
      </c>
      <c r="M55" s="40">
        <v>0</v>
      </c>
      <c r="N55" s="40">
        <v>0</v>
      </c>
      <c r="O55" s="40">
        <v>0</v>
      </c>
      <c r="P55" s="40">
        <f t="shared" si="12"/>
        <v>1780</v>
      </c>
      <c r="Q55" s="40">
        <v>10</v>
      </c>
      <c r="R55" s="40">
        <f t="shared" si="10"/>
        <v>3110</v>
      </c>
      <c r="S55" s="337">
        <f t="shared" si="11"/>
        <v>43630</v>
      </c>
      <c r="T55" s="40">
        <f t="shared" si="14"/>
        <v>1780</v>
      </c>
      <c r="U55" s="46"/>
      <c r="V55" s="49"/>
      <c r="W55" s="67">
        <v>33764</v>
      </c>
      <c r="X55" s="137" t="s">
        <v>71</v>
      </c>
      <c r="Y55" s="85"/>
      <c r="Z55" s="84"/>
      <c r="AA55" s="84"/>
      <c r="AB55" s="124"/>
    </row>
    <row r="56" spans="1:29" ht="23.1" customHeight="1">
      <c r="A56" s="46">
        <v>42</v>
      </c>
      <c r="B56" s="51" t="s">
        <v>132</v>
      </c>
      <c r="C56" s="41" t="s">
        <v>2</v>
      </c>
      <c r="D56" s="46">
        <v>7</v>
      </c>
      <c r="E56" s="285">
        <v>33580</v>
      </c>
      <c r="F56" s="38">
        <v>17800</v>
      </c>
      <c r="G56" s="40">
        <f t="shared" si="15"/>
        <v>7120</v>
      </c>
      <c r="H56" s="40">
        <v>700</v>
      </c>
      <c r="I56" s="40">
        <f t="shared" si="13"/>
        <v>5340</v>
      </c>
      <c r="J56" s="40">
        <v>0</v>
      </c>
      <c r="K56" s="38">
        <f t="shared" si="9"/>
        <v>46740</v>
      </c>
      <c r="L56" s="40">
        <v>1320</v>
      </c>
      <c r="M56" s="40">
        <v>0</v>
      </c>
      <c r="N56" s="40">
        <v>0</v>
      </c>
      <c r="O56" s="40">
        <v>0</v>
      </c>
      <c r="P56" s="40">
        <f t="shared" si="12"/>
        <v>1780</v>
      </c>
      <c r="Q56" s="40">
        <v>260</v>
      </c>
      <c r="R56" s="40">
        <f t="shared" si="10"/>
        <v>3360</v>
      </c>
      <c r="S56" s="337">
        <f t="shared" si="11"/>
        <v>43380</v>
      </c>
      <c r="T56" s="40">
        <f t="shared" si="14"/>
        <v>1780</v>
      </c>
      <c r="U56" s="46"/>
      <c r="V56" s="128" t="s">
        <v>539</v>
      </c>
      <c r="W56" s="67">
        <v>33794</v>
      </c>
      <c r="X56" s="137" t="s">
        <v>60</v>
      </c>
      <c r="Y56" s="80"/>
      <c r="Z56" s="85"/>
      <c r="AA56" s="84"/>
      <c r="AB56" s="84"/>
      <c r="AC56" s="124"/>
    </row>
    <row r="57" spans="1:29" ht="23.1" customHeight="1">
      <c r="A57" s="46">
        <v>43</v>
      </c>
      <c r="B57" s="51" t="s">
        <v>133</v>
      </c>
      <c r="C57" s="41" t="s">
        <v>2</v>
      </c>
      <c r="D57" s="46">
        <v>7</v>
      </c>
      <c r="E57" s="285">
        <v>33580</v>
      </c>
      <c r="F57" s="38">
        <v>17800</v>
      </c>
      <c r="G57" s="40">
        <f t="shared" si="15"/>
        <v>7120</v>
      </c>
      <c r="H57" s="40">
        <v>700</v>
      </c>
      <c r="I57" s="40">
        <f t="shared" si="13"/>
        <v>5340</v>
      </c>
      <c r="J57" s="40">
        <v>0</v>
      </c>
      <c r="K57" s="38">
        <f t="shared" si="9"/>
        <v>46740</v>
      </c>
      <c r="L57" s="40">
        <v>1320</v>
      </c>
      <c r="M57" s="40">
        <v>0</v>
      </c>
      <c r="N57" s="40">
        <v>0</v>
      </c>
      <c r="O57" s="40">
        <v>0</v>
      </c>
      <c r="P57" s="40">
        <f t="shared" si="12"/>
        <v>1780</v>
      </c>
      <c r="Q57" s="40">
        <v>10</v>
      </c>
      <c r="R57" s="40">
        <f t="shared" si="10"/>
        <v>3110</v>
      </c>
      <c r="S57" s="337">
        <f t="shared" si="11"/>
        <v>43630</v>
      </c>
      <c r="T57" s="40">
        <f t="shared" si="14"/>
        <v>1780</v>
      </c>
      <c r="U57" s="46"/>
      <c r="V57" s="49"/>
      <c r="W57" s="67">
        <v>33825</v>
      </c>
      <c r="X57" s="137" t="s">
        <v>70</v>
      </c>
      <c r="Y57" s="85"/>
      <c r="Z57" s="84"/>
      <c r="AA57" s="84"/>
      <c r="AB57" s="124"/>
    </row>
    <row r="58" spans="1:29" ht="23.1" customHeight="1">
      <c r="A58" s="46">
        <v>44</v>
      </c>
      <c r="B58" s="51" t="s">
        <v>134</v>
      </c>
      <c r="C58" s="41" t="s">
        <v>2</v>
      </c>
      <c r="D58" s="46">
        <v>7</v>
      </c>
      <c r="E58" s="285">
        <v>33580</v>
      </c>
      <c r="F58" s="38">
        <v>17100</v>
      </c>
      <c r="G58" s="40">
        <f t="shared" si="15"/>
        <v>6840</v>
      </c>
      <c r="H58" s="40">
        <v>700</v>
      </c>
      <c r="I58" s="40">
        <f t="shared" si="13"/>
        <v>5130</v>
      </c>
      <c r="J58" s="40">
        <v>3200</v>
      </c>
      <c r="K58" s="38">
        <f t="shared" si="9"/>
        <v>49450</v>
      </c>
      <c r="L58" s="40">
        <v>1320</v>
      </c>
      <c r="M58" s="40">
        <v>0</v>
      </c>
      <c r="N58" s="40">
        <v>0</v>
      </c>
      <c r="O58" s="40">
        <v>0</v>
      </c>
      <c r="P58" s="40">
        <f t="shared" si="12"/>
        <v>1710</v>
      </c>
      <c r="Q58" s="40">
        <v>10</v>
      </c>
      <c r="R58" s="40">
        <f t="shared" si="10"/>
        <v>3040</v>
      </c>
      <c r="S58" s="337">
        <f t="shared" si="11"/>
        <v>46410</v>
      </c>
      <c r="T58" s="40">
        <f t="shared" si="14"/>
        <v>1710</v>
      </c>
      <c r="U58" s="46" t="s">
        <v>943</v>
      </c>
      <c r="V58" s="49"/>
      <c r="W58" s="67">
        <v>34335</v>
      </c>
      <c r="X58" s="137" t="s">
        <v>73</v>
      </c>
      <c r="Y58" s="2"/>
      <c r="AB58" s="80"/>
    </row>
    <row r="59" spans="1:29" ht="23.1" customHeight="1">
      <c r="A59" s="46">
        <v>45</v>
      </c>
      <c r="B59" s="51" t="s">
        <v>393</v>
      </c>
      <c r="C59" s="41" t="s">
        <v>2</v>
      </c>
      <c r="D59" s="55">
        <v>7</v>
      </c>
      <c r="E59" s="286">
        <v>31980</v>
      </c>
      <c r="F59" s="211">
        <v>16400</v>
      </c>
      <c r="G59" s="56">
        <f t="shared" si="15"/>
        <v>6560</v>
      </c>
      <c r="H59" s="56">
        <v>700</v>
      </c>
      <c r="I59" s="40">
        <f t="shared" si="13"/>
        <v>4920</v>
      </c>
      <c r="J59" s="40">
        <v>0</v>
      </c>
      <c r="K59" s="38">
        <f t="shared" si="9"/>
        <v>44160</v>
      </c>
      <c r="L59" s="40">
        <v>1320</v>
      </c>
      <c r="M59" s="56">
        <v>0</v>
      </c>
      <c r="N59" s="56">
        <v>0</v>
      </c>
      <c r="O59" s="56">
        <v>0</v>
      </c>
      <c r="P59" s="40">
        <f t="shared" si="12"/>
        <v>1640</v>
      </c>
      <c r="Q59" s="40">
        <v>10</v>
      </c>
      <c r="R59" s="40">
        <f t="shared" si="10"/>
        <v>2970</v>
      </c>
      <c r="S59" s="337">
        <f t="shared" si="11"/>
        <v>41190</v>
      </c>
      <c r="T59" s="56">
        <f t="shared" si="14"/>
        <v>1640</v>
      </c>
      <c r="U59" s="46"/>
      <c r="V59" s="49"/>
      <c r="W59" s="67" t="s">
        <v>34</v>
      </c>
      <c r="X59" s="279" t="s">
        <v>75</v>
      </c>
    </row>
    <row r="60" spans="1:29" ht="23.1" customHeight="1">
      <c r="A60" s="46">
        <v>46</v>
      </c>
      <c r="B60" s="51" t="s">
        <v>136</v>
      </c>
      <c r="C60" s="41" t="s">
        <v>2</v>
      </c>
      <c r="D60" s="46">
        <v>9</v>
      </c>
      <c r="E60" s="285">
        <v>26760</v>
      </c>
      <c r="F60" s="38">
        <v>13940</v>
      </c>
      <c r="G60" s="40">
        <f t="shared" si="15"/>
        <v>5576</v>
      </c>
      <c r="H60" s="40">
        <v>700</v>
      </c>
      <c r="I60" s="40">
        <f t="shared" si="13"/>
        <v>4182</v>
      </c>
      <c r="J60" s="40">
        <v>2560</v>
      </c>
      <c r="K60" s="38">
        <f t="shared" si="9"/>
        <v>39778</v>
      </c>
      <c r="L60" s="40">
        <v>1320</v>
      </c>
      <c r="M60" s="40">
        <v>0</v>
      </c>
      <c r="N60" s="40">
        <v>0</v>
      </c>
      <c r="O60" s="40">
        <v>0</v>
      </c>
      <c r="P60" s="40">
        <f t="shared" si="12"/>
        <v>1394</v>
      </c>
      <c r="Q60" s="40">
        <v>10</v>
      </c>
      <c r="R60" s="40">
        <f t="shared" si="10"/>
        <v>2724</v>
      </c>
      <c r="S60" s="337">
        <f t="shared" si="11"/>
        <v>37054</v>
      </c>
      <c r="T60" s="40">
        <f t="shared" si="14"/>
        <v>1394</v>
      </c>
      <c r="U60" s="46" t="s">
        <v>943</v>
      </c>
      <c r="V60" s="128"/>
      <c r="W60" s="67" t="s">
        <v>36</v>
      </c>
      <c r="X60" s="73" t="s">
        <v>77</v>
      </c>
    </row>
    <row r="61" spans="1:29" ht="23.1" customHeight="1">
      <c r="A61" s="46">
        <v>47</v>
      </c>
      <c r="B61" s="51" t="s">
        <v>137</v>
      </c>
      <c r="C61" s="41" t="s">
        <v>2</v>
      </c>
      <c r="D61" s="46">
        <v>7</v>
      </c>
      <c r="E61" s="285">
        <v>31980</v>
      </c>
      <c r="F61" s="38">
        <v>16400</v>
      </c>
      <c r="G61" s="40">
        <f t="shared" si="15"/>
        <v>6560</v>
      </c>
      <c r="H61" s="40">
        <v>700</v>
      </c>
      <c r="I61" s="40">
        <f t="shared" si="13"/>
        <v>4920</v>
      </c>
      <c r="J61" s="40">
        <v>0</v>
      </c>
      <c r="K61" s="38">
        <f t="shared" si="9"/>
        <v>44160</v>
      </c>
      <c r="L61" s="40">
        <v>1320</v>
      </c>
      <c r="M61" s="40">
        <v>656</v>
      </c>
      <c r="N61" s="40">
        <v>0</v>
      </c>
      <c r="O61" s="40">
        <f>F61*40%</f>
        <v>6560</v>
      </c>
      <c r="P61" s="40">
        <f t="shared" si="12"/>
        <v>1640</v>
      </c>
      <c r="Q61" s="40">
        <v>10</v>
      </c>
      <c r="R61" s="40">
        <f t="shared" si="10"/>
        <v>10186</v>
      </c>
      <c r="S61" s="337">
        <f t="shared" si="11"/>
        <v>33974</v>
      </c>
      <c r="T61" s="40">
        <f t="shared" si="14"/>
        <v>1640</v>
      </c>
      <c r="U61" s="46"/>
      <c r="V61" s="49"/>
      <c r="W61" s="67" t="s">
        <v>17</v>
      </c>
      <c r="X61" s="49" t="s">
        <v>78</v>
      </c>
      <c r="Y61" s="2"/>
    </row>
    <row r="62" spans="1:29" ht="23.1" customHeight="1">
      <c r="A62" s="46">
        <v>48</v>
      </c>
      <c r="B62" s="192" t="s">
        <v>216</v>
      </c>
      <c r="C62" s="41" t="s">
        <v>2</v>
      </c>
      <c r="D62" s="57">
        <v>7</v>
      </c>
      <c r="E62" s="287">
        <v>31980</v>
      </c>
      <c r="F62" s="193">
        <v>16400</v>
      </c>
      <c r="G62" s="194">
        <f t="shared" si="15"/>
        <v>6560</v>
      </c>
      <c r="H62" s="194">
        <v>700</v>
      </c>
      <c r="I62" s="194">
        <f t="shared" si="13"/>
        <v>4920</v>
      </c>
      <c r="J62" s="194">
        <v>500</v>
      </c>
      <c r="K62" s="38">
        <f t="shared" si="9"/>
        <v>44660</v>
      </c>
      <c r="L62" s="40">
        <v>1320</v>
      </c>
      <c r="M62" s="194">
        <v>0</v>
      </c>
      <c r="N62" s="194">
        <v>0</v>
      </c>
      <c r="O62" s="194">
        <v>0</v>
      </c>
      <c r="P62" s="40">
        <f t="shared" si="12"/>
        <v>1640</v>
      </c>
      <c r="Q62" s="40">
        <v>10</v>
      </c>
      <c r="R62" s="40">
        <f t="shared" si="10"/>
        <v>2970</v>
      </c>
      <c r="S62" s="337">
        <f t="shared" si="11"/>
        <v>41690</v>
      </c>
      <c r="T62" s="194">
        <f t="shared" si="14"/>
        <v>1640</v>
      </c>
      <c r="U62" s="46"/>
      <c r="V62" s="49"/>
      <c r="W62" s="67">
        <v>35132</v>
      </c>
      <c r="X62" s="137" t="s">
        <v>74</v>
      </c>
    </row>
    <row r="63" spans="1:29" ht="23.1" customHeight="1">
      <c r="A63" s="46">
        <v>49</v>
      </c>
      <c r="B63" s="51" t="s">
        <v>138</v>
      </c>
      <c r="C63" s="41" t="s">
        <v>2</v>
      </c>
      <c r="D63" s="46">
        <v>7</v>
      </c>
      <c r="E63" s="287">
        <v>31980</v>
      </c>
      <c r="F63" s="38">
        <v>16400</v>
      </c>
      <c r="G63" s="40">
        <f>F63*40%</f>
        <v>6560</v>
      </c>
      <c r="H63" s="40">
        <v>700</v>
      </c>
      <c r="I63" s="40">
        <f>F63*30%</f>
        <v>4920</v>
      </c>
      <c r="J63" s="40">
        <v>3060</v>
      </c>
      <c r="K63" s="38">
        <f>SUM(E63+G63+H63+I63+J63)</f>
        <v>47220</v>
      </c>
      <c r="L63" s="40">
        <v>1320</v>
      </c>
      <c r="M63" s="40">
        <v>0</v>
      </c>
      <c r="N63" s="40">
        <v>0</v>
      </c>
      <c r="O63" s="40">
        <v>0</v>
      </c>
      <c r="P63" s="40">
        <f t="shared" si="12"/>
        <v>1640</v>
      </c>
      <c r="Q63" s="40">
        <v>10</v>
      </c>
      <c r="R63" s="40">
        <f>SUM(L63:Q63)</f>
        <v>2970</v>
      </c>
      <c r="S63" s="337">
        <f>K63-R63</f>
        <v>44250</v>
      </c>
      <c r="T63" s="40">
        <f>P63</f>
        <v>1640</v>
      </c>
      <c r="U63" s="46" t="s">
        <v>943</v>
      </c>
      <c r="W63" s="67" t="s">
        <v>35</v>
      </c>
      <c r="X63" s="67" t="s">
        <v>76</v>
      </c>
    </row>
    <row r="64" spans="1:29" ht="23.1" customHeight="1">
      <c r="A64" s="46">
        <v>50</v>
      </c>
      <c r="B64" s="52" t="s">
        <v>195</v>
      </c>
      <c r="C64" s="41" t="s">
        <v>2</v>
      </c>
      <c r="D64" s="53">
        <v>7</v>
      </c>
      <c r="E64" s="287">
        <v>31980</v>
      </c>
      <c r="F64" s="143">
        <v>16400</v>
      </c>
      <c r="G64" s="54">
        <f>F64*40%</f>
        <v>6560</v>
      </c>
      <c r="H64" s="54">
        <v>700</v>
      </c>
      <c r="I64" s="54">
        <f>F64*30%</f>
        <v>4920</v>
      </c>
      <c r="J64" s="40">
        <v>3360</v>
      </c>
      <c r="K64" s="38">
        <f>SUM(E64+G64+H64+I64+J64)</f>
        <v>47520</v>
      </c>
      <c r="L64" s="40">
        <v>1320</v>
      </c>
      <c r="M64" s="54">
        <v>0</v>
      </c>
      <c r="N64" s="54">
        <v>0</v>
      </c>
      <c r="O64" s="54">
        <v>0</v>
      </c>
      <c r="P64" s="40">
        <f t="shared" si="12"/>
        <v>1640</v>
      </c>
      <c r="Q64" s="40">
        <v>10</v>
      </c>
      <c r="R64" s="40">
        <f>SUM(L64:Q64)</f>
        <v>2970</v>
      </c>
      <c r="S64" s="337">
        <f>K64-R64</f>
        <v>44550</v>
      </c>
      <c r="T64" s="54">
        <f>P64</f>
        <v>1640</v>
      </c>
      <c r="U64" s="144" t="s">
        <v>945</v>
      </c>
      <c r="V64" s="49"/>
      <c r="W64" s="67" t="s">
        <v>103</v>
      </c>
      <c r="X64" s="137" t="s">
        <v>79</v>
      </c>
      <c r="Y64" s="2"/>
      <c r="Z64" s="80"/>
      <c r="AA64" s="80"/>
    </row>
    <row r="65" spans="1:29" ht="23.1" customHeight="1">
      <c r="A65" s="41"/>
      <c r="B65" s="58" t="s">
        <v>197</v>
      </c>
      <c r="C65" s="41" t="s">
        <v>375</v>
      </c>
      <c r="D65" s="46"/>
      <c r="E65" s="291">
        <f>SUM(E39:E64)</f>
        <v>1570180</v>
      </c>
      <c r="F65" s="291">
        <f t="shared" ref="F65:T65" si="16">SUM(F39:F64)</f>
        <v>814020</v>
      </c>
      <c r="G65" s="291">
        <f t="shared" si="16"/>
        <v>321321</v>
      </c>
      <c r="H65" s="291">
        <f t="shared" si="16"/>
        <v>34300</v>
      </c>
      <c r="I65" s="291">
        <f t="shared" si="16"/>
        <v>224406</v>
      </c>
      <c r="J65" s="291">
        <f t="shared" si="16"/>
        <v>40800</v>
      </c>
      <c r="K65" s="291">
        <f t="shared" si="16"/>
        <v>2191007</v>
      </c>
      <c r="L65" s="291">
        <f t="shared" si="16"/>
        <v>43380</v>
      </c>
      <c r="M65" s="291">
        <f t="shared" si="16"/>
        <v>3280</v>
      </c>
      <c r="N65" s="291">
        <f t="shared" si="16"/>
        <v>0</v>
      </c>
      <c r="O65" s="291">
        <f t="shared" si="16"/>
        <v>34740</v>
      </c>
      <c r="P65" s="291">
        <f t="shared" si="16"/>
        <v>81402</v>
      </c>
      <c r="Q65" s="291">
        <f t="shared" si="16"/>
        <v>4740</v>
      </c>
      <c r="R65" s="291">
        <f t="shared" si="16"/>
        <v>167542</v>
      </c>
      <c r="S65" s="96">
        <f t="shared" si="16"/>
        <v>2023465</v>
      </c>
      <c r="T65" s="291">
        <f t="shared" si="16"/>
        <v>74802</v>
      </c>
      <c r="U65" s="136">
        <f>SUM(N65+P65+T65)</f>
        <v>156204</v>
      </c>
      <c r="V65" s="49"/>
      <c r="W65" s="67"/>
      <c r="X65" s="49"/>
    </row>
    <row r="66" spans="1:29" ht="15.75">
      <c r="A66" s="61"/>
      <c r="B66" s="79"/>
      <c r="C66" s="61"/>
      <c r="D66" s="66"/>
      <c r="E66" s="66"/>
      <c r="F66" s="78"/>
      <c r="G66" s="78"/>
      <c r="H66" s="78"/>
      <c r="I66" s="78"/>
      <c r="J66" s="78"/>
      <c r="K66" s="78"/>
      <c r="L66" s="78"/>
      <c r="M66" s="78"/>
      <c r="N66" s="78"/>
      <c r="O66" s="78"/>
      <c r="R66" s="78"/>
      <c r="S66" s="163"/>
      <c r="T66" s="78"/>
      <c r="U66" s="139"/>
      <c r="V66" s="49"/>
      <c r="W66" s="67"/>
      <c r="X66" s="49"/>
    </row>
    <row r="67" spans="1:29" s="274" customFormat="1" ht="15.75">
      <c r="A67" s="61"/>
      <c r="B67" s="74" t="s">
        <v>668</v>
      </c>
      <c r="C67" s="75"/>
      <c r="D67" s="29"/>
      <c r="E67" s="74" t="s">
        <v>669</v>
      </c>
      <c r="F67" s="75"/>
      <c r="G67" s="29"/>
      <c r="I67" s="78"/>
      <c r="J67" s="140" t="s">
        <v>876</v>
      </c>
      <c r="K67" s="140"/>
      <c r="L67" s="140"/>
      <c r="M67" s="84"/>
      <c r="N67" s="215"/>
      <c r="P67" s="140" t="s">
        <v>750</v>
      </c>
      <c r="Q67" s="140"/>
      <c r="R67" s="140"/>
      <c r="S67" s="84"/>
      <c r="T67" s="215"/>
      <c r="U67" s="64" t="s">
        <v>544</v>
      </c>
      <c r="V67" s="49"/>
      <c r="W67" s="67"/>
      <c r="X67" s="49"/>
    </row>
    <row r="68" spans="1:29" ht="23.25">
      <c r="A68" s="470" t="s">
        <v>127</v>
      </c>
      <c r="B68" s="470"/>
      <c r="C68" s="470"/>
      <c r="D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03"/>
      <c r="W68" s="8"/>
    </row>
    <row r="69" spans="1:29" ht="18.75">
      <c r="A69" s="471" t="s">
        <v>359</v>
      </c>
      <c r="B69" s="471"/>
      <c r="C69" s="471"/>
      <c r="D69" s="471"/>
      <c r="E69" s="471"/>
      <c r="F69" s="471"/>
      <c r="G69" s="471"/>
      <c r="H69" s="471"/>
      <c r="I69" s="471"/>
      <c r="J69" s="471"/>
      <c r="K69" s="471"/>
      <c r="L69" s="471"/>
      <c r="M69" s="471"/>
      <c r="N69" s="471"/>
      <c r="O69" s="471"/>
      <c r="P69" s="471"/>
      <c r="Q69" s="471"/>
      <c r="R69" s="471"/>
      <c r="S69" s="471"/>
      <c r="T69" s="471"/>
      <c r="U69" s="471"/>
      <c r="V69" s="149"/>
      <c r="W69" s="8"/>
    </row>
    <row r="70" spans="1:29" ht="20.25">
      <c r="A70" s="487" t="s">
        <v>942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7"/>
      <c r="O70" s="487"/>
      <c r="P70" s="487"/>
      <c r="Q70" s="487"/>
      <c r="R70" s="487"/>
      <c r="S70" s="487"/>
      <c r="T70" s="487"/>
      <c r="U70" s="487"/>
      <c r="V70" s="404"/>
      <c r="W70" s="10"/>
    </row>
    <row r="71" spans="1:29" ht="23.1" customHeight="1">
      <c r="A71" s="41"/>
      <c r="B71" s="42"/>
      <c r="C71" s="33"/>
      <c r="D71" s="48"/>
      <c r="E71" s="483" t="s">
        <v>336</v>
      </c>
      <c r="F71" s="484"/>
      <c r="G71" s="484"/>
      <c r="H71" s="484"/>
      <c r="I71" s="484"/>
      <c r="J71" s="484"/>
      <c r="K71" s="485"/>
      <c r="L71" s="483" t="s">
        <v>337</v>
      </c>
      <c r="M71" s="484"/>
      <c r="N71" s="484"/>
      <c r="O71" s="484"/>
      <c r="P71" s="484"/>
      <c r="Q71" s="484"/>
      <c r="R71" s="485"/>
      <c r="S71" s="161"/>
      <c r="T71" s="220"/>
      <c r="U71" s="33"/>
      <c r="V71" s="49"/>
      <c r="W71" s="7"/>
    </row>
    <row r="72" spans="1:29" s="69" customFormat="1" ht="60">
      <c r="A72" s="41" t="s">
        <v>174</v>
      </c>
      <c r="B72" s="43" t="s">
        <v>379</v>
      </c>
      <c r="C72" s="41" t="s">
        <v>125</v>
      </c>
      <c r="D72" s="41" t="s">
        <v>334</v>
      </c>
      <c r="E72" s="43" t="s">
        <v>855</v>
      </c>
      <c r="F72" s="43" t="s">
        <v>854</v>
      </c>
      <c r="G72" s="44" t="s">
        <v>338</v>
      </c>
      <c r="H72" s="44" t="s">
        <v>367</v>
      </c>
      <c r="I72" s="45" t="s">
        <v>376</v>
      </c>
      <c r="J72" s="44" t="s">
        <v>339</v>
      </c>
      <c r="K72" s="44" t="s">
        <v>335</v>
      </c>
      <c r="L72" s="45" t="s">
        <v>377</v>
      </c>
      <c r="M72" s="45" t="s">
        <v>462</v>
      </c>
      <c r="N72" s="45" t="s">
        <v>391</v>
      </c>
      <c r="O72" s="44" t="s">
        <v>457</v>
      </c>
      <c r="P72" s="45" t="s">
        <v>730</v>
      </c>
      <c r="Q72" s="45" t="s">
        <v>541</v>
      </c>
      <c r="R72" s="45" t="s">
        <v>380</v>
      </c>
      <c r="S72" s="45" t="s">
        <v>378</v>
      </c>
      <c r="T72" s="45" t="s">
        <v>731</v>
      </c>
      <c r="U72" s="44" t="s">
        <v>344</v>
      </c>
      <c r="V72" s="61"/>
      <c r="W72" s="77" t="s">
        <v>402</v>
      </c>
      <c r="X72" s="277" t="s">
        <v>403</v>
      </c>
    </row>
    <row r="73" spans="1:29" ht="23.1" customHeight="1">
      <c r="A73" s="41"/>
      <c r="B73" s="41" t="s">
        <v>197</v>
      </c>
      <c r="C73" s="41" t="s">
        <v>340</v>
      </c>
      <c r="D73" s="46"/>
      <c r="E73" s="291">
        <f>E65</f>
        <v>1570180</v>
      </c>
      <c r="F73" s="291">
        <f t="shared" ref="F73:T73" si="17">F65</f>
        <v>814020</v>
      </c>
      <c r="G73" s="291">
        <f t="shared" si="17"/>
        <v>321321</v>
      </c>
      <c r="H73" s="291">
        <f t="shared" si="17"/>
        <v>34300</v>
      </c>
      <c r="I73" s="291">
        <f t="shared" si="17"/>
        <v>224406</v>
      </c>
      <c r="J73" s="291">
        <f t="shared" si="17"/>
        <v>40800</v>
      </c>
      <c r="K73" s="291">
        <f t="shared" si="17"/>
        <v>2191007</v>
      </c>
      <c r="L73" s="291">
        <f t="shared" si="17"/>
        <v>43380</v>
      </c>
      <c r="M73" s="291">
        <f t="shared" si="17"/>
        <v>3280</v>
      </c>
      <c r="N73" s="291">
        <f t="shared" si="17"/>
        <v>0</v>
      </c>
      <c r="O73" s="291">
        <f t="shared" si="17"/>
        <v>34740</v>
      </c>
      <c r="P73" s="291">
        <f t="shared" si="17"/>
        <v>81402</v>
      </c>
      <c r="Q73" s="291">
        <f t="shared" si="17"/>
        <v>4740</v>
      </c>
      <c r="R73" s="291">
        <f t="shared" si="17"/>
        <v>167542</v>
      </c>
      <c r="S73" s="96">
        <f t="shared" si="17"/>
        <v>2023465</v>
      </c>
      <c r="T73" s="291">
        <f t="shared" si="17"/>
        <v>74802</v>
      </c>
      <c r="U73" s="338"/>
      <c r="V73" s="49"/>
      <c r="W73" s="49"/>
      <c r="X73" s="68"/>
    </row>
    <row r="74" spans="1:29" ht="23.1" customHeight="1">
      <c r="A74" s="46">
        <v>51</v>
      </c>
      <c r="B74" s="51" t="s">
        <v>852</v>
      </c>
      <c r="C74" s="41" t="s">
        <v>172</v>
      </c>
      <c r="D74" s="46">
        <v>7</v>
      </c>
      <c r="E74" s="288">
        <v>31980</v>
      </c>
      <c r="F74" s="143">
        <v>16400</v>
      </c>
      <c r="G74" s="40">
        <f t="shared" ref="G74:G82" si="18">F74*40%</f>
        <v>6560</v>
      </c>
      <c r="H74" s="40">
        <v>700</v>
      </c>
      <c r="I74" s="40">
        <f t="shared" ref="I74:I96" si="19">F74*30%</f>
        <v>4920</v>
      </c>
      <c r="J74" s="40">
        <v>3060</v>
      </c>
      <c r="K74" s="38">
        <f t="shared" ref="K74:K96" si="20">SUM(E74+G74+H74+I74+J74)</f>
        <v>47220</v>
      </c>
      <c r="L74" s="40">
        <v>1320</v>
      </c>
      <c r="M74" s="40">
        <v>0</v>
      </c>
      <c r="N74" s="40">
        <v>0</v>
      </c>
      <c r="O74" s="40">
        <v>0</v>
      </c>
      <c r="P74" s="54">
        <f>F74*10%</f>
        <v>1640</v>
      </c>
      <c r="Q74" s="40">
        <v>10</v>
      </c>
      <c r="R74" s="40">
        <f t="shared" ref="R74:R96" si="21">SUM(L74:Q74)</f>
        <v>2970</v>
      </c>
      <c r="S74" s="337">
        <f t="shared" ref="S74:S96" si="22">K74-R74</f>
        <v>44250</v>
      </c>
      <c r="T74" s="40">
        <f t="shared" ref="T74:T96" si="23">P74</f>
        <v>1640</v>
      </c>
      <c r="U74" s="46" t="s">
        <v>943</v>
      </c>
      <c r="V74" s="49"/>
      <c r="W74" s="67" t="s">
        <v>422</v>
      </c>
      <c r="X74" s="137" t="s">
        <v>79</v>
      </c>
    </row>
    <row r="75" spans="1:29" ht="23.1" customHeight="1">
      <c r="A75" s="46">
        <v>52</v>
      </c>
      <c r="B75" s="51" t="s">
        <v>140</v>
      </c>
      <c r="C75" s="41" t="s">
        <v>2</v>
      </c>
      <c r="D75" s="46">
        <v>7</v>
      </c>
      <c r="E75" s="288">
        <v>30450</v>
      </c>
      <c r="F75" s="143">
        <v>15000</v>
      </c>
      <c r="G75" s="40">
        <f t="shared" si="18"/>
        <v>6000</v>
      </c>
      <c r="H75" s="40">
        <v>700</v>
      </c>
      <c r="I75" s="40">
        <f t="shared" si="19"/>
        <v>4500</v>
      </c>
      <c r="J75" s="40">
        <v>2900</v>
      </c>
      <c r="K75" s="38">
        <f t="shared" si="20"/>
        <v>44550</v>
      </c>
      <c r="L75" s="40">
        <v>1320</v>
      </c>
      <c r="M75" s="40">
        <v>0</v>
      </c>
      <c r="N75" s="40">
        <v>0</v>
      </c>
      <c r="O75" s="40">
        <v>0</v>
      </c>
      <c r="P75" s="54">
        <f t="shared" ref="P75:P98" si="24">F75*10%</f>
        <v>1500</v>
      </c>
      <c r="Q75" s="40">
        <v>10</v>
      </c>
      <c r="R75" s="40">
        <f t="shared" si="21"/>
        <v>2830</v>
      </c>
      <c r="S75" s="337">
        <f t="shared" si="22"/>
        <v>41720</v>
      </c>
      <c r="T75" s="40">
        <f t="shared" si="23"/>
        <v>1500</v>
      </c>
      <c r="U75" s="144" t="s">
        <v>945</v>
      </c>
      <c r="V75" s="49"/>
      <c r="W75" s="67">
        <v>35831</v>
      </c>
      <c r="X75" s="137" t="s">
        <v>79</v>
      </c>
      <c r="Y75" s="2"/>
      <c r="Z75" s="85"/>
      <c r="AA75" s="84"/>
      <c r="AB75" s="84"/>
      <c r="AC75" s="124"/>
    </row>
    <row r="76" spans="1:29" ht="23.1" customHeight="1">
      <c r="A76" s="46">
        <v>53</v>
      </c>
      <c r="B76" s="51" t="s">
        <v>771</v>
      </c>
      <c r="C76" s="41" t="s">
        <v>2</v>
      </c>
      <c r="D76" s="46">
        <v>7</v>
      </c>
      <c r="E76" s="285">
        <v>31980</v>
      </c>
      <c r="F76" s="38">
        <v>16400</v>
      </c>
      <c r="G76" s="40">
        <f t="shared" si="18"/>
        <v>6560</v>
      </c>
      <c r="H76" s="40">
        <v>700</v>
      </c>
      <c r="I76" s="40">
        <f t="shared" si="19"/>
        <v>4920</v>
      </c>
      <c r="J76" s="40">
        <v>3060</v>
      </c>
      <c r="K76" s="38">
        <f t="shared" si="20"/>
        <v>47220</v>
      </c>
      <c r="L76" s="40">
        <v>1320</v>
      </c>
      <c r="M76" s="40">
        <v>0</v>
      </c>
      <c r="N76" s="40">
        <v>0</v>
      </c>
      <c r="O76" s="40">
        <v>0</v>
      </c>
      <c r="P76" s="54">
        <f t="shared" si="24"/>
        <v>1640</v>
      </c>
      <c r="Q76" s="40">
        <v>10</v>
      </c>
      <c r="R76" s="40">
        <f t="shared" si="21"/>
        <v>2970</v>
      </c>
      <c r="S76" s="337">
        <f t="shared" si="22"/>
        <v>44250</v>
      </c>
      <c r="T76" s="40">
        <f t="shared" si="23"/>
        <v>1640</v>
      </c>
      <c r="U76" s="144" t="s">
        <v>945</v>
      </c>
      <c r="V76" s="128"/>
      <c r="W76" s="67" t="s">
        <v>800</v>
      </c>
      <c r="X76" s="73" t="s">
        <v>801</v>
      </c>
    </row>
    <row r="77" spans="1:29" ht="23.1" customHeight="1">
      <c r="A77" s="46">
        <v>54</v>
      </c>
      <c r="B77" s="51" t="s">
        <v>366</v>
      </c>
      <c r="C77" s="41" t="s">
        <v>2</v>
      </c>
      <c r="D77" s="46">
        <v>7</v>
      </c>
      <c r="E77" s="285">
        <v>30450</v>
      </c>
      <c r="F77" s="38">
        <v>14430</v>
      </c>
      <c r="G77" s="40">
        <f t="shared" si="18"/>
        <v>5772</v>
      </c>
      <c r="H77" s="40">
        <v>700</v>
      </c>
      <c r="I77" s="40">
        <f t="shared" si="19"/>
        <v>4329</v>
      </c>
      <c r="J77" s="40">
        <v>2900</v>
      </c>
      <c r="K77" s="38">
        <f t="shared" si="20"/>
        <v>44151</v>
      </c>
      <c r="L77" s="40">
        <v>1320</v>
      </c>
      <c r="M77" s="40">
        <v>0</v>
      </c>
      <c r="N77" s="40">
        <v>0</v>
      </c>
      <c r="O77" s="40">
        <v>0</v>
      </c>
      <c r="P77" s="54">
        <f t="shared" si="24"/>
        <v>1443</v>
      </c>
      <c r="Q77" s="40">
        <v>10</v>
      </c>
      <c r="R77" s="40">
        <f t="shared" si="21"/>
        <v>2773</v>
      </c>
      <c r="S77" s="337">
        <f t="shared" si="22"/>
        <v>41378</v>
      </c>
      <c r="T77" s="40">
        <f t="shared" si="23"/>
        <v>1443</v>
      </c>
      <c r="U77" s="144" t="s">
        <v>945</v>
      </c>
      <c r="V77" s="68"/>
      <c r="W77" s="91">
        <v>36313</v>
      </c>
      <c r="X77" s="137" t="s">
        <v>79</v>
      </c>
      <c r="Y77" s="1"/>
      <c r="Z77" s="274"/>
      <c r="AA77" s="274"/>
    </row>
    <row r="78" spans="1:29" ht="23.1" customHeight="1">
      <c r="A78" s="46">
        <v>55</v>
      </c>
      <c r="B78" s="51" t="s">
        <v>143</v>
      </c>
      <c r="C78" s="41" t="s">
        <v>2</v>
      </c>
      <c r="D78" s="46">
        <v>7</v>
      </c>
      <c r="E78" s="285">
        <v>31980</v>
      </c>
      <c r="F78" s="38">
        <v>16400</v>
      </c>
      <c r="G78" s="40">
        <f t="shared" si="18"/>
        <v>6560</v>
      </c>
      <c r="H78" s="40">
        <v>700</v>
      </c>
      <c r="I78" s="40">
        <f t="shared" si="19"/>
        <v>4920</v>
      </c>
      <c r="J78" s="40">
        <v>3060</v>
      </c>
      <c r="K78" s="38">
        <f t="shared" si="20"/>
        <v>47220</v>
      </c>
      <c r="L78" s="40">
        <v>0</v>
      </c>
      <c r="M78" s="40">
        <v>0</v>
      </c>
      <c r="N78" s="40">
        <v>0</v>
      </c>
      <c r="O78" s="40">
        <v>0</v>
      </c>
      <c r="P78" s="54">
        <f t="shared" si="24"/>
        <v>1640</v>
      </c>
      <c r="Q78" s="40">
        <v>10</v>
      </c>
      <c r="R78" s="40">
        <f t="shared" si="21"/>
        <v>1650</v>
      </c>
      <c r="S78" s="337">
        <f t="shared" si="22"/>
        <v>45570</v>
      </c>
      <c r="T78" s="40">
        <f t="shared" si="23"/>
        <v>1640</v>
      </c>
      <c r="U78" s="144" t="s">
        <v>945</v>
      </c>
      <c r="V78" s="12"/>
      <c r="W78" s="91">
        <v>36437</v>
      </c>
      <c r="X78" s="137" t="s">
        <v>72</v>
      </c>
      <c r="Y78" s="210"/>
      <c r="Z78" s="274"/>
      <c r="AA78" s="274"/>
    </row>
    <row r="79" spans="1:29" ht="23.1" customHeight="1">
      <c r="A79" s="46">
        <v>56</v>
      </c>
      <c r="B79" s="51" t="s">
        <v>144</v>
      </c>
      <c r="C79" s="41" t="s">
        <v>2</v>
      </c>
      <c r="D79" s="46">
        <v>7</v>
      </c>
      <c r="E79" s="285">
        <v>29000</v>
      </c>
      <c r="F79" s="38">
        <v>14430</v>
      </c>
      <c r="G79" s="40">
        <f t="shared" si="18"/>
        <v>5772</v>
      </c>
      <c r="H79" s="40">
        <v>700</v>
      </c>
      <c r="I79" s="40">
        <f t="shared" si="19"/>
        <v>4329</v>
      </c>
      <c r="J79" s="40">
        <v>0</v>
      </c>
      <c r="K79" s="38">
        <f t="shared" si="20"/>
        <v>39801</v>
      </c>
      <c r="L79" s="40">
        <v>0</v>
      </c>
      <c r="M79" s="40">
        <v>0</v>
      </c>
      <c r="N79" s="40">
        <v>0</v>
      </c>
      <c r="O79" s="40">
        <v>0</v>
      </c>
      <c r="P79" s="54">
        <f t="shared" si="24"/>
        <v>1443</v>
      </c>
      <c r="Q79" s="40">
        <v>10</v>
      </c>
      <c r="R79" s="40">
        <f t="shared" si="21"/>
        <v>1453</v>
      </c>
      <c r="S79" s="337">
        <f t="shared" si="22"/>
        <v>38348</v>
      </c>
      <c r="T79" s="40">
        <f t="shared" si="23"/>
        <v>1443</v>
      </c>
      <c r="U79" s="46"/>
      <c r="V79" s="68"/>
      <c r="W79" s="91">
        <v>36318</v>
      </c>
      <c r="X79" s="137" t="s">
        <v>80</v>
      </c>
      <c r="Y79" s="274"/>
      <c r="Z79" s="274"/>
      <c r="AA79" s="274"/>
    </row>
    <row r="80" spans="1:29" ht="23.1" customHeight="1">
      <c r="A80" s="46">
        <v>57</v>
      </c>
      <c r="B80" s="51" t="s">
        <v>671</v>
      </c>
      <c r="C80" s="41" t="s">
        <v>2</v>
      </c>
      <c r="D80" s="46">
        <v>7</v>
      </c>
      <c r="E80" s="285">
        <v>31980</v>
      </c>
      <c r="F80" s="38">
        <v>15700</v>
      </c>
      <c r="G80" s="40">
        <f t="shared" si="18"/>
        <v>6280</v>
      </c>
      <c r="H80" s="40">
        <v>700</v>
      </c>
      <c r="I80" s="40">
        <f t="shared" si="19"/>
        <v>4710</v>
      </c>
      <c r="J80" s="40">
        <v>3060</v>
      </c>
      <c r="K80" s="38">
        <f t="shared" si="20"/>
        <v>46730</v>
      </c>
      <c r="L80" s="40">
        <v>0</v>
      </c>
      <c r="M80" s="40">
        <v>0</v>
      </c>
      <c r="N80" s="40">
        <v>0</v>
      </c>
      <c r="O80" s="40">
        <v>0</v>
      </c>
      <c r="P80" s="54">
        <f t="shared" si="24"/>
        <v>1570</v>
      </c>
      <c r="Q80" s="40">
        <v>10</v>
      </c>
      <c r="R80" s="40">
        <f t="shared" si="21"/>
        <v>1580</v>
      </c>
      <c r="S80" s="337">
        <f t="shared" si="22"/>
        <v>45150</v>
      </c>
      <c r="T80" s="40">
        <f t="shared" si="23"/>
        <v>1570</v>
      </c>
      <c r="U80" s="46" t="s">
        <v>943</v>
      </c>
      <c r="V80" s="68"/>
      <c r="W80" s="91">
        <v>37260</v>
      </c>
      <c r="X80" s="137" t="s">
        <v>81</v>
      </c>
    </row>
    <row r="81" spans="1:29" ht="23.1" customHeight="1">
      <c r="A81" s="46">
        <v>58</v>
      </c>
      <c r="B81" s="51" t="s">
        <v>183</v>
      </c>
      <c r="C81" s="41" t="s">
        <v>2</v>
      </c>
      <c r="D81" s="46">
        <v>7</v>
      </c>
      <c r="E81" s="285">
        <v>30450</v>
      </c>
      <c r="F81" s="38">
        <v>15000</v>
      </c>
      <c r="G81" s="40">
        <f t="shared" si="18"/>
        <v>6000</v>
      </c>
      <c r="H81" s="40">
        <v>700</v>
      </c>
      <c r="I81" s="40">
        <f t="shared" si="19"/>
        <v>4500</v>
      </c>
      <c r="J81" s="40">
        <v>2900</v>
      </c>
      <c r="K81" s="38">
        <f t="shared" si="20"/>
        <v>44550</v>
      </c>
      <c r="L81" s="40">
        <v>0</v>
      </c>
      <c r="M81" s="40">
        <v>0</v>
      </c>
      <c r="N81" s="40">
        <v>0</v>
      </c>
      <c r="O81" s="40">
        <v>0</v>
      </c>
      <c r="P81" s="54">
        <f t="shared" si="24"/>
        <v>1500</v>
      </c>
      <c r="Q81" s="40">
        <v>10</v>
      </c>
      <c r="R81" s="40">
        <f t="shared" si="21"/>
        <v>1510</v>
      </c>
      <c r="S81" s="337">
        <f t="shared" si="22"/>
        <v>43040</v>
      </c>
      <c r="T81" s="40">
        <f t="shared" si="23"/>
        <v>1500</v>
      </c>
      <c r="U81" s="144" t="s">
        <v>945</v>
      </c>
      <c r="V81" s="68"/>
      <c r="W81" s="91">
        <v>37625</v>
      </c>
      <c r="X81" s="137" t="s">
        <v>81</v>
      </c>
    </row>
    <row r="82" spans="1:29" ht="23.1" customHeight="1">
      <c r="A82" s="46">
        <v>59</v>
      </c>
      <c r="B82" s="51" t="s">
        <v>164</v>
      </c>
      <c r="C82" s="41" t="s">
        <v>2</v>
      </c>
      <c r="D82" s="46">
        <v>9</v>
      </c>
      <c r="E82" s="285">
        <v>25480</v>
      </c>
      <c r="F82" s="38">
        <v>12470</v>
      </c>
      <c r="G82" s="40">
        <f t="shared" si="18"/>
        <v>4988</v>
      </c>
      <c r="H82" s="40">
        <v>700</v>
      </c>
      <c r="I82" s="40">
        <f t="shared" si="19"/>
        <v>3741</v>
      </c>
      <c r="J82" s="40">
        <v>0</v>
      </c>
      <c r="K82" s="38">
        <f t="shared" si="20"/>
        <v>34909</v>
      </c>
      <c r="L82" s="40">
        <v>0</v>
      </c>
      <c r="M82" s="40">
        <v>0</v>
      </c>
      <c r="N82" s="40">
        <v>0</v>
      </c>
      <c r="O82" s="40">
        <v>0</v>
      </c>
      <c r="P82" s="54">
        <f t="shared" si="24"/>
        <v>1247</v>
      </c>
      <c r="Q82" s="40">
        <v>10</v>
      </c>
      <c r="R82" s="40">
        <f t="shared" si="21"/>
        <v>1257</v>
      </c>
      <c r="S82" s="337">
        <f t="shared" si="22"/>
        <v>33652</v>
      </c>
      <c r="T82" s="40">
        <f t="shared" si="23"/>
        <v>1247</v>
      </c>
      <c r="U82" s="46"/>
      <c r="V82" s="68"/>
      <c r="W82" s="91">
        <v>37993</v>
      </c>
      <c r="X82" s="137" t="s">
        <v>82</v>
      </c>
    </row>
    <row r="83" spans="1:29" ht="23.1" customHeight="1">
      <c r="A83" s="46">
        <v>60</v>
      </c>
      <c r="B83" s="51" t="s">
        <v>145</v>
      </c>
      <c r="C83" s="41" t="s">
        <v>173</v>
      </c>
      <c r="D83" s="46">
        <v>10</v>
      </c>
      <c r="E83" s="285">
        <v>20440</v>
      </c>
      <c r="F83" s="38">
        <v>11150</v>
      </c>
      <c r="G83" s="40">
        <v>4800</v>
      </c>
      <c r="H83" s="40">
        <v>700</v>
      </c>
      <c r="I83" s="40">
        <f t="shared" si="19"/>
        <v>3345</v>
      </c>
      <c r="J83" s="40">
        <v>1960</v>
      </c>
      <c r="K83" s="38">
        <f t="shared" si="20"/>
        <v>31245</v>
      </c>
      <c r="L83" s="40">
        <v>0</v>
      </c>
      <c r="M83" s="40">
        <v>0</v>
      </c>
      <c r="N83" s="40">
        <v>0</v>
      </c>
      <c r="O83" s="40">
        <v>0</v>
      </c>
      <c r="P83" s="54">
        <f t="shared" si="24"/>
        <v>1115</v>
      </c>
      <c r="Q83" s="40">
        <v>10</v>
      </c>
      <c r="R83" s="40">
        <f t="shared" si="21"/>
        <v>1125</v>
      </c>
      <c r="S83" s="337">
        <f t="shared" si="22"/>
        <v>30120</v>
      </c>
      <c r="T83" s="40">
        <f t="shared" si="23"/>
        <v>1115</v>
      </c>
      <c r="U83" s="46" t="s">
        <v>943</v>
      </c>
      <c r="V83" s="68"/>
      <c r="W83" s="91">
        <v>39783</v>
      </c>
      <c r="X83" s="137" t="s">
        <v>83</v>
      </c>
      <c r="Y83" s="80"/>
    </row>
    <row r="84" spans="1:29" ht="23.1" customHeight="1">
      <c r="A84" s="46">
        <v>61</v>
      </c>
      <c r="B84" s="51" t="s">
        <v>146</v>
      </c>
      <c r="C84" s="41" t="s">
        <v>2</v>
      </c>
      <c r="D84" s="46">
        <v>10</v>
      </c>
      <c r="E84" s="285">
        <v>20440</v>
      </c>
      <c r="F84" s="38">
        <v>11150</v>
      </c>
      <c r="G84" s="40">
        <v>4800</v>
      </c>
      <c r="H84" s="40">
        <v>700</v>
      </c>
      <c r="I84" s="40">
        <f t="shared" si="19"/>
        <v>3345</v>
      </c>
      <c r="J84" s="40">
        <v>1960</v>
      </c>
      <c r="K84" s="38">
        <f t="shared" si="20"/>
        <v>31245</v>
      </c>
      <c r="L84" s="40">
        <v>0</v>
      </c>
      <c r="M84" s="40">
        <v>0</v>
      </c>
      <c r="N84" s="40">
        <v>0</v>
      </c>
      <c r="O84" s="40">
        <v>0</v>
      </c>
      <c r="P84" s="54">
        <f t="shared" si="24"/>
        <v>1115</v>
      </c>
      <c r="Q84" s="40">
        <v>10</v>
      </c>
      <c r="R84" s="40">
        <f t="shared" si="21"/>
        <v>1125</v>
      </c>
      <c r="S84" s="337">
        <f t="shared" si="22"/>
        <v>30120</v>
      </c>
      <c r="T84" s="40">
        <f t="shared" si="23"/>
        <v>1115</v>
      </c>
      <c r="U84" s="144" t="s">
        <v>945</v>
      </c>
      <c r="V84" s="68"/>
      <c r="W84" s="91">
        <v>39783</v>
      </c>
      <c r="X84" s="137" t="s">
        <v>83</v>
      </c>
    </row>
    <row r="85" spans="1:29" ht="23.1" customHeight="1">
      <c r="A85" s="46">
        <v>62</v>
      </c>
      <c r="B85" s="51" t="s">
        <v>672</v>
      </c>
      <c r="C85" s="41" t="s">
        <v>2</v>
      </c>
      <c r="D85" s="46">
        <v>10</v>
      </c>
      <c r="E85" s="285">
        <v>20440</v>
      </c>
      <c r="F85" s="38">
        <v>11150</v>
      </c>
      <c r="G85" s="40">
        <v>4800</v>
      </c>
      <c r="H85" s="40">
        <v>700</v>
      </c>
      <c r="I85" s="40">
        <f t="shared" si="19"/>
        <v>3345</v>
      </c>
      <c r="J85" s="40">
        <v>1960</v>
      </c>
      <c r="K85" s="38">
        <f t="shared" si="20"/>
        <v>31245</v>
      </c>
      <c r="L85" s="40">
        <v>0</v>
      </c>
      <c r="M85" s="40">
        <v>656</v>
      </c>
      <c r="N85" s="40">
        <v>0</v>
      </c>
      <c r="O85" s="40">
        <v>4800</v>
      </c>
      <c r="P85" s="54">
        <f t="shared" si="24"/>
        <v>1115</v>
      </c>
      <c r="Q85" s="40">
        <v>10</v>
      </c>
      <c r="R85" s="40">
        <f t="shared" si="21"/>
        <v>6581</v>
      </c>
      <c r="S85" s="337">
        <f t="shared" si="22"/>
        <v>24664</v>
      </c>
      <c r="T85" s="40">
        <f t="shared" si="23"/>
        <v>1115</v>
      </c>
      <c r="U85" s="144" t="s">
        <v>945</v>
      </c>
      <c r="V85" s="68"/>
      <c r="W85" s="91">
        <v>39450</v>
      </c>
      <c r="X85" s="137" t="s">
        <v>84</v>
      </c>
    </row>
    <row r="86" spans="1:29" ht="23.1" customHeight="1">
      <c r="A86" s="46">
        <v>63</v>
      </c>
      <c r="B86" s="62" t="s">
        <v>394</v>
      </c>
      <c r="C86" s="41" t="s">
        <v>2</v>
      </c>
      <c r="D86" s="46">
        <v>10</v>
      </c>
      <c r="E86" s="285">
        <v>20440</v>
      </c>
      <c r="F86" s="38">
        <v>11150</v>
      </c>
      <c r="G86" s="40">
        <v>4800</v>
      </c>
      <c r="H86" s="40">
        <v>700</v>
      </c>
      <c r="I86" s="40">
        <f t="shared" si="19"/>
        <v>3345</v>
      </c>
      <c r="J86" s="40">
        <v>1960</v>
      </c>
      <c r="K86" s="38">
        <f t="shared" si="20"/>
        <v>31245</v>
      </c>
      <c r="L86" s="40">
        <v>0</v>
      </c>
      <c r="M86" s="40">
        <v>0</v>
      </c>
      <c r="N86" s="40">
        <v>0</v>
      </c>
      <c r="O86" s="40">
        <v>0</v>
      </c>
      <c r="P86" s="54">
        <f t="shared" si="24"/>
        <v>1115</v>
      </c>
      <c r="Q86" s="40">
        <v>10</v>
      </c>
      <c r="R86" s="40">
        <f t="shared" si="21"/>
        <v>1125</v>
      </c>
      <c r="S86" s="337">
        <f t="shared" si="22"/>
        <v>30120</v>
      </c>
      <c r="T86" s="40">
        <f t="shared" si="23"/>
        <v>1115</v>
      </c>
      <c r="U86" s="144" t="s">
        <v>945</v>
      </c>
      <c r="V86" s="68"/>
      <c r="W86" s="91">
        <v>39450</v>
      </c>
      <c r="X86" s="137" t="s">
        <v>84</v>
      </c>
    </row>
    <row r="87" spans="1:29" ht="23.1" customHeight="1">
      <c r="A87" s="46">
        <v>64</v>
      </c>
      <c r="B87" s="62" t="s">
        <v>186</v>
      </c>
      <c r="C87" s="41" t="s">
        <v>2</v>
      </c>
      <c r="D87" s="46">
        <v>10</v>
      </c>
      <c r="E87" s="285">
        <v>20440</v>
      </c>
      <c r="F87" s="38">
        <v>11150</v>
      </c>
      <c r="G87" s="40">
        <v>4800</v>
      </c>
      <c r="H87" s="40">
        <v>700</v>
      </c>
      <c r="I87" s="40">
        <f t="shared" si="19"/>
        <v>3345</v>
      </c>
      <c r="J87" s="40">
        <v>1960</v>
      </c>
      <c r="K87" s="38">
        <f t="shared" si="20"/>
        <v>31245</v>
      </c>
      <c r="L87" s="40">
        <v>0</v>
      </c>
      <c r="M87" s="40">
        <v>0</v>
      </c>
      <c r="N87" s="40">
        <v>0</v>
      </c>
      <c r="O87" s="40">
        <v>0</v>
      </c>
      <c r="P87" s="54">
        <f t="shared" si="24"/>
        <v>1115</v>
      </c>
      <c r="Q87" s="40">
        <v>10</v>
      </c>
      <c r="R87" s="40">
        <f t="shared" si="21"/>
        <v>1125</v>
      </c>
      <c r="S87" s="337">
        <f t="shared" si="22"/>
        <v>30120</v>
      </c>
      <c r="T87" s="40">
        <f t="shared" si="23"/>
        <v>1115</v>
      </c>
      <c r="U87" s="144" t="s">
        <v>945</v>
      </c>
      <c r="V87" s="68"/>
      <c r="W87" s="91">
        <v>39450</v>
      </c>
      <c r="X87" s="137" t="s">
        <v>84</v>
      </c>
      <c r="Y87" s="80"/>
    </row>
    <row r="88" spans="1:29" ht="23.1" customHeight="1">
      <c r="A88" s="46">
        <v>65</v>
      </c>
      <c r="B88" s="51" t="s">
        <v>147</v>
      </c>
      <c r="C88" s="41" t="s">
        <v>2</v>
      </c>
      <c r="D88" s="46">
        <v>10</v>
      </c>
      <c r="E88" s="285">
        <v>20440</v>
      </c>
      <c r="F88" s="38">
        <v>11150</v>
      </c>
      <c r="G88" s="40">
        <v>4800</v>
      </c>
      <c r="H88" s="40">
        <v>700</v>
      </c>
      <c r="I88" s="40">
        <f t="shared" si="19"/>
        <v>3345</v>
      </c>
      <c r="J88" s="40">
        <v>1960</v>
      </c>
      <c r="K88" s="38">
        <f t="shared" si="20"/>
        <v>31245</v>
      </c>
      <c r="L88" s="40">
        <v>0</v>
      </c>
      <c r="M88" s="40">
        <v>0</v>
      </c>
      <c r="N88" s="40">
        <v>0</v>
      </c>
      <c r="O88" s="40">
        <v>0</v>
      </c>
      <c r="P88" s="54">
        <f t="shared" si="24"/>
        <v>1115</v>
      </c>
      <c r="Q88" s="40">
        <v>10</v>
      </c>
      <c r="R88" s="40">
        <f t="shared" si="21"/>
        <v>1125</v>
      </c>
      <c r="S88" s="337">
        <f t="shared" si="22"/>
        <v>30120</v>
      </c>
      <c r="T88" s="40">
        <f t="shared" si="23"/>
        <v>1115</v>
      </c>
      <c r="U88" s="144" t="s">
        <v>945</v>
      </c>
      <c r="V88" s="68"/>
      <c r="W88" s="91" t="s">
        <v>37</v>
      </c>
      <c r="X88" s="137" t="s">
        <v>85</v>
      </c>
      <c r="Y88" s="2"/>
    </row>
    <row r="89" spans="1:29" ht="23.1" customHeight="1">
      <c r="A89" s="46">
        <v>66</v>
      </c>
      <c r="B89" s="51" t="s">
        <v>395</v>
      </c>
      <c r="C89" s="41" t="s">
        <v>2</v>
      </c>
      <c r="D89" s="46">
        <v>10</v>
      </c>
      <c r="E89" s="285">
        <v>20440</v>
      </c>
      <c r="F89" s="38">
        <v>10700</v>
      </c>
      <c r="G89" s="40">
        <f t="shared" ref="G89:G98" si="25">F89*45%</f>
        <v>4815</v>
      </c>
      <c r="H89" s="40">
        <v>700</v>
      </c>
      <c r="I89" s="40">
        <f t="shared" si="19"/>
        <v>3210</v>
      </c>
      <c r="J89" s="40">
        <v>1960</v>
      </c>
      <c r="K89" s="38">
        <f t="shared" si="20"/>
        <v>31125</v>
      </c>
      <c r="L89" s="40">
        <v>0</v>
      </c>
      <c r="M89" s="40">
        <v>0</v>
      </c>
      <c r="N89" s="40">
        <v>0</v>
      </c>
      <c r="O89" s="40">
        <v>0</v>
      </c>
      <c r="P89" s="54">
        <f t="shared" si="24"/>
        <v>1070</v>
      </c>
      <c r="Q89" s="40">
        <v>260</v>
      </c>
      <c r="R89" s="40">
        <f t="shared" si="21"/>
        <v>1330</v>
      </c>
      <c r="S89" s="337">
        <f t="shared" si="22"/>
        <v>29795</v>
      </c>
      <c r="T89" s="40">
        <f t="shared" si="23"/>
        <v>1070</v>
      </c>
      <c r="U89" s="46" t="s">
        <v>948</v>
      </c>
      <c r="V89" s="128" t="s">
        <v>539</v>
      </c>
      <c r="W89" s="91" t="s">
        <v>38</v>
      </c>
      <c r="X89" s="137" t="s">
        <v>796</v>
      </c>
      <c r="Y89" s="2" t="s">
        <v>916</v>
      </c>
    </row>
    <row r="90" spans="1:29" ht="23.1" customHeight="1">
      <c r="A90" s="46">
        <v>67</v>
      </c>
      <c r="B90" s="51" t="s">
        <v>148</v>
      </c>
      <c r="C90" s="41" t="s">
        <v>2</v>
      </c>
      <c r="D90" s="46">
        <v>10</v>
      </c>
      <c r="E90" s="285">
        <v>20440</v>
      </c>
      <c r="F90" s="38">
        <v>10700</v>
      </c>
      <c r="G90" s="40">
        <f t="shared" si="25"/>
        <v>4815</v>
      </c>
      <c r="H90" s="40">
        <v>700</v>
      </c>
      <c r="I90" s="40">
        <f t="shared" si="19"/>
        <v>3210</v>
      </c>
      <c r="J90" s="40">
        <v>0</v>
      </c>
      <c r="K90" s="38">
        <f t="shared" si="20"/>
        <v>29165</v>
      </c>
      <c r="L90" s="40">
        <v>0</v>
      </c>
      <c r="M90" s="40">
        <v>0</v>
      </c>
      <c r="N90" s="40">
        <v>0</v>
      </c>
      <c r="O90" s="40">
        <v>0</v>
      </c>
      <c r="P90" s="54">
        <f t="shared" si="24"/>
        <v>1070</v>
      </c>
      <c r="Q90" s="40">
        <v>10</v>
      </c>
      <c r="R90" s="40">
        <f t="shared" si="21"/>
        <v>1080</v>
      </c>
      <c r="S90" s="337">
        <f t="shared" si="22"/>
        <v>28085</v>
      </c>
      <c r="T90" s="40">
        <f t="shared" si="23"/>
        <v>1070</v>
      </c>
      <c r="U90" s="46"/>
      <c r="V90" s="68"/>
      <c r="W90" s="91">
        <v>39454</v>
      </c>
      <c r="X90" s="137" t="s">
        <v>82</v>
      </c>
    </row>
    <row r="91" spans="1:29" ht="23.1" customHeight="1">
      <c r="A91" s="46">
        <v>68</v>
      </c>
      <c r="B91" s="51" t="s">
        <v>196</v>
      </c>
      <c r="C91" s="41" t="s">
        <v>2</v>
      </c>
      <c r="D91" s="46">
        <v>10</v>
      </c>
      <c r="E91" s="285">
        <v>20440</v>
      </c>
      <c r="F91" s="38">
        <v>10700</v>
      </c>
      <c r="G91" s="40">
        <f t="shared" si="25"/>
        <v>4815</v>
      </c>
      <c r="H91" s="40">
        <v>700</v>
      </c>
      <c r="I91" s="40">
        <f t="shared" si="19"/>
        <v>3210</v>
      </c>
      <c r="J91" s="40">
        <v>0</v>
      </c>
      <c r="K91" s="38">
        <f t="shared" si="20"/>
        <v>29165</v>
      </c>
      <c r="L91" s="40">
        <v>0</v>
      </c>
      <c r="M91" s="40">
        <v>0</v>
      </c>
      <c r="N91" s="40">
        <v>0</v>
      </c>
      <c r="O91" s="40">
        <v>0</v>
      </c>
      <c r="P91" s="54">
        <f t="shared" si="24"/>
        <v>1070</v>
      </c>
      <c r="Q91" s="40">
        <v>10</v>
      </c>
      <c r="R91" s="40">
        <f t="shared" si="21"/>
        <v>1080</v>
      </c>
      <c r="S91" s="337">
        <f t="shared" si="22"/>
        <v>28085</v>
      </c>
      <c r="T91" s="40">
        <f t="shared" si="23"/>
        <v>1070</v>
      </c>
      <c r="U91" s="46"/>
      <c r="V91" s="68"/>
      <c r="W91" s="91">
        <v>39454</v>
      </c>
      <c r="X91" s="137" t="s">
        <v>82</v>
      </c>
    </row>
    <row r="92" spans="1:29" ht="23.1" customHeight="1">
      <c r="A92" s="46">
        <v>69</v>
      </c>
      <c r="B92" s="51" t="s">
        <v>149</v>
      </c>
      <c r="C92" s="41" t="s">
        <v>2</v>
      </c>
      <c r="D92" s="46">
        <v>10</v>
      </c>
      <c r="E92" s="285">
        <v>20440</v>
      </c>
      <c r="F92" s="38">
        <v>10700</v>
      </c>
      <c r="G92" s="40">
        <f t="shared" si="25"/>
        <v>4815</v>
      </c>
      <c r="H92" s="40">
        <v>700</v>
      </c>
      <c r="I92" s="40">
        <f t="shared" si="19"/>
        <v>3210</v>
      </c>
      <c r="J92" s="40">
        <v>0</v>
      </c>
      <c r="K92" s="38">
        <f t="shared" si="20"/>
        <v>29165</v>
      </c>
      <c r="L92" s="40">
        <v>0</v>
      </c>
      <c r="M92" s="40">
        <v>0</v>
      </c>
      <c r="N92" s="40">
        <v>0</v>
      </c>
      <c r="O92" s="40">
        <v>0</v>
      </c>
      <c r="P92" s="54">
        <f t="shared" si="24"/>
        <v>1070</v>
      </c>
      <c r="Q92" s="40">
        <v>10</v>
      </c>
      <c r="R92" s="40">
        <f t="shared" si="21"/>
        <v>1080</v>
      </c>
      <c r="S92" s="337">
        <f t="shared" si="22"/>
        <v>28085</v>
      </c>
      <c r="T92" s="40">
        <f t="shared" si="23"/>
        <v>1070</v>
      </c>
      <c r="U92" s="46"/>
      <c r="V92" s="68"/>
      <c r="W92" s="91">
        <v>39547</v>
      </c>
      <c r="X92" s="137" t="s">
        <v>63</v>
      </c>
      <c r="Y92" s="85"/>
      <c r="Z92" s="84"/>
      <c r="AA92" s="84"/>
      <c r="AB92" s="124"/>
    </row>
    <row r="93" spans="1:29" ht="23.1" customHeight="1">
      <c r="A93" s="46">
        <v>70</v>
      </c>
      <c r="B93" s="51" t="s">
        <v>150</v>
      </c>
      <c r="C93" s="41" t="s">
        <v>2</v>
      </c>
      <c r="D93" s="46">
        <v>10</v>
      </c>
      <c r="E93" s="285">
        <v>20440</v>
      </c>
      <c r="F93" s="38">
        <v>10700</v>
      </c>
      <c r="G93" s="40">
        <f t="shared" si="25"/>
        <v>4815</v>
      </c>
      <c r="H93" s="40">
        <v>700</v>
      </c>
      <c r="I93" s="40">
        <f t="shared" si="19"/>
        <v>3210</v>
      </c>
      <c r="J93" s="40">
        <v>0</v>
      </c>
      <c r="K93" s="38">
        <f t="shared" si="20"/>
        <v>29165</v>
      </c>
      <c r="L93" s="40">
        <v>0</v>
      </c>
      <c r="M93" s="40">
        <v>0</v>
      </c>
      <c r="N93" s="40">
        <v>0</v>
      </c>
      <c r="O93" s="40">
        <v>0</v>
      </c>
      <c r="P93" s="54">
        <f t="shared" si="24"/>
        <v>1070</v>
      </c>
      <c r="Q93" s="40">
        <v>260</v>
      </c>
      <c r="R93" s="40">
        <f t="shared" si="21"/>
        <v>1330</v>
      </c>
      <c r="S93" s="337">
        <f t="shared" si="22"/>
        <v>27835</v>
      </c>
      <c r="T93" s="40">
        <f t="shared" si="23"/>
        <v>1070</v>
      </c>
      <c r="U93" s="46"/>
      <c r="V93" s="128" t="s">
        <v>539</v>
      </c>
      <c r="W93" s="91">
        <v>39547</v>
      </c>
      <c r="X93" s="137" t="s">
        <v>63</v>
      </c>
      <c r="Y93" s="80"/>
      <c r="Z93" s="85"/>
      <c r="AA93" s="84"/>
      <c r="AB93" s="84"/>
      <c r="AC93" s="124"/>
    </row>
    <row r="94" spans="1:29" ht="23.1" customHeight="1">
      <c r="A94" s="46">
        <v>71</v>
      </c>
      <c r="B94" s="52" t="s">
        <v>345</v>
      </c>
      <c r="C94" s="41" t="s">
        <v>2</v>
      </c>
      <c r="D94" s="53">
        <v>10</v>
      </c>
      <c r="E94" s="285">
        <v>20440</v>
      </c>
      <c r="F94" s="38">
        <v>10700</v>
      </c>
      <c r="G94" s="40">
        <f t="shared" si="25"/>
        <v>4815</v>
      </c>
      <c r="H94" s="54">
        <v>700</v>
      </c>
      <c r="I94" s="40">
        <f t="shared" si="19"/>
        <v>3210</v>
      </c>
      <c r="J94" s="40">
        <v>0</v>
      </c>
      <c r="K94" s="38">
        <f t="shared" si="20"/>
        <v>29165</v>
      </c>
      <c r="L94" s="54">
        <v>0</v>
      </c>
      <c r="M94" s="54">
        <v>0</v>
      </c>
      <c r="N94" s="54">
        <v>0</v>
      </c>
      <c r="O94" s="54">
        <v>0</v>
      </c>
      <c r="P94" s="54">
        <f t="shared" si="24"/>
        <v>1070</v>
      </c>
      <c r="Q94" s="40">
        <v>10</v>
      </c>
      <c r="R94" s="40">
        <f t="shared" si="21"/>
        <v>1080</v>
      </c>
      <c r="S94" s="337">
        <f t="shared" si="22"/>
        <v>28085</v>
      </c>
      <c r="T94" s="54">
        <f t="shared" si="23"/>
        <v>1070</v>
      </c>
      <c r="U94" s="46"/>
      <c r="V94" s="68"/>
      <c r="W94" s="91">
        <v>39547</v>
      </c>
      <c r="X94" s="137" t="s">
        <v>63</v>
      </c>
      <c r="Y94" s="85"/>
      <c r="Z94" s="84"/>
      <c r="AA94" s="84"/>
      <c r="AB94" s="124"/>
    </row>
    <row r="95" spans="1:29" ht="23.1" customHeight="1">
      <c r="A95" s="46">
        <v>72</v>
      </c>
      <c r="B95" s="51" t="s">
        <v>152</v>
      </c>
      <c r="C95" s="41" t="s">
        <v>2</v>
      </c>
      <c r="D95" s="55">
        <v>10</v>
      </c>
      <c r="E95" s="285">
        <v>20440</v>
      </c>
      <c r="F95" s="38">
        <v>10700</v>
      </c>
      <c r="G95" s="40">
        <f t="shared" si="25"/>
        <v>4815</v>
      </c>
      <c r="H95" s="56">
        <v>700</v>
      </c>
      <c r="I95" s="40">
        <f t="shared" si="19"/>
        <v>3210</v>
      </c>
      <c r="J95" s="40">
        <v>0</v>
      </c>
      <c r="K95" s="38">
        <f t="shared" si="20"/>
        <v>29165</v>
      </c>
      <c r="L95" s="56">
        <v>0</v>
      </c>
      <c r="M95" s="56">
        <v>0</v>
      </c>
      <c r="N95" s="56">
        <v>0</v>
      </c>
      <c r="O95" s="40">
        <v>0</v>
      </c>
      <c r="P95" s="54">
        <f t="shared" si="24"/>
        <v>1070</v>
      </c>
      <c r="Q95" s="40">
        <v>10</v>
      </c>
      <c r="R95" s="40">
        <f t="shared" si="21"/>
        <v>1080</v>
      </c>
      <c r="S95" s="337">
        <f t="shared" si="22"/>
        <v>28085</v>
      </c>
      <c r="T95" s="40">
        <f t="shared" si="23"/>
        <v>1070</v>
      </c>
      <c r="U95" s="46"/>
      <c r="V95" s="205"/>
      <c r="W95" s="91">
        <v>39547</v>
      </c>
      <c r="X95" s="280" t="s">
        <v>63</v>
      </c>
      <c r="Y95" s="85"/>
      <c r="Z95" s="84"/>
      <c r="AA95" s="84"/>
      <c r="AB95" s="124"/>
    </row>
    <row r="96" spans="1:29" ht="23.1" customHeight="1">
      <c r="A96" s="46">
        <v>73</v>
      </c>
      <c r="B96" s="51" t="s">
        <v>187</v>
      </c>
      <c r="C96" s="41" t="s">
        <v>2</v>
      </c>
      <c r="D96" s="55">
        <v>10</v>
      </c>
      <c r="E96" s="285">
        <v>20440</v>
      </c>
      <c r="F96" s="38">
        <v>10700</v>
      </c>
      <c r="G96" s="40">
        <f t="shared" si="25"/>
        <v>4815</v>
      </c>
      <c r="H96" s="56">
        <v>700</v>
      </c>
      <c r="I96" s="40">
        <f t="shared" si="19"/>
        <v>3210</v>
      </c>
      <c r="J96" s="40">
        <v>0</v>
      </c>
      <c r="K96" s="38">
        <f t="shared" si="20"/>
        <v>29165</v>
      </c>
      <c r="L96" s="56">
        <v>0</v>
      </c>
      <c r="M96" s="56">
        <v>0</v>
      </c>
      <c r="N96" s="56">
        <v>0</v>
      </c>
      <c r="O96" s="40">
        <v>0</v>
      </c>
      <c r="P96" s="54">
        <f t="shared" si="24"/>
        <v>1070</v>
      </c>
      <c r="Q96" s="40">
        <v>10</v>
      </c>
      <c r="R96" s="40">
        <f t="shared" si="21"/>
        <v>1080</v>
      </c>
      <c r="S96" s="337">
        <f t="shared" si="22"/>
        <v>28085</v>
      </c>
      <c r="T96" s="40">
        <f t="shared" si="23"/>
        <v>1070</v>
      </c>
      <c r="U96" s="46"/>
      <c r="V96" s="205"/>
      <c r="W96" s="91">
        <v>39547</v>
      </c>
      <c r="X96" s="280" t="s">
        <v>63</v>
      </c>
      <c r="Y96" s="85"/>
      <c r="Z96" s="84" t="s">
        <v>804</v>
      </c>
      <c r="AA96" s="84"/>
      <c r="AB96" s="124"/>
    </row>
    <row r="97" spans="1:29" ht="23.1" customHeight="1">
      <c r="A97" s="46">
        <v>74</v>
      </c>
      <c r="B97" s="51" t="s">
        <v>153</v>
      </c>
      <c r="C97" s="41" t="s">
        <v>2</v>
      </c>
      <c r="D97" s="46">
        <v>10</v>
      </c>
      <c r="E97" s="285">
        <v>20440</v>
      </c>
      <c r="F97" s="38">
        <v>10700</v>
      </c>
      <c r="G97" s="40">
        <f t="shared" si="25"/>
        <v>4815</v>
      </c>
      <c r="H97" s="40">
        <v>700</v>
      </c>
      <c r="I97" s="40">
        <f>F97*30%</f>
        <v>3210</v>
      </c>
      <c r="J97" s="40">
        <v>0</v>
      </c>
      <c r="K97" s="38">
        <f>SUM(E97+G97+H97+I97+J97)</f>
        <v>29165</v>
      </c>
      <c r="L97" s="40">
        <v>0</v>
      </c>
      <c r="M97" s="40">
        <v>0</v>
      </c>
      <c r="N97" s="40">
        <v>0</v>
      </c>
      <c r="O97" s="40">
        <v>0</v>
      </c>
      <c r="P97" s="54">
        <f t="shared" si="24"/>
        <v>1070</v>
      </c>
      <c r="Q97" s="40">
        <v>10</v>
      </c>
      <c r="R97" s="40">
        <f>SUM(L97:Q97)</f>
        <v>1080</v>
      </c>
      <c r="S97" s="337">
        <f>K97-R97</f>
        <v>28085</v>
      </c>
      <c r="T97" s="40">
        <f>P97</f>
        <v>1070</v>
      </c>
      <c r="U97" s="46"/>
      <c r="V97" s="12"/>
      <c r="W97" s="91" t="s">
        <v>30</v>
      </c>
      <c r="X97" s="137" t="s">
        <v>57</v>
      </c>
      <c r="Y97" s="85"/>
      <c r="Z97" s="84"/>
      <c r="AA97" s="84"/>
      <c r="AB97" s="124"/>
    </row>
    <row r="98" spans="1:29" ht="24" customHeight="1">
      <c r="A98" s="46">
        <v>75</v>
      </c>
      <c r="B98" s="51" t="s">
        <v>673</v>
      </c>
      <c r="C98" s="41" t="s">
        <v>2</v>
      </c>
      <c r="D98" s="57">
        <v>10</v>
      </c>
      <c r="E98" s="287">
        <v>18530</v>
      </c>
      <c r="F98" s="38">
        <v>9350</v>
      </c>
      <c r="G98" s="40">
        <f t="shared" si="25"/>
        <v>4207.5</v>
      </c>
      <c r="H98" s="40">
        <v>700</v>
      </c>
      <c r="I98" s="40">
        <f>F98*30%</f>
        <v>2805</v>
      </c>
      <c r="J98" s="40">
        <v>1780</v>
      </c>
      <c r="K98" s="38">
        <f>SUM(E98+G98+H98+I98+J98)</f>
        <v>28022.5</v>
      </c>
      <c r="L98" s="40">
        <v>0</v>
      </c>
      <c r="M98" s="40">
        <v>0</v>
      </c>
      <c r="N98" s="40">
        <v>0</v>
      </c>
      <c r="O98" s="40">
        <v>0</v>
      </c>
      <c r="P98" s="54">
        <f t="shared" si="24"/>
        <v>935</v>
      </c>
      <c r="Q98" s="40">
        <v>10</v>
      </c>
      <c r="R98" s="40">
        <f>SUM(L98:Q98)</f>
        <v>945</v>
      </c>
      <c r="S98" s="337">
        <f>K98-R98</f>
        <v>27077.5</v>
      </c>
      <c r="T98" s="40">
        <f>P98</f>
        <v>935</v>
      </c>
      <c r="U98" s="46" t="s">
        <v>943</v>
      </c>
      <c r="V98" s="12"/>
      <c r="W98" s="91" t="s">
        <v>41</v>
      </c>
      <c r="X98" s="67" t="s">
        <v>86</v>
      </c>
      <c r="Y98" s="80"/>
    </row>
    <row r="99" spans="1:29" ht="23.1" customHeight="1">
      <c r="A99" s="41"/>
      <c r="B99" s="59" t="s">
        <v>374</v>
      </c>
      <c r="C99" s="41" t="s">
        <v>375</v>
      </c>
      <c r="D99" s="46"/>
      <c r="E99" s="291">
        <f>SUM(E73:E98)</f>
        <v>2169060</v>
      </c>
      <c r="F99" s="291">
        <f t="shared" ref="F99:T99" si="26">SUM(F73:F98)</f>
        <v>1122800</v>
      </c>
      <c r="G99" s="291">
        <f t="shared" si="26"/>
        <v>452155.5</v>
      </c>
      <c r="H99" s="291">
        <f t="shared" si="26"/>
        <v>51800</v>
      </c>
      <c r="I99" s="291">
        <f t="shared" si="26"/>
        <v>317040</v>
      </c>
      <c r="J99" s="291">
        <f t="shared" si="26"/>
        <v>77240</v>
      </c>
      <c r="K99" s="291">
        <f t="shared" si="26"/>
        <v>3067295.5</v>
      </c>
      <c r="L99" s="291">
        <f t="shared" si="26"/>
        <v>48660</v>
      </c>
      <c r="M99" s="291">
        <f t="shared" si="26"/>
        <v>3936</v>
      </c>
      <c r="N99" s="291">
        <f t="shared" si="26"/>
        <v>0</v>
      </c>
      <c r="O99" s="291">
        <f t="shared" si="26"/>
        <v>39540</v>
      </c>
      <c r="P99" s="291">
        <f t="shared" si="26"/>
        <v>112280</v>
      </c>
      <c r="Q99" s="291">
        <f t="shared" si="26"/>
        <v>5490</v>
      </c>
      <c r="R99" s="291">
        <f t="shared" si="26"/>
        <v>209906</v>
      </c>
      <c r="S99" s="96">
        <f t="shared" si="26"/>
        <v>2857389.5</v>
      </c>
      <c r="T99" s="291">
        <f t="shared" si="26"/>
        <v>105680</v>
      </c>
      <c r="U99" s="95">
        <f>SUM(N99+P99+T99)</f>
        <v>217960</v>
      </c>
      <c r="V99" s="68"/>
      <c r="W99" s="91"/>
      <c r="X99" s="137"/>
    </row>
    <row r="100" spans="1:29" ht="15.75">
      <c r="A100" s="61"/>
      <c r="B100" s="77"/>
      <c r="C100" s="61"/>
      <c r="D100" s="66"/>
      <c r="E100" s="66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163"/>
      <c r="T100" s="78"/>
      <c r="U100" s="100"/>
      <c r="V100" s="68"/>
      <c r="W100" s="91"/>
      <c r="X100" s="137"/>
    </row>
    <row r="101" spans="1:29" ht="15.75">
      <c r="A101" s="61"/>
      <c r="B101" s="74" t="s">
        <v>668</v>
      </c>
      <c r="C101" s="75"/>
      <c r="D101" s="29"/>
      <c r="E101" s="74" t="s">
        <v>669</v>
      </c>
      <c r="F101" s="75"/>
      <c r="G101" s="29"/>
      <c r="I101" s="78"/>
      <c r="J101" s="140" t="s">
        <v>876</v>
      </c>
      <c r="K101" s="140"/>
      <c r="L101" s="140"/>
      <c r="M101" s="84"/>
      <c r="P101" s="140" t="s">
        <v>750</v>
      </c>
      <c r="Q101" s="140"/>
      <c r="R101" s="140"/>
      <c r="U101" s="64" t="s">
        <v>534</v>
      </c>
      <c r="V101" s="68"/>
      <c r="W101" s="91"/>
      <c r="X101" s="137"/>
    </row>
    <row r="102" spans="1:29" ht="23.25">
      <c r="A102" s="470" t="s">
        <v>127</v>
      </c>
      <c r="B102" s="470"/>
      <c r="C102" s="470"/>
      <c r="D102" s="470"/>
      <c r="E102" s="470"/>
      <c r="F102" s="470"/>
      <c r="G102" s="470"/>
      <c r="H102" s="470"/>
      <c r="I102" s="470"/>
      <c r="J102" s="470"/>
      <c r="K102" s="470"/>
      <c r="L102" s="470"/>
      <c r="M102" s="470"/>
      <c r="N102" s="470"/>
      <c r="O102" s="470"/>
      <c r="P102" s="470"/>
      <c r="Q102" s="470"/>
      <c r="R102" s="470"/>
      <c r="S102" s="470"/>
      <c r="T102" s="470"/>
      <c r="U102" s="470"/>
      <c r="V102" s="403"/>
      <c r="W102" s="8"/>
    </row>
    <row r="103" spans="1:29" ht="18.75">
      <c r="A103" s="471" t="s">
        <v>359</v>
      </c>
      <c r="B103" s="471"/>
      <c r="C103" s="471"/>
      <c r="D103" s="471"/>
      <c r="E103" s="471"/>
      <c r="F103" s="471"/>
      <c r="G103" s="471"/>
      <c r="H103" s="471"/>
      <c r="I103" s="471"/>
      <c r="J103" s="471"/>
      <c r="K103" s="471"/>
      <c r="L103" s="471"/>
      <c r="M103" s="471"/>
      <c r="N103" s="471"/>
      <c r="O103" s="471"/>
      <c r="P103" s="471"/>
      <c r="Q103" s="471"/>
      <c r="R103" s="471"/>
      <c r="S103" s="471"/>
      <c r="T103" s="471"/>
      <c r="U103" s="471"/>
      <c r="V103" s="149"/>
      <c r="W103" s="8"/>
    </row>
    <row r="104" spans="1:29" ht="20.25">
      <c r="A104" s="487" t="s">
        <v>942</v>
      </c>
      <c r="B104" s="487"/>
      <c r="C104" s="487"/>
      <c r="D104" s="487"/>
      <c r="E104" s="487"/>
      <c r="F104" s="487"/>
      <c r="G104" s="487"/>
      <c r="H104" s="487"/>
      <c r="I104" s="487"/>
      <c r="J104" s="487"/>
      <c r="K104" s="487"/>
      <c r="L104" s="487"/>
      <c r="M104" s="487"/>
      <c r="N104" s="487"/>
      <c r="O104" s="487"/>
      <c r="P104" s="487"/>
      <c r="Q104" s="487"/>
      <c r="R104" s="487"/>
      <c r="S104" s="487"/>
      <c r="T104" s="487"/>
      <c r="U104" s="487"/>
      <c r="V104" s="404"/>
      <c r="W104" s="10"/>
    </row>
    <row r="105" spans="1:29" ht="24.95" customHeight="1">
      <c r="A105" s="41"/>
      <c r="B105" s="42"/>
      <c r="C105" s="33"/>
      <c r="D105" s="48"/>
      <c r="E105" s="483" t="s">
        <v>336</v>
      </c>
      <c r="F105" s="484"/>
      <c r="G105" s="484"/>
      <c r="H105" s="484"/>
      <c r="I105" s="484"/>
      <c r="J105" s="484"/>
      <c r="K105" s="485"/>
      <c r="L105" s="483" t="s">
        <v>337</v>
      </c>
      <c r="M105" s="484"/>
      <c r="N105" s="484"/>
      <c r="O105" s="484"/>
      <c r="P105" s="484"/>
      <c r="Q105" s="484"/>
      <c r="R105" s="485"/>
      <c r="S105" s="161"/>
      <c r="T105" s="220"/>
      <c r="U105" s="33"/>
      <c r="V105" s="49"/>
      <c r="W105" s="7"/>
    </row>
    <row r="106" spans="1:29" s="69" customFormat="1" ht="60">
      <c r="A106" s="41" t="s">
        <v>174</v>
      </c>
      <c r="B106" s="43" t="s">
        <v>379</v>
      </c>
      <c r="C106" s="41" t="s">
        <v>125</v>
      </c>
      <c r="D106" s="41" t="s">
        <v>334</v>
      </c>
      <c r="E106" s="43" t="s">
        <v>855</v>
      </c>
      <c r="F106" s="43" t="s">
        <v>854</v>
      </c>
      <c r="G106" s="44" t="s">
        <v>338</v>
      </c>
      <c r="H106" s="44" t="s">
        <v>367</v>
      </c>
      <c r="I106" s="45" t="s">
        <v>376</v>
      </c>
      <c r="J106" s="44" t="s">
        <v>339</v>
      </c>
      <c r="K106" s="44" t="s">
        <v>335</v>
      </c>
      <c r="L106" s="45" t="s">
        <v>377</v>
      </c>
      <c r="M106" s="45" t="s">
        <v>462</v>
      </c>
      <c r="N106" s="45" t="s">
        <v>391</v>
      </c>
      <c r="O106" s="44" t="s">
        <v>457</v>
      </c>
      <c r="P106" s="45" t="s">
        <v>730</v>
      </c>
      <c r="Q106" s="45" t="s">
        <v>541</v>
      </c>
      <c r="R106" s="45" t="s">
        <v>380</v>
      </c>
      <c r="S106" s="45" t="s">
        <v>378</v>
      </c>
      <c r="T106" s="45" t="s">
        <v>731</v>
      </c>
      <c r="U106" s="44" t="s">
        <v>344</v>
      </c>
      <c r="V106" s="61"/>
      <c r="W106" s="77" t="s">
        <v>402</v>
      </c>
      <c r="X106" s="277" t="s">
        <v>403</v>
      </c>
    </row>
    <row r="107" spans="1:29" ht="24" customHeight="1">
      <c r="A107" s="41"/>
      <c r="B107" s="41" t="s">
        <v>197</v>
      </c>
      <c r="C107" s="41" t="s">
        <v>340</v>
      </c>
      <c r="D107" s="46"/>
      <c r="E107" s="291">
        <f>E99</f>
        <v>2169060</v>
      </c>
      <c r="F107" s="291">
        <f t="shared" ref="F107:T107" si="27">F99</f>
        <v>1122800</v>
      </c>
      <c r="G107" s="291">
        <f t="shared" si="27"/>
        <v>452155.5</v>
      </c>
      <c r="H107" s="291">
        <f t="shared" si="27"/>
        <v>51800</v>
      </c>
      <c r="I107" s="291">
        <f t="shared" si="27"/>
        <v>317040</v>
      </c>
      <c r="J107" s="291">
        <f t="shared" si="27"/>
        <v>77240</v>
      </c>
      <c r="K107" s="291">
        <f t="shared" si="27"/>
        <v>3067295.5</v>
      </c>
      <c r="L107" s="291">
        <f t="shared" si="27"/>
        <v>48660</v>
      </c>
      <c r="M107" s="291">
        <f t="shared" si="27"/>
        <v>3936</v>
      </c>
      <c r="N107" s="291">
        <f t="shared" si="27"/>
        <v>0</v>
      </c>
      <c r="O107" s="291">
        <f t="shared" si="27"/>
        <v>39540</v>
      </c>
      <c r="P107" s="291">
        <f t="shared" si="27"/>
        <v>112280</v>
      </c>
      <c r="Q107" s="291">
        <f t="shared" si="27"/>
        <v>5490</v>
      </c>
      <c r="R107" s="291">
        <f t="shared" si="27"/>
        <v>209906</v>
      </c>
      <c r="S107" s="96">
        <f t="shared" si="27"/>
        <v>2857389.5</v>
      </c>
      <c r="T107" s="291">
        <f t="shared" si="27"/>
        <v>105680</v>
      </c>
      <c r="U107" s="338"/>
      <c r="V107" s="49"/>
      <c r="W107" s="49"/>
      <c r="X107" s="68"/>
    </row>
    <row r="108" spans="1:29" ht="24" customHeight="1">
      <c r="A108" s="46">
        <v>76</v>
      </c>
      <c r="B108" s="51" t="s">
        <v>188</v>
      </c>
      <c r="C108" s="41" t="s">
        <v>173</v>
      </c>
      <c r="D108" s="46">
        <v>10</v>
      </c>
      <c r="E108" s="285">
        <v>19460</v>
      </c>
      <c r="F108" s="38">
        <v>10250</v>
      </c>
      <c r="G108" s="40">
        <f t="shared" ref="G108:G132" si="28">F108*45%</f>
        <v>4612.5</v>
      </c>
      <c r="H108" s="40">
        <v>700</v>
      </c>
      <c r="I108" s="40">
        <f t="shared" ref="I108:I130" si="29">F108*30%</f>
        <v>3075</v>
      </c>
      <c r="J108" s="40">
        <v>1860</v>
      </c>
      <c r="K108" s="38">
        <f t="shared" ref="K108:K130" si="30">SUM(E108+G108+H108+I108+J108)</f>
        <v>29707.5</v>
      </c>
      <c r="L108" s="40">
        <v>0</v>
      </c>
      <c r="M108" s="40">
        <v>0</v>
      </c>
      <c r="N108" s="40">
        <v>0</v>
      </c>
      <c r="O108" s="40">
        <v>0</v>
      </c>
      <c r="P108" s="40">
        <f>F108*10%</f>
        <v>1025</v>
      </c>
      <c r="Q108" s="40">
        <v>10</v>
      </c>
      <c r="R108" s="40">
        <f t="shared" ref="R108:R130" si="31">SUM(L108:Q108)</f>
        <v>1035</v>
      </c>
      <c r="S108" s="337">
        <f t="shared" ref="S108:S130" si="32">K108-R108</f>
        <v>28672.5</v>
      </c>
      <c r="T108" s="40">
        <f t="shared" ref="T108:T130" si="33">P108</f>
        <v>1025</v>
      </c>
      <c r="U108" s="46" t="s">
        <v>943</v>
      </c>
      <c r="V108" s="12"/>
      <c r="W108" s="91" t="s">
        <v>41</v>
      </c>
      <c r="X108" s="67" t="s">
        <v>86</v>
      </c>
    </row>
    <row r="109" spans="1:29" ht="24" customHeight="1">
      <c r="A109" s="46">
        <v>77</v>
      </c>
      <c r="B109" s="51" t="s">
        <v>154</v>
      </c>
      <c r="C109" s="41" t="s">
        <v>2</v>
      </c>
      <c r="D109" s="46">
        <v>10</v>
      </c>
      <c r="E109" s="285">
        <v>18530</v>
      </c>
      <c r="F109" s="38">
        <v>9350</v>
      </c>
      <c r="G109" s="40">
        <f t="shared" si="28"/>
        <v>4207.5</v>
      </c>
      <c r="H109" s="40">
        <v>700</v>
      </c>
      <c r="I109" s="40">
        <f t="shared" si="29"/>
        <v>2805</v>
      </c>
      <c r="J109" s="40">
        <v>1780</v>
      </c>
      <c r="K109" s="38">
        <f t="shared" si="30"/>
        <v>28022.5</v>
      </c>
      <c r="L109" s="40">
        <v>0</v>
      </c>
      <c r="M109" s="40">
        <v>0</v>
      </c>
      <c r="N109" s="40">
        <v>0</v>
      </c>
      <c r="O109" s="40">
        <v>0</v>
      </c>
      <c r="P109" s="40">
        <f t="shared" ref="P109:P132" si="34">F109*10%</f>
        <v>935</v>
      </c>
      <c r="Q109" s="40">
        <v>10</v>
      </c>
      <c r="R109" s="40">
        <f t="shared" si="31"/>
        <v>945</v>
      </c>
      <c r="S109" s="337">
        <f t="shared" si="32"/>
        <v>27077.5</v>
      </c>
      <c r="T109" s="40">
        <f t="shared" si="33"/>
        <v>935</v>
      </c>
      <c r="U109" s="144" t="s">
        <v>945</v>
      </c>
      <c r="V109" s="12"/>
      <c r="W109" s="91" t="s">
        <v>41</v>
      </c>
      <c r="X109" s="67" t="s">
        <v>86</v>
      </c>
    </row>
    <row r="110" spans="1:29" ht="24" customHeight="1">
      <c r="A110" s="46">
        <v>78</v>
      </c>
      <c r="B110" s="51" t="s">
        <v>697</v>
      </c>
      <c r="C110" s="41" t="s">
        <v>2</v>
      </c>
      <c r="D110" s="57">
        <v>10</v>
      </c>
      <c r="E110" s="287">
        <v>20440</v>
      </c>
      <c r="F110" s="38">
        <v>10700</v>
      </c>
      <c r="G110" s="40">
        <f t="shared" si="28"/>
        <v>4815</v>
      </c>
      <c r="H110" s="40">
        <v>700</v>
      </c>
      <c r="I110" s="40">
        <f t="shared" si="29"/>
        <v>3210</v>
      </c>
      <c r="J110" s="40">
        <v>1960</v>
      </c>
      <c r="K110" s="38">
        <f t="shared" si="30"/>
        <v>31125</v>
      </c>
      <c r="L110" s="40">
        <v>0</v>
      </c>
      <c r="M110" s="40">
        <v>0</v>
      </c>
      <c r="N110" s="40">
        <v>0</v>
      </c>
      <c r="O110" s="40">
        <v>0</v>
      </c>
      <c r="P110" s="40">
        <f t="shared" si="34"/>
        <v>1070</v>
      </c>
      <c r="Q110" s="40">
        <v>10</v>
      </c>
      <c r="R110" s="40">
        <f t="shared" si="31"/>
        <v>1080</v>
      </c>
      <c r="S110" s="337">
        <f t="shared" si="32"/>
        <v>30045</v>
      </c>
      <c r="T110" s="40">
        <f t="shared" si="33"/>
        <v>1070</v>
      </c>
      <c r="U110" s="144" t="s">
        <v>945</v>
      </c>
      <c r="V110" s="128"/>
      <c r="W110" s="91" t="s">
        <v>41</v>
      </c>
      <c r="X110" s="67" t="s">
        <v>86</v>
      </c>
    </row>
    <row r="111" spans="1:29" ht="24" customHeight="1">
      <c r="A111" s="46">
        <v>79</v>
      </c>
      <c r="B111" s="51" t="s">
        <v>155</v>
      </c>
      <c r="C111" s="41" t="s">
        <v>2</v>
      </c>
      <c r="D111" s="57">
        <v>10</v>
      </c>
      <c r="E111" s="287">
        <v>19460</v>
      </c>
      <c r="F111" s="38">
        <v>10250</v>
      </c>
      <c r="G111" s="40">
        <f t="shared" si="28"/>
        <v>4612.5</v>
      </c>
      <c r="H111" s="40">
        <v>700</v>
      </c>
      <c r="I111" s="40">
        <f t="shared" si="29"/>
        <v>3075</v>
      </c>
      <c r="J111" s="40">
        <v>0</v>
      </c>
      <c r="K111" s="38">
        <f t="shared" si="30"/>
        <v>27847.5</v>
      </c>
      <c r="L111" s="40">
        <v>0</v>
      </c>
      <c r="M111" s="40">
        <v>0</v>
      </c>
      <c r="N111" s="40">
        <v>0</v>
      </c>
      <c r="O111" s="40">
        <v>0</v>
      </c>
      <c r="P111" s="40">
        <f t="shared" si="34"/>
        <v>1025</v>
      </c>
      <c r="Q111" s="40">
        <v>10</v>
      </c>
      <c r="R111" s="40">
        <f t="shared" si="31"/>
        <v>1035</v>
      </c>
      <c r="S111" s="337">
        <f t="shared" si="32"/>
        <v>26812.5</v>
      </c>
      <c r="T111" s="40">
        <f t="shared" si="33"/>
        <v>1025</v>
      </c>
      <c r="U111" s="46"/>
      <c r="V111" s="12"/>
      <c r="W111" s="91">
        <v>39913</v>
      </c>
      <c r="X111" s="137" t="s">
        <v>64</v>
      </c>
      <c r="Y111" s="80"/>
      <c r="Z111" s="85"/>
      <c r="AA111" s="84"/>
      <c r="AB111" s="84"/>
      <c r="AC111" s="124"/>
    </row>
    <row r="112" spans="1:29" ht="24" customHeight="1">
      <c r="A112" s="46">
        <v>80</v>
      </c>
      <c r="B112" s="51" t="s">
        <v>156</v>
      </c>
      <c r="C112" s="41" t="s">
        <v>2</v>
      </c>
      <c r="D112" s="57">
        <v>10</v>
      </c>
      <c r="E112" s="287">
        <v>18530</v>
      </c>
      <c r="F112" s="38">
        <v>9350</v>
      </c>
      <c r="G112" s="40">
        <f t="shared" si="28"/>
        <v>4207.5</v>
      </c>
      <c r="H112" s="40">
        <v>700</v>
      </c>
      <c r="I112" s="40">
        <f t="shared" si="29"/>
        <v>2805</v>
      </c>
      <c r="J112" s="40">
        <v>0</v>
      </c>
      <c r="K112" s="38">
        <f t="shared" si="30"/>
        <v>26242.5</v>
      </c>
      <c r="L112" s="40">
        <v>0</v>
      </c>
      <c r="M112" s="40">
        <v>0</v>
      </c>
      <c r="N112" s="40">
        <v>0</v>
      </c>
      <c r="O112" s="40">
        <v>0</v>
      </c>
      <c r="P112" s="40">
        <f t="shared" si="34"/>
        <v>935</v>
      </c>
      <c r="Q112" s="40">
        <v>10</v>
      </c>
      <c r="R112" s="40">
        <f t="shared" si="31"/>
        <v>945</v>
      </c>
      <c r="S112" s="337">
        <f t="shared" si="32"/>
        <v>25297.5</v>
      </c>
      <c r="T112" s="40">
        <f t="shared" si="33"/>
        <v>935</v>
      </c>
      <c r="U112" s="46"/>
      <c r="V112" s="12"/>
      <c r="W112" s="91">
        <v>39913</v>
      </c>
      <c r="X112" s="137" t="s">
        <v>64</v>
      </c>
      <c r="Y112" s="212"/>
    </row>
    <row r="113" spans="1:34" ht="24" customHeight="1">
      <c r="A113" s="46">
        <v>81</v>
      </c>
      <c r="B113" s="51" t="s">
        <v>893</v>
      </c>
      <c r="C113" s="41" t="s">
        <v>2</v>
      </c>
      <c r="D113" s="46">
        <v>10</v>
      </c>
      <c r="E113" s="285">
        <v>19460</v>
      </c>
      <c r="F113" s="38">
        <v>10250</v>
      </c>
      <c r="G113" s="40">
        <f t="shared" si="28"/>
        <v>4612.5</v>
      </c>
      <c r="H113" s="40">
        <v>700</v>
      </c>
      <c r="I113" s="40">
        <f t="shared" si="29"/>
        <v>3075</v>
      </c>
      <c r="J113" s="40">
        <v>1860</v>
      </c>
      <c r="K113" s="38">
        <f t="shared" si="30"/>
        <v>29707.5</v>
      </c>
      <c r="L113" s="40">
        <v>0</v>
      </c>
      <c r="M113" s="40">
        <v>0</v>
      </c>
      <c r="N113" s="40">
        <v>0</v>
      </c>
      <c r="O113" s="40">
        <v>0</v>
      </c>
      <c r="P113" s="40">
        <f t="shared" si="34"/>
        <v>1025</v>
      </c>
      <c r="Q113" s="40">
        <v>10</v>
      </c>
      <c r="R113" s="40">
        <f t="shared" si="31"/>
        <v>1035</v>
      </c>
      <c r="S113" s="337">
        <f t="shared" si="32"/>
        <v>28672.5</v>
      </c>
      <c r="T113" s="40">
        <f t="shared" si="33"/>
        <v>1025</v>
      </c>
      <c r="U113" s="46" t="s">
        <v>943</v>
      </c>
      <c r="V113" s="12"/>
      <c r="W113" s="91" t="s">
        <v>43</v>
      </c>
      <c r="X113" s="67" t="s">
        <v>87</v>
      </c>
    </row>
    <row r="114" spans="1:34" ht="24" customHeight="1">
      <c r="A114" s="46">
        <v>82</v>
      </c>
      <c r="B114" s="51" t="s">
        <v>157</v>
      </c>
      <c r="C114" s="41" t="s">
        <v>2</v>
      </c>
      <c r="D114" s="46">
        <v>10</v>
      </c>
      <c r="E114" s="285">
        <v>19460</v>
      </c>
      <c r="F114" s="38">
        <v>9800</v>
      </c>
      <c r="G114" s="40">
        <f t="shared" si="28"/>
        <v>4410</v>
      </c>
      <c r="H114" s="40">
        <v>700</v>
      </c>
      <c r="I114" s="40">
        <f t="shared" si="29"/>
        <v>2940</v>
      </c>
      <c r="J114" s="40">
        <v>0</v>
      </c>
      <c r="K114" s="38">
        <f t="shared" si="30"/>
        <v>27510</v>
      </c>
      <c r="L114" s="40">
        <v>0</v>
      </c>
      <c r="M114" s="40">
        <v>0</v>
      </c>
      <c r="N114" s="40">
        <v>0</v>
      </c>
      <c r="O114" s="40">
        <v>0</v>
      </c>
      <c r="P114" s="40">
        <f t="shared" si="34"/>
        <v>980</v>
      </c>
      <c r="Q114" s="40">
        <v>260</v>
      </c>
      <c r="R114" s="40">
        <f t="shared" si="31"/>
        <v>1240</v>
      </c>
      <c r="S114" s="337">
        <f t="shared" si="32"/>
        <v>26270</v>
      </c>
      <c r="T114" s="40">
        <f t="shared" si="33"/>
        <v>980</v>
      </c>
      <c r="U114" s="46"/>
      <c r="V114" s="128" t="s">
        <v>539</v>
      </c>
      <c r="W114" s="91" t="s">
        <v>107</v>
      </c>
      <c r="X114" s="67" t="s">
        <v>105</v>
      </c>
      <c r="Y114" s="2"/>
    </row>
    <row r="115" spans="1:34" ht="24" customHeight="1">
      <c r="A115" s="46">
        <v>83</v>
      </c>
      <c r="B115" s="62" t="s">
        <v>674</v>
      </c>
      <c r="C115" s="41" t="s">
        <v>2</v>
      </c>
      <c r="D115" s="46">
        <v>10</v>
      </c>
      <c r="E115" s="285">
        <v>18530</v>
      </c>
      <c r="F115" s="38">
        <v>9350</v>
      </c>
      <c r="G115" s="40">
        <f t="shared" si="28"/>
        <v>4207.5</v>
      </c>
      <c r="H115" s="40">
        <v>700</v>
      </c>
      <c r="I115" s="40">
        <f t="shared" si="29"/>
        <v>2805</v>
      </c>
      <c r="J115" s="40">
        <v>1780</v>
      </c>
      <c r="K115" s="38">
        <f t="shared" si="30"/>
        <v>28022.5</v>
      </c>
      <c r="L115" s="40">
        <v>0</v>
      </c>
      <c r="M115" s="40">
        <v>0</v>
      </c>
      <c r="N115" s="40">
        <v>0</v>
      </c>
      <c r="O115" s="40">
        <v>0</v>
      </c>
      <c r="P115" s="40">
        <f t="shared" si="34"/>
        <v>935</v>
      </c>
      <c r="Q115" s="40">
        <v>10</v>
      </c>
      <c r="R115" s="40">
        <f t="shared" si="31"/>
        <v>945</v>
      </c>
      <c r="S115" s="337">
        <f t="shared" si="32"/>
        <v>27077.5</v>
      </c>
      <c r="T115" s="40">
        <f t="shared" si="33"/>
        <v>935</v>
      </c>
      <c r="U115" s="46" t="s">
        <v>943</v>
      </c>
      <c r="V115" s="12"/>
      <c r="W115" s="67">
        <v>40909</v>
      </c>
      <c r="X115" s="137" t="s">
        <v>73</v>
      </c>
    </row>
    <row r="116" spans="1:34" ht="24" customHeight="1">
      <c r="A116" s="46">
        <v>84</v>
      </c>
      <c r="B116" s="62" t="s">
        <v>437</v>
      </c>
      <c r="C116" s="41" t="s">
        <v>2</v>
      </c>
      <c r="D116" s="46">
        <v>10</v>
      </c>
      <c r="E116" s="285">
        <v>18530</v>
      </c>
      <c r="F116" s="38">
        <v>8900</v>
      </c>
      <c r="G116" s="40">
        <f t="shared" si="28"/>
        <v>4005</v>
      </c>
      <c r="H116" s="40">
        <v>700</v>
      </c>
      <c r="I116" s="40">
        <f t="shared" si="29"/>
        <v>2670</v>
      </c>
      <c r="J116" s="40">
        <v>0</v>
      </c>
      <c r="K116" s="38">
        <f t="shared" si="30"/>
        <v>25905</v>
      </c>
      <c r="L116" s="40">
        <v>0</v>
      </c>
      <c r="M116" s="40">
        <v>0</v>
      </c>
      <c r="N116" s="40">
        <v>0</v>
      </c>
      <c r="O116" s="40">
        <v>0</v>
      </c>
      <c r="P116" s="40">
        <f t="shared" si="34"/>
        <v>890</v>
      </c>
      <c r="Q116" s="40">
        <v>10</v>
      </c>
      <c r="R116" s="40">
        <f t="shared" si="31"/>
        <v>900</v>
      </c>
      <c r="S116" s="337">
        <f t="shared" si="32"/>
        <v>25005</v>
      </c>
      <c r="T116" s="40">
        <f t="shared" si="33"/>
        <v>890</v>
      </c>
      <c r="U116" s="46"/>
      <c r="V116" s="128"/>
      <c r="W116" s="91">
        <v>40915</v>
      </c>
      <c r="X116" s="137" t="s">
        <v>82</v>
      </c>
    </row>
    <row r="117" spans="1:34" ht="24" customHeight="1">
      <c r="A117" s="46">
        <v>85</v>
      </c>
      <c r="B117" s="51" t="s">
        <v>189</v>
      </c>
      <c r="C117" s="41" t="s">
        <v>2</v>
      </c>
      <c r="D117" s="46">
        <v>10</v>
      </c>
      <c r="E117" s="285">
        <v>18530</v>
      </c>
      <c r="F117" s="38">
        <v>8900</v>
      </c>
      <c r="G117" s="40">
        <f t="shared" si="28"/>
        <v>4005</v>
      </c>
      <c r="H117" s="40">
        <v>700</v>
      </c>
      <c r="I117" s="40">
        <f t="shared" si="29"/>
        <v>2670</v>
      </c>
      <c r="J117" s="40">
        <v>0</v>
      </c>
      <c r="K117" s="38">
        <f t="shared" si="30"/>
        <v>25905</v>
      </c>
      <c r="L117" s="40">
        <v>0</v>
      </c>
      <c r="M117" s="40">
        <v>0</v>
      </c>
      <c r="N117" s="40">
        <v>0</v>
      </c>
      <c r="O117" s="40">
        <v>0</v>
      </c>
      <c r="P117" s="40">
        <f t="shared" si="34"/>
        <v>890</v>
      </c>
      <c r="Q117" s="40">
        <v>10</v>
      </c>
      <c r="R117" s="40">
        <f t="shared" si="31"/>
        <v>900</v>
      </c>
      <c r="S117" s="337">
        <f t="shared" si="32"/>
        <v>25005</v>
      </c>
      <c r="T117" s="40">
        <f t="shared" si="33"/>
        <v>890</v>
      </c>
      <c r="U117" s="46"/>
      <c r="V117" s="128"/>
      <c r="W117" s="91" t="s">
        <v>106</v>
      </c>
      <c r="X117" s="67" t="s">
        <v>52</v>
      </c>
      <c r="Y117" s="85"/>
      <c r="Z117" s="84"/>
      <c r="AA117" s="84"/>
      <c r="AB117" s="124"/>
    </row>
    <row r="118" spans="1:34" ht="24" customHeight="1">
      <c r="A118" s="46">
        <v>86</v>
      </c>
      <c r="B118" s="62" t="s">
        <v>222</v>
      </c>
      <c r="C118" s="41" t="s">
        <v>2</v>
      </c>
      <c r="D118" s="46">
        <v>10</v>
      </c>
      <c r="E118" s="285">
        <v>17640</v>
      </c>
      <c r="F118" s="38">
        <v>8450</v>
      </c>
      <c r="G118" s="40">
        <f t="shared" si="28"/>
        <v>3802.5</v>
      </c>
      <c r="H118" s="40">
        <v>700</v>
      </c>
      <c r="I118" s="40">
        <f t="shared" si="29"/>
        <v>2535</v>
      </c>
      <c r="J118" s="40">
        <v>0</v>
      </c>
      <c r="K118" s="38">
        <f t="shared" si="30"/>
        <v>24677.5</v>
      </c>
      <c r="L118" s="40">
        <v>0</v>
      </c>
      <c r="M118" s="40">
        <v>0</v>
      </c>
      <c r="N118" s="40">
        <v>0</v>
      </c>
      <c r="O118" s="40">
        <v>0</v>
      </c>
      <c r="P118" s="40">
        <f t="shared" si="34"/>
        <v>845</v>
      </c>
      <c r="Q118" s="40">
        <v>10</v>
      </c>
      <c r="R118" s="40">
        <f t="shared" si="31"/>
        <v>855</v>
      </c>
      <c r="S118" s="337">
        <f t="shared" si="32"/>
        <v>23822.5</v>
      </c>
      <c r="T118" s="40">
        <f t="shared" si="33"/>
        <v>845</v>
      </c>
      <c r="U118" s="46"/>
      <c r="V118" s="12"/>
      <c r="W118" s="67">
        <v>40581</v>
      </c>
      <c r="X118" s="137" t="s">
        <v>388</v>
      </c>
    </row>
    <row r="119" spans="1:34" ht="24" customHeight="1">
      <c r="A119" s="46">
        <v>87</v>
      </c>
      <c r="B119" s="62" t="s">
        <v>224</v>
      </c>
      <c r="C119" s="41" t="s">
        <v>2</v>
      </c>
      <c r="D119" s="46">
        <v>10</v>
      </c>
      <c r="E119" s="285">
        <v>17640</v>
      </c>
      <c r="F119" s="38">
        <v>8450</v>
      </c>
      <c r="G119" s="40">
        <f t="shared" si="28"/>
        <v>3802.5</v>
      </c>
      <c r="H119" s="40">
        <v>700</v>
      </c>
      <c r="I119" s="40">
        <f t="shared" si="29"/>
        <v>2535</v>
      </c>
      <c r="J119" s="40">
        <v>0</v>
      </c>
      <c r="K119" s="38">
        <f t="shared" si="30"/>
        <v>24677.5</v>
      </c>
      <c r="L119" s="40">
        <v>0</v>
      </c>
      <c r="M119" s="40">
        <v>0</v>
      </c>
      <c r="N119" s="40">
        <v>0</v>
      </c>
      <c r="O119" s="40">
        <v>0</v>
      </c>
      <c r="P119" s="40">
        <f t="shared" si="34"/>
        <v>845</v>
      </c>
      <c r="Q119" s="40">
        <v>10</v>
      </c>
      <c r="R119" s="40">
        <f t="shared" si="31"/>
        <v>855</v>
      </c>
      <c r="S119" s="337">
        <f t="shared" si="32"/>
        <v>23822.5</v>
      </c>
      <c r="T119" s="40">
        <f t="shared" si="33"/>
        <v>845</v>
      </c>
      <c r="U119" s="46"/>
      <c r="V119" s="12"/>
      <c r="W119" s="67">
        <v>40581</v>
      </c>
      <c r="X119" s="137" t="s">
        <v>388</v>
      </c>
      <c r="Y119" s="2"/>
    </row>
    <row r="120" spans="1:34" ht="24" customHeight="1">
      <c r="A120" s="46">
        <v>88</v>
      </c>
      <c r="B120" s="62" t="s">
        <v>227</v>
      </c>
      <c r="C120" s="41" t="s">
        <v>2</v>
      </c>
      <c r="D120" s="46">
        <v>10</v>
      </c>
      <c r="E120" s="285">
        <v>16000</v>
      </c>
      <c r="F120" s="38">
        <v>7645</v>
      </c>
      <c r="G120" s="40">
        <f t="shared" si="28"/>
        <v>3440.25</v>
      </c>
      <c r="H120" s="40">
        <v>700</v>
      </c>
      <c r="I120" s="40">
        <f t="shared" si="29"/>
        <v>2293.5</v>
      </c>
      <c r="J120" s="40">
        <v>0</v>
      </c>
      <c r="K120" s="38">
        <f t="shared" si="30"/>
        <v>22433.75</v>
      </c>
      <c r="L120" s="40">
        <v>0</v>
      </c>
      <c r="M120" s="40">
        <v>0</v>
      </c>
      <c r="N120" s="40">
        <v>0</v>
      </c>
      <c r="O120" s="40">
        <v>0</v>
      </c>
      <c r="P120" s="40">
        <f t="shared" si="34"/>
        <v>764.5</v>
      </c>
      <c r="Q120" s="40">
        <v>260</v>
      </c>
      <c r="R120" s="40">
        <f t="shared" si="31"/>
        <v>1024.5</v>
      </c>
      <c r="S120" s="337">
        <f t="shared" si="32"/>
        <v>21409.25</v>
      </c>
      <c r="T120" s="40">
        <f t="shared" si="33"/>
        <v>764.5</v>
      </c>
      <c r="U120" s="46"/>
      <c r="V120" s="128" t="s">
        <v>539</v>
      </c>
      <c r="W120" s="67">
        <v>40581</v>
      </c>
      <c r="X120" s="137" t="s">
        <v>388</v>
      </c>
    </row>
    <row r="121" spans="1:34" ht="24" customHeight="1">
      <c r="A121" s="46">
        <v>89</v>
      </c>
      <c r="B121" s="62" t="s">
        <v>404</v>
      </c>
      <c r="C121" s="41" t="s">
        <v>2</v>
      </c>
      <c r="D121" s="46">
        <v>10</v>
      </c>
      <c r="E121" s="285">
        <v>17640</v>
      </c>
      <c r="F121" s="38">
        <v>8450</v>
      </c>
      <c r="G121" s="40">
        <f t="shared" si="28"/>
        <v>3802.5</v>
      </c>
      <c r="H121" s="40">
        <v>700</v>
      </c>
      <c r="I121" s="40">
        <f t="shared" si="29"/>
        <v>2535</v>
      </c>
      <c r="J121" s="40">
        <v>1680</v>
      </c>
      <c r="K121" s="38">
        <f t="shared" si="30"/>
        <v>26357.5</v>
      </c>
      <c r="L121" s="40">
        <v>0</v>
      </c>
      <c r="M121" s="40">
        <v>0</v>
      </c>
      <c r="N121" s="40">
        <v>0</v>
      </c>
      <c r="O121" s="40">
        <v>0</v>
      </c>
      <c r="P121" s="40">
        <f t="shared" si="34"/>
        <v>845</v>
      </c>
      <c r="Q121" s="40">
        <v>10</v>
      </c>
      <c r="R121" s="40">
        <f t="shared" si="31"/>
        <v>855</v>
      </c>
      <c r="S121" s="337">
        <f t="shared" si="32"/>
        <v>25502.5</v>
      </c>
      <c r="T121" s="40">
        <f t="shared" si="33"/>
        <v>845</v>
      </c>
      <c r="U121" s="46" t="s">
        <v>943</v>
      </c>
      <c r="W121" s="67">
        <v>40909</v>
      </c>
      <c r="X121" s="137" t="s">
        <v>73</v>
      </c>
      <c r="Y121" s="69"/>
      <c r="Z121" s="69"/>
      <c r="AA121" s="69"/>
      <c r="AB121" s="69"/>
    </row>
    <row r="122" spans="1:34" ht="24" customHeight="1">
      <c r="A122" s="46">
        <v>90</v>
      </c>
      <c r="B122" s="62" t="s">
        <v>396</v>
      </c>
      <c r="C122" s="41" t="s">
        <v>2</v>
      </c>
      <c r="D122" s="46">
        <v>10</v>
      </c>
      <c r="E122" s="285">
        <v>16800</v>
      </c>
      <c r="F122" s="38">
        <v>8000</v>
      </c>
      <c r="G122" s="40">
        <f t="shared" si="28"/>
        <v>3600</v>
      </c>
      <c r="H122" s="40">
        <v>700</v>
      </c>
      <c r="I122" s="40">
        <f t="shared" si="29"/>
        <v>2400</v>
      </c>
      <c r="J122" s="40">
        <v>1600</v>
      </c>
      <c r="K122" s="38">
        <f t="shared" si="30"/>
        <v>25100</v>
      </c>
      <c r="L122" s="40">
        <v>0</v>
      </c>
      <c r="M122" s="40">
        <v>0</v>
      </c>
      <c r="N122" s="40">
        <v>0</v>
      </c>
      <c r="O122" s="40">
        <v>0</v>
      </c>
      <c r="P122" s="40">
        <f t="shared" si="34"/>
        <v>800</v>
      </c>
      <c r="Q122" s="40">
        <v>10</v>
      </c>
      <c r="R122" s="40">
        <f t="shared" si="31"/>
        <v>810</v>
      </c>
      <c r="S122" s="337">
        <f t="shared" si="32"/>
        <v>24290</v>
      </c>
      <c r="T122" s="40">
        <f t="shared" si="33"/>
        <v>800</v>
      </c>
      <c r="U122" s="144" t="s">
        <v>945</v>
      </c>
      <c r="V122" s="12"/>
      <c r="W122" s="67">
        <v>40909</v>
      </c>
      <c r="X122" s="137" t="s">
        <v>73</v>
      </c>
      <c r="Y122" s="2"/>
    </row>
    <row r="123" spans="1:34" ht="24" customHeight="1">
      <c r="A123" s="46">
        <v>91</v>
      </c>
      <c r="B123" s="51" t="s">
        <v>418</v>
      </c>
      <c r="C123" s="41" t="s">
        <v>2</v>
      </c>
      <c r="D123" s="46">
        <v>10</v>
      </c>
      <c r="E123" s="285">
        <v>16800</v>
      </c>
      <c r="F123" s="38">
        <v>8000</v>
      </c>
      <c r="G123" s="40">
        <f t="shared" si="28"/>
        <v>3600</v>
      </c>
      <c r="H123" s="40">
        <v>700</v>
      </c>
      <c r="I123" s="40">
        <f t="shared" si="29"/>
        <v>2400</v>
      </c>
      <c r="J123" s="40">
        <v>1600</v>
      </c>
      <c r="K123" s="38">
        <f t="shared" si="30"/>
        <v>25100</v>
      </c>
      <c r="L123" s="40">
        <v>0</v>
      </c>
      <c r="M123" s="40">
        <v>0</v>
      </c>
      <c r="N123" s="40">
        <v>0</v>
      </c>
      <c r="O123" s="40">
        <v>0</v>
      </c>
      <c r="P123" s="40">
        <f t="shared" si="34"/>
        <v>800</v>
      </c>
      <c r="Q123" s="40">
        <v>10</v>
      </c>
      <c r="R123" s="40">
        <f t="shared" si="31"/>
        <v>810</v>
      </c>
      <c r="S123" s="337">
        <f t="shared" si="32"/>
        <v>24290</v>
      </c>
      <c r="T123" s="40">
        <f t="shared" si="33"/>
        <v>800</v>
      </c>
      <c r="U123" s="144" t="s">
        <v>945</v>
      </c>
      <c r="V123" s="12"/>
      <c r="W123" s="67">
        <v>40909</v>
      </c>
      <c r="X123" s="137" t="s">
        <v>73</v>
      </c>
      <c r="Y123" s="132"/>
      <c r="Z123" s="69"/>
      <c r="AA123" s="69"/>
      <c r="AB123" s="69"/>
      <c r="AH123" s="80"/>
    </row>
    <row r="124" spans="1:34" ht="24" customHeight="1">
      <c r="A124" s="46">
        <v>92</v>
      </c>
      <c r="B124" s="51" t="s">
        <v>691</v>
      </c>
      <c r="C124" s="41" t="s">
        <v>2</v>
      </c>
      <c r="D124" s="57">
        <v>10</v>
      </c>
      <c r="E124" s="287">
        <v>18530</v>
      </c>
      <c r="F124" s="38">
        <v>8900</v>
      </c>
      <c r="G124" s="40">
        <f t="shared" si="28"/>
        <v>4005</v>
      </c>
      <c r="H124" s="40">
        <v>700</v>
      </c>
      <c r="I124" s="40">
        <f t="shared" si="29"/>
        <v>2670</v>
      </c>
      <c r="J124" s="40">
        <v>1780</v>
      </c>
      <c r="K124" s="38">
        <f t="shared" si="30"/>
        <v>27685</v>
      </c>
      <c r="L124" s="40">
        <v>0</v>
      </c>
      <c r="M124" s="40">
        <v>656</v>
      </c>
      <c r="N124" s="40">
        <v>0</v>
      </c>
      <c r="O124" s="40">
        <f>F124*45%</f>
        <v>4005</v>
      </c>
      <c r="P124" s="40">
        <f t="shared" si="34"/>
        <v>890</v>
      </c>
      <c r="Q124" s="40">
        <v>10</v>
      </c>
      <c r="R124" s="40">
        <f t="shared" si="31"/>
        <v>5561</v>
      </c>
      <c r="S124" s="337">
        <f t="shared" si="32"/>
        <v>22124</v>
      </c>
      <c r="T124" s="40">
        <f t="shared" si="33"/>
        <v>890</v>
      </c>
      <c r="U124" s="144" t="s">
        <v>945</v>
      </c>
      <c r="V124" s="12"/>
      <c r="W124" s="67">
        <v>40909</v>
      </c>
      <c r="X124" s="137" t="s">
        <v>73</v>
      </c>
      <c r="Y124" s="69"/>
      <c r="Z124" s="69"/>
      <c r="AA124" s="69"/>
      <c r="AB124" s="69"/>
    </row>
    <row r="125" spans="1:34" ht="24" customHeight="1">
      <c r="A125" s="46">
        <v>93</v>
      </c>
      <c r="B125" s="51" t="s">
        <v>398</v>
      </c>
      <c r="C125" s="41" t="s">
        <v>2</v>
      </c>
      <c r="D125" s="57">
        <v>10</v>
      </c>
      <c r="E125" s="287">
        <v>18530</v>
      </c>
      <c r="F125" s="38">
        <v>8900</v>
      </c>
      <c r="G125" s="40">
        <f t="shared" si="28"/>
        <v>4005</v>
      </c>
      <c r="H125" s="40">
        <v>700</v>
      </c>
      <c r="I125" s="40">
        <f t="shared" si="29"/>
        <v>2670</v>
      </c>
      <c r="J125" s="40">
        <v>1780</v>
      </c>
      <c r="K125" s="38">
        <f t="shared" si="30"/>
        <v>27685</v>
      </c>
      <c r="L125" s="40">
        <v>0</v>
      </c>
      <c r="M125" s="40">
        <v>0</v>
      </c>
      <c r="N125" s="40">
        <v>0</v>
      </c>
      <c r="O125" s="40">
        <v>0</v>
      </c>
      <c r="P125" s="40">
        <f t="shared" si="34"/>
        <v>890</v>
      </c>
      <c r="Q125" s="40">
        <v>2510</v>
      </c>
      <c r="R125" s="40">
        <f t="shared" si="31"/>
        <v>3400</v>
      </c>
      <c r="S125" s="337">
        <f t="shared" si="32"/>
        <v>24285</v>
      </c>
      <c r="T125" s="40">
        <f t="shared" si="33"/>
        <v>890</v>
      </c>
      <c r="U125" s="144" t="s">
        <v>945</v>
      </c>
      <c r="V125" s="12"/>
      <c r="W125" s="67">
        <v>40909</v>
      </c>
      <c r="X125" s="137" t="s">
        <v>73</v>
      </c>
      <c r="Y125" s="2" t="s">
        <v>778</v>
      </c>
    </row>
    <row r="126" spans="1:34" ht="23.1" customHeight="1">
      <c r="A126" s="46">
        <v>94</v>
      </c>
      <c r="B126" s="51" t="s">
        <v>399</v>
      </c>
      <c r="C126" s="41" t="s">
        <v>2</v>
      </c>
      <c r="D126" s="57">
        <v>10</v>
      </c>
      <c r="E126" s="287">
        <v>16800</v>
      </c>
      <c r="F126" s="38">
        <v>7645</v>
      </c>
      <c r="G126" s="40">
        <f t="shared" si="28"/>
        <v>3440.25</v>
      </c>
      <c r="H126" s="40">
        <v>700</v>
      </c>
      <c r="I126" s="40">
        <f t="shared" si="29"/>
        <v>2293.5</v>
      </c>
      <c r="J126" s="40">
        <v>1600</v>
      </c>
      <c r="K126" s="38">
        <f t="shared" si="30"/>
        <v>24833.75</v>
      </c>
      <c r="L126" s="40">
        <v>0</v>
      </c>
      <c r="M126" s="40">
        <v>0</v>
      </c>
      <c r="N126" s="40">
        <v>0</v>
      </c>
      <c r="O126" s="40">
        <v>0</v>
      </c>
      <c r="P126" s="40">
        <f t="shared" si="34"/>
        <v>764.5</v>
      </c>
      <c r="Q126" s="40">
        <v>10</v>
      </c>
      <c r="R126" s="40">
        <f t="shared" si="31"/>
        <v>774.5</v>
      </c>
      <c r="S126" s="337">
        <f t="shared" si="32"/>
        <v>24059.25</v>
      </c>
      <c r="T126" s="40">
        <f t="shared" si="33"/>
        <v>764.5</v>
      </c>
      <c r="U126" s="144" t="s">
        <v>945</v>
      </c>
      <c r="V126" s="12"/>
      <c r="W126" s="67">
        <v>40909</v>
      </c>
      <c r="X126" s="137" t="s">
        <v>73</v>
      </c>
      <c r="Y126" s="69"/>
      <c r="Z126" s="69"/>
      <c r="AA126" s="69"/>
      <c r="AB126" s="69"/>
    </row>
    <row r="127" spans="1:34" ht="23.1" customHeight="1">
      <c r="A127" s="46">
        <v>95</v>
      </c>
      <c r="B127" s="51" t="s">
        <v>400</v>
      </c>
      <c r="C127" s="41" t="s">
        <v>2</v>
      </c>
      <c r="D127" s="57">
        <v>10</v>
      </c>
      <c r="E127" s="287">
        <v>16800</v>
      </c>
      <c r="F127" s="38">
        <v>7645</v>
      </c>
      <c r="G127" s="40">
        <f t="shared" si="28"/>
        <v>3440.25</v>
      </c>
      <c r="H127" s="40">
        <v>700</v>
      </c>
      <c r="I127" s="40">
        <f t="shared" si="29"/>
        <v>2293.5</v>
      </c>
      <c r="J127" s="40">
        <v>1600</v>
      </c>
      <c r="K127" s="38">
        <f t="shared" si="30"/>
        <v>24833.75</v>
      </c>
      <c r="L127" s="40">
        <v>0</v>
      </c>
      <c r="M127" s="40">
        <v>0</v>
      </c>
      <c r="N127" s="40">
        <v>0</v>
      </c>
      <c r="O127" s="40">
        <v>0</v>
      </c>
      <c r="P127" s="40">
        <f t="shared" si="34"/>
        <v>764.5</v>
      </c>
      <c r="Q127" s="40">
        <v>260</v>
      </c>
      <c r="R127" s="40">
        <f t="shared" si="31"/>
        <v>1024.5</v>
      </c>
      <c r="S127" s="337">
        <f t="shared" si="32"/>
        <v>23809.25</v>
      </c>
      <c r="T127" s="40">
        <f t="shared" si="33"/>
        <v>764.5</v>
      </c>
      <c r="U127" s="144" t="s">
        <v>945</v>
      </c>
      <c r="V127" s="128" t="s">
        <v>539</v>
      </c>
      <c r="W127" s="67">
        <v>40909</v>
      </c>
      <c r="X127" s="137" t="s">
        <v>73</v>
      </c>
      <c r="Y127" s="68"/>
    </row>
    <row r="128" spans="1:34" ht="23.1" customHeight="1">
      <c r="A128" s="46">
        <v>96</v>
      </c>
      <c r="B128" s="51" t="s">
        <v>401</v>
      </c>
      <c r="C128" s="41" t="s">
        <v>2</v>
      </c>
      <c r="D128" s="46">
        <v>10</v>
      </c>
      <c r="E128" s="285">
        <v>17640</v>
      </c>
      <c r="F128" s="38">
        <v>8450</v>
      </c>
      <c r="G128" s="40">
        <f t="shared" si="28"/>
        <v>3802.5</v>
      </c>
      <c r="H128" s="40">
        <v>700</v>
      </c>
      <c r="I128" s="40">
        <f t="shared" si="29"/>
        <v>2535</v>
      </c>
      <c r="J128" s="40">
        <v>1680</v>
      </c>
      <c r="K128" s="38">
        <f t="shared" si="30"/>
        <v>26357.5</v>
      </c>
      <c r="L128" s="40">
        <v>0</v>
      </c>
      <c r="M128" s="40">
        <v>0</v>
      </c>
      <c r="N128" s="40">
        <v>0</v>
      </c>
      <c r="O128" s="40">
        <v>0</v>
      </c>
      <c r="P128" s="40">
        <f t="shared" si="34"/>
        <v>845</v>
      </c>
      <c r="Q128" s="40">
        <v>510</v>
      </c>
      <c r="R128" s="40">
        <f t="shared" si="31"/>
        <v>1355</v>
      </c>
      <c r="S128" s="337">
        <f t="shared" si="32"/>
        <v>25002.5</v>
      </c>
      <c r="T128" s="40">
        <f t="shared" si="33"/>
        <v>845</v>
      </c>
      <c r="U128" s="144" t="s">
        <v>945</v>
      </c>
      <c r="V128" s="12" t="s">
        <v>450</v>
      </c>
      <c r="W128" s="67">
        <v>41000</v>
      </c>
      <c r="X128" s="137" t="s">
        <v>562</v>
      </c>
      <c r="Y128" s="69"/>
      <c r="Z128" s="69"/>
      <c r="AA128" s="69"/>
      <c r="AB128" s="69"/>
    </row>
    <row r="129" spans="1:28" ht="23.1" customHeight="1">
      <c r="A129" s="46">
        <v>97</v>
      </c>
      <c r="B129" s="62" t="s">
        <v>438</v>
      </c>
      <c r="C129" s="41" t="s">
        <v>2</v>
      </c>
      <c r="D129" s="46">
        <v>10</v>
      </c>
      <c r="E129" s="285">
        <v>17640</v>
      </c>
      <c r="F129" s="38">
        <v>8000</v>
      </c>
      <c r="G129" s="40">
        <f t="shared" si="28"/>
        <v>3600</v>
      </c>
      <c r="H129" s="40">
        <v>700</v>
      </c>
      <c r="I129" s="40">
        <f t="shared" si="29"/>
        <v>2400</v>
      </c>
      <c r="J129" s="40">
        <v>0</v>
      </c>
      <c r="K129" s="38">
        <f t="shared" si="30"/>
        <v>24340</v>
      </c>
      <c r="L129" s="40">
        <v>0</v>
      </c>
      <c r="M129" s="40">
        <v>0</v>
      </c>
      <c r="N129" s="40">
        <v>0</v>
      </c>
      <c r="O129" s="40">
        <v>0</v>
      </c>
      <c r="P129" s="40">
        <f t="shared" si="34"/>
        <v>800</v>
      </c>
      <c r="Q129" s="40">
        <v>10</v>
      </c>
      <c r="R129" s="40">
        <f t="shared" si="31"/>
        <v>810</v>
      </c>
      <c r="S129" s="337">
        <f t="shared" si="32"/>
        <v>23530</v>
      </c>
      <c r="T129" s="40">
        <f t="shared" si="33"/>
        <v>800</v>
      </c>
      <c r="U129" s="46"/>
      <c r="V129" s="12"/>
      <c r="W129" s="67">
        <v>40915</v>
      </c>
      <c r="X129" s="137" t="s">
        <v>82</v>
      </c>
      <c r="Y129" s="69"/>
      <c r="Z129" s="69"/>
      <c r="AA129" s="69"/>
      <c r="AB129" s="69"/>
    </row>
    <row r="130" spans="1:28" ht="23.1" customHeight="1">
      <c r="A130" s="46">
        <v>98</v>
      </c>
      <c r="B130" s="62" t="s">
        <v>129</v>
      </c>
      <c r="C130" s="41" t="s">
        <v>2</v>
      </c>
      <c r="D130" s="46">
        <v>10</v>
      </c>
      <c r="E130" s="285">
        <v>17640</v>
      </c>
      <c r="F130" s="38">
        <v>8450</v>
      </c>
      <c r="G130" s="40">
        <f t="shared" si="28"/>
        <v>3802.5</v>
      </c>
      <c r="H130" s="40">
        <v>700</v>
      </c>
      <c r="I130" s="40">
        <f t="shared" si="29"/>
        <v>2535</v>
      </c>
      <c r="J130" s="40">
        <v>1680</v>
      </c>
      <c r="K130" s="38">
        <f t="shared" si="30"/>
        <v>26357.5</v>
      </c>
      <c r="L130" s="40">
        <v>0</v>
      </c>
      <c r="M130" s="40">
        <v>0</v>
      </c>
      <c r="N130" s="40">
        <v>0</v>
      </c>
      <c r="O130" s="40">
        <v>0</v>
      </c>
      <c r="P130" s="40">
        <f t="shared" si="34"/>
        <v>845</v>
      </c>
      <c r="Q130" s="40">
        <v>10</v>
      </c>
      <c r="R130" s="40">
        <f t="shared" si="31"/>
        <v>855</v>
      </c>
      <c r="S130" s="337">
        <f t="shared" si="32"/>
        <v>25502.5</v>
      </c>
      <c r="T130" s="40">
        <f t="shared" si="33"/>
        <v>845</v>
      </c>
      <c r="U130" s="46" t="s">
        <v>943</v>
      </c>
      <c r="V130" s="12"/>
      <c r="W130" s="67" t="s">
        <v>478</v>
      </c>
      <c r="X130" s="137" t="s">
        <v>479</v>
      </c>
      <c r="Y130" s="132"/>
      <c r="Z130" s="69"/>
      <c r="AA130" s="69"/>
      <c r="AB130" s="69"/>
    </row>
    <row r="131" spans="1:28" ht="23.1" customHeight="1">
      <c r="A131" s="46">
        <v>99</v>
      </c>
      <c r="B131" s="62" t="s">
        <v>480</v>
      </c>
      <c r="C131" s="41" t="s">
        <v>2</v>
      </c>
      <c r="D131" s="46">
        <v>10</v>
      </c>
      <c r="E131" s="285">
        <v>16800</v>
      </c>
      <c r="F131" s="38">
        <v>7230</v>
      </c>
      <c r="G131" s="40">
        <f t="shared" si="28"/>
        <v>3253.5</v>
      </c>
      <c r="H131" s="40">
        <v>700</v>
      </c>
      <c r="I131" s="40">
        <f>F131*30%</f>
        <v>2169</v>
      </c>
      <c r="J131" s="40">
        <v>1600</v>
      </c>
      <c r="K131" s="38">
        <f>SUM(E131+G131+H131+I131+J131)</f>
        <v>24522.5</v>
      </c>
      <c r="L131" s="40">
        <v>0</v>
      </c>
      <c r="M131" s="40">
        <v>0</v>
      </c>
      <c r="N131" s="40">
        <v>0</v>
      </c>
      <c r="O131" s="40">
        <v>0</v>
      </c>
      <c r="P131" s="40">
        <f t="shared" si="34"/>
        <v>723</v>
      </c>
      <c r="Q131" s="40">
        <v>260</v>
      </c>
      <c r="R131" s="40">
        <f>SUM(L131:Q131)</f>
        <v>983</v>
      </c>
      <c r="S131" s="337">
        <f>K131-R131</f>
        <v>23539.5</v>
      </c>
      <c r="T131" s="40">
        <f>P131</f>
        <v>723</v>
      </c>
      <c r="U131" s="144" t="s">
        <v>945</v>
      </c>
      <c r="V131" s="128" t="s">
        <v>539</v>
      </c>
      <c r="W131" s="67" t="s">
        <v>478</v>
      </c>
      <c r="X131" s="137" t="s">
        <v>479</v>
      </c>
      <c r="Y131" s="69"/>
      <c r="Z131" s="69"/>
      <c r="AA131" s="69"/>
      <c r="AB131" s="69"/>
    </row>
    <row r="132" spans="1:28" ht="23.1" customHeight="1">
      <c r="A132" s="46">
        <v>100</v>
      </c>
      <c r="B132" s="62" t="s">
        <v>485</v>
      </c>
      <c r="C132" s="41" t="s">
        <v>2</v>
      </c>
      <c r="D132" s="46">
        <v>10</v>
      </c>
      <c r="E132" s="285">
        <v>18530</v>
      </c>
      <c r="F132" s="38">
        <v>8900</v>
      </c>
      <c r="G132" s="40">
        <f t="shared" si="28"/>
        <v>4005</v>
      </c>
      <c r="H132" s="40">
        <v>700</v>
      </c>
      <c r="I132" s="40">
        <f>F132*30%</f>
        <v>2670</v>
      </c>
      <c r="J132" s="40">
        <v>1780</v>
      </c>
      <c r="K132" s="38">
        <f>SUM(E132+G132+H132+I132+J132)</f>
        <v>27685</v>
      </c>
      <c r="L132" s="40">
        <v>0</v>
      </c>
      <c r="M132" s="40">
        <v>0</v>
      </c>
      <c r="N132" s="40">
        <v>0</v>
      </c>
      <c r="O132" s="40">
        <v>0</v>
      </c>
      <c r="P132" s="40">
        <f t="shared" si="34"/>
        <v>890</v>
      </c>
      <c r="Q132" s="40">
        <v>10</v>
      </c>
      <c r="R132" s="40">
        <f>SUM(L132:Q132)</f>
        <v>900</v>
      </c>
      <c r="S132" s="337">
        <f>K132-R132</f>
        <v>26785</v>
      </c>
      <c r="T132" s="40">
        <f>P132</f>
        <v>890</v>
      </c>
      <c r="U132" s="144" t="s">
        <v>945</v>
      </c>
      <c r="V132" s="12"/>
      <c r="W132" s="67">
        <v>41278</v>
      </c>
      <c r="X132" s="137" t="s">
        <v>81</v>
      </c>
      <c r="Y132" s="69"/>
      <c r="Z132" s="69"/>
      <c r="AA132" s="69"/>
      <c r="AB132" s="69"/>
    </row>
    <row r="133" spans="1:28" ht="24" customHeight="1">
      <c r="A133" s="46"/>
      <c r="B133" s="51"/>
      <c r="C133" s="41"/>
      <c r="D133" s="46"/>
      <c r="E133" s="291">
        <f>SUM(E107:E132)</f>
        <v>2621420</v>
      </c>
      <c r="F133" s="291">
        <f t="shared" ref="F133:T133" si="35">SUM(F107:F132)</f>
        <v>1343015</v>
      </c>
      <c r="G133" s="291">
        <f t="shared" si="35"/>
        <v>551252.25</v>
      </c>
      <c r="H133" s="291">
        <f t="shared" si="35"/>
        <v>69300</v>
      </c>
      <c r="I133" s="291">
        <f t="shared" si="35"/>
        <v>383104.5</v>
      </c>
      <c r="J133" s="291">
        <f t="shared" si="35"/>
        <v>104860</v>
      </c>
      <c r="K133" s="291">
        <f t="shared" si="35"/>
        <v>3729936.75</v>
      </c>
      <c r="L133" s="291">
        <f t="shared" si="35"/>
        <v>48660</v>
      </c>
      <c r="M133" s="291">
        <f t="shared" si="35"/>
        <v>4592</v>
      </c>
      <c r="N133" s="291">
        <f t="shared" si="35"/>
        <v>0</v>
      </c>
      <c r="O133" s="291">
        <f t="shared" si="35"/>
        <v>43545</v>
      </c>
      <c r="P133" s="291">
        <f t="shared" si="35"/>
        <v>134301.5</v>
      </c>
      <c r="Q133" s="291">
        <f t="shared" si="35"/>
        <v>9740</v>
      </c>
      <c r="R133" s="291">
        <f t="shared" si="35"/>
        <v>240838.5</v>
      </c>
      <c r="S133" s="96">
        <f t="shared" si="35"/>
        <v>3489098.25</v>
      </c>
      <c r="T133" s="291">
        <f t="shared" si="35"/>
        <v>127701.5</v>
      </c>
      <c r="U133" s="95">
        <f>SUM(N133+P133+T133)</f>
        <v>262003</v>
      </c>
      <c r="V133" s="128"/>
      <c r="W133" s="91"/>
      <c r="X133" s="137"/>
      <c r="Y133" s="2"/>
    </row>
    <row r="134" spans="1:28" ht="24" customHeight="1">
      <c r="A134" s="66"/>
      <c r="B134" s="138"/>
      <c r="C134" s="29"/>
      <c r="D134" s="66"/>
      <c r="E134" s="66"/>
      <c r="F134" s="133"/>
      <c r="G134" s="64"/>
      <c r="H134" s="64"/>
      <c r="I134" s="64"/>
      <c r="J134" s="64"/>
      <c r="K134" s="133"/>
      <c r="L134" s="64"/>
      <c r="M134" s="64"/>
      <c r="N134" s="64"/>
      <c r="O134" s="64"/>
      <c r="P134" s="64"/>
      <c r="Q134" s="64"/>
      <c r="R134" s="64"/>
      <c r="S134" s="163"/>
      <c r="T134" s="64"/>
      <c r="U134" s="141"/>
      <c r="V134" s="128"/>
      <c r="W134" s="91"/>
      <c r="X134" s="137"/>
      <c r="Y134" s="2"/>
    </row>
    <row r="135" spans="1:28" ht="15.75">
      <c r="A135" s="66"/>
      <c r="B135" s="74" t="s">
        <v>668</v>
      </c>
      <c r="C135" s="75"/>
      <c r="D135" s="29"/>
      <c r="E135" s="74" t="s">
        <v>669</v>
      </c>
      <c r="F135" s="75"/>
      <c r="G135" s="29"/>
      <c r="I135" s="78"/>
      <c r="J135" s="140" t="s">
        <v>876</v>
      </c>
      <c r="K135" s="140"/>
      <c r="L135" s="140"/>
      <c r="M135" s="84"/>
      <c r="P135" s="140" t="s">
        <v>750</v>
      </c>
      <c r="Q135" s="140"/>
      <c r="R135" s="140"/>
      <c r="U135" s="64" t="s">
        <v>670</v>
      </c>
      <c r="V135" s="60"/>
      <c r="W135" s="67"/>
      <c r="X135" s="68"/>
    </row>
    <row r="136" spans="1:28" ht="19.5">
      <c r="A136" s="66"/>
      <c r="B136" s="138"/>
      <c r="C136" s="29"/>
      <c r="D136" s="66"/>
      <c r="E136" s="66"/>
      <c r="F136" s="133"/>
      <c r="G136" s="64"/>
      <c r="H136" s="64"/>
      <c r="I136" s="64"/>
      <c r="J136" s="64"/>
      <c r="K136" s="133"/>
      <c r="L136" s="64"/>
      <c r="M136" s="64"/>
      <c r="N136" s="64"/>
      <c r="O136" s="64"/>
      <c r="P136" s="64"/>
      <c r="Q136" s="64"/>
      <c r="R136" s="64"/>
      <c r="S136" s="164"/>
      <c r="T136" s="64"/>
      <c r="U136" s="35"/>
      <c r="V136" s="128"/>
      <c r="W136" s="91"/>
      <c r="X136" s="137"/>
      <c r="Y136" s="2"/>
    </row>
    <row r="137" spans="1:28" ht="23.25">
      <c r="A137" s="470" t="s">
        <v>127</v>
      </c>
      <c r="B137" s="470"/>
      <c r="C137" s="470"/>
      <c r="D137" s="470"/>
      <c r="E137" s="470"/>
      <c r="F137" s="470"/>
      <c r="G137" s="470"/>
      <c r="H137" s="470"/>
      <c r="I137" s="470"/>
      <c r="J137" s="470"/>
      <c r="K137" s="470"/>
      <c r="L137" s="470"/>
      <c r="M137" s="470"/>
      <c r="N137" s="470"/>
      <c r="O137" s="470"/>
      <c r="P137" s="470"/>
      <c r="Q137" s="470"/>
      <c r="R137" s="470"/>
      <c r="S137" s="470"/>
      <c r="T137" s="470"/>
      <c r="U137" s="470"/>
      <c r="V137" s="403"/>
      <c r="W137" s="8"/>
    </row>
    <row r="138" spans="1:28" ht="18.75">
      <c r="A138" s="471" t="s">
        <v>359</v>
      </c>
      <c r="B138" s="471"/>
      <c r="C138" s="471"/>
      <c r="D138" s="471"/>
      <c r="E138" s="471"/>
      <c r="F138" s="471"/>
      <c r="G138" s="471"/>
      <c r="H138" s="471"/>
      <c r="I138" s="471"/>
      <c r="J138" s="471"/>
      <c r="K138" s="471"/>
      <c r="L138" s="471"/>
      <c r="M138" s="471"/>
      <c r="N138" s="471"/>
      <c r="O138" s="471"/>
      <c r="P138" s="471"/>
      <c r="Q138" s="471"/>
      <c r="R138" s="471"/>
      <c r="S138" s="471"/>
      <c r="T138" s="471"/>
      <c r="U138" s="471"/>
      <c r="V138" s="149"/>
      <c r="W138" s="8"/>
    </row>
    <row r="139" spans="1:28" ht="20.25">
      <c r="A139" s="487" t="s">
        <v>942</v>
      </c>
      <c r="B139" s="487"/>
      <c r="C139" s="487"/>
      <c r="D139" s="487"/>
      <c r="E139" s="487"/>
      <c r="F139" s="487"/>
      <c r="G139" s="487"/>
      <c r="H139" s="487"/>
      <c r="I139" s="487"/>
      <c r="J139" s="487"/>
      <c r="K139" s="487"/>
      <c r="L139" s="487"/>
      <c r="M139" s="487"/>
      <c r="N139" s="487"/>
      <c r="O139" s="487"/>
      <c r="P139" s="487"/>
      <c r="Q139" s="487"/>
      <c r="R139" s="487"/>
      <c r="S139" s="487"/>
      <c r="T139" s="487"/>
      <c r="U139" s="487"/>
      <c r="V139" s="404"/>
      <c r="W139" s="10"/>
    </row>
    <row r="140" spans="1:28" ht="24.95" customHeight="1">
      <c r="A140" s="41"/>
      <c r="B140" s="42"/>
      <c r="C140" s="33"/>
      <c r="D140" s="48"/>
      <c r="E140" s="483" t="s">
        <v>336</v>
      </c>
      <c r="F140" s="484"/>
      <c r="G140" s="484"/>
      <c r="H140" s="484"/>
      <c r="I140" s="484"/>
      <c r="J140" s="484"/>
      <c r="K140" s="485"/>
      <c r="L140" s="483" t="s">
        <v>337</v>
      </c>
      <c r="M140" s="484"/>
      <c r="N140" s="484"/>
      <c r="O140" s="484"/>
      <c r="P140" s="484"/>
      <c r="Q140" s="484"/>
      <c r="R140" s="485"/>
      <c r="S140" s="161"/>
      <c r="T140" s="220"/>
      <c r="U140" s="33"/>
      <c r="V140" s="49"/>
      <c r="W140" s="7"/>
    </row>
    <row r="141" spans="1:28" s="69" customFormat="1" ht="60">
      <c r="A141" s="41" t="s">
        <v>174</v>
      </c>
      <c r="B141" s="43" t="s">
        <v>379</v>
      </c>
      <c r="C141" s="41" t="s">
        <v>125</v>
      </c>
      <c r="D141" s="41" t="s">
        <v>334</v>
      </c>
      <c r="E141" s="43" t="s">
        <v>855</v>
      </c>
      <c r="F141" s="43" t="s">
        <v>854</v>
      </c>
      <c r="G141" s="44" t="s">
        <v>338</v>
      </c>
      <c r="H141" s="44" t="s">
        <v>367</v>
      </c>
      <c r="I141" s="45" t="s">
        <v>376</v>
      </c>
      <c r="J141" s="44" t="s">
        <v>339</v>
      </c>
      <c r="K141" s="44" t="s">
        <v>335</v>
      </c>
      <c r="L141" s="45" t="s">
        <v>377</v>
      </c>
      <c r="M141" s="45" t="s">
        <v>462</v>
      </c>
      <c r="N141" s="45" t="s">
        <v>391</v>
      </c>
      <c r="O141" s="44" t="s">
        <v>457</v>
      </c>
      <c r="P141" s="45" t="s">
        <v>730</v>
      </c>
      <c r="Q141" s="45" t="s">
        <v>541</v>
      </c>
      <c r="R141" s="45" t="s">
        <v>380</v>
      </c>
      <c r="S141" s="45" t="s">
        <v>378</v>
      </c>
      <c r="T141" s="45" t="s">
        <v>731</v>
      </c>
      <c r="U141" s="44" t="s">
        <v>344</v>
      </c>
      <c r="V141" s="61"/>
      <c r="W141" s="77" t="s">
        <v>402</v>
      </c>
      <c r="X141" s="277" t="s">
        <v>403</v>
      </c>
    </row>
    <row r="142" spans="1:28" ht="23.1" customHeight="1">
      <c r="A142" s="41"/>
      <c r="B142" s="41" t="s">
        <v>197</v>
      </c>
      <c r="C142" s="41" t="s">
        <v>340</v>
      </c>
      <c r="D142" s="46"/>
      <c r="E142" s="291">
        <f>E133</f>
        <v>2621420</v>
      </c>
      <c r="F142" s="291">
        <f t="shared" ref="F142:T142" si="36">F133</f>
        <v>1343015</v>
      </c>
      <c r="G142" s="291">
        <f t="shared" si="36"/>
        <v>551252.25</v>
      </c>
      <c r="H142" s="291">
        <f t="shared" si="36"/>
        <v>69300</v>
      </c>
      <c r="I142" s="291">
        <f t="shared" si="36"/>
        <v>383104.5</v>
      </c>
      <c r="J142" s="291">
        <f t="shared" si="36"/>
        <v>104860</v>
      </c>
      <c r="K142" s="291">
        <f t="shared" si="36"/>
        <v>3729936.75</v>
      </c>
      <c r="L142" s="291">
        <f t="shared" si="36"/>
        <v>48660</v>
      </c>
      <c r="M142" s="291">
        <f t="shared" si="36"/>
        <v>4592</v>
      </c>
      <c r="N142" s="291">
        <f t="shared" si="36"/>
        <v>0</v>
      </c>
      <c r="O142" s="291">
        <f t="shared" si="36"/>
        <v>43545</v>
      </c>
      <c r="P142" s="291">
        <f t="shared" si="36"/>
        <v>134301.5</v>
      </c>
      <c r="Q142" s="291">
        <f t="shared" si="36"/>
        <v>9740</v>
      </c>
      <c r="R142" s="291">
        <f t="shared" si="36"/>
        <v>240838.5</v>
      </c>
      <c r="S142" s="96">
        <f t="shared" si="36"/>
        <v>3489098.25</v>
      </c>
      <c r="T142" s="291">
        <f t="shared" si="36"/>
        <v>127701.5</v>
      </c>
      <c r="U142" s="338" t="s">
        <v>804</v>
      </c>
      <c r="V142" s="49"/>
      <c r="W142" s="49"/>
      <c r="X142" s="68"/>
    </row>
    <row r="143" spans="1:28" ht="23.1" customHeight="1">
      <c r="A143" s="46">
        <v>101</v>
      </c>
      <c r="B143" s="51" t="s">
        <v>120</v>
      </c>
      <c r="C143" s="41" t="s">
        <v>173</v>
      </c>
      <c r="D143" s="46">
        <v>10</v>
      </c>
      <c r="E143" s="285">
        <v>16800</v>
      </c>
      <c r="F143" s="38">
        <v>8000</v>
      </c>
      <c r="G143" s="40">
        <f t="shared" ref="G143:G163" si="37">F143*45%</f>
        <v>3600</v>
      </c>
      <c r="H143" s="40">
        <v>700</v>
      </c>
      <c r="I143" s="40">
        <f>F143*30%</f>
        <v>2400</v>
      </c>
      <c r="J143" s="40">
        <v>0</v>
      </c>
      <c r="K143" s="38">
        <f t="shared" ref="K143:K167" si="38">SUM(E143+G143+H143+I143+J143)</f>
        <v>23500</v>
      </c>
      <c r="L143" s="40">
        <v>0</v>
      </c>
      <c r="M143" s="40">
        <v>0</v>
      </c>
      <c r="N143" s="40">
        <v>0</v>
      </c>
      <c r="O143" s="40">
        <v>0</v>
      </c>
      <c r="P143" s="40">
        <f>F143*10%</f>
        <v>800</v>
      </c>
      <c r="Q143" s="40">
        <v>10</v>
      </c>
      <c r="R143" s="40">
        <f t="shared" ref="R143:R167" si="39">SUM(L143:Q143)</f>
        <v>810</v>
      </c>
      <c r="S143" s="337">
        <f t="shared" ref="S143:S167" si="40">K143-R143</f>
        <v>22690</v>
      </c>
      <c r="T143" s="40">
        <f>P143</f>
        <v>800</v>
      </c>
      <c r="U143" s="46"/>
      <c r="V143" s="128"/>
      <c r="W143" s="91">
        <v>41526</v>
      </c>
      <c r="X143" s="137" t="s">
        <v>511</v>
      </c>
      <c r="Y143" s="2"/>
    </row>
    <row r="144" spans="1:28" ht="23.1" customHeight="1">
      <c r="A144" s="46">
        <v>102</v>
      </c>
      <c r="B144" s="62" t="s">
        <v>553</v>
      </c>
      <c r="C144" s="41" t="s">
        <v>2</v>
      </c>
      <c r="D144" s="46">
        <v>10</v>
      </c>
      <c r="E144" s="285">
        <v>17640</v>
      </c>
      <c r="F144" s="38">
        <v>8450</v>
      </c>
      <c r="G144" s="40">
        <f t="shared" si="37"/>
        <v>3802.5</v>
      </c>
      <c r="H144" s="40">
        <v>700</v>
      </c>
      <c r="I144" s="40">
        <f>F144*30%</f>
        <v>2535</v>
      </c>
      <c r="J144" s="40">
        <v>0</v>
      </c>
      <c r="K144" s="38">
        <f t="shared" si="38"/>
        <v>24677.5</v>
      </c>
      <c r="L144" s="40">
        <v>0</v>
      </c>
      <c r="M144" s="40">
        <v>0</v>
      </c>
      <c r="N144" s="40">
        <v>0</v>
      </c>
      <c r="O144" s="40">
        <v>0</v>
      </c>
      <c r="P144" s="40">
        <f t="shared" ref="P144:P163" si="41">F144*10%</f>
        <v>845</v>
      </c>
      <c r="Q144" s="40">
        <v>10</v>
      </c>
      <c r="R144" s="40">
        <f t="shared" si="39"/>
        <v>855</v>
      </c>
      <c r="S144" s="337">
        <f t="shared" si="40"/>
        <v>23822.5</v>
      </c>
      <c r="T144" s="40">
        <f>P144</f>
        <v>845</v>
      </c>
      <c r="U144" s="46"/>
      <c r="V144" s="10"/>
      <c r="W144" s="91">
        <v>41526</v>
      </c>
      <c r="X144" s="137" t="s">
        <v>511</v>
      </c>
      <c r="Y144" s="132"/>
      <c r="AA144" s="215" t="s">
        <v>804</v>
      </c>
      <c r="AB144" s="64"/>
    </row>
    <row r="145" spans="1:46" ht="23.1" customHeight="1">
      <c r="A145" s="46">
        <v>103</v>
      </c>
      <c r="B145" s="62" t="s">
        <v>532</v>
      </c>
      <c r="C145" s="41" t="s">
        <v>2</v>
      </c>
      <c r="D145" s="46">
        <v>10</v>
      </c>
      <c r="E145" s="285">
        <v>17640</v>
      </c>
      <c r="F145" s="38">
        <v>8450</v>
      </c>
      <c r="G145" s="40">
        <f t="shared" si="37"/>
        <v>3802.5</v>
      </c>
      <c r="H145" s="40">
        <v>700</v>
      </c>
      <c r="I145" s="40">
        <v>0</v>
      </c>
      <c r="J145" s="40">
        <v>0</v>
      </c>
      <c r="K145" s="38">
        <f t="shared" si="38"/>
        <v>22142.5</v>
      </c>
      <c r="L145" s="40">
        <v>0</v>
      </c>
      <c r="M145" s="40">
        <v>0</v>
      </c>
      <c r="N145" s="40">
        <v>0</v>
      </c>
      <c r="O145" s="40">
        <v>0</v>
      </c>
      <c r="P145" s="40">
        <f t="shared" si="41"/>
        <v>845</v>
      </c>
      <c r="Q145" s="40">
        <v>10</v>
      </c>
      <c r="R145" s="40">
        <f t="shared" si="39"/>
        <v>855</v>
      </c>
      <c r="S145" s="337">
        <f t="shared" si="40"/>
        <v>21287.5</v>
      </c>
      <c r="T145" s="40">
        <v>0</v>
      </c>
      <c r="U145" s="46"/>
      <c r="V145" s="214"/>
      <c r="W145" s="91">
        <v>41526</v>
      </c>
      <c r="X145" s="137" t="s">
        <v>511</v>
      </c>
      <c r="Y145" s="132"/>
      <c r="AA145" s="80"/>
    </row>
    <row r="146" spans="1:46" ht="23.1" customHeight="1">
      <c r="A146" s="46">
        <v>104</v>
      </c>
      <c r="B146" s="51" t="s">
        <v>205</v>
      </c>
      <c r="C146" s="41" t="s">
        <v>2</v>
      </c>
      <c r="D146" s="46">
        <v>10</v>
      </c>
      <c r="E146" s="285">
        <v>16000</v>
      </c>
      <c r="F146" s="38">
        <v>7230</v>
      </c>
      <c r="G146" s="40">
        <f t="shared" si="37"/>
        <v>3253.5</v>
      </c>
      <c r="H146" s="39">
        <v>700</v>
      </c>
      <c r="I146" s="40">
        <f>F146*30%</f>
        <v>2169</v>
      </c>
      <c r="J146" s="40">
        <v>0</v>
      </c>
      <c r="K146" s="38">
        <f t="shared" si="38"/>
        <v>22122.5</v>
      </c>
      <c r="L146" s="39">
        <v>0</v>
      </c>
      <c r="M146" s="39">
        <v>0</v>
      </c>
      <c r="N146" s="39">
        <v>0</v>
      </c>
      <c r="O146" s="39">
        <v>0</v>
      </c>
      <c r="P146" s="40">
        <f t="shared" si="41"/>
        <v>723</v>
      </c>
      <c r="Q146" s="40">
        <v>10</v>
      </c>
      <c r="R146" s="40">
        <f t="shared" si="39"/>
        <v>733</v>
      </c>
      <c r="S146" s="337">
        <f t="shared" si="40"/>
        <v>21389.5</v>
      </c>
      <c r="T146" s="40">
        <f>P146</f>
        <v>723</v>
      </c>
      <c r="U146" s="46"/>
      <c r="V146" s="130"/>
      <c r="W146" s="91">
        <v>41526</v>
      </c>
      <c r="X146" s="137" t="s">
        <v>511</v>
      </c>
      <c r="Y146" s="275"/>
      <c r="Z146" s="276"/>
      <c r="AA146" s="276"/>
      <c r="AB146" s="84"/>
      <c r="AC146" s="84"/>
    </row>
    <row r="147" spans="1:46" ht="23.1" customHeight="1">
      <c r="A147" s="46">
        <v>105</v>
      </c>
      <c r="B147" s="367" t="s">
        <v>880</v>
      </c>
      <c r="C147" s="41" t="s">
        <v>2</v>
      </c>
      <c r="D147" s="46">
        <v>11</v>
      </c>
      <c r="E147" s="285">
        <v>13790</v>
      </c>
      <c r="F147" s="38">
        <v>6815</v>
      </c>
      <c r="G147" s="40">
        <f t="shared" si="37"/>
        <v>3066.75</v>
      </c>
      <c r="H147" s="39">
        <v>700</v>
      </c>
      <c r="I147" s="40">
        <f>F147*30%</f>
        <v>2044.5</v>
      </c>
      <c r="J147" s="40">
        <v>0</v>
      </c>
      <c r="K147" s="38">
        <f t="shared" si="38"/>
        <v>19601.25</v>
      </c>
      <c r="L147" s="40">
        <v>0</v>
      </c>
      <c r="M147" s="40">
        <v>0</v>
      </c>
      <c r="N147" s="40">
        <v>0</v>
      </c>
      <c r="O147" s="40">
        <v>0</v>
      </c>
      <c r="P147" s="40">
        <f t="shared" si="41"/>
        <v>681.5</v>
      </c>
      <c r="Q147" s="40">
        <v>10</v>
      </c>
      <c r="R147" s="40">
        <f t="shared" si="39"/>
        <v>691.5</v>
      </c>
      <c r="S147" s="337">
        <f t="shared" si="40"/>
        <v>18909.75</v>
      </c>
      <c r="T147" s="40">
        <f>P147</f>
        <v>681.5</v>
      </c>
      <c r="U147" s="46"/>
      <c r="V147" s="12"/>
      <c r="W147" s="67">
        <v>41556</v>
      </c>
      <c r="X147" s="137" t="s">
        <v>66</v>
      </c>
    </row>
    <row r="148" spans="1:46" ht="23.1" customHeight="1">
      <c r="A148" s="46">
        <v>106</v>
      </c>
      <c r="B148" s="62" t="s">
        <v>499</v>
      </c>
      <c r="C148" s="41" t="s">
        <v>2</v>
      </c>
      <c r="D148" s="46">
        <v>11</v>
      </c>
      <c r="E148" s="285">
        <v>13790</v>
      </c>
      <c r="F148" s="38">
        <v>6815</v>
      </c>
      <c r="G148" s="40">
        <f t="shared" si="37"/>
        <v>3066.75</v>
      </c>
      <c r="H148" s="39">
        <v>700</v>
      </c>
      <c r="I148" s="40">
        <f>F148*30%</f>
        <v>2044.5</v>
      </c>
      <c r="J148" s="40">
        <v>0</v>
      </c>
      <c r="K148" s="38">
        <f t="shared" si="38"/>
        <v>19601.25</v>
      </c>
      <c r="L148" s="40">
        <v>0</v>
      </c>
      <c r="M148" s="40">
        <v>0</v>
      </c>
      <c r="N148" s="40">
        <v>0</v>
      </c>
      <c r="O148" s="40">
        <v>0</v>
      </c>
      <c r="P148" s="40">
        <f t="shared" si="41"/>
        <v>681.5</v>
      </c>
      <c r="Q148" s="40">
        <v>10</v>
      </c>
      <c r="R148" s="40">
        <f t="shared" si="39"/>
        <v>691.5</v>
      </c>
      <c r="S148" s="337">
        <f t="shared" si="40"/>
        <v>18909.75</v>
      </c>
      <c r="T148" s="40">
        <f>P148</f>
        <v>681.5</v>
      </c>
      <c r="U148" s="46"/>
      <c r="W148" s="67">
        <v>41617</v>
      </c>
      <c r="X148" s="137" t="s">
        <v>512</v>
      </c>
      <c r="Y148" s="69"/>
      <c r="Z148" s="69"/>
      <c r="AA148" s="69"/>
      <c r="AB148" s="69"/>
    </row>
    <row r="149" spans="1:46" ht="23.1" customHeight="1">
      <c r="A149" s="46">
        <v>107</v>
      </c>
      <c r="B149" s="62" t="s">
        <v>542</v>
      </c>
      <c r="C149" s="41" t="s">
        <v>2</v>
      </c>
      <c r="D149" s="46">
        <v>10</v>
      </c>
      <c r="E149" s="285">
        <v>16800</v>
      </c>
      <c r="F149" s="38">
        <v>6815</v>
      </c>
      <c r="G149" s="40">
        <f t="shared" si="37"/>
        <v>3066.75</v>
      </c>
      <c r="H149" s="39">
        <v>700</v>
      </c>
      <c r="I149" s="40">
        <v>0</v>
      </c>
      <c r="J149" s="40">
        <v>0</v>
      </c>
      <c r="K149" s="38">
        <f t="shared" si="38"/>
        <v>20566.75</v>
      </c>
      <c r="L149" s="40">
        <v>0</v>
      </c>
      <c r="M149" s="40">
        <v>0</v>
      </c>
      <c r="N149" s="40">
        <v>0</v>
      </c>
      <c r="O149" s="40">
        <v>0</v>
      </c>
      <c r="P149" s="40">
        <f t="shared" si="41"/>
        <v>681.5</v>
      </c>
      <c r="Q149" s="40">
        <v>2510</v>
      </c>
      <c r="R149" s="40">
        <f t="shared" si="39"/>
        <v>3191.5</v>
      </c>
      <c r="S149" s="337">
        <f t="shared" si="40"/>
        <v>17375.25</v>
      </c>
      <c r="T149" s="40">
        <v>0</v>
      </c>
      <c r="U149" s="46"/>
      <c r="V149" s="282" t="s">
        <v>830</v>
      </c>
      <c r="W149" s="67">
        <v>41466</v>
      </c>
      <c r="X149" s="137" t="s">
        <v>545</v>
      </c>
      <c r="Y149" s="2" t="s">
        <v>778</v>
      </c>
      <c r="AT149" s="2"/>
    </row>
    <row r="150" spans="1:46" ht="23.1" customHeight="1">
      <c r="A150" s="46">
        <v>108</v>
      </c>
      <c r="B150" s="62" t="s">
        <v>543</v>
      </c>
      <c r="C150" s="41" t="s">
        <v>2</v>
      </c>
      <c r="D150" s="46">
        <v>11</v>
      </c>
      <c r="E150" s="285">
        <v>13790</v>
      </c>
      <c r="F150" s="38">
        <v>6815</v>
      </c>
      <c r="G150" s="40">
        <f t="shared" si="37"/>
        <v>3066.75</v>
      </c>
      <c r="H150" s="39">
        <v>700</v>
      </c>
      <c r="I150" s="40">
        <v>0</v>
      </c>
      <c r="J150" s="40">
        <v>0</v>
      </c>
      <c r="K150" s="38">
        <f t="shared" si="38"/>
        <v>17556.75</v>
      </c>
      <c r="L150" s="40">
        <v>0</v>
      </c>
      <c r="M150" s="40">
        <v>0</v>
      </c>
      <c r="N150" s="40">
        <v>0</v>
      </c>
      <c r="O150" s="40">
        <v>0</v>
      </c>
      <c r="P150" s="40">
        <f t="shared" si="41"/>
        <v>681.5</v>
      </c>
      <c r="Q150" s="40">
        <v>10</v>
      </c>
      <c r="R150" s="40">
        <f t="shared" si="39"/>
        <v>691.5</v>
      </c>
      <c r="S150" s="337">
        <f t="shared" si="40"/>
        <v>16865.25</v>
      </c>
      <c r="T150" s="40">
        <v>0</v>
      </c>
      <c r="U150" s="46"/>
      <c r="V150" s="128"/>
      <c r="W150" s="67" t="s">
        <v>546</v>
      </c>
      <c r="X150" s="137" t="s">
        <v>547</v>
      </c>
      <c r="Y150" s="69"/>
      <c r="Z150" s="69"/>
      <c r="AA150" s="69"/>
      <c r="AB150" s="69"/>
    </row>
    <row r="151" spans="1:46" ht="23.1" customHeight="1">
      <c r="A151" s="46">
        <v>109</v>
      </c>
      <c r="B151" s="62" t="s">
        <v>550</v>
      </c>
      <c r="C151" s="41" t="s">
        <v>2</v>
      </c>
      <c r="D151" s="46">
        <v>10</v>
      </c>
      <c r="E151" s="285">
        <v>17640</v>
      </c>
      <c r="F151" s="38">
        <v>8450</v>
      </c>
      <c r="G151" s="40">
        <f t="shared" si="37"/>
        <v>3802.5</v>
      </c>
      <c r="H151" s="39">
        <v>700</v>
      </c>
      <c r="I151" s="40">
        <v>0</v>
      </c>
      <c r="J151" s="40">
        <v>0</v>
      </c>
      <c r="K151" s="38">
        <f t="shared" si="38"/>
        <v>22142.5</v>
      </c>
      <c r="L151" s="40">
        <v>0</v>
      </c>
      <c r="M151" s="40">
        <v>0</v>
      </c>
      <c r="N151" s="40">
        <v>0</v>
      </c>
      <c r="O151" s="40">
        <v>0</v>
      </c>
      <c r="P151" s="40">
        <f t="shared" si="41"/>
        <v>845</v>
      </c>
      <c r="Q151" s="40">
        <v>10</v>
      </c>
      <c r="R151" s="40">
        <f t="shared" si="39"/>
        <v>855</v>
      </c>
      <c r="S151" s="337">
        <f t="shared" si="40"/>
        <v>21287.5</v>
      </c>
      <c r="T151" s="40">
        <v>0</v>
      </c>
      <c r="U151" s="46" t="s">
        <v>917</v>
      </c>
      <c r="V151" s="217"/>
      <c r="W151" s="67" t="s">
        <v>548</v>
      </c>
      <c r="X151" s="137" t="s">
        <v>549</v>
      </c>
      <c r="Y151" s="2"/>
    </row>
    <row r="152" spans="1:46" ht="23.1" customHeight="1">
      <c r="A152" s="46">
        <v>110</v>
      </c>
      <c r="B152" s="62" t="s">
        <v>204</v>
      </c>
      <c r="C152" s="41" t="s">
        <v>2</v>
      </c>
      <c r="D152" s="46">
        <v>10</v>
      </c>
      <c r="E152" s="285">
        <v>16800</v>
      </c>
      <c r="F152" s="38">
        <v>6815</v>
      </c>
      <c r="G152" s="40">
        <f t="shared" si="37"/>
        <v>3066.75</v>
      </c>
      <c r="H152" s="39">
        <v>700</v>
      </c>
      <c r="I152" s="40">
        <v>0</v>
      </c>
      <c r="J152" s="40">
        <v>0</v>
      </c>
      <c r="K152" s="38">
        <f t="shared" si="38"/>
        <v>20566.75</v>
      </c>
      <c r="L152" s="40">
        <v>0</v>
      </c>
      <c r="M152" s="40">
        <v>0</v>
      </c>
      <c r="N152" s="40">
        <v>0</v>
      </c>
      <c r="O152" s="40">
        <v>0</v>
      </c>
      <c r="P152" s="40">
        <f t="shared" si="41"/>
        <v>681.5</v>
      </c>
      <c r="Q152" s="40">
        <v>10</v>
      </c>
      <c r="R152" s="40">
        <f t="shared" si="39"/>
        <v>691.5</v>
      </c>
      <c r="S152" s="337">
        <f t="shared" si="40"/>
        <v>19875.25</v>
      </c>
      <c r="T152" s="40">
        <v>0</v>
      </c>
      <c r="U152" s="144" t="s">
        <v>918</v>
      </c>
      <c r="V152" s="12"/>
      <c r="W152" s="67" t="s">
        <v>548</v>
      </c>
      <c r="X152" s="137" t="s">
        <v>549</v>
      </c>
      <c r="Y152" s="2"/>
    </row>
    <row r="153" spans="1:46" ht="23.1" customHeight="1">
      <c r="A153" s="46">
        <v>111</v>
      </c>
      <c r="B153" s="62" t="s">
        <v>551</v>
      </c>
      <c r="C153" s="41" t="s">
        <v>2</v>
      </c>
      <c r="D153" s="46">
        <v>10</v>
      </c>
      <c r="E153" s="285">
        <v>17640</v>
      </c>
      <c r="F153" s="38">
        <v>8450</v>
      </c>
      <c r="G153" s="40">
        <f t="shared" si="37"/>
        <v>3802.5</v>
      </c>
      <c r="H153" s="39">
        <v>700</v>
      </c>
      <c r="I153" s="40">
        <v>0</v>
      </c>
      <c r="J153" s="40">
        <v>0</v>
      </c>
      <c r="K153" s="38">
        <f t="shared" si="38"/>
        <v>22142.5</v>
      </c>
      <c r="L153" s="40">
        <v>0</v>
      </c>
      <c r="M153" s="40">
        <v>0</v>
      </c>
      <c r="N153" s="40">
        <v>0</v>
      </c>
      <c r="O153" s="40">
        <v>0</v>
      </c>
      <c r="P153" s="40">
        <f t="shared" si="41"/>
        <v>845</v>
      </c>
      <c r="Q153" s="40">
        <v>2510</v>
      </c>
      <c r="R153" s="40">
        <f t="shared" si="39"/>
        <v>3355</v>
      </c>
      <c r="S153" s="337">
        <f t="shared" si="40"/>
        <v>18787.5</v>
      </c>
      <c r="T153" s="40">
        <v>0</v>
      </c>
      <c r="U153" s="46"/>
      <c r="W153" s="67" t="s">
        <v>548</v>
      </c>
      <c r="X153" s="137" t="s">
        <v>549</v>
      </c>
      <c r="Y153" s="2" t="s">
        <v>778</v>
      </c>
    </row>
    <row r="154" spans="1:46" ht="23.1" customHeight="1">
      <c r="A154" s="46">
        <v>112</v>
      </c>
      <c r="B154" s="52" t="s">
        <v>397</v>
      </c>
      <c r="C154" s="41" t="s">
        <v>2</v>
      </c>
      <c r="D154" s="46">
        <v>11</v>
      </c>
      <c r="E154" s="285">
        <v>13790</v>
      </c>
      <c r="F154" s="38">
        <v>6815</v>
      </c>
      <c r="G154" s="40">
        <f t="shared" si="37"/>
        <v>3066.75</v>
      </c>
      <c r="H154" s="39">
        <v>700</v>
      </c>
      <c r="I154" s="40">
        <v>0</v>
      </c>
      <c r="J154" s="40">
        <v>1320</v>
      </c>
      <c r="K154" s="38">
        <f t="shared" si="38"/>
        <v>18876.75</v>
      </c>
      <c r="L154" s="40">
        <v>0</v>
      </c>
      <c r="M154" s="40">
        <v>0</v>
      </c>
      <c r="N154" s="40">
        <v>0</v>
      </c>
      <c r="O154" s="40">
        <v>0</v>
      </c>
      <c r="P154" s="40">
        <f t="shared" si="41"/>
        <v>681.5</v>
      </c>
      <c r="Q154" s="40">
        <v>10</v>
      </c>
      <c r="R154" s="40">
        <f t="shared" si="39"/>
        <v>691.5</v>
      </c>
      <c r="S154" s="337">
        <f t="shared" si="40"/>
        <v>18185.25</v>
      </c>
      <c r="T154" s="40">
        <v>0</v>
      </c>
      <c r="U154" s="46" t="s">
        <v>943</v>
      </c>
      <c r="W154" s="67">
        <v>41794</v>
      </c>
      <c r="X154" s="137" t="s">
        <v>96</v>
      </c>
      <c r="Y154" s="80"/>
    </row>
    <row r="155" spans="1:46" ht="23.1" customHeight="1">
      <c r="A155" s="46">
        <v>113</v>
      </c>
      <c r="B155" s="52" t="s">
        <v>685</v>
      </c>
      <c r="C155" s="41" t="s">
        <v>2</v>
      </c>
      <c r="D155" s="46">
        <v>10</v>
      </c>
      <c r="E155" s="285">
        <v>16800</v>
      </c>
      <c r="F155" s="38">
        <v>8000</v>
      </c>
      <c r="G155" s="40">
        <f t="shared" si="37"/>
        <v>3600</v>
      </c>
      <c r="H155" s="39">
        <v>700</v>
      </c>
      <c r="I155" s="40">
        <v>0</v>
      </c>
      <c r="J155" s="40">
        <v>0</v>
      </c>
      <c r="K155" s="38">
        <f t="shared" si="38"/>
        <v>21100</v>
      </c>
      <c r="L155" s="40">
        <v>0</v>
      </c>
      <c r="M155" s="40">
        <v>0</v>
      </c>
      <c r="N155" s="40">
        <v>0</v>
      </c>
      <c r="O155" s="40">
        <v>0</v>
      </c>
      <c r="P155" s="40">
        <f t="shared" si="41"/>
        <v>800</v>
      </c>
      <c r="Q155" s="40">
        <v>10</v>
      </c>
      <c r="R155" s="40">
        <f t="shared" si="39"/>
        <v>810</v>
      </c>
      <c r="S155" s="337">
        <f t="shared" si="40"/>
        <v>20290</v>
      </c>
      <c r="T155" s="40">
        <v>0</v>
      </c>
      <c r="U155" s="46" t="s">
        <v>917</v>
      </c>
      <c r="W155" s="137" t="s">
        <v>687</v>
      </c>
      <c r="X155" s="137" t="s">
        <v>688</v>
      </c>
      <c r="Y155" s="2"/>
    </row>
    <row r="156" spans="1:46" ht="23.1" customHeight="1">
      <c r="A156" s="46">
        <v>114</v>
      </c>
      <c r="B156" s="52" t="s">
        <v>686</v>
      </c>
      <c r="C156" s="41" t="s">
        <v>2</v>
      </c>
      <c r="D156" s="46">
        <v>10</v>
      </c>
      <c r="E156" s="285">
        <v>16000</v>
      </c>
      <c r="F156" s="38">
        <v>6400</v>
      </c>
      <c r="G156" s="40">
        <f t="shared" si="37"/>
        <v>2880</v>
      </c>
      <c r="H156" s="39">
        <v>700</v>
      </c>
      <c r="I156" s="40">
        <v>0</v>
      </c>
      <c r="J156" s="40">
        <v>0</v>
      </c>
      <c r="K156" s="38">
        <f t="shared" si="38"/>
        <v>19580</v>
      </c>
      <c r="L156" s="40">
        <v>0</v>
      </c>
      <c r="M156" s="40">
        <v>0</v>
      </c>
      <c r="N156" s="40">
        <v>0</v>
      </c>
      <c r="O156" s="40">
        <v>0</v>
      </c>
      <c r="P156" s="40">
        <f t="shared" si="41"/>
        <v>640</v>
      </c>
      <c r="Q156" s="40">
        <v>510</v>
      </c>
      <c r="R156" s="40">
        <f t="shared" si="39"/>
        <v>1150</v>
      </c>
      <c r="S156" s="337">
        <f t="shared" si="40"/>
        <v>18430</v>
      </c>
      <c r="T156" s="40">
        <v>0</v>
      </c>
      <c r="U156" s="144" t="s">
        <v>918</v>
      </c>
      <c r="V156" s="12" t="s">
        <v>450</v>
      </c>
      <c r="W156" s="137" t="s">
        <v>683</v>
      </c>
      <c r="X156" s="137" t="s">
        <v>105</v>
      </c>
      <c r="Y156" s="2"/>
    </row>
    <row r="157" spans="1:46" ht="23.1" customHeight="1">
      <c r="A157" s="46">
        <v>115</v>
      </c>
      <c r="B157" s="52" t="s">
        <v>692</v>
      </c>
      <c r="C157" s="41" t="s">
        <v>2</v>
      </c>
      <c r="D157" s="46">
        <v>10</v>
      </c>
      <c r="E157" s="285">
        <v>16800</v>
      </c>
      <c r="F157" s="38">
        <v>8000</v>
      </c>
      <c r="G157" s="40">
        <f t="shared" si="37"/>
        <v>3600</v>
      </c>
      <c r="H157" s="39">
        <v>700</v>
      </c>
      <c r="I157" s="40">
        <v>0</v>
      </c>
      <c r="J157" s="40">
        <v>0</v>
      </c>
      <c r="K157" s="38">
        <f t="shared" si="38"/>
        <v>21100</v>
      </c>
      <c r="L157" s="40">
        <v>0</v>
      </c>
      <c r="M157" s="40">
        <v>0</v>
      </c>
      <c r="N157" s="40">
        <v>0</v>
      </c>
      <c r="O157" s="40">
        <v>0</v>
      </c>
      <c r="P157" s="40">
        <f t="shared" si="41"/>
        <v>800</v>
      </c>
      <c r="Q157" s="40">
        <v>10</v>
      </c>
      <c r="R157" s="40">
        <f t="shared" si="39"/>
        <v>810</v>
      </c>
      <c r="S157" s="337">
        <f t="shared" si="40"/>
        <v>20290</v>
      </c>
      <c r="T157" s="40">
        <v>0</v>
      </c>
      <c r="U157" s="144" t="s">
        <v>918</v>
      </c>
      <c r="W157" s="137" t="s">
        <v>689</v>
      </c>
      <c r="X157" s="137" t="s">
        <v>690</v>
      </c>
      <c r="Y157" s="2"/>
    </row>
    <row r="158" spans="1:46" ht="23.1" customHeight="1">
      <c r="A158" s="46">
        <v>116</v>
      </c>
      <c r="B158" s="52" t="s">
        <v>718</v>
      </c>
      <c r="C158" s="41" t="s">
        <v>2</v>
      </c>
      <c r="D158" s="46">
        <v>10</v>
      </c>
      <c r="E158" s="285">
        <v>16000</v>
      </c>
      <c r="F158" s="38">
        <v>6400</v>
      </c>
      <c r="G158" s="40">
        <f t="shared" si="37"/>
        <v>2880</v>
      </c>
      <c r="H158" s="39">
        <v>700</v>
      </c>
      <c r="I158" s="40">
        <v>0</v>
      </c>
      <c r="J158" s="40">
        <v>0</v>
      </c>
      <c r="K158" s="38">
        <f t="shared" si="38"/>
        <v>19580</v>
      </c>
      <c r="L158" s="40">
        <v>0</v>
      </c>
      <c r="M158" s="40">
        <v>0</v>
      </c>
      <c r="N158" s="40">
        <v>0</v>
      </c>
      <c r="O158" s="40">
        <v>0</v>
      </c>
      <c r="P158" s="40">
        <f t="shared" si="41"/>
        <v>640</v>
      </c>
      <c r="Q158" s="40">
        <v>510</v>
      </c>
      <c r="R158" s="40">
        <f t="shared" si="39"/>
        <v>1150</v>
      </c>
      <c r="S158" s="337">
        <f t="shared" si="40"/>
        <v>18430</v>
      </c>
      <c r="T158" s="40">
        <v>0</v>
      </c>
      <c r="U158" s="46"/>
      <c r="V158" s="12" t="s">
        <v>450</v>
      </c>
      <c r="W158" s="137" t="s">
        <v>729</v>
      </c>
      <c r="X158" s="137" t="s">
        <v>57</v>
      </c>
      <c r="Y158" s="80"/>
    </row>
    <row r="159" spans="1:46" ht="23.1" customHeight="1">
      <c r="A159" s="46">
        <v>117</v>
      </c>
      <c r="B159" s="52" t="s">
        <v>799</v>
      </c>
      <c r="C159" s="41" t="s">
        <v>2</v>
      </c>
      <c r="D159" s="46">
        <v>11</v>
      </c>
      <c r="E159" s="285">
        <v>12500</v>
      </c>
      <c r="F159" s="38">
        <v>6400</v>
      </c>
      <c r="G159" s="40">
        <f t="shared" si="37"/>
        <v>2880</v>
      </c>
      <c r="H159" s="39">
        <v>700</v>
      </c>
      <c r="I159" s="40">
        <v>0</v>
      </c>
      <c r="J159" s="40">
        <v>0</v>
      </c>
      <c r="K159" s="38">
        <f t="shared" si="38"/>
        <v>16080</v>
      </c>
      <c r="L159" s="40">
        <v>0</v>
      </c>
      <c r="M159" s="40">
        <v>0</v>
      </c>
      <c r="N159" s="40">
        <v>0</v>
      </c>
      <c r="O159" s="40">
        <v>0</v>
      </c>
      <c r="P159" s="40">
        <f t="shared" si="41"/>
        <v>640</v>
      </c>
      <c r="Q159" s="40">
        <v>10</v>
      </c>
      <c r="R159" s="40">
        <f t="shared" si="39"/>
        <v>650</v>
      </c>
      <c r="S159" s="337">
        <f t="shared" si="40"/>
        <v>15430</v>
      </c>
      <c r="T159" s="40">
        <v>0</v>
      </c>
      <c r="U159" s="46"/>
      <c r="V159" s="12"/>
      <c r="W159" s="137" t="s">
        <v>786</v>
      </c>
      <c r="X159" s="137" t="s">
        <v>105</v>
      </c>
      <c r="Y159" s="2"/>
      <c r="Z159" s="219"/>
    </row>
    <row r="160" spans="1:46" ht="23.1" customHeight="1">
      <c r="A160" s="46">
        <v>118</v>
      </c>
      <c r="B160" s="52" t="s">
        <v>896</v>
      </c>
      <c r="C160" s="41" t="s">
        <v>2</v>
      </c>
      <c r="D160" s="46">
        <v>11</v>
      </c>
      <c r="E160" s="285">
        <v>12500</v>
      </c>
      <c r="F160" s="38">
        <v>6400</v>
      </c>
      <c r="G160" s="40">
        <f t="shared" si="37"/>
        <v>2880</v>
      </c>
      <c r="H160" s="39">
        <v>700</v>
      </c>
      <c r="I160" s="40">
        <v>0</v>
      </c>
      <c r="J160" s="40">
        <v>0</v>
      </c>
      <c r="K160" s="38">
        <f t="shared" si="38"/>
        <v>16080</v>
      </c>
      <c r="L160" s="40">
        <v>0</v>
      </c>
      <c r="M160" s="40">
        <v>656</v>
      </c>
      <c r="N160" s="40">
        <v>0</v>
      </c>
      <c r="O160" s="40">
        <f>F160*45%</f>
        <v>2880</v>
      </c>
      <c r="P160" s="40">
        <f t="shared" si="41"/>
        <v>640</v>
      </c>
      <c r="Q160" s="40">
        <v>10</v>
      </c>
      <c r="R160" s="40">
        <f t="shared" si="39"/>
        <v>4186</v>
      </c>
      <c r="S160" s="337">
        <f t="shared" si="40"/>
        <v>11894</v>
      </c>
      <c r="T160" s="40">
        <v>0</v>
      </c>
      <c r="U160" s="46"/>
      <c r="V160" s="12"/>
      <c r="W160" s="137" t="s">
        <v>908</v>
      </c>
      <c r="X160" s="137" t="s">
        <v>886</v>
      </c>
      <c r="Y160" s="80"/>
    </row>
    <row r="161" spans="1:28" ht="23.1" customHeight="1">
      <c r="A161" s="46">
        <v>119</v>
      </c>
      <c r="B161" s="52" t="s">
        <v>875</v>
      </c>
      <c r="C161" s="41" t="s">
        <v>2</v>
      </c>
      <c r="D161" s="46">
        <v>11</v>
      </c>
      <c r="E161" s="285">
        <v>12500</v>
      </c>
      <c r="F161" s="38">
        <v>6400</v>
      </c>
      <c r="G161" s="40">
        <f t="shared" si="37"/>
        <v>2880</v>
      </c>
      <c r="H161" s="39">
        <v>700</v>
      </c>
      <c r="I161" s="40">
        <v>0</v>
      </c>
      <c r="J161" s="40">
        <v>0</v>
      </c>
      <c r="K161" s="38">
        <f t="shared" si="38"/>
        <v>16080</v>
      </c>
      <c r="L161" s="40">
        <v>0</v>
      </c>
      <c r="M161" s="40">
        <v>0</v>
      </c>
      <c r="N161" s="40">
        <v>0</v>
      </c>
      <c r="O161" s="40">
        <v>0</v>
      </c>
      <c r="P161" s="40">
        <f t="shared" si="41"/>
        <v>640</v>
      </c>
      <c r="Q161" s="40">
        <v>10</v>
      </c>
      <c r="R161" s="40">
        <f t="shared" si="39"/>
        <v>650</v>
      </c>
      <c r="S161" s="337">
        <f t="shared" si="40"/>
        <v>15430</v>
      </c>
      <c r="T161" s="40">
        <v>0</v>
      </c>
      <c r="U161" s="46"/>
      <c r="V161" s="12"/>
      <c r="W161" s="137" t="s">
        <v>908</v>
      </c>
      <c r="X161" s="137" t="s">
        <v>886</v>
      </c>
      <c r="Y161" s="80"/>
    </row>
    <row r="162" spans="1:28" ht="23.1" customHeight="1">
      <c r="A162" s="46">
        <v>120</v>
      </c>
      <c r="B162" s="52" t="s">
        <v>874</v>
      </c>
      <c r="C162" s="41" t="s">
        <v>2</v>
      </c>
      <c r="D162" s="46">
        <v>11</v>
      </c>
      <c r="E162" s="285">
        <v>12500</v>
      </c>
      <c r="F162" s="38">
        <v>6400</v>
      </c>
      <c r="G162" s="40">
        <f t="shared" si="37"/>
        <v>2880</v>
      </c>
      <c r="H162" s="39">
        <v>700</v>
      </c>
      <c r="I162" s="40">
        <v>0</v>
      </c>
      <c r="J162" s="40">
        <v>0</v>
      </c>
      <c r="K162" s="38">
        <f t="shared" si="38"/>
        <v>16080</v>
      </c>
      <c r="L162" s="40">
        <v>0</v>
      </c>
      <c r="M162" s="40">
        <v>0</v>
      </c>
      <c r="N162" s="40">
        <v>0</v>
      </c>
      <c r="O162" s="40">
        <v>0</v>
      </c>
      <c r="P162" s="40">
        <f t="shared" si="41"/>
        <v>640</v>
      </c>
      <c r="Q162" s="40">
        <v>510</v>
      </c>
      <c r="R162" s="40">
        <f t="shared" si="39"/>
        <v>1150</v>
      </c>
      <c r="S162" s="337">
        <f t="shared" si="40"/>
        <v>14930</v>
      </c>
      <c r="T162" s="40">
        <v>0</v>
      </c>
      <c r="U162" s="46"/>
      <c r="V162" s="12" t="s">
        <v>450</v>
      </c>
      <c r="W162" s="137" t="s">
        <v>909</v>
      </c>
      <c r="X162" s="137" t="s">
        <v>910</v>
      </c>
      <c r="Y162" s="80"/>
    </row>
    <row r="163" spans="1:28" ht="23.1" customHeight="1">
      <c r="A163" s="46">
        <v>121</v>
      </c>
      <c r="B163" s="52" t="s">
        <v>900</v>
      </c>
      <c r="C163" s="41" t="s">
        <v>2</v>
      </c>
      <c r="D163" s="46">
        <v>10</v>
      </c>
      <c r="E163" s="285">
        <v>16000</v>
      </c>
      <c r="F163" s="38">
        <v>8000</v>
      </c>
      <c r="G163" s="40">
        <f t="shared" si="37"/>
        <v>3600</v>
      </c>
      <c r="H163" s="39">
        <v>700</v>
      </c>
      <c r="I163" s="40">
        <v>0</v>
      </c>
      <c r="J163" s="40">
        <v>0</v>
      </c>
      <c r="K163" s="38">
        <f t="shared" si="38"/>
        <v>20300</v>
      </c>
      <c r="L163" s="40">
        <v>0</v>
      </c>
      <c r="M163" s="40">
        <v>0</v>
      </c>
      <c r="N163" s="40">
        <v>0</v>
      </c>
      <c r="O163" s="40">
        <v>0</v>
      </c>
      <c r="P163" s="40">
        <f t="shared" si="41"/>
        <v>800</v>
      </c>
      <c r="Q163" s="40">
        <v>10</v>
      </c>
      <c r="R163" s="40">
        <f t="shared" si="39"/>
        <v>810</v>
      </c>
      <c r="S163" s="337">
        <f t="shared" si="40"/>
        <v>19490</v>
      </c>
      <c r="T163" s="40">
        <v>0</v>
      </c>
      <c r="U163" s="46"/>
      <c r="V163" s="12"/>
      <c r="W163" s="137" t="s">
        <v>901</v>
      </c>
      <c r="X163" s="137" t="s">
        <v>77</v>
      </c>
      <c r="Y163" s="80"/>
    </row>
    <row r="164" spans="1:28" ht="23.1" customHeight="1">
      <c r="A164" s="46">
        <v>122</v>
      </c>
      <c r="B164" s="62" t="s">
        <v>464</v>
      </c>
      <c r="C164" s="33" t="s">
        <v>894</v>
      </c>
      <c r="D164" s="46"/>
      <c r="E164" s="38">
        <v>12000</v>
      </c>
      <c r="F164" s="38">
        <v>8000</v>
      </c>
      <c r="G164" s="40">
        <v>0</v>
      </c>
      <c r="H164" s="40">
        <v>0</v>
      </c>
      <c r="I164" s="40">
        <v>0</v>
      </c>
      <c r="J164" s="40">
        <v>0</v>
      </c>
      <c r="K164" s="38">
        <f t="shared" si="38"/>
        <v>12000</v>
      </c>
      <c r="L164" s="40">
        <v>0</v>
      </c>
      <c r="M164" s="40">
        <v>0</v>
      </c>
      <c r="N164" s="40">
        <v>0</v>
      </c>
      <c r="O164" s="40">
        <v>0</v>
      </c>
      <c r="P164" s="40">
        <v>0</v>
      </c>
      <c r="Q164" s="40">
        <v>10</v>
      </c>
      <c r="R164" s="40">
        <f t="shared" si="39"/>
        <v>10</v>
      </c>
      <c r="S164" s="337">
        <f t="shared" si="40"/>
        <v>11990</v>
      </c>
      <c r="T164" s="40">
        <v>0</v>
      </c>
      <c r="U164" s="46"/>
      <c r="V164" s="12"/>
      <c r="W164" s="67">
        <v>42584</v>
      </c>
      <c r="X164" s="137" t="s">
        <v>387</v>
      </c>
      <c r="Y164" s="69"/>
      <c r="Z164" s="69"/>
      <c r="AA164" s="69"/>
      <c r="AB164" s="69"/>
    </row>
    <row r="165" spans="1:28" ht="23.1" customHeight="1">
      <c r="A165" s="46">
        <v>123</v>
      </c>
      <c r="B165" s="52" t="s">
        <v>465</v>
      </c>
      <c r="C165" s="4" t="s">
        <v>2</v>
      </c>
      <c r="D165" s="53"/>
      <c r="E165" s="38">
        <v>12000</v>
      </c>
      <c r="F165" s="38">
        <v>8000</v>
      </c>
      <c r="G165" s="40">
        <v>0</v>
      </c>
      <c r="H165" s="40">
        <v>0</v>
      </c>
      <c r="I165" s="54">
        <v>0</v>
      </c>
      <c r="J165" s="54">
        <v>0</v>
      </c>
      <c r="K165" s="38">
        <f t="shared" si="38"/>
        <v>12000</v>
      </c>
      <c r="L165" s="54">
        <v>0</v>
      </c>
      <c r="M165" s="40">
        <v>0</v>
      </c>
      <c r="N165" s="54">
        <v>0</v>
      </c>
      <c r="O165" s="40">
        <v>0</v>
      </c>
      <c r="P165" s="40">
        <v>0</v>
      </c>
      <c r="Q165" s="40">
        <v>10</v>
      </c>
      <c r="R165" s="40">
        <f t="shared" si="39"/>
        <v>10</v>
      </c>
      <c r="S165" s="337">
        <f t="shared" si="40"/>
        <v>11990</v>
      </c>
      <c r="T165" s="40">
        <v>0</v>
      </c>
      <c r="U165" s="46"/>
      <c r="V165" s="128"/>
      <c r="W165" s="67">
        <v>42553</v>
      </c>
      <c r="X165" s="137" t="s">
        <v>387</v>
      </c>
      <c r="Y165" s="69"/>
      <c r="Z165" s="69"/>
      <c r="AA165" s="69"/>
      <c r="AB165" s="69"/>
    </row>
    <row r="166" spans="1:28" ht="23.1" customHeight="1">
      <c r="A166" s="46">
        <v>124</v>
      </c>
      <c r="B166" s="52" t="s">
        <v>781</v>
      </c>
      <c r="C166" s="4" t="s">
        <v>2</v>
      </c>
      <c r="D166" s="53"/>
      <c r="E166" s="38">
        <v>12000</v>
      </c>
      <c r="F166" s="38">
        <v>6400</v>
      </c>
      <c r="G166" s="40">
        <v>0</v>
      </c>
      <c r="H166" s="40">
        <v>0</v>
      </c>
      <c r="I166" s="54">
        <v>0</v>
      </c>
      <c r="J166" s="54">
        <v>0</v>
      </c>
      <c r="K166" s="38">
        <f t="shared" si="38"/>
        <v>12000</v>
      </c>
      <c r="L166" s="54">
        <v>0</v>
      </c>
      <c r="M166" s="40">
        <v>0</v>
      </c>
      <c r="N166" s="54">
        <v>0</v>
      </c>
      <c r="O166" s="40">
        <v>0</v>
      </c>
      <c r="P166" s="40">
        <v>0</v>
      </c>
      <c r="Q166" s="40">
        <v>10</v>
      </c>
      <c r="R166" s="40">
        <f t="shared" si="39"/>
        <v>10</v>
      </c>
      <c r="S166" s="337">
        <f t="shared" si="40"/>
        <v>11990</v>
      </c>
      <c r="T166" s="40">
        <v>0</v>
      </c>
      <c r="U166" s="44"/>
      <c r="V166" s="128"/>
      <c r="W166" s="67">
        <v>42371</v>
      </c>
      <c r="X166" s="137" t="s">
        <v>387</v>
      </c>
      <c r="Y166" s="69"/>
      <c r="Z166" s="69"/>
      <c r="AA166" s="69"/>
      <c r="AB166" s="69"/>
    </row>
    <row r="167" spans="1:28" ht="23.1" customHeight="1">
      <c r="A167" s="46">
        <v>125</v>
      </c>
      <c r="B167" s="52" t="s">
        <v>784</v>
      </c>
      <c r="C167" s="4" t="s">
        <v>2</v>
      </c>
      <c r="D167" s="53"/>
      <c r="E167" s="38">
        <v>12000</v>
      </c>
      <c r="F167" s="38">
        <v>10000</v>
      </c>
      <c r="G167" s="40">
        <v>0</v>
      </c>
      <c r="H167" s="40">
        <v>0</v>
      </c>
      <c r="I167" s="54">
        <v>0</v>
      </c>
      <c r="J167" s="54">
        <v>0</v>
      </c>
      <c r="K167" s="38">
        <f t="shared" si="38"/>
        <v>12000</v>
      </c>
      <c r="L167" s="54">
        <v>0</v>
      </c>
      <c r="M167" s="40">
        <v>0</v>
      </c>
      <c r="N167" s="54">
        <v>0</v>
      </c>
      <c r="O167" s="40">
        <v>0</v>
      </c>
      <c r="P167" s="40">
        <v>0</v>
      </c>
      <c r="Q167" s="54">
        <v>260</v>
      </c>
      <c r="R167" s="40">
        <f t="shared" si="39"/>
        <v>260</v>
      </c>
      <c r="S167" s="337">
        <f t="shared" si="40"/>
        <v>11740</v>
      </c>
      <c r="T167" s="40">
        <v>0</v>
      </c>
      <c r="U167" s="44"/>
      <c r="V167" s="128" t="s">
        <v>539</v>
      </c>
      <c r="W167" s="67" t="s">
        <v>899</v>
      </c>
      <c r="X167" s="137" t="s">
        <v>387</v>
      </c>
      <c r="Y167" s="69"/>
      <c r="Z167" s="69"/>
      <c r="AA167" s="69"/>
      <c r="AB167" s="69"/>
    </row>
    <row r="168" spans="1:28" ht="23.1" customHeight="1">
      <c r="A168" s="41"/>
      <c r="B168" s="58" t="s">
        <v>197</v>
      </c>
      <c r="C168" s="41" t="s">
        <v>375</v>
      </c>
      <c r="D168" s="46"/>
      <c r="E168" s="291">
        <f>SUM(E142:E167)</f>
        <v>2993140</v>
      </c>
      <c r="F168" s="291">
        <f t="shared" ref="F168:T168" si="42">SUM(F142:F167)</f>
        <v>1527735</v>
      </c>
      <c r="G168" s="291">
        <f t="shared" si="42"/>
        <v>619796.25</v>
      </c>
      <c r="H168" s="291">
        <f t="shared" si="42"/>
        <v>84000</v>
      </c>
      <c r="I168" s="291">
        <f t="shared" si="42"/>
        <v>394297.5</v>
      </c>
      <c r="J168" s="291">
        <f t="shared" si="42"/>
        <v>106180</v>
      </c>
      <c r="K168" s="291">
        <f t="shared" si="42"/>
        <v>4197413.75</v>
      </c>
      <c r="L168" s="291">
        <f t="shared" si="42"/>
        <v>48660</v>
      </c>
      <c r="M168" s="291">
        <f t="shared" si="42"/>
        <v>5248</v>
      </c>
      <c r="N168" s="291">
        <f t="shared" si="42"/>
        <v>0</v>
      </c>
      <c r="O168" s="291">
        <f t="shared" si="42"/>
        <v>46425</v>
      </c>
      <c r="P168" s="291">
        <f t="shared" si="42"/>
        <v>149533.5</v>
      </c>
      <c r="Q168" s="291">
        <f t="shared" si="42"/>
        <v>16740</v>
      </c>
      <c r="R168" s="291">
        <f t="shared" si="42"/>
        <v>266606.5</v>
      </c>
      <c r="S168" s="96">
        <f t="shared" si="42"/>
        <v>3930807.25</v>
      </c>
      <c r="T168" s="291">
        <f t="shared" si="42"/>
        <v>131432.5</v>
      </c>
      <c r="U168" s="96">
        <f>SUM(N168+P168+T168)</f>
        <v>280966</v>
      </c>
      <c r="V168" s="23"/>
      <c r="W168" s="67"/>
      <c r="X168" s="68"/>
    </row>
    <row r="169" spans="1:28" ht="23.1" customHeight="1">
      <c r="A169" s="61"/>
      <c r="B169" s="79"/>
      <c r="C169" s="61"/>
      <c r="D169" s="66"/>
      <c r="E169" s="66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163"/>
      <c r="T169" s="78"/>
      <c r="U169" s="88"/>
      <c r="V169" s="23" t="s">
        <v>804</v>
      </c>
      <c r="W169" s="67"/>
      <c r="X169" s="68"/>
    </row>
    <row r="170" spans="1:28" ht="15.75">
      <c r="A170" s="61"/>
      <c r="B170" s="74" t="s">
        <v>668</v>
      </c>
      <c r="C170" s="75"/>
      <c r="D170" s="29"/>
      <c r="E170" s="74" t="s">
        <v>669</v>
      </c>
      <c r="F170" s="75"/>
      <c r="G170" s="29"/>
      <c r="I170" s="78"/>
      <c r="J170" s="140" t="s">
        <v>876</v>
      </c>
      <c r="K170" s="140"/>
      <c r="L170" s="140"/>
      <c r="M170" s="84"/>
      <c r="P170" s="140" t="s">
        <v>750</v>
      </c>
      <c r="Q170" s="140"/>
      <c r="R170" s="140"/>
      <c r="U170" s="64" t="s">
        <v>535</v>
      </c>
      <c r="V170" s="23"/>
      <c r="W170" s="67"/>
      <c r="X170" s="68"/>
    </row>
    <row r="171" spans="1:28" ht="15.75">
      <c r="A171" s="61"/>
      <c r="B171" s="74"/>
      <c r="C171" s="75"/>
      <c r="D171" s="29"/>
      <c r="E171" s="29"/>
      <c r="F171" s="74"/>
      <c r="G171" s="75"/>
      <c r="H171" s="29"/>
      <c r="I171" s="78"/>
      <c r="J171" s="140"/>
      <c r="K171" s="140"/>
      <c r="L171" s="78"/>
      <c r="P171" s="488"/>
      <c r="Q171" s="488"/>
      <c r="R171" s="488"/>
      <c r="U171" s="64"/>
      <c r="V171" s="23"/>
      <c r="W171" s="67"/>
      <c r="X171" s="68"/>
    </row>
    <row r="172" spans="1:28" ht="23.25">
      <c r="A172" s="470" t="s">
        <v>127</v>
      </c>
      <c r="B172" s="470"/>
      <c r="C172" s="470"/>
      <c r="D172" s="470"/>
      <c r="E172" s="470"/>
      <c r="F172" s="470"/>
      <c r="G172" s="470"/>
      <c r="H172" s="470"/>
      <c r="I172" s="470"/>
      <c r="J172" s="470"/>
      <c r="K172" s="470"/>
      <c r="L172" s="470"/>
      <c r="M172" s="470"/>
      <c r="N172" s="470"/>
      <c r="O172" s="470"/>
      <c r="P172" s="470"/>
      <c r="Q172" s="470"/>
      <c r="R172" s="470"/>
      <c r="S172" s="470"/>
      <c r="T172" s="470"/>
      <c r="U172" s="470"/>
      <c r="V172" s="403"/>
      <c r="W172" s="8"/>
    </row>
    <row r="173" spans="1:28" ht="18.75">
      <c r="A173" s="471" t="s">
        <v>359</v>
      </c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  <c r="N173" s="471"/>
      <c r="O173" s="471"/>
      <c r="P173" s="471"/>
      <c r="Q173" s="471"/>
      <c r="R173" s="471"/>
      <c r="S173" s="471"/>
      <c r="T173" s="471"/>
      <c r="U173" s="471"/>
      <c r="V173" s="149"/>
      <c r="W173" s="8"/>
    </row>
    <row r="174" spans="1:28" ht="20.25">
      <c r="A174" s="487" t="s">
        <v>942</v>
      </c>
      <c r="B174" s="487"/>
      <c r="C174" s="487"/>
      <c r="D174" s="487"/>
      <c r="E174" s="487"/>
      <c r="F174" s="487"/>
      <c r="G174" s="487"/>
      <c r="H174" s="487"/>
      <c r="I174" s="487"/>
      <c r="J174" s="487"/>
      <c r="K174" s="487"/>
      <c r="L174" s="487"/>
      <c r="M174" s="487"/>
      <c r="N174" s="487"/>
      <c r="O174" s="487"/>
      <c r="P174" s="487"/>
      <c r="Q174" s="487"/>
      <c r="R174" s="487"/>
      <c r="S174" s="487"/>
      <c r="T174" s="487"/>
      <c r="U174" s="487"/>
      <c r="V174" s="404"/>
      <c r="W174" s="10"/>
    </row>
    <row r="175" spans="1:28" ht="24.95" customHeight="1">
      <c r="A175" s="41"/>
      <c r="B175" s="42"/>
      <c r="C175" s="33"/>
      <c r="D175" s="48"/>
      <c r="E175" s="483" t="s">
        <v>336</v>
      </c>
      <c r="F175" s="484"/>
      <c r="G175" s="484"/>
      <c r="H175" s="484"/>
      <c r="I175" s="484"/>
      <c r="J175" s="484"/>
      <c r="K175" s="485"/>
      <c r="L175" s="483" t="s">
        <v>337</v>
      </c>
      <c r="M175" s="484"/>
      <c r="N175" s="484"/>
      <c r="O175" s="484"/>
      <c r="P175" s="484"/>
      <c r="Q175" s="484"/>
      <c r="R175" s="485"/>
      <c r="S175" s="161"/>
      <c r="T175" s="220"/>
      <c r="U175" s="33"/>
      <c r="V175" s="49"/>
      <c r="W175" s="7"/>
    </row>
    <row r="176" spans="1:28" s="69" customFormat="1" ht="60">
      <c r="A176" s="41" t="s">
        <v>174</v>
      </c>
      <c r="B176" s="43" t="s">
        <v>379</v>
      </c>
      <c r="C176" s="41" t="s">
        <v>125</v>
      </c>
      <c r="D176" s="41" t="s">
        <v>334</v>
      </c>
      <c r="E176" s="43" t="s">
        <v>855</v>
      </c>
      <c r="F176" s="43" t="s">
        <v>854</v>
      </c>
      <c r="G176" s="44" t="s">
        <v>338</v>
      </c>
      <c r="H176" s="44" t="s">
        <v>367</v>
      </c>
      <c r="I176" s="45" t="s">
        <v>376</v>
      </c>
      <c r="J176" s="44" t="s">
        <v>339</v>
      </c>
      <c r="K176" s="44" t="s">
        <v>335</v>
      </c>
      <c r="L176" s="45" t="s">
        <v>377</v>
      </c>
      <c r="M176" s="45" t="s">
        <v>462</v>
      </c>
      <c r="N176" s="45" t="s">
        <v>391</v>
      </c>
      <c r="O176" s="44" t="s">
        <v>457</v>
      </c>
      <c r="P176" s="45" t="s">
        <v>730</v>
      </c>
      <c r="Q176" s="45" t="s">
        <v>541</v>
      </c>
      <c r="R176" s="45" t="s">
        <v>380</v>
      </c>
      <c r="S176" s="45" t="s">
        <v>378</v>
      </c>
      <c r="T176" s="45" t="s">
        <v>731</v>
      </c>
      <c r="U176" s="44" t="s">
        <v>344</v>
      </c>
      <c r="V176" s="61"/>
      <c r="W176" s="77" t="s">
        <v>402</v>
      </c>
      <c r="X176" s="277" t="s">
        <v>403</v>
      </c>
    </row>
    <row r="177" spans="1:29" ht="27" customHeight="1">
      <c r="A177" s="41"/>
      <c r="B177" s="41" t="s">
        <v>197</v>
      </c>
      <c r="C177" s="41" t="s">
        <v>340</v>
      </c>
      <c r="D177" s="46"/>
      <c r="E177" s="291">
        <f>E168</f>
        <v>2993140</v>
      </c>
      <c r="F177" s="291">
        <f t="shared" ref="F177:T177" si="43">F168</f>
        <v>1527735</v>
      </c>
      <c r="G177" s="291">
        <f t="shared" si="43"/>
        <v>619796.25</v>
      </c>
      <c r="H177" s="291">
        <f t="shared" si="43"/>
        <v>84000</v>
      </c>
      <c r="I177" s="291">
        <f t="shared" si="43"/>
        <v>394297.5</v>
      </c>
      <c r="J177" s="291">
        <f t="shared" si="43"/>
        <v>106180</v>
      </c>
      <c r="K177" s="291">
        <f t="shared" si="43"/>
        <v>4197413.75</v>
      </c>
      <c r="L177" s="291">
        <f t="shared" si="43"/>
        <v>48660</v>
      </c>
      <c r="M177" s="291">
        <f t="shared" si="43"/>
        <v>5248</v>
      </c>
      <c r="N177" s="291">
        <f t="shared" si="43"/>
        <v>0</v>
      </c>
      <c r="O177" s="291">
        <f t="shared" si="43"/>
        <v>46425</v>
      </c>
      <c r="P177" s="291">
        <f t="shared" si="43"/>
        <v>149533.5</v>
      </c>
      <c r="Q177" s="291">
        <f t="shared" si="43"/>
        <v>16740</v>
      </c>
      <c r="R177" s="291">
        <f t="shared" si="43"/>
        <v>266606.5</v>
      </c>
      <c r="S177" s="96">
        <f t="shared" si="43"/>
        <v>3930807.25</v>
      </c>
      <c r="T177" s="291">
        <f t="shared" si="43"/>
        <v>131432.5</v>
      </c>
      <c r="U177" s="46"/>
      <c r="V177" s="49"/>
      <c r="W177" s="49"/>
      <c r="X177" s="68"/>
    </row>
    <row r="178" spans="1:29" ht="27" customHeight="1">
      <c r="A178" s="50">
        <v>126</v>
      </c>
      <c r="B178" s="62" t="s">
        <v>419</v>
      </c>
      <c r="C178" s="41" t="s">
        <v>191</v>
      </c>
      <c r="D178" s="46">
        <v>10</v>
      </c>
      <c r="E178" s="285">
        <v>19460</v>
      </c>
      <c r="F178" s="38">
        <v>10250</v>
      </c>
      <c r="G178" s="40">
        <f t="shared" ref="G178:G202" si="44">F178*45%</f>
        <v>4612.5</v>
      </c>
      <c r="H178" s="40">
        <v>700</v>
      </c>
      <c r="I178" s="40">
        <f t="shared" ref="I178:I195" si="45">F178*30%</f>
        <v>3075</v>
      </c>
      <c r="J178" s="40">
        <v>300</v>
      </c>
      <c r="K178" s="38">
        <f t="shared" ref="K178:K202" si="46">SUM(E178+G178+H178+I178+J178)</f>
        <v>28147.5</v>
      </c>
      <c r="L178" s="40">
        <v>0</v>
      </c>
      <c r="M178" s="40">
        <v>0</v>
      </c>
      <c r="N178" s="40">
        <v>0</v>
      </c>
      <c r="O178" s="40">
        <v>0</v>
      </c>
      <c r="P178" s="40">
        <f>F178*10%</f>
        <v>1025</v>
      </c>
      <c r="Q178" s="40">
        <v>10</v>
      </c>
      <c r="R178" s="40">
        <f t="shared" ref="R178:R202" si="47">SUM(L178:Q178)</f>
        <v>1035</v>
      </c>
      <c r="S178" s="337">
        <f t="shared" ref="S178:S202" si="48">K178-R178</f>
        <v>27112.5</v>
      </c>
      <c r="T178" s="40">
        <f t="shared" ref="T178:T191" si="49">P178</f>
        <v>1025</v>
      </c>
      <c r="U178" s="46"/>
      <c r="V178" s="49"/>
      <c r="W178" s="49" t="s">
        <v>23</v>
      </c>
      <c r="X178" s="68" t="s">
        <v>88</v>
      </c>
    </row>
    <row r="179" spans="1:29" ht="27" customHeight="1">
      <c r="A179" s="50">
        <v>127</v>
      </c>
      <c r="B179" s="51" t="s">
        <v>456</v>
      </c>
      <c r="C179" s="41" t="s">
        <v>192</v>
      </c>
      <c r="D179" s="46">
        <v>11</v>
      </c>
      <c r="E179" s="285">
        <v>15210</v>
      </c>
      <c r="F179" s="38">
        <v>8060</v>
      </c>
      <c r="G179" s="40">
        <f t="shared" si="44"/>
        <v>3627</v>
      </c>
      <c r="H179" s="40">
        <v>700</v>
      </c>
      <c r="I179" s="40">
        <f t="shared" si="45"/>
        <v>2418</v>
      </c>
      <c r="J179" s="40">
        <v>600</v>
      </c>
      <c r="K179" s="38">
        <f t="shared" si="46"/>
        <v>22555</v>
      </c>
      <c r="L179" s="39">
        <v>0</v>
      </c>
      <c r="M179" s="40">
        <v>0</v>
      </c>
      <c r="N179" s="40">
        <v>0</v>
      </c>
      <c r="O179" s="40">
        <v>0</v>
      </c>
      <c r="P179" s="40">
        <f t="shared" ref="P179:P202" si="50">F179*10%</f>
        <v>806</v>
      </c>
      <c r="Q179" s="40">
        <v>260</v>
      </c>
      <c r="R179" s="40">
        <f t="shared" si="47"/>
        <v>1066</v>
      </c>
      <c r="S179" s="337">
        <f t="shared" si="48"/>
        <v>21489</v>
      </c>
      <c r="T179" s="40">
        <f t="shared" si="49"/>
        <v>806</v>
      </c>
      <c r="U179" s="46"/>
      <c r="V179" s="128" t="s">
        <v>539</v>
      </c>
      <c r="W179" s="67">
        <v>40919</v>
      </c>
      <c r="X179" s="137" t="s">
        <v>458</v>
      </c>
      <c r="Y179" s="218"/>
    </row>
    <row r="180" spans="1:29" ht="27" customHeight="1">
      <c r="A180" s="50">
        <v>128</v>
      </c>
      <c r="B180" s="51" t="s">
        <v>213</v>
      </c>
      <c r="C180" s="41" t="s">
        <v>228</v>
      </c>
      <c r="D180" s="46">
        <v>10</v>
      </c>
      <c r="E180" s="285">
        <v>19460</v>
      </c>
      <c r="F180" s="38">
        <v>9800</v>
      </c>
      <c r="G180" s="40">
        <f t="shared" si="44"/>
        <v>4410</v>
      </c>
      <c r="H180" s="40">
        <v>700</v>
      </c>
      <c r="I180" s="40">
        <f t="shared" si="45"/>
        <v>2940</v>
      </c>
      <c r="J180" s="40">
        <v>300</v>
      </c>
      <c r="K180" s="38">
        <f t="shared" si="46"/>
        <v>27810</v>
      </c>
      <c r="L180" s="39">
        <v>0</v>
      </c>
      <c r="M180" s="40">
        <v>0</v>
      </c>
      <c r="N180" s="40">
        <v>0</v>
      </c>
      <c r="O180" s="40">
        <v>0</v>
      </c>
      <c r="P180" s="40">
        <f t="shared" si="50"/>
        <v>980</v>
      </c>
      <c r="Q180" s="40">
        <v>10</v>
      </c>
      <c r="R180" s="40">
        <f t="shared" si="47"/>
        <v>990</v>
      </c>
      <c r="S180" s="337">
        <f t="shared" si="48"/>
        <v>26820</v>
      </c>
      <c r="T180" s="40">
        <f t="shared" si="49"/>
        <v>980</v>
      </c>
      <c r="U180" s="46"/>
      <c r="V180" s="23"/>
      <c r="W180" s="67">
        <v>38788</v>
      </c>
      <c r="X180" s="137" t="s">
        <v>89</v>
      </c>
    </row>
    <row r="181" spans="1:29" ht="27" customHeight="1">
      <c r="A181" s="50">
        <v>129</v>
      </c>
      <c r="B181" s="51" t="s">
        <v>213</v>
      </c>
      <c r="C181" s="41" t="s">
        <v>193</v>
      </c>
      <c r="D181" s="46">
        <v>13</v>
      </c>
      <c r="E181" s="285">
        <v>14760</v>
      </c>
      <c r="F181" s="38">
        <v>8260</v>
      </c>
      <c r="G181" s="40">
        <f t="shared" si="44"/>
        <v>3717</v>
      </c>
      <c r="H181" s="40">
        <v>700</v>
      </c>
      <c r="I181" s="40">
        <f t="shared" si="45"/>
        <v>2478</v>
      </c>
      <c r="J181" s="40">
        <v>1720</v>
      </c>
      <c r="K181" s="38">
        <f t="shared" si="46"/>
        <v>23375</v>
      </c>
      <c r="L181" s="39">
        <v>0</v>
      </c>
      <c r="M181" s="40">
        <v>650</v>
      </c>
      <c r="N181" s="40">
        <v>0</v>
      </c>
      <c r="O181" s="40">
        <f>G181*45%</f>
        <v>1672.65</v>
      </c>
      <c r="P181" s="40">
        <f t="shared" si="50"/>
        <v>826</v>
      </c>
      <c r="Q181" s="40">
        <v>10</v>
      </c>
      <c r="R181" s="40">
        <f t="shared" si="47"/>
        <v>3158.65</v>
      </c>
      <c r="S181" s="337">
        <f t="shared" si="48"/>
        <v>20216.349999999999</v>
      </c>
      <c r="T181" s="40">
        <f t="shared" si="49"/>
        <v>826</v>
      </c>
      <c r="U181" s="46" t="s">
        <v>943</v>
      </c>
      <c r="V181" s="64"/>
      <c r="W181" s="67">
        <v>37836</v>
      </c>
      <c r="X181" s="137" t="s">
        <v>90</v>
      </c>
      <c r="Y181" s="185"/>
      <c r="Z181" s="186"/>
      <c r="AA181" s="187"/>
      <c r="AB181" s="187"/>
    </row>
    <row r="182" spans="1:29" ht="27" customHeight="1">
      <c r="A182" s="50">
        <v>130</v>
      </c>
      <c r="B182" s="51" t="s">
        <v>159</v>
      </c>
      <c r="C182" s="41" t="s">
        <v>474</v>
      </c>
      <c r="D182" s="46">
        <v>16</v>
      </c>
      <c r="E182" s="285">
        <v>13120</v>
      </c>
      <c r="F182" s="38">
        <v>7715</v>
      </c>
      <c r="G182" s="40">
        <f t="shared" si="44"/>
        <v>3471.75</v>
      </c>
      <c r="H182" s="40">
        <v>700</v>
      </c>
      <c r="I182" s="40">
        <f t="shared" si="45"/>
        <v>2314.5</v>
      </c>
      <c r="J182" s="40">
        <v>300</v>
      </c>
      <c r="K182" s="38">
        <f t="shared" si="46"/>
        <v>19906.25</v>
      </c>
      <c r="L182" s="39">
        <v>0</v>
      </c>
      <c r="M182" s="40">
        <v>325</v>
      </c>
      <c r="N182" s="40">
        <v>0</v>
      </c>
      <c r="O182" s="40">
        <f>G182*40%</f>
        <v>1388.7</v>
      </c>
      <c r="P182" s="40">
        <f t="shared" si="50"/>
        <v>771.5</v>
      </c>
      <c r="Q182" s="40">
        <v>10</v>
      </c>
      <c r="R182" s="40">
        <f t="shared" si="47"/>
        <v>2495.1999999999998</v>
      </c>
      <c r="S182" s="337">
        <f t="shared" si="48"/>
        <v>17411.05</v>
      </c>
      <c r="T182" s="40">
        <f t="shared" si="49"/>
        <v>771.5</v>
      </c>
      <c r="U182" s="46"/>
      <c r="V182" s="64"/>
      <c r="W182" s="67">
        <v>34342</v>
      </c>
      <c r="X182" s="137" t="s">
        <v>91</v>
      </c>
    </row>
    <row r="183" spans="1:29" ht="27" customHeight="1">
      <c r="A183" s="50">
        <v>131</v>
      </c>
      <c r="B183" s="51" t="s">
        <v>160</v>
      </c>
      <c r="C183" s="41" t="s">
        <v>494</v>
      </c>
      <c r="D183" s="46">
        <v>16</v>
      </c>
      <c r="E183" s="285">
        <v>12490</v>
      </c>
      <c r="F183" s="38">
        <v>6845</v>
      </c>
      <c r="G183" s="40">
        <f t="shared" si="44"/>
        <v>3080.25</v>
      </c>
      <c r="H183" s="40">
        <v>700</v>
      </c>
      <c r="I183" s="40">
        <f t="shared" si="45"/>
        <v>2053.5</v>
      </c>
      <c r="J183" s="40">
        <v>1500</v>
      </c>
      <c r="K183" s="38">
        <f t="shared" si="46"/>
        <v>19823.75</v>
      </c>
      <c r="L183" s="39">
        <v>0</v>
      </c>
      <c r="M183" s="40">
        <v>0</v>
      </c>
      <c r="N183" s="40">
        <v>0</v>
      </c>
      <c r="O183" s="40">
        <v>0</v>
      </c>
      <c r="P183" s="40">
        <f t="shared" si="50"/>
        <v>684.5</v>
      </c>
      <c r="Q183" s="40">
        <v>10</v>
      </c>
      <c r="R183" s="40">
        <f t="shared" si="47"/>
        <v>694.5</v>
      </c>
      <c r="S183" s="337">
        <f t="shared" si="48"/>
        <v>19129.25</v>
      </c>
      <c r="T183" s="40">
        <f t="shared" si="49"/>
        <v>684.5</v>
      </c>
      <c r="U183" s="46" t="s">
        <v>943</v>
      </c>
      <c r="V183" s="133"/>
      <c r="W183" s="67" t="s">
        <v>39</v>
      </c>
      <c r="X183" s="67" t="s">
        <v>92</v>
      </c>
    </row>
    <row r="184" spans="1:29" ht="27" customHeight="1">
      <c r="A184" s="50">
        <v>132</v>
      </c>
      <c r="B184" s="51" t="s">
        <v>448</v>
      </c>
      <c r="C184" s="41" t="s">
        <v>754</v>
      </c>
      <c r="D184" s="46">
        <v>14</v>
      </c>
      <c r="E184" s="285">
        <v>12420</v>
      </c>
      <c r="F184" s="38">
        <v>6800</v>
      </c>
      <c r="G184" s="40">
        <f t="shared" si="44"/>
        <v>3060</v>
      </c>
      <c r="H184" s="40">
        <v>700</v>
      </c>
      <c r="I184" s="40">
        <f t="shared" si="45"/>
        <v>2040</v>
      </c>
      <c r="J184" s="40">
        <v>300</v>
      </c>
      <c r="K184" s="38">
        <f t="shared" si="46"/>
        <v>18520</v>
      </c>
      <c r="L184" s="39">
        <v>0</v>
      </c>
      <c r="M184" s="40">
        <v>0</v>
      </c>
      <c r="N184" s="40">
        <v>0</v>
      </c>
      <c r="O184" s="40">
        <v>0</v>
      </c>
      <c r="P184" s="40">
        <f t="shared" si="50"/>
        <v>680</v>
      </c>
      <c r="Q184" s="40">
        <v>10</v>
      </c>
      <c r="R184" s="40">
        <f t="shared" si="47"/>
        <v>690</v>
      </c>
      <c r="S184" s="337">
        <f t="shared" si="48"/>
        <v>17830</v>
      </c>
      <c r="T184" s="40">
        <f t="shared" si="49"/>
        <v>680</v>
      </c>
      <c r="U184" s="46"/>
      <c r="V184" s="213"/>
      <c r="W184" s="91">
        <v>40127</v>
      </c>
      <c r="X184" s="137" t="s">
        <v>93</v>
      </c>
      <c r="Y184" s="80"/>
    </row>
    <row r="185" spans="1:29" ht="27" customHeight="1">
      <c r="A185" s="50">
        <v>133</v>
      </c>
      <c r="B185" s="51" t="s">
        <v>204</v>
      </c>
      <c r="C185" s="41" t="s">
        <v>2</v>
      </c>
      <c r="D185" s="46">
        <v>14</v>
      </c>
      <c r="E185" s="285">
        <v>12420</v>
      </c>
      <c r="F185" s="38">
        <v>6480</v>
      </c>
      <c r="G185" s="40">
        <f t="shared" si="44"/>
        <v>2916</v>
      </c>
      <c r="H185" s="39">
        <v>700</v>
      </c>
      <c r="I185" s="40">
        <f t="shared" si="45"/>
        <v>1944</v>
      </c>
      <c r="J185" s="40">
        <v>1500</v>
      </c>
      <c r="K185" s="38">
        <f t="shared" si="46"/>
        <v>19480</v>
      </c>
      <c r="L185" s="39">
        <v>0</v>
      </c>
      <c r="M185" s="39">
        <v>0</v>
      </c>
      <c r="N185" s="39">
        <v>0</v>
      </c>
      <c r="O185" s="39">
        <v>0</v>
      </c>
      <c r="P185" s="40">
        <f t="shared" si="50"/>
        <v>648</v>
      </c>
      <c r="Q185" s="40">
        <v>10</v>
      </c>
      <c r="R185" s="40">
        <f t="shared" si="47"/>
        <v>658</v>
      </c>
      <c r="S185" s="337">
        <f t="shared" si="48"/>
        <v>18822</v>
      </c>
      <c r="T185" s="40">
        <f t="shared" si="49"/>
        <v>648</v>
      </c>
      <c r="U185" s="46" t="s">
        <v>943</v>
      </c>
      <c r="V185" s="130"/>
      <c r="W185" s="137" t="s">
        <v>203</v>
      </c>
      <c r="X185" s="137" t="s">
        <v>223</v>
      </c>
    </row>
    <row r="186" spans="1:29" ht="27" customHeight="1">
      <c r="A186" s="50">
        <v>134</v>
      </c>
      <c r="B186" s="51" t="s">
        <v>420</v>
      </c>
      <c r="C186" s="41" t="s">
        <v>2</v>
      </c>
      <c r="D186" s="46">
        <v>14</v>
      </c>
      <c r="E186" s="285">
        <v>12420</v>
      </c>
      <c r="F186" s="38">
        <v>6480</v>
      </c>
      <c r="G186" s="40">
        <f t="shared" si="44"/>
        <v>2916</v>
      </c>
      <c r="H186" s="39">
        <v>700</v>
      </c>
      <c r="I186" s="40">
        <f t="shared" si="45"/>
        <v>1944</v>
      </c>
      <c r="J186" s="40">
        <v>1500</v>
      </c>
      <c r="K186" s="38">
        <f t="shared" si="46"/>
        <v>19480</v>
      </c>
      <c r="L186" s="39">
        <v>0</v>
      </c>
      <c r="M186" s="39">
        <v>0</v>
      </c>
      <c r="N186" s="39">
        <v>0</v>
      </c>
      <c r="O186" s="39">
        <v>0</v>
      </c>
      <c r="P186" s="40">
        <f t="shared" si="50"/>
        <v>648</v>
      </c>
      <c r="Q186" s="40">
        <v>10</v>
      </c>
      <c r="R186" s="40">
        <f t="shared" si="47"/>
        <v>658</v>
      </c>
      <c r="S186" s="337">
        <f t="shared" si="48"/>
        <v>18822</v>
      </c>
      <c r="T186" s="40">
        <f t="shared" si="49"/>
        <v>648</v>
      </c>
      <c r="U186" s="144" t="s">
        <v>918</v>
      </c>
      <c r="V186" s="130"/>
      <c r="W186" s="137" t="s">
        <v>203</v>
      </c>
      <c r="X186" s="137" t="s">
        <v>223</v>
      </c>
    </row>
    <row r="187" spans="1:29" ht="27" customHeight="1">
      <c r="A187" s="50">
        <v>135</v>
      </c>
      <c r="B187" s="51" t="s">
        <v>451</v>
      </c>
      <c r="C187" s="41" t="s">
        <v>2</v>
      </c>
      <c r="D187" s="46">
        <v>15</v>
      </c>
      <c r="E187" s="285">
        <v>11240</v>
      </c>
      <c r="F187" s="38">
        <v>5480</v>
      </c>
      <c r="G187" s="40">
        <v>2500</v>
      </c>
      <c r="H187" s="40">
        <v>700</v>
      </c>
      <c r="I187" s="40">
        <f t="shared" si="45"/>
        <v>1644</v>
      </c>
      <c r="J187" s="40">
        <v>300</v>
      </c>
      <c r="K187" s="38">
        <f t="shared" si="46"/>
        <v>16384</v>
      </c>
      <c r="L187" s="39">
        <v>0</v>
      </c>
      <c r="M187" s="40">
        <v>0</v>
      </c>
      <c r="N187" s="40">
        <v>0</v>
      </c>
      <c r="O187" s="40">
        <v>0</v>
      </c>
      <c r="P187" s="40">
        <f t="shared" si="50"/>
        <v>548</v>
      </c>
      <c r="Q187" s="40">
        <v>10</v>
      </c>
      <c r="R187" s="40">
        <f t="shared" si="47"/>
        <v>558</v>
      </c>
      <c r="S187" s="337">
        <f t="shared" si="48"/>
        <v>15826</v>
      </c>
      <c r="T187" s="40">
        <f t="shared" si="49"/>
        <v>548</v>
      </c>
      <c r="U187" s="46"/>
      <c r="V187" s="130"/>
      <c r="W187" s="91">
        <v>40915</v>
      </c>
      <c r="X187" s="137" t="s">
        <v>82</v>
      </c>
    </row>
    <row r="188" spans="1:29" ht="27" customHeight="1">
      <c r="A188" s="50">
        <v>136</v>
      </c>
      <c r="B188" s="51" t="s">
        <v>500</v>
      </c>
      <c r="C188" s="41" t="s">
        <v>2</v>
      </c>
      <c r="D188" s="46">
        <v>15</v>
      </c>
      <c r="E188" s="285">
        <v>10700</v>
      </c>
      <c r="F188" s="38">
        <v>5190</v>
      </c>
      <c r="G188" s="40">
        <v>2500</v>
      </c>
      <c r="H188" s="40">
        <v>700</v>
      </c>
      <c r="I188" s="40">
        <f t="shared" si="45"/>
        <v>1557</v>
      </c>
      <c r="J188" s="40">
        <v>300</v>
      </c>
      <c r="K188" s="38">
        <f t="shared" si="46"/>
        <v>15757</v>
      </c>
      <c r="L188" s="39">
        <v>0</v>
      </c>
      <c r="M188" s="40">
        <v>0</v>
      </c>
      <c r="N188" s="40">
        <v>0</v>
      </c>
      <c r="O188" s="40">
        <v>0</v>
      </c>
      <c r="P188" s="40">
        <f t="shared" si="50"/>
        <v>519</v>
      </c>
      <c r="Q188" s="40">
        <v>10</v>
      </c>
      <c r="R188" s="40">
        <f t="shared" si="47"/>
        <v>529</v>
      </c>
      <c r="S188" s="337">
        <f t="shared" si="48"/>
        <v>15228</v>
      </c>
      <c r="T188" s="40">
        <f t="shared" si="49"/>
        <v>519</v>
      </c>
      <c r="U188" s="46"/>
      <c r="V188" s="130"/>
      <c r="W188" s="91">
        <v>41283</v>
      </c>
      <c r="X188" s="137" t="s">
        <v>65</v>
      </c>
    </row>
    <row r="189" spans="1:29" ht="27" customHeight="1">
      <c r="A189" s="50">
        <v>137</v>
      </c>
      <c r="B189" s="51" t="s">
        <v>501</v>
      </c>
      <c r="C189" s="41" t="s">
        <v>2</v>
      </c>
      <c r="D189" s="46">
        <v>15</v>
      </c>
      <c r="E189" s="285">
        <v>10700</v>
      </c>
      <c r="F189" s="38">
        <v>5190</v>
      </c>
      <c r="G189" s="40">
        <v>2500</v>
      </c>
      <c r="H189" s="40">
        <v>700</v>
      </c>
      <c r="I189" s="40">
        <f t="shared" si="45"/>
        <v>1557</v>
      </c>
      <c r="J189" s="40">
        <v>300</v>
      </c>
      <c r="K189" s="38">
        <f t="shared" si="46"/>
        <v>15757</v>
      </c>
      <c r="L189" s="39">
        <v>0</v>
      </c>
      <c r="M189" s="40">
        <v>0</v>
      </c>
      <c r="N189" s="40">
        <v>0</v>
      </c>
      <c r="O189" s="40">
        <v>0</v>
      </c>
      <c r="P189" s="40">
        <f t="shared" si="50"/>
        <v>519</v>
      </c>
      <c r="Q189" s="40">
        <v>10</v>
      </c>
      <c r="R189" s="40">
        <f t="shared" si="47"/>
        <v>529</v>
      </c>
      <c r="S189" s="337">
        <f t="shared" si="48"/>
        <v>15228</v>
      </c>
      <c r="T189" s="40">
        <f t="shared" si="49"/>
        <v>519</v>
      </c>
      <c r="U189" s="46"/>
      <c r="V189" s="130"/>
      <c r="W189" s="91">
        <v>41464</v>
      </c>
      <c r="X189" s="137" t="s">
        <v>60</v>
      </c>
    </row>
    <row r="190" spans="1:29" ht="27" customHeight="1">
      <c r="A190" s="50">
        <v>138</v>
      </c>
      <c r="B190" s="51" t="s">
        <v>398</v>
      </c>
      <c r="C190" s="41" t="s">
        <v>895</v>
      </c>
      <c r="D190" s="46">
        <v>15</v>
      </c>
      <c r="E190" s="285">
        <v>10190</v>
      </c>
      <c r="F190" s="38">
        <v>4900</v>
      </c>
      <c r="G190" s="40">
        <f>F190*50%</f>
        <v>2450</v>
      </c>
      <c r="H190" s="40">
        <v>700</v>
      </c>
      <c r="I190" s="40">
        <f t="shared" si="45"/>
        <v>1470</v>
      </c>
      <c r="J190" s="40">
        <v>300</v>
      </c>
      <c r="K190" s="38">
        <f t="shared" si="46"/>
        <v>15110</v>
      </c>
      <c r="L190" s="39">
        <v>0</v>
      </c>
      <c r="M190" s="40">
        <v>0</v>
      </c>
      <c r="N190" s="40">
        <v>0</v>
      </c>
      <c r="O190" s="40">
        <v>0</v>
      </c>
      <c r="P190" s="40">
        <f t="shared" si="50"/>
        <v>490</v>
      </c>
      <c r="Q190" s="40">
        <v>510</v>
      </c>
      <c r="R190" s="40">
        <f t="shared" si="47"/>
        <v>1000</v>
      </c>
      <c r="S190" s="337">
        <f t="shared" si="48"/>
        <v>14110</v>
      </c>
      <c r="T190" s="40">
        <f t="shared" si="49"/>
        <v>490</v>
      </c>
      <c r="U190" s="46"/>
      <c r="V190" s="130"/>
      <c r="W190" s="278" t="s">
        <v>694</v>
      </c>
      <c r="X190" s="137" t="s">
        <v>695</v>
      </c>
      <c r="Y190" s="2" t="s">
        <v>773</v>
      </c>
    </row>
    <row r="191" spans="1:29" ht="27" customHeight="1">
      <c r="A191" s="50">
        <v>139</v>
      </c>
      <c r="B191" s="51" t="s">
        <v>693</v>
      </c>
      <c r="C191" s="41" t="s">
        <v>754</v>
      </c>
      <c r="D191" s="46">
        <v>15</v>
      </c>
      <c r="E191" s="285">
        <v>10190</v>
      </c>
      <c r="F191" s="38">
        <v>4900</v>
      </c>
      <c r="G191" s="40">
        <f>F191*50%</f>
        <v>2450</v>
      </c>
      <c r="H191" s="40">
        <v>700</v>
      </c>
      <c r="I191" s="40">
        <f t="shared" si="45"/>
        <v>1470</v>
      </c>
      <c r="J191" s="40">
        <v>300</v>
      </c>
      <c r="K191" s="38">
        <f t="shared" si="46"/>
        <v>15110</v>
      </c>
      <c r="L191" s="39">
        <v>0</v>
      </c>
      <c r="M191" s="40">
        <v>0</v>
      </c>
      <c r="N191" s="40">
        <v>0</v>
      </c>
      <c r="O191" s="40">
        <v>0</v>
      </c>
      <c r="P191" s="40">
        <f t="shared" si="50"/>
        <v>490</v>
      </c>
      <c r="Q191" s="40">
        <v>10</v>
      </c>
      <c r="R191" s="40">
        <f t="shared" si="47"/>
        <v>500</v>
      </c>
      <c r="S191" s="337">
        <f t="shared" si="48"/>
        <v>14610</v>
      </c>
      <c r="T191" s="40">
        <f t="shared" si="49"/>
        <v>490</v>
      </c>
      <c r="U191" s="46"/>
      <c r="V191" s="284"/>
      <c r="W191" s="278" t="s">
        <v>694</v>
      </c>
      <c r="X191" s="137" t="s">
        <v>695</v>
      </c>
      <c r="Y191" s="85"/>
      <c r="Z191" s="84"/>
      <c r="AA191" s="84"/>
      <c r="AB191" s="84"/>
      <c r="AC191" s="84"/>
    </row>
    <row r="192" spans="1:29" ht="27" customHeight="1">
      <c r="A192" s="50">
        <v>140</v>
      </c>
      <c r="B192" s="51" t="s">
        <v>441</v>
      </c>
      <c r="C192" s="41" t="s">
        <v>193</v>
      </c>
      <c r="D192" s="46">
        <v>15</v>
      </c>
      <c r="E192" s="285">
        <v>11810</v>
      </c>
      <c r="F192" s="38">
        <v>6350</v>
      </c>
      <c r="G192" s="40">
        <f t="shared" si="44"/>
        <v>2857.5</v>
      </c>
      <c r="H192" s="40">
        <v>700</v>
      </c>
      <c r="I192" s="40">
        <f t="shared" si="45"/>
        <v>1905</v>
      </c>
      <c r="J192" s="40">
        <v>1740</v>
      </c>
      <c r="K192" s="38">
        <f t="shared" si="46"/>
        <v>19012.5</v>
      </c>
      <c r="L192" s="39">
        <v>0</v>
      </c>
      <c r="M192" s="40">
        <v>325</v>
      </c>
      <c r="N192" s="40">
        <v>0</v>
      </c>
      <c r="O192" s="40">
        <f>G192*40%</f>
        <v>1143</v>
      </c>
      <c r="P192" s="40">
        <f t="shared" si="50"/>
        <v>635</v>
      </c>
      <c r="Q192" s="40">
        <v>10</v>
      </c>
      <c r="R192" s="40">
        <f t="shared" si="47"/>
        <v>2113</v>
      </c>
      <c r="S192" s="337">
        <f t="shared" si="48"/>
        <v>16899.5</v>
      </c>
      <c r="T192" s="40">
        <f>P192</f>
        <v>635</v>
      </c>
      <c r="U192" s="46" t="s">
        <v>943</v>
      </c>
      <c r="V192" s="64"/>
      <c r="W192" s="91" t="s">
        <v>44</v>
      </c>
      <c r="X192" s="67" t="s">
        <v>94</v>
      </c>
    </row>
    <row r="193" spans="1:28" ht="27" customHeight="1">
      <c r="A193" s="50">
        <v>141</v>
      </c>
      <c r="B193" s="51" t="s">
        <v>373</v>
      </c>
      <c r="C193" s="339" t="s">
        <v>564</v>
      </c>
      <c r="D193" s="46">
        <v>15</v>
      </c>
      <c r="E193" s="285">
        <v>11810</v>
      </c>
      <c r="F193" s="38">
        <v>6060</v>
      </c>
      <c r="G193" s="40">
        <f t="shared" si="44"/>
        <v>2727</v>
      </c>
      <c r="H193" s="40">
        <v>700</v>
      </c>
      <c r="I193" s="40">
        <f t="shared" si="45"/>
        <v>1818</v>
      </c>
      <c r="J193" s="40">
        <v>300</v>
      </c>
      <c r="K193" s="38">
        <f t="shared" si="46"/>
        <v>17355</v>
      </c>
      <c r="L193" s="39">
        <v>0</v>
      </c>
      <c r="M193" s="40">
        <v>0</v>
      </c>
      <c r="N193" s="40">
        <v>0</v>
      </c>
      <c r="O193" s="40">
        <v>0</v>
      </c>
      <c r="P193" s="40">
        <f t="shared" si="50"/>
        <v>606</v>
      </c>
      <c r="Q193" s="40">
        <v>10</v>
      </c>
      <c r="R193" s="40">
        <f t="shared" si="47"/>
        <v>616</v>
      </c>
      <c r="S193" s="337">
        <f t="shared" si="48"/>
        <v>16739</v>
      </c>
      <c r="T193" s="40">
        <f>P193</f>
        <v>606</v>
      </c>
      <c r="U193" s="46"/>
      <c r="V193" s="23"/>
      <c r="W193" s="91" t="s">
        <v>106</v>
      </c>
      <c r="X193" s="67" t="s">
        <v>52</v>
      </c>
      <c r="Y193" s="85"/>
      <c r="Z193" s="84"/>
      <c r="AA193" s="84"/>
      <c r="AB193" s="124"/>
    </row>
    <row r="194" spans="1:28" ht="27" customHeight="1">
      <c r="A194" s="50">
        <v>142</v>
      </c>
      <c r="B194" s="51" t="s">
        <v>162</v>
      </c>
      <c r="C194" s="41" t="s">
        <v>474</v>
      </c>
      <c r="D194" s="46">
        <v>18</v>
      </c>
      <c r="E194" s="285">
        <v>10710</v>
      </c>
      <c r="F194" s="38">
        <v>5720</v>
      </c>
      <c r="G194" s="40">
        <f t="shared" si="44"/>
        <v>2574</v>
      </c>
      <c r="H194" s="40">
        <v>700</v>
      </c>
      <c r="I194" s="40">
        <f t="shared" si="45"/>
        <v>1716</v>
      </c>
      <c r="J194" s="40">
        <v>300</v>
      </c>
      <c r="K194" s="38">
        <f t="shared" si="46"/>
        <v>16000</v>
      </c>
      <c r="L194" s="39">
        <v>0</v>
      </c>
      <c r="M194" s="40">
        <v>0</v>
      </c>
      <c r="N194" s="40">
        <v>0</v>
      </c>
      <c r="O194" s="40">
        <v>0</v>
      </c>
      <c r="P194" s="40">
        <f t="shared" si="50"/>
        <v>572</v>
      </c>
      <c r="Q194" s="40">
        <v>10</v>
      </c>
      <c r="R194" s="40">
        <f t="shared" si="47"/>
        <v>582</v>
      </c>
      <c r="S194" s="337">
        <f t="shared" si="48"/>
        <v>15418</v>
      </c>
      <c r="T194" s="40">
        <f>P194</f>
        <v>572</v>
      </c>
      <c r="U194" s="46"/>
      <c r="V194" s="23"/>
      <c r="W194" s="91">
        <v>39454</v>
      </c>
      <c r="X194" s="137" t="s">
        <v>82</v>
      </c>
    </row>
    <row r="195" spans="1:28" ht="27" customHeight="1">
      <c r="A195" s="50">
        <v>143</v>
      </c>
      <c r="B195" s="51" t="s">
        <v>502</v>
      </c>
      <c r="C195" s="41" t="s">
        <v>2</v>
      </c>
      <c r="D195" s="46">
        <v>18</v>
      </c>
      <c r="E195" s="285">
        <v>9710</v>
      </c>
      <c r="F195" s="38">
        <v>4620</v>
      </c>
      <c r="G195" s="40">
        <f>F195*50%</f>
        <v>2310</v>
      </c>
      <c r="H195" s="40">
        <v>700</v>
      </c>
      <c r="I195" s="40">
        <f t="shared" si="45"/>
        <v>1386</v>
      </c>
      <c r="J195" s="40">
        <v>300</v>
      </c>
      <c r="K195" s="38">
        <f t="shared" si="46"/>
        <v>14406</v>
      </c>
      <c r="L195" s="39">
        <v>0</v>
      </c>
      <c r="M195" s="40">
        <v>0</v>
      </c>
      <c r="N195" s="40">
        <v>0</v>
      </c>
      <c r="O195" s="40">
        <v>0</v>
      </c>
      <c r="P195" s="40">
        <f t="shared" si="50"/>
        <v>462</v>
      </c>
      <c r="Q195" s="40">
        <v>10</v>
      </c>
      <c r="R195" s="40">
        <f t="shared" si="47"/>
        <v>472</v>
      </c>
      <c r="S195" s="337">
        <f t="shared" si="48"/>
        <v>13934</v>
      </c>
      <c r="T195" s="40">
        <f>P195</f>
        <v>462</v>
      </c>
      <c r="U195" s="46"/>
      <c r="V195" s="23"/>
      <c r="W195" s="91">
        <v>41314</v>
      </c>
      <c r="X195" s="137" t="s">
        <v>505</v>
      </c>
      <c r="Y195" s="80"/>
      <c r="Z195" s="80"/>
      <c r="AA195" s="80"/>
    </row>
    <row r="196" spans="1:28" ht="24.95" customHeight="1">
      <c r="A196" s="50">
        <v>144</v>
      </c>
      <c r="B196" s="51" t="s">
        <v>566</v>
      </c>
      <c r="C196" s="41" t="s">
        <v>567</v>
      </c>
      <c r="D196" s="46">
        <v>18</v>
      </c>
      <c r="E196" s="285">
        <v>9240</v>
      </c>
      <c r="F196" s="38">
        <v>4400</v>
      </c>
      <c r="G196" s="40">
        <v>2250</v>
      </c>
      <c r="H196" s="40">
        <v>700</v>
      </c>
      <c r="I196" s="40">
        <v>0</v>
      </c>
      <c r="J196" s="40">
        <v>300</v>
      </c>
      <c r="K196" s="38">
        <f t="shared" si="46"/>
        <v>12490</v>
      </c>
      <c r="L196" s="39">
        <v>0</v>
      </c>
      <c r="M196" s="40">
        <v>0</v>
      </c>
      <c r="N196" s="40">
        <v>0</v>
      </c>
      <c r="O196" s="40">
        <v>0</v>
      </c>
      <c r="P196" s="40">
        <v>0</v>
      </c>
      <c r="Q196" s="40">
        <v>10</v>
      </c>
      <c r="R196" s="40">
        <f t="shared" si="47"/>
        <v>10</v>
      </c>
      <c r="S196" s="337">
        <f t="shared" si="48"/>
        <v>12480</v>
      </c>
      <c r="T196" s="40">
        <v>0</v>
      </c>
      <c r="U196" s="44"/>
      <c r="V196" s="23"/>
      <c r="W196" s="91">
        <v>41651</v>
      </c>
      <c r="X196" s="137" t="s">
        <v>758</v>
      </c>
      <c r="Y196" s="80"/>
      <c r="Z196" s="80"/>
      <c r="AA196" s="80"/>
    </row>
    <row r="197" spans="1:28" ht="24.95" customHeight="1">
      <c r="A197" s="50">
        <v>145</v>
      </c>
      <c r="B197" s="51" t="s">
        <v>117</v>
      </c>
      <c r="C197" s="41" t="s">
        <v>474</v>
      </c>
      <c r="D197" s="46">
        <v>18</v>
      </c>
      <c r="E197" s="285">
        <v>8800</v>
      </c>
      <c r="F197" s="38">
        <v>4400</v>
      </c>
      <c r="G197" s="40">
        <v>2250</v>
      </c>
      <c r="H197" s="40">
        <v>700</v>
      </c>
      <c r="I197" s="40">
        <v>0</v>
      </c>
      <c r="J197" s="40">
        <v>300</v>
      </c>
      <c r="K197" s="38">
        <f t="shared" si="46"/>
        <v>12050</v>
      </c>
      <c r="L197" s="39">
        <v>0</v>
      </c>
      <c r="M197" s="40">
        <v>0</v>
      </c>
      <c r="N197" s="40">
        <v>0</v>
      </c>
      <c r="O197" s="40">
        <v>0</v>
      </c>
      <c r="P197" s="40">
        <v>0</v>
      </c>
      <c r="Q197" s="40">
        <v>10</v>
      </c>
      <c r="R197" s="40">
        <f t="shared" si="47"/>
        <v>10</v>
      </c>
      <c r="S197" s="337">
        <f t="shared" si="48"/>
        <v>12040</v>
      </c>
      <c r="T197" s="40">
        <v>0</v>
      </c>
      <c r="U197" s="44"/>
      <c r="V197" s="23"/>
      <c r="W197" s="91">
        <v>42371</v>
      </c>
      <c r="X197" s="137" t="s">
        <v>886</v>
      </c>
      <c r="Y197" s="80"/>
      <c r="Z197" s="80"/>
      <c r="AA197" s="80"/>
    </row>
    <row r="198" spans="1:28" ht="27" customHeight="1">
      <c r="A198" s="50">
        <v>146</v>
      </c>
      <c r="B198" s="51" t="s">
        <v>763</v>
      </c>
      <c r="C198" s="41" t="s">
        <v>193</v>
      </c>
      <c r="D198" s="46">
        <v>16</v>
      </c>
      <c r="E198" s="285">
        <v>11890</v>
      </c>
      <c r="F198" s="38">
        <v>6290</v>
      </c>
      <c r="G198" s="40">
        <f t="shared" si="44"/>
        <v>2830.5</v>
      </c>
      <c r="H198" s="40">
        <v>700</v>
      </c>
      <c r="I198" s="40">
        <f>F198*30%</f>
        <v>1887</v>
      </c>
      <c r="J198" s="40">
        <v>1440</v>
      </c>
      <c r="K198" s="38">
        <f t="shared" si="46"/>
        <v>18747.5</v>
      </c>
      <c r="L198" s="39">
        <v>0</v>
      </c>
      <c r="M198" s="40">
        <v>650</v>
      </c>
      <c r="N198" s="40">
        <v>0</v>
      </c>
      <c r="O198" s="40">
        <f>G198*25%</f>
        <v>707.625</v>
      </c>
      <c r="P198" s="40">
        <f t="shared" si="50"/>
        <v>629</v>
      </c>
      <c r="Q198" s="40">
        <v>10</v>
      </c>
      <c r="R198" s="40">
        <f t="shared" si="47"/>
        <v>1996.625</v>
      </c>
      <c r="S198" s="337">
        <f t="shared" si="48"/>
        <v>16750.875</v>
      </c>
      <c r="T198" s="40">
        <f>P198</f>
        <v>629</v>
      </c>
      <c r="U198" s="46" t="s">
        <v>943</v>
      </c>
      <c r="V198" s="64"/>
      <c r="W198" s="67">
        <v>38265</v>
      </c>
      <c r="X198" s="137" t="s">
        <v>369</v>
      </c>
    </row>
    <row r="199" spans="1:28" ht="21.95" customHeight="1">
      <c r="A199" s="50">
        <v>147</v>
      </c>
      <c r="B199" s="51" t="s">
        <v>164</v>
      </c>
      <c r="C199" s="41" t="s">
        <v>496</v>
      </c>
      <c r="D199" s="46">
        <v>18</v>
      </c>
      <c r="E199" s="285">
        <v>12420</v>
      </c>
      <c r="F199" s="38">
        <v>6900</v>
      </c>
      <c r="G199" s="40">
        <f t="shared" si="44"/>
        <v>3105</v>
      </c>
      <c r="H199" s="40">
        <v>700</v>
      </c>
      <c r="I199" s="40">
        <f>F199*30%</f>
        <v>2070</v>
      </c>
      <c r="J199" s="40">
        <v>300</v>
      </c>
      <c r="K199" s="38">
        <f t="shared" si="46"/>
        <v>18595</v>
      </c>
      <c r="L199" s="40">
        <v>510</v>
      </c>
      <c r="M199" s="40">
        <v>325</v>
      </c>
      <c r="N199" s="40">
        <v>0</v>
      </c>
      <c r="O199" s="40">
        <f>G199*40%</f>
        <v>1242</v>
      </c>
      <c r="P199" s="40">
        <f t="shared" si="50"/>
        <v>690</v>
      </c>
      <c r="Q199" s="40">
        <v>10</v>
      </c>
      <c r="R199" s="40">
        <f t="shared" si="47"/>
        <v>2777</v>
      </c>
      <c r="S199" s="337">
        <f t="shared" si="48"/>
        <v>15818</v>
      </c>
      <c r="T199" s="40">
        <f>P199</f>
        <v>690</v>
      </c>
      <c r="U199" s="46"/>
      <c r="V199" s="189"/>
      <c r="W199" s="91" t="s">
        <v>24</v>
      </c>
      <c r="X199" s="67" t="s">
        <v>95</v>
      </c>
    </row>
    <row r="200" spans="1:28" ht="23.1" customHeight="1">
      <c r="A200" s="50">
        <v>148</v>
      </c>
      <c r="B200" s="51" t="s">
        <v>782</v>
      </c>
      <c r="C200" s="41" t="s">
        <v>194</v>
      </c>
      <c r="D200" s="46">
        <v>18</v>
      </c>
      <c r="E200" s="285">
        <v>12420</v>
      </c>
      <c r="F200" s="38">
        <v>6900</v>
      </c>
      <c r="G200" s="40">
        <f t="shared" si="44"/>
        <v>3105</v>
      </c>
      <c r="H200" s="40">
        <v>700</v>
      </c>
      <c r="I200" s="40">
        <f>F200*30%</f>
        <v>2070</v>
      </c>
      <c r="J200" s="40">
        <v>300</v>
      </c>
      <c r="K200" s="38">
        <f t="shared" si="46"/>
        <v>18595</v>
      </c>
      <c r="L200" s="39">
        <v>0</v>
      </c>
      <c r="M200" s="40">
        <v>0</v>
      </c>
      <c r="N200" s="40">
        <v>0</v>
      </c>
      <c r="O200" s="40">
        <v>0</v>
      </c>
      <c r="P200" s="40">
        <f t="shared" si="50"/>
        <v>690</v>
      </c>
      <c r="Q200" s="40">
        <v>10</v>
      </c>
      <c r="R200" s="40">
        <f t="shared" si="47"/>
        <v>700</v>
      </c>
      <c r="S200" s="337">
        <f t="shared" si="48"/>
        <v>17895</v>
      </c>
      <c r="T200" s="40">
        <f>P200</f>
        <v>690</v>
      </c>
      <c r="U200" s="46"/>
      <c r="V200" s="130"/>
      <c r="W200" s="91">
        <v>33612</v>
      </c>
      <c r="X200" s="67" t="s">
        <v>95</v>
      </c>
    </row>
    <row r="201" spans="1:28" ht="23.1" customHeight="1">
      <c r="A201" s="50">
        <v>149</v>
      </c>
      <c r="B201" s="51" t="s">
        <v>435</v>
      </c>
      <c r="C201" s="41" t="s">
        <v>108</v>
      </c>
      <c r="D201" s="46">
        <v>18</v>
      </c>
      <c r="E201" s="285">
        <v>12420</v>
      </c>
      <c r="F201" s="38">
        <v>6900</v>
      </c>
      <c r="G201" s="40">
        <f t="shared" si="44"/>
        <v>3105</v>
      </c>
      <c r="H201" s="40">
        <v>700</v>
      </c>
      <c r="I201" s="40">
        <f>F201*30%</f>
        <v>2070</v>
      </c>
      <c r="J201" s="40">
        <v>300</v>
      </c>
      <c r="K201" s="38">
        <f t="shared" si="46"/>
        <v>18595</v>
      </c>
      <c r="L201" s="39">
        <v>0</v>
      </c>
      <c r="M201" s="40">
        <v>0</v>
      </c>
      <c r="N201" s="40">
        <v>0</v>
      </c>
      <c r="O201" s="40">
        <v>0</v>
      </c>
      <c r="P201" s="40">
        <f t="shared" si="50"/>
        <v>690</v>
      </c>
      <c r="Q201" s="40">
        <v>10</v>
      </c>
      <c r="R201" s="40">
        <f t="shared" si="47"/>
        <v>700</v>
      </c>
      <c r="S201" s="337">
        <f t="shared" si="48"/>
        <v>17895</v>
      </c>
      <c r="T201" s="40">
        <f>P201</f>
        <v>690</v>
      </c>
      <c r="U201" s="46"/>
      <c r="V201" s="130"/>
      <c r="W201" s="91">
        <v>34191</v>
      </c>
      <c r="X201" s="67" t="s">
        <v>95</v>
      </c>
    </row>
    <row r="202" spans="1:28" ht="23.1" customHeight="1">
      <c r="A202" s="50">
        <v>150</v>
      </c>
      <c r="B202" s="51" t="s">
        <v>165</v>
      </c>
      <c r="C202" s="41" t="s">
        <v>2</v>
      </c>
      <c r="D202" s="46">
        <v>18</v>
      </c>
      <c r="E202" s="285">
        <v>12420</v>
      </c>
      <c r="F202" s="38">
        <v>6900</v>
      </c>
      <c r="G202" s="39">
        <f t="shared" si="44"/>
        <v>3105</v>
      </c>
      <c r="H202" s="40">
        <v>700</v>
      </c>
      <c r="I202" s="40">
        <f>F202*30%</f>
        <v>2070</v>
      </c>
      <c r="J202" s="40">
        <v>300</v>
      </c>
      <c r="K202" s="38">
        <f t="shared" si="46"/>
        <v>18595</v>
      </c>
      <c r="L202" s="39">
        <v>0</v>
      </c>
      <c r="M202" s="40">
        <v>0</v>
      </c>
      <c r="N202" s="40">
        <v>0</v>
      </c>
      <c r="O202" s="40">
        <v>0</v>
      </c>
      <c r="P202" s="40">
        <f t="shared" si="50"/>
        <v>690</v>
      </c>
      <c r="Q202" s="40">
        <v>10</v>
      </c>
      <c r="R202" s="40">
        <f t="shared" si="47"/>
        <v>700</v>
      </c>
      <c r="S202" s="337">
        <f t="shared" si="48"/>
        <v>17895</v>
      </c>
      <c r="T202" s="40">
        <f>P202</f>
        <v>690</v>
      </c>
      <c r="U202" s="46"/>
      <c r="V202" s="130"/>
      <c r="W202" s="91">
        <v>34192</v>
      </c>
      <c r="X202" s="67" t="s">
        <v>95</v>
      </c>
    </row>
    <row r="203" spans="1:28" ht="24" customHeight="1">
      <c r="A203" s="41"/>
      <c r="B203" s="59" t="s">
        <v>374</v>
      </c>
      <c r="C203" s="41" t="s">
        <v>375</v>
      </c>
      <c r="D203" s="46"/>
      <c r="E203" s="291">
        <f>SUM(E177:E202)</f>
        <v>3301570</v>
      </c>
      <c r="F203" s="291">
        <f t="shared" ref="F203:T203" si="51">SUM(F177:F202)</f>
        <v>1689525</v>
      </c>
      <c r="G203" s="291">
        <f t="shared" si="51"/>
        <v>694225.75</v>
      </c>
      <c r="H203" s="291">
        <f t="shared" si="51"/>
        <v>101500</v>
      </c>
      <c r="I203" s="291">
        <f t="shared" si="51"/>
        <v>440194.5</v>
      </c>
      <c r="J203" s="291">
        <f t="shared" si="51"/>
        <v>121580</v>
      </c>
      <c r="K203" s="291">
        <f t="shared" si="51"/>
        <v>4659070.25</v>
      </c>
      <c r="L203" s="291">
        <f t="shared" si="51"/>
        <v>49170</v>
      </c>
      <c r="M203" s="291">
        <f t="shared" si="51"/>
        <v>7523</v>
      </c>
      <c r="N203" s="291">
        <f t="shared" si="51"/>
        <v>0</v>
      </c>
      <c r="O203" s="291">
        <f t="shared" si="51"/>
        <v>52578.974999999999</v>
      </c>
      <c r="P203" s="291">
        <f t="shared" si="51"/>
        <v>164832.5</v>
      </c>
      <c r="Q203" s="291">
        <f t="shared" si="51"/>
        <v>17740</v>
      </c>
      <c r="R203" s="291">
        <f t="shared" si="51"/>
        <v>291844.47500000003</v>
      </c>
      <c r="S203" s="96">
        <f t="shared" si="51"/>
        <v>4367225.7750000004</v>
      </c>
      <c r="T203" s="291">
        <f t="shared" si="51"/>
        <v>146731.5</v>
      </c>
      <c r="U203" s="95">
        <f>SUM(N203+P203+T203)</f>
        <v>311564</v>
      </c>
      <c r="V203" s="23"/>
      <c r="W203" s="91"/>
      <c r="X203" s="67"/>
    </row>
    <row r="204" spans="1:28" ht="21" customHeight="1">
      <c r="A204" s="61"/>
      <c r="B204" s="77"/>
      <c r="C204" s="61"/>
      <c r="D204" s="66"/>
      <c r="E204" s="66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163"/>
      <c r="T204" s="78"/>
      <c r="U204" s="100"/>
      <c r="V204" s="130"/>
      <c r="W204" s="91"/>
      <c r="X204" s="67"/>
    </row>
    <row r="205" spans="1:28" ht="15.75">
      <c r="A205" s="61"/>
      <c r="B205" s="77"/>
      <c r="C205" s="61"/>
      <c r="D205" s="66"/>
      <c r="E205" s="66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163"/>
      <c r="T205" s="78"/>
      <c r="U205" s="100"/>
      <c r="V205" s="130"/>
      <c r="W205" s="91"/>
      <c r="X205" s="67"/>
    </row>
    <row r="206" spans="1:28" ht="15.75">
      <c r="A206" s="61"/>
      <c r="B206" s="74" t="s">
        <v>668</v>
      </c>
      <c r="C206" s="75"/>
      <c r="D206" s="29"/>
      <c r="E206" s="74" t="s">
        <v>669</v>
      </c>
      <c r="F206" s="75"/>
      <c r="G206" s="29"/>
      <c r="I206" s="78"/>
      <c r="J206" s="140" t="s">
        <v>876</v>
      </c>
      <c r="K206" s="140"/>
      <c r="L206" s="140"/>
      <c r="M206" s="84"/>
      <c r="P206" s="140" t="s">
        <v>750</v>
      </c>
      <c r="Q206" s="140"/>
      <c r="R206" s="140"/>
      <c r="U206" s="64" t="s">
        <v>536</v>
      </c>
      <c r="V206" s="130"/>
      <c r="W206" s="91"/>
      <c r="X206" s="67"/>
    </row>
    <row r="207" spans="1:28" ht="15.75">
      <c r="A207" s="61"/>
      <c r="B207" s="74"/>
      <c r="C207" s="75"/>
      <c r="D207" s="29"/>
      <c r="E207" s="29"/>
      <c r="F207" s="74"/>
      <c r="G207" s="75"/>
      <c r="H207" s="29"/>
      <c r="I207" s="78"/>
      <c r="J207" s="140"/>
      <c r="K207" s="140"/>
      <c r="L207" s="78"/>
      <c r="P207" s="131"/>
      <c r="Q207" s="131"/>
      <c r="R207" s="131"/>
      <c r="U207" s="64"/>
      <c r="V207" s="130"/>
      <c r="W207" s="91"/>
      <c r="X207" s="67"/>
    </row>
    <row r="208" spans="1:28" ht="23.25">
      <c r="A208" s="470" t="s">
        <v>127</v>
      </c>
      <c r="B208" s="470"/>
      <c r="C208" s="470"/>
      <c r="D208" s="470"/>
      <c r="E208" s="470"/>
      <c r="F208" s="470"/>
      <c r="G208" s="470"/>
      <c r="H208" s="470"/>
      <c r="I208" s="470"/>
      <c r="J208" s="470"/>
      <c r="K208" s="470"/>
      <c r="L208" s="470"/>
      <c r="M208" s="470"/>
      <c r="N208" s="470"/>
      <c r="O208" s="470"/>
      <c r="P208" s="470"/>
      <c r="Q208" s="470"/>
      <c r="R208" s="470"/>
      <c r="S208" s="470"/>
      <c r="T208" s="470"/>
      <c r="U208" s="470"/>
      <c r="V208" s="403"/>
      <c r="W208" s="8"/>
    </row>
    <row r="209" spans="1:28" ht="18.75">
      <c r="A209" s="471" t="s">
        <v>359</v>
      </c>
      <c r="B209" s="471"/>
      <c r="C209" s="471"/>
      <c r="D209" s="471"/>
      <c r="E209" s="471"/>
      <c r="F209" s="471"/>
      <c r="G209" s="471"/>
      <c r="H209" s="471"/>
      <c r="I209" s="471"/>
      <c r="J209" s="471"/>
      <c r="K209" s="471"/>
      <c r="L209" s="471"/>
      <c r="M209" s="471"/>
      <c r="N209" s="471"/>
      <c r="O209" s="471"/>
      <c r="P209" s="471"/>
      <c r="Q209" s="471"/>
      <c r="R209" s="471"/>
      <c r="S209" s="471"/>
      <c r="T209" s="471"/>
      <c r="U209" s="471"/>
      <c r="V209" s="149"/>
      <c r="W209" s="8"/>
    </row>
    <row r="210" spans="1:28" ht="20.25">
      <c r="A210" s="487" t="s">
        <v>942</v>
      </c>
      <c r="B210" s="487"/>
      <c r="C210" s="487"/>
      <c r="D210" s="487"/>
      <c r="E210" s="487"/>
      <c r="F210" s="487"/>
      <c r="G210" s="487"/>
      <c r="H210" s="487"/>
      <c r="I210" s="487"/>
      <c r="J210" s="487"/>
      <c r="K210" s="487"/>
      <c r="L210" s="487"/>
      <c r="M210" s="487"/>
      <c r="N210" s="487"/>
      <c r="O210" s="487"/>
      <c r="P210" s="487"/>
      <c r="Q210" s="487"/>
      <c r="R210" s="487"/>
      <c r="S210" s="487"/>
      <c r="T210" s="487"/>
      <c r="U210" s="487"/>
      <c r="V210" s="404"/>
      <c r="W210" s="10"/>
    </row>
    <row r="211" spans="1:28" ht="24.95" customHeight="1">
      <c r="A211" s="41"/>
      <c r="B211" s="42"/>
      <c r="C211" s="33"/>
      <c r="D211" s="48"/>
      <c r="E211" s="483" t="s">
        <v>336</v>
      </c>
      <c r="F211" s="484"/>
      <c r="G211" s="484"/>
      <c r="H211" s="484"/>
      <c r="I211" s="484"/>
      <c r="J211" s="484"/>
      <c r="K211" s="485"/>
      <c r="L211" s="483" t="s">
        <v>337</v>
      </c>
      <c r="M211" s="484"/>
      <c r="N211" s="484"/>
      <c r="O211" s="484"/>
      <c r="P211" s="484"/>
      <c r="Q211" s="484"/>
      <c r="R211" s="485"/>
      <c r="S211" s="161"/>
      <c r="T211" s="220"/>
      <c r="U211" s="33"/>
      <c r="V211" s="10"/>
      <c r="W211" s="7"/>
    </row>
    <row r="212" spans="1:28" s="69" customFormat="1" ht="60">
      <c r="A212" s="41" t="s">
        <v>174</v>
      </c>
      <c r="B212" s="43" t="s">
        <v>379</v>
      </c>
      <c r="C212" s="41" t="s">
        <v>125</v>
      </c>
      <c r="D212" s="41" t="s">
        <v>334</v>
      </c>
      <c r="E212" s="43" t="s">
        <v>855</v>
      </c>
      <c r="F212" s="43" t="s">
        <v>854</v>
      </c>
      <c r="G212" s="44" t="s">
        <v>338</v>
      </c>
      <c r="H212" s="44" t="s">
        <v>367</v>
      </c>
      <c r="I212" s="45" t="s">
        <v>376</v>
      </c>
      <c r="J212" s="44" t="s">
        <v>339</v>
      </c>
      <c r="K212" s="44" t="s">
        <v>335</v>
      </c>
      <c r="L212" s="45" t="s">
        <v>377</v>
      </c>
      <c r="M212" s="45" t="s">
        <v>462</v>
      </c>
      <c r="N212" s="45" t="s">
        <v>391</v>
      </c>
      <c r="O212" s="44" t="s">
        <v>457</v>
      </c>
      <c r="P212" s="45" t="s">
        <v>730</v>
      </c>
      <c r="Q212" s="45" t="s">
        <v>541</v>
      </c>
      <c r="R212" s="45" t="s">
        <v>380</v>
      </c>
      <c r="S212" s="45" t="s">
        <v>378</v>
      </c>
      <c r="T212" s="45" t="s">
        <v>731</v>
      </c>
      <c r="U212" s="44" t="s">
        <v>344</v>
      </c>
      <c r="V212" s="61"/>
      <c r="W212" s="77" t="s">
        <v>402</v>
      </c>
      <c r="X212" s="277" t="s">
        <v>403</v>
      </c>
    </row>
    <row r="213" spans="1:28" s="69" customFormat="1" ht="23.1" customHeight="1">
      <c r="A213" s="46"/>
      <c r="B213" s="41" t="s">
        <v>197</v>
      </c>
      <c r="C213" s="41" t="s">
        <v>340</v>
      </c>
      <c r="D213" s="46"/>
      <c r="E213" s="291">
        <f t="shared" ref="E213:T213" si="52">E203</f>
        <v>3301570</v>
      </c>
      <c r="F213" s="291">
        <f t="shared" si="52"/>
        <v>1689525</v>
      </c>
      <c r="G213" s="291">
        <f t="shared" si="52"/>
        <v>694225.75</v>
      </c>
      <c r="H213" s="291">
        <f t="shared" si="52"/>
        <v>101500</v>
      </c>
      <c r="I213" s="291">
        <f t="shared" si="52"/>
        <v>440194.5</v>
      </c>
      <c r="J213" s="291">
        <f t="shared" si="52"/>
        <v>121580</v>
      </c>
      <c r="K213" s="291">
        <f t="shared" si="52"/>
        <v>4659070.25</v>
      </c>
      <c r="L213" s="291">
        <f t="shared" si="52"/>
        <v>49170</v>
      </c>
      <c r="M213" s="291">
        <f t="shared" si="52"/>
        <v>7523</v>
      </c>
      <c r="N213" s="291">
        <f t="shared" si="52"/>
        <v>0</v>
      </c>
      <c r="O213" s="291">
        <f t="shared" si="52"/>
        <v>52578.974999999999</v>
      </c>
      <c r="P213" s="291">
        <f t="shared" si="52"/>
        <v>164832.5</v>
      </c>
      <c r="Q213" s="291">
        <f t="shared" si="52"/>
        <v>17740</v>
      </c>
      <c r="R213" s="291">
        <f t="shared" si="52"/>
        <v>291844.47500000003</v>
      </c>
      <c r="S213" s="96">
        <f t="shared" si="52"/>
        <v>4367225.7750000004</v>
      </c>
      <c r="T213" s="291">
        <f t="shared" si="52"/>
        <v>146731.5</v>
      </c>
      <c r="U213" s="44"/>
      <c r="V213" s="61"/>
      <c r="W213" s="77"/>
    </row>
    <row r="214" spans="1:28" ht="23.1" customHeight="1">
      <c r="A214" s="50">
        <v>151</v>
      </c>
      <c r="B214" s="51" t="s">
        <v>166</v>
      </c>
      <c r="C214" s="41" t="s">
        <v>108</v>
      </c>
      <c r="D214" s="46">
        <v>18</v>
      </c>
      <c r="E214" s="285">
        <v>12420</v>
      </c>
      <c r="F214" s="38">
        <v>6900</v>
      </c>
      <c r="G214" s="39">
        <f>F214*45%</f>
        <v>3105</v>
      </c>
      <c r="H214" s="40">
        <v>700</v>
      </c>
      <c r="I214" s="40">
        <f>F214*30%</f>
        <v>2070</v>
      </c>
      <c r="J214" s="40">
        <v>300</v>
      </c>
      <c r="K214" s="38">
        <f>SUM(E214+G214+H214+I214+J214)</f>
        <v>18595</v>
      </c>
      <c r="L214" s="40">
        <v>510</v>
      </c>
      <c r="M214" s="40">
        <v>0</v>
      </c>
      <c r="N214" s="40">
        <v>0</v>
      </c>
      <c r="O214" s="40">
        <v>0</v>
      </c>
      <c r="P214" s="40">
        <f>F214*10%</f>
        <v>690</v>
      </c>
      <c r="Q214" s="40">
        <v>10</v>
      </c>
      <c r="R214" s="40">
        <f>SUM(L214:Q214)</f>
        <v>1210</v>
      </c>
      <c r="S214" s="337">
        <f>K214-R214</f>
        <v>17385</v>
      </c>
      <c r="T214" s="40">
        <f>P214</f>
        <v>690</v>
      </c>
      <c r="U214" s="46"/>
      <c r="V214" s="130"/>
      <c r="W214" s="91">
        <v>34367</v>
      </c>
      <c r="X214" s="67" t="s">
        <v>95</v>
      </c>
    </row>
    <row r="215" spans="1:28" ht="23.1" customHeight="1">
      <c r="A215" s="50">
        <v>152</v>
      </c>
      <c r="B215" s="51" t="s">
        <v>765</v>
      </c>
      <c r="C215" s="41" t="s">
        <v>2</v>
      </c>
      <c r="D215" s="46">
        <v>18</v>
      </c>
      <c r="E215" s="285">
        <v>12420</v>
      </c>
      <c r="F215" s="38">
        <v>6900</v>
      </c>
      <c r="G215" s="39">
        <f t="shared" ref="G215:G224" si="53">F215*45%</f>
        <v>3105</v>
      </c>
      <c r="H215" s="40">
        <v>700</v>
      </c>
      <c r="I215" s="40">
        <f t="shared" ref="I215:I237" si="54">F215*30%</f>
        <v>2070</v>
      </c>
      <c r="J215" s="40">
        <v>300</v>
      </c>
      <c r="K215" s="38">
        <f t="shared" ref="K215:K237" si="55">SUM(E215+G215+H215+I215+J215)</f>
        <v>18595</v>
      </c>
      <c r="L215" s="39">
        <v>0</v>
      </c>
      <c r="M215" s="40">
        <v>0</v>
      </c>
      <c r="N215" s="40">
        <v>0</v>
      </c>
      <c r="O215" s="40">
        <v>0</v>
      </c>
      <c r="P215" s="40">
        <f t="shared" ref="P215:P238" si="56">F215*10%</f>
        <v>690</v>
      </c>
      <c r="Q215" s="40">
        <v>10</v>
      </c>
      <c r="R215" s="40">
        <f t="shared" ref="R215:R237" si="57">SUM(L215:Q215)</f>
        <v>700</v>
      </c>
      <c r="S215" s="337">
        <f t="shared" ref="S215:S237" si="58">K215-R215</f>
        <v>17895</v>
      </c>
      <c r="T215" s="40">
        <f t="shared" ref="T215:T237" si="59">P215</f>
        <v>690</v>
      </c>
      <c r="U215" s="46"/>
      <c r="V215" s="23"/>
      <c r="W215" s="91">
        <v>34338</v>
      </c>
      <c r="X215" s="67" t="s">
        <v>95</v>
      </c>
    </row>
    <row r="216" spans="1:28" ht="23.1" customHeight="1">
      <c r="A216" s="50">
        <v>153</v>
      </c>
      <c r="B216" s="51" t="s">
        <v>158</v>
      </c>
      <c r="C216" s="41" t="s">
        <v>496</v>
      </c>
      <c r="D216" s="46">
        <v>18</v>
      </c>
      <c r="E216" s="285">
        <v>12420</v>
      </c>
      <c r="F216" s="38">
        <v>6900</v>
      </c>
      <c r="G216" s="39">
        <f t="shared" si="53"/>
        <v>3105</v>
      </c>
      <c r="H216" s="40">
        <v>700</v>
      </c>
      <c r="I216" s="40">
        <f t="shared" si="54"/>
        <v>2070</v>
      </c>
      <c r="J216" s="40">
        <v>300</v>
      </c>
      <c r="K216" s="38">
        <f t="shared" si="55"/>
        <v>18595</v>
      </c>
      <c r="L216" s="39">
        <v>0</v>
      </c>
      <c r="M216" s="40">
        <v>325</v>
      </c>
      <c r="N216" s="40">
        <v>0</v>
      </c>
      <c r="O216" s="40">
        <f>G216*40%</f>
        <v>1242</v>
      </c>
      <c r="P216" s="40">
        <f t="shared" si="56"/>
        <v>690</v>
      </c>
      <c r="Q216" s="40">
        <v>10</v>
      </c>
      <c r="R216" s="40">
        <f t="shared" si="57"/>
        <v>2267</v>
      </c>
      <c r="S216" s="337">
        <f t="shared" si="58"/>
        <v>16328</v>
      </c>
      <c r="T216" s="40">
        <f t="shared" si="59"/>
        <v>690</v>
      </c>
      <c r="U216" s="46"/>
      <c r="V216" s="64"/>
      <c r="W216" s="91" t="s">
        <v>25</v>
      </c>
      <c r="X216" s="67" t="s">
        <v>95</v>
      </c>
    </row>
    <row r="217" spans="1:28" ht="23.1" customHeight="1">
      <c r="A217" s="50">
        <v>154</v>
      </c>
      <c r="B217" s="51" t="s">
        <v>722</v>
      </c>
      <c r="C217" s="41" t="s">
        <v>108</v>
      </c>
      <c r="D217" s="46">
        <v>18</v>
      </c>
      <c r="E217" s="285">
        <v>11820</v>
      </c>
      <c r="F217" s="38">
        <v>6660</v>
      </c>
      <c r="G217" s="39">
        <f t="shared" si="53"/>
        <v>2997</v>
      </c>
      <c r="H217" s="40">
        <v>700</v>
      </c>
      <c r="I217" s="40">
        <f t="shared" si="54"/>
        <v>1998</v>
      </c>
      <c r="J217" s="40">
        <v>1440</v>
      </c>
      <c r="K217" s="38">
        <f t="shared" si="55"/>
        <v>18955</v>
      </c>
      <c r="L217" s="39">
        <v>0</v>
      </c>
      <c r="M217" s="40">
        <v>0</v>
      </c>
      <c r="N217" s="40">
        <v>0</v>
      </c>
      <c r="O217" s="40">
        <v>0</v>
      </c>
      <c r="P217" s="40">
        <f t="shared" si="56"/>
        <v>666</v>
      </c>
      <c r="Q217" s="40">
        <v>10</v>
      </c>
      <c r="R217" s="40">
        <f t="shared" si="57"/>
        <v>676</v>
      </c>
      <c r="S217" s="337">
        <f t="shared" si="58"/>
        <v>18279</v>
      </c>
      <c r="T217" s="40">
        <f t="shared" si="59"/>
        <v>666</v>
      </c>
      <c r="U217" s="46" t="s">
        <v>943</v>
      </c>
      <c r="V217" s="23"/>
      <c r="W217" s="91">
        <v>34854</v>
      </c>
      <c r="X217" s="137" t="s">
        <v>96</v>
      </c>
    </row>
    <row r="218" spans="1:28" ht="23.1" customHeight="1">
      <c r="A218" s="50">
        <v>155</v>
      </c>
      <c r="B218" s="51" t="s">
        <v>783</v>
      </c>
      <c r="C218" s="41" t="s">
        <v>194</v>
      </c>
      <c r="D218" s="46">
        <v>18</v>
      </c>
      <c r="E218" s="285">
        <v>11820</v>
      </c>
      <c r="F218" s="38">
        <v>6420</v>
      </c>
      <c r="G218" s="39">
        <f t="shared" si="53"/>
        <v>2889</v>
      </c>
      <c r="H218" s="40">
        <v>700</v>
      </c>
      <c r="I218" s="40">
        <f t="shared" si="54"/>
        <v>1926</v>
      </c>
      <c r="J218" s="40">
        <v>1440</v>
      </c>
      <c r="K218" s="38">
        <f t="shared" si="55"/>
        <v>18775</v>
      </c>
      <c r="L218" s="39">
        <v>0</v>
      </c>
      <c r="M218" s="40">
        <v>0</v>
      </c>
      <c r="N218" s="40">
        <v>0</v>
      </c>
      <c r="O218" s="40">
        <v>0</v>
      </c>
      <c r="P218" s="40">
        <f t="shared" si="56"/>
        <v>642</v>
      </c>
      <c r="Q218" s="40">
        <v>10</v>
      </c>
      <c r="R218" s="40">
        <f t="shared" si="57"/>
        <v>652</v>
      </c>
      <c r="S218" s="337">
        <f t="shared" si="58"/>
        <v>18123</v>
      </c>
      <c r="T218" s="40">
        <f t="shared" si="59"/>
        <v>642</v>
      </c>
      <c r="U218" s="144" t="s">
        <v>918</v>
      </c>
      <c r="V218" s="23"/>
      <c r="W218" s="91" t="s">
        <v>26</v>
      </c>
      <c r="X218" s="67" t="s">
        <v>389</v>
      </c>
    </row>
    <row r="219" spans="1:28" ht="23.1" customHeight="1">
      <c r="A219" s="50">
        <v>156</v>
      </c>
      <c r="B219" s="51" t="s">
        <v>364</v>
      </c>
      <c r="C219" s="41" t="s">
        <v>108</v>
      </c>
      <c r="D219" s="46">
        <v>18</v>
      </c>
      <c r="E219" s="285">
        <v>11820</v>
      </c>
      <c r="F219" s="38">
        <v>6420</v>
      </c>
      <c r="G219" s="39">
        <f t="shared" si="53"/>
        <v>2889</v>
      </c>
      <c r="H219" s="40">
        <v>700</v>
      </c>
      <c r="I219" s="40">
        <f t="shared" si="54"/>
        <v>1926</v>
      </c>
      <c r="J219" s="40">
        <v>1440</v>
      </c>
      <c r="K219" s="38">
        <f t="shared" si="55"/>
        <v>18775</v>
      </c>
      <c r="L219" s="40">
        <v>510</v>
      </c>
      <c r="M219" s="40">
        <v>0</v>
      </c>
      <c r="N219" s="40">
        <v>0</v>
      </c>
      <c r="O219" s="40">
        <v>0</v>
      </c>
      <c r="P219" s="40">
        <f t="shared" si="56"/>
        <v>642</v>
      </c>
      <c r="Q219" s="40">
        <v>10</v>
      </c>
      <c r="R219" s="40">
        <f t="shared" si="57"/>
        <v>1162</v>
      </c>
      <c r="S219" s="337">
        <f t="shared" si="58"/>
        <v>17613</v>
      </c>
      <c r="T219" s="40">
        <f t="shared" si="59"/>
        <v>642</v>
      </c>
      <c r="U219" s="144" t="s">
        <v>918</v>
      </c>
      <c r="V219" s="23"/>
      <c r="W219" s="91" t="s">
        <v>45</v>
      </c>
      <c r="X219" s="67" t="s">
        <v>97</v>
      </c>
    </row>
    <row r="220" spans="1:28" ht="23.1" customHeight="1">
      <c r="A220" s="50">
        <v>157</v>
      </c>
      <c r="B220" s="51" t="s">
        <v>405</v>
      </c>
      <c r="C220" s="50" t="s">
        <v>2</v>
      </c>
      <c r="D220" s="53">
        <v>18</v>
      </c>
      <c r="E220" s="288">
        <v>11250</v>
      </c>
      <c r="F220" s="143">
        <v>6180</v>
      </c>
      <c r="G220" s="39">
        <f t="shared" si="53"/>
        <v>2781</v>
      </c>
      <c r="H220" s="40">
        <v>700</v>
      </c>
      <c r="I220" s="40">
        <f t="shared" si="54"/>
        <v>1854</v>
      </c>
      <c r="J220" s="40">
        <v>1380</v>
      </c>
      <c r="K220" s="38">
        <f t="shared" si="55"/>
        <v>17965</v>
      </c>
      <c r="L220" s="39">
        <v>0</v>
      </c>
      <c r="M220" s="54">
        <v>0</v>
      </c>
      <c r="N220" s="54">
        <v>0</v>
      </c>
      <c r="O220" s="40">
        <v>0</v>
      </c>
      <c r="P220" s="40">
        <f t="shared" si="56"/>
        <v>618</v>
      </c>
      <c r="Q220" s="40">
        <v>10</v>
      </c>
      <c r="R220" s="40">
        <f t="shared" si="57"/>
        <v>628</v>
      </c>
      <c r="S220" s="337">
        <f t="shared" si="58"/>
        <v>17337</v>
      </c>
      <c r="T220" s="40">
        <f t="shared" si="59"/>
        <v>618</v>
      </c>
      <c r="U220" s="144" t="s">
        <v>918</v>
      </c>
      <c r="V220" s="23"/>
      <c r="W220" s="91">
        <v>37257</v>
      </c>
      <c r="X220" s="137" t="s">
        <v>73</v>
      </c>
    </row>
    <row r="221" spans="1:28" ht="23.1" customHeight="1">
      <c r="A221" s="50">
        <v>158</v>
      </c>
      <c r="B221" s="51" t="s">
        <v>167</v>
      </c>
      <c r="C221" s="41" t="s">
        <v>2</v>
      </c>
      <c r="D221" s="46">
        <v>19</v>
      </c>
      <c r="E221" s="44">
        <v>11420</v>
      </c>
      <c r="F221" s="38">
        <v>6160</v>
      </c>
      <c r="G221" s="39">
        <f t="shared" si="53"/>
        <v>2772</v>
      </c>
      <c r="H221" s="40">
        <v>700</v>
      </c>
      <c r="I221" s="40">
        <f t="shared" si="54"/>
        <v>1848</v>
      </c>
      <c r="J221" s="40">
        <v>300</v>
      </c>
      <c r="K221" s="38">
        <f t="shared" si="55"/>
        <v>17040</v>
      </c>
      <c r="L221" s="39">
        <v>0</v>
      </c>
      <c r="M221" s="40">
        <v>0</v>
      </c>
      <c r="N221" s="40">
        <v>0</v>
      </c>
      <c r="O221" s="40">
        <v>0</v>
      </c>
      <c r="P221" s="40">
        <f t="shared" si="56"/>
        <v>616</v>
      </c>
      <c r="Q221" s="40">
        <v>10</v>
      </c>
      <c r="R221" s="40">
        <f t="shared" si="57"/>
        <v>626</v>
      </c>
      <c r="S221" s="337">
        <f t="shared" si="58"/>
        <v>16414</v>
      </c>
      <c r="T221" s="40">
        <f t="shared" si="59"/>
        <v>616</v>
      </c>
      <c r="U221" s="46"/>
      <c r="V221" s="23"/>
      <c r="W221" s="67">
        <v>37264</v>
      </c>
      <c r="X221" s="137" t="s">
        <v>91</v>
      </c>
    </row>
    <row r="222" spans="1:28" ht="23.1" customHeight="1">
      <c r="A222" s="50">
        <v>159</v>
      </c>
      <c r="B222" s="51" t="s">
        <v>160</v>
      </c>
      <c r="C222" s="41" t="s">
        <v>2</v>
      </c>
      <c r="D222" s="46">
        <v>19</v>
      </c>
      <c r="E222" s="285">
        <v>11420</v>
      </c>
      <c r="F222" s="38">
        <v>6160</v>
      </c>
      <c r="G222" s="39">
        <f t="shared" si="53"/>
        <v>2772</v>
      </c>
      <c r="H222" s="40">
        <v>700</v>
      </c>
      <c r="I222" s="40">
        <f t="shared" si="54"/>
        <v>1848</v>
      </c>
      <c r="J222" s="40">
        <v>1400</v>
      </c>
      <c r="K222" s="38">
        <f t="shared" si="55"/>
        <v>18140</v>
      </c>
      <c r="L222" s="39">
        <v>0</v>
      </c>
      <c r="M222" s="40">
        <v>325</v>
      </c>
      <c r="N222" s="40">
        <v>0</v>
      </c>
      <c r="O222" s="40">
        <f>G222*40%</f>
        <v>1108.8</v>
      </c>
      <c r="P222" s="40">
        <f t="shared" si="56"/>
        <v>616</v>
      </c>
      <c r="Q222" s="40">
        <v>10</v>
      </c>
      <c r="R222" s="40">
        <f t="shared" si="57"/>
        <v>2059.8000000000002</v>
      </c>
      <c r="S222" s="337">
        <f t="shared" si="58"/>
        <v>16080.2</v>
      </c>
      <c r="T222" s="40">
        <f t="shared" si="59"/>
        <v>616</v>
      </c>
      <c r="U222" s="46" t="s">
        <v>943</v>
      </c>
      <c r="V222" s="64"/>
      <c r="W222" s="67">
        <v>38022</v>
      </c>
      <c r="X222" s="137" t="s">
        <v>98</v>
      </c>
      <c r="Y222" s="85"/>
      <c r="Z222" s="84"/>
      <c r="AA222" s="84"/>
      <c r="AB222" s="124"/>
    </row>
    <row r="223" spans="1:28" ht="23.1" customHeight="1">
      <c r="A223" s="50">
        <v>160</v>
      </c>
      <c r="B223" s="51" t="s">
        <v>168</v>
      </c>
      <c r="C223" s="41" t="s">
        <v>214</v>
      </c>
      <c r="D223" s="46">
        <v>20</v>
      </c>
      <c r="E223" s="285">
        <v>10560</v>
      </c>
      <c r="F223" s="38">
        <v>5640</v>
      </c>
      <c r="G223" s="39">
        <f t="shared" si="53"/>
        <v>2538</v>
      </c>
      <c r="H223" s="40">
        <v>700</v>
      </c>
      <c r="I223" s="40">
        <f t="shared" si="54"/>
        <v>1692</v>
      </c>
      <c r="J223" s="40">
        <v>1620</v>
      </c>
      <c r="K223" s="38">
        <f t="shared" si="55"/>
        <v>17110</v>
      </c>
      <c r="L223" s="39">
        <v>0</v>
      </c>
      <c r="M223" s="40">
        <v>325</v>
      </c>
      <c r="N223" s="40">
        <v>0</v>
      </c>
      <c r="O223" s="40">
        <f>G223*40%</f>
        <v>1015.2</v>
      </c>
      <c r="P223" s="40">
        <f t="shared" si="56"/>
        <v>564</v>
      </c>
      <c r="Q223" s="40">
        <v>10</v>
      </c>
      <c r="R223" s="40">
        <f t="shared" si="57"/>
        <v>1914.2</v>
      </c>
      <c r="S223" s="337">
        <f t="shared" si="58"/>
        <v>15195.8</v>
      </c>
      <c r="T223" s="40">
        <f t="shared" si="59"/>
        <v>564</v>
      </c>
      <c r="U223" s="144" t="s">
        <v>918</v>
      </c>
      <c r="V223" s="64"/>
      <c r="W223" s="67" t="s">
        <v>39</v>
      </c>
      <c r="X223" s="67" t="s">
        <v>92</v>
      </c>
    </row>
    <row r="224" spans="1:28" ht="23.1" customHeight="1">
      <c r="A224" s="50">
        <v>161</v>
      </c>
      <c r="B224" s="51" t="s">
        <v>361</v>
      </c>
      <c r="C224" s="41" t="s">
        <v>194</v>
      </c>
      <c r="D224" s="46">
        <v>20</v>
      </c>
      <c r="E224" s="285">
        <v>10560</v>
      </c>
      <c r="F224" s="38">
        <v>5640</v>
      </c>
      <c r="G224" s="39">
        <f t="shared" si="53"/>
        <v>2538</v>
      </c>
      <c r="H224" s="40">
        <v>700</v>
      </c>
      <c r="I224" s="40">
        <f t="shared" si="54"/>
        <v>1692</v>
      </c>
      <c r="J224" s="40">
        <v>1320</v>
      </c>
      <c r="K224" s="38">
        <f t="shared" si="55"/>
        <v>16810</v>
      </c>
      <c r="L224" s="39">
        <v>0</v>
      </c>
      <c r="M224" s="40">
        <v>0</v>
      </c>
      <c r="N224" s="40">
        <v>0</v>
      </c>
      <c r="O224" s="40">
        <v>0</v>
      </c>
      <c r="P224" s="40">
        <f t="shared" si="56"/>
        <v>564</v>
      </c>
      <c r="Q224" s="40">
        <v>10</v>
      </c>
      <c r="R224" s="40">
        <f t="shared" si="57"/>
        <v>574</v>
      </c>
      <c r="S224" s="337">
        <f t="shared" si="58"/>
        <v>16236</v>
      </c>
      <c r="T224" s="40">
        <f t="shared" si="59"/>
        <v>564</v>
      </c>
      <c r="U224" s="144" t="s">
        <v>918</v>
      </c>
      <c r="V224" s="23"/>
      <c r="W224" s="67">
        <v>39512</v>
      </c>
      <c r="X224" s="137" t="s">
        <v>99</v>
      </c>
    </row>
    <row r="225" spans="1:28" ht="23.1" customHeight="1">
      <c r="A225" s="50">
        <v>162</v>
      </c>
      <c r="B225" s="51" t="s">
        <v>368</v>
      </c>
      <c r="C225" s="41" t="s">
        <v>108</v>
      </c>
      <c r="D225" s="46">
        <v>20</v>
      </c>
      <c r="E225" s="285">
        <v>10560</v>
      </c>
      <c r="F225" s="38">
        <v>5430</v>
      </c>
      <c r="G225" s="39">
        <v>2500</v>
      </c>
      <c r="H225" s="40">
        <v>700</v>
      </c>
      <c r="I225" s="40">
        <f t="shared" si="54"/>
        <v>1629</v>
      </c>
      <c r="J225" s="40">
        <v>300</v>
      </c>
      <c r="K225" s="38">
        <f t="shared" si="55"/>
        <v>15689</v>
      </c>
      <c r="L225" s="39">
        <v>0</v>
      </c>
      <c r="M225" s="40">
        <v>0</v>
      </c>
      <c r="N225" s="40">
        <v>0</v>
      </c>
      <c r="O225" s="40">
        <v>0</v>
      </c>
      <c r="P225" s="40">
        <f t="shared" si="56"/>
        <v>543</v>
      </c>
      <c r="Q225" s="40">
        <v>2625</v>
      </c>
      <c r="R225" s="40">
        <f t="shared" si="57"/>
        <v>3168</v>
      </c>
      <c r="S225" s="337">
        <f t="shared" si="58"/>
        <v>12521</v>
      </c>
      <c r="T225" s="40">
        <f t="shared" si="59"/>
        <v>543</v>
      </c>
      <c r="U225" s="46" t="s">
        <v>919</v>
      </c>
      <c r="V225" s="10"/>
      <c r="W225" s="67">
        <v>39669</v>
      </c>
      <c r="X225" s="137" t="s">
        <v>70</v>
      </c>
      <c r="Y225" s="85"/>
      <c r="Z225" s="84"/>
      <c r="AA225" s="84"/>
      <c r="AB225" s="124"/>
    </row>
    <row r="226" spans="1:28" ht="23.1" customHeight="1">
      <c r="A226" s="50">
        <v>163</v>
      </c>
      <c r="B226" s="51" t="s">
        <v>720</v>
      </c>
      <c r="C226" s="41" t="s">
        <v>2</v>
      </c>
      <c r="D226" s="46">
        <v>20</v>
      </c>
      <c r="E226" s="285">
        <v>10560</v>
      </c>
      <c r="F226" s="38">
        <v>5430</v>
      </c>
      <c r="G226" s="39">
        <v>2500</v>
      </c>
      <c r="H226" s="40">
        <v>700</v>
      </c>
      <c r="I226" s="40">
        <f t="shared" si="54"/>
        <v>1629</v>
      </c>
      <c r="J226" s="40">
        <v>300</v>
      </c>
      <c r="K226" s="38">
        <f t="shared" si="55"/>
        <v>15689</v>
      </c>
      <c r="L226" s="39">
        <v>0</v>
      </c>
      <c r="M226" s="40">
        <v>0</v>
      </c>
      <c r="N226" s="40">
        <v>0</v>
      </c>
      <c r="O226" s="40">
        <v>0</v>
      </c>
      <c r="P226" s="40">
        <f t="shared" si="56"/>
        <v>543</v>
      </c>
      <c r="Q226" s="40">
        <v>10</v>
      </c>
      <c r="R226" s="40">
        <f t="shared" si="57"/>
        <v>553</v>
      </c>
      <c r="S226" s="337">
        <f t="shared" si="58"/>
        <v>15136</v>
      </c>
      <c r="T226" s="40">
        <f t="shared" si="59"/>
        <v>543</v>
      </c>
      <c r="U226" s="46"/>
      <c r="V226" s="10"/>
      <c r="W226" s="67">
        <v>39669</v>
      </c>
      <c r="X226" s="137" t="s">
        <v>70</v>
      </c>
      <c r="Y226" s="85"/>
      <c r="Z226" s="84"/>
      <c r="AA226" s="84"/>
      <c r="AB226" s="124"/>
    </row>
    <row r="227" spans="1:28" ht="23.1" customHeight="1">
      <c r="A227" s="50">
        <v>164</v>
      </c>
      <c r="B227" s="51" t="s">
        <v>759</v>
      </c>
      <c r="C227" s="41" t="s">
        <v>2</v>
      </c>
      <c r="D227" s="46">
        <v>20</v>
      </c>
      <c r="E227" s="285">
        <v>10560</v>
      </c>
      <c r="F227" s="38">
        <v>5430</v>
      </c>
      <c r="G227" s="39">
        <v>2500</v>
      </c>
      <c r="H227" s="40">
        <v>700</v>
      </c>
      <c r="I227" s="40">
        <f t="shared" si="54"/>
        <v>1629</v>
      </c>
      <c r="J227" s="40">
        <v>300</v>
      </c>
      <c r="K227" s="38">
        <f t="shared" si="55"/>
        <v>15689</v>
      </c>
      <c r="L227" s="39">
        <v>0</v>
      </c>
      <c r="M227" s="40">
        <v>0</v>
      </c>
      <c r="N227" s="40">
        <v>0</v>
      </c>
      <c r="O227" s="40">
        <v>0</v>
      </c>
      <c r="P227" s="40">
        <f t="shared" si="56"/>
        <v>543</v>
      </c>
      <c r="Q227" s="40">
        <v>10</v>
      </c>
      <c r="R227" s="40">
        <f t="shared" si="57"/>
        <v>553</v>
      </c>
      <c r="S227" s="337">
        <f t="shared" si="58"/>
        <v>15136</v>
      </c>
      <c r="T227" s="40">
        <f t="shared" si="59"/>
        <v>543</v>
      </c>
      <c r="U227" s="46"/>
      <c r="V227" s="10"/>
      <c r="W227" s="67">
        <v>39669</v>
      </c>
      <c r="X227" s="137" t="s">
        <v>70</v>
      </c>
      <c r="Y227" s="85"/>
      <c r="Z227" s="84"/>
      <c r="AA227" s="84"/>
      <c r="AB227" s="124"/>
    </row>
    <row r="228" spans="1:28" ht="23.1" customHeight="1">
      <c r="A228" s="50">
        <v>165</v>
      </c>
      <c r="B228" s="51" t="s">
        <v>169</v>
      </c>
      <c r="C228" s="41" t="s">
        <v>2</v>
      </c>
      <c r="D228" s="46">
        <v>20</v>
      </c>
      <c r="E228" s="285">
        <v>10560</v>
      </c>
      <c r="F228" s="38">
        <v>5430</v>
      </c>
      <c r="G228" s="39">
        <v>2500</v>
      </c>
      <c r="H228" s="40">
        <v>700</v>
      </c>
      <c r="I228" s="40">
        <f t="shared" si="54"/>
        <v>1629</v>
      </c>
      <c r="J228" s="40">
        <v>300</v>
      </c>
      <c r="K228" s="38">
        <f t="shared" si="55"/>
        <v>15689</v>
      </c>
      <c r="L228" s="39">
        <v>0</v>
      </c>
      <c r="M228" s="40">
        <v>325</v>
      </c>
      <c r="N228" s="40">
        <v>0</v>
      </c>
      <c r="O228" s="40">
        <f>G228*40%</f>
        <v>1000</v>
      </c>
      <c r="P228" s="40">
        <f t="shared" si="56"/>
        <v>543</v>
      </c>
      <c r="Q228" s="40">
        <v>10</v>
      </c>
      <c r="R228" s="40">
        <f t="shared" si="57"/>
        <v>1878</v>
      </c>
      <c r="S228" s="337">
        <f t="shared" si="58"/>
        <v>13811</v>
      </c>
      <c r="T228" s="40">
        <f t="shared" si="59"/>
        <v>543</v>
      </c>
      <c r="U228" s="46"/>
      <c r="V228" s="64"/>
      <c r="W228" s="67">
        <v>39669</v>
      </c>
      <c r="X228" s="137" t="s">
        <v>70</v>
      </c>
      <c r="Y228" s="85"/>
      <c r="Z228" s="84"/>
      <c r="AA228" s="84"/>
      <c r="AB228" s="124"/>
    </row>
    <row r="229" spans="1:28" ht="23.1" customHeight="1">
      <c r="A229" s="50">
        <v>166</v>
      </c>
      <c r="B229" s="51" t="s">
        <v>540</v>
      </c>
      <c r="C229" s="41" t="s">
        <v>496</v>
      </c>
      <c r="D229" s="46">
        <v>20</v>
      </c>
      <c r="E229" s="285">
        <v>10560</v>
      </c>
      <c r="F229" s="38">
        <v>5430</v>
      </c>
      <c r="G229" s="39">
        <v>2500</v>
      </c>
      <c r="H229" s="40">
        <v>700</v>
      </c>
      <c r="I229" s="40">
        <f t="shared" si="54"/>
        <v>1629</v>
      </c>
      <c r="J229" s="40">
        <v>300</v>
      </c>
      <c r="K229" s="38">
        <f t="shared" si="55"/>
        <v>15689</v>
      </c>
      <c r="L229" s="39">
        <v>0</v>
      </c>
      <c r="M229" s="40">
        <v>0</v>
      </c>
      <c r="N229" s="40">
        <v>0</v>
      </c>
      <c r="O229" s="40">
        <v>0</v>
      </c>
      <c r="P229" s="40">
        <f t="shared" si="56"/>
        <v>543</v>
      </c>
      <c r="Q229" s="40">
        <v>10</v>
      </c>
      <c r="R229" s="40">
        <f t="shared" si="57"/>
        <v>553</v>
      </c>
      <c r="S229" s="337">
        <f t="shared" si="58"/>
        <v>15136</v>
      </c>
      <c r="T229" s="40">
        <f t="shared" si="59"/>
        <v>543</v>
      </c>
      <c r="U229" s="46"/>
      <c r="V229" s="10"/>
      <c r="W229" s="67">
        <v>39761</v>
      </c>
      <c r="X229" s="137" t="s">
        <v>100</v>
      </c>
      <c r="Y229" s="85" t="s">
        <v>804</v>
      </c>
      <c r="Z229" s="84"/>
      <c r="AA229" s="84"/>
      <c r="AB229" s="124"/>
    </row>
    <row r="230" spans="1:28" ht="23.1" customHeight="1">
      <c r="A230" s="50">
        <v>167</v>
      </c>
      <c r="B230" s="51" t="s">
        <v>170</v>
      </c>
      <c r="C230" s="41" t="s">
        <v>108</v>
      </c>
      <c r="D230" s="46">
        <v>20</v>
      </c>
      <c r="E230" s="285">
        <v>10560</v>
      </c>
      <c r="F230" s="38">
        <v>5430</v>
      </c>
      <c r="G230" s="39">
        <v>2500</v>
      </c>
      <c r="H230" s="40">
        <v>700</v>
      </c>
      <c r="I230" s="40">
        <f t="shared" si="54"/>
        <v>1629</v>
      </c>
      <c r="J230" s="40">
        <v>300</v>
      </c>
      <c r="K230" s="38">
        <f t="shared" si="55"/>
        <v>15689</v>
      </c>
      <c r="L230" s="39">
        <v>0</v>
      </c>
      <c r="M230" s="40">
        <v>0</v>
      </c>
      <c r="N230" s="40">
        <v>0</v>
      </c>
      <c r="O230" s="40">
        <v>0</v>
      </c>
      <c r="P230" s="40">
        <f t="shared" si="56"/>
        <v>543</v>
      </c>
      <c r="Q230" s="40">
        <v>10</v>
      </c>
      <c r="R230" s="40">
        <f t="shared" si="57"/>
        <v>553</v>
      </c>
      <c r="S230" s="337">
        <f t="shared" si="58"/>
        <v>15136</v>
      </c>
      <c r="T230" s="40">
        <f t="shared" si="59"/>
        <v>543</v>
      </c>
      <c r="U230" s="46"/>
      <c r="V230" s="10"/>
      <c r="W230" s="67">
        <v>39670</v>
      </c>
      <c r="X230" s="137" t="s">
        <v>67</v>
      </c>
    </row>
    <row r="231" spans="1:28" ht="23.1" customHeight="1">
      <c r="A231" s="50">
        <v>168</v>
      </c>
      <c r="B231" s="51" t="s">
        <v>764</v>
      </c>
      <c r="C231" s="41" t="s">
        <v>194</v>
      </c>
      <c r="D231" s="46">
        <v>20</v>
      </c>
      <c r="E231" s="285">
        <v>10560</v>
      </c>
      <c r="F231" s="38">
        <v>5430</v>
      </c>
      <c r="G231" s="39">
        <v>2500</v>
      </c>
      <c r="H231" s="40">
        <v>700</v>
      </c>
      <c r="I231" s="40">
        <f t="shared" si="54"/>
        <v>1629</v>
      </c>
      <c r="J231" s="40">
        <v>1320</v>
      </c>
      <c r="K231" s="38">
        <f t="shared" si="55"/>
        <v>16709</v>
      </c>
      <c r="L231" s="39">
        <v>0</v>
      </c>
      <c r="M231" s="40">
        <v>0</v>
      </c>
      <c r="N231" s="40">
        <v>0</v>
      </c>
      <c r="O231" s="40">
        <v>0</v>
      </c>
      <c r="P231" s="40">
        <f t="shared" si="56"/>
        <v>543</v>
      </c>
      <c r="Q231" s="40">
        <v>10</v>
      </c>
      <c r="R231" s="40">
        <f t="shared" si="57"/>
        <v>553</v>
      </c>
      <c r="S231" s="337">
        <f t="shared" si="58"/>
        <v>16156</v>
      </c>
      <c r="T231" s="40">
        <f t="shared" si="59"/>
        <v>543</v>
      </c>
      <c r="U231" s="46" t="s">
        <v>943</v>
      </c>
      <c r="V231" s="10"/>
      <c r="W231" s="67" t="s">
        <v>40</v>
      </c>
      <c r="X231" s="67" t="s">
        <v>101</v>
      </c>
    </row>
    <row r="232" spans="1:28" ht="23.1" customHeight="1">
      <c r="A232" s="50">
        <v>169</v>
      </c>
      <c r="B232" s="51" t="s">
        <v>210</v>
      </c>
      <c r="C232" s="41" t="s">
        <v>108</v>
      </c>
      <c r="D232" s="46">
        <v>20</v>
      </c>
      <c r="E232" s="285">
        <v>10050</v>
      </c>
      <c r="F232" s="38">
        <v>5050</v>
      </c>
      <c r="G232" s="39">
        <v>2500</v>
      </c>
      <c r="H232" s="40">
        <v>700</v>
      </c>
      <c r="I232" s="40">
        <f t="shared" si="54"/>
        <v>1515</v>
      </c>
      <c r="J232" s="40">
        <v>1260</v>
      </c>
      <c r="K232" s="38">
        <f t="shared" si="55"/>
        <v>16025</v>
      </c>
      <c r="L232" s="39">
        <v>0</v>
      </c>
      <c r="M232" s="40">
        <v>0</v>
      </c>
      <c r="N232" s="40">
        <v>0</v>
      </c>
      <c r="O232" s="40">
        <v>0</v>
      </c>
      <c r="P232" s="40">
        <f t="shared" si="56"/>
        <v>505</v>
      </c>
      <c r="Q232" s="40">
        <v>10</v>
      </c>
      <c r="R232" s="40">
        <f t="shared" si="57"/>
        <v>515</v>
      </c>
      <c r="S232" s="337">
        <f t="shared" si="58"/>
        <v>15510</v>
      </c>
      <c r="T232" s="40">
        <f t="shared" si="59"/>
        <v>505</v>
      </c>
      <c r="U232" s="144" t="s">
        <v>918</v>
      </c>
      <c r="V232" s="130"/>
      <c r="W232" s="67" t="s">
        <v>41</v>
      </c>
      <c r="X232" s="67" t="s">
        <v>86</v>
      </c>
      <c r="Y232" s="2" t="s">
        <v>805</v>
      </c>
    </row>
    <row r="233" spans="1:28" ht="23.1" customHeight="1">
      <c r="A233" s="50">
        <v>170</v>
      </c>
      <c r="B233" s="51" t="s">
        <v>555</v>
      </c>
      <c r="C233" s="41" t="s">
        <v>2</v>
      </c>
      <c r="D233" s="46">
        <v>20</v>
      </c>
      <c r="E233" s="285">
        <v>9570</v>
      </c>
      <c r="F233" s="38">
        <v>4860</v>
      </c>
      <c r="G233" s="40">
        <f t="shared" ref="G233:G238" si="60">F233*50%</f>
        <v>2430</v>
      </c>
      <c r="H233" s="40">
        <v>700</v>
      </c>
      <c r="I233" s="40">
        <f t="shared" si="54"/>
        <v>1458</v>
      </c>
      <c r="J233" s="40">
        <v>300</v>
      </c>
      <c r="K233" s="38">
        <f t="shared" si="55"/>
        <v>14458</v>
      </c>
      <c r="L233" s="39">
        <v>0</v>
      </c>
      <c r="M233" s="40">
        <v>0</v>
      </c>
      <c r="N233" s="40">
        <v>0</v>
      </c>
      <c r="O233" s="40">
        <v>0</v>
      </c>
      <c r="P233" s="40">
        <f t="shared" si="56"/>
        <v>486</v>
      </c>
      <c r="Q233" s="40">
        <v>10</v>
      </c>
      <c r="R233" s="40">
        <f t="shared" si="57"/>
        <v>496</v>
      </c>
      <c r="S233" s="337">
        <f t="shared" si="58"/>
        <v>13962</v>
      </c>
      <c r="T233" s="40">
        <f t="shared" si="59"/>
        <v>486</v>
      </c>
      <c r="U233" s="46"/>
      <c r="V233" s="130"/>
      <c r="W233" s="67" t="s">
        <v>106</v>
      </c>
      <c r="X233" s="67" t="s">
        <v>52</v>
      </c>
      <c r="Y233" s="85"/>
      <c r="Z233" s="84"/>
      <c r="AA233" s="84"/>
      <c r="AB233" s="64"/>
    </row>
    <row r="234" spans="1:28" ht="23.1" customHeight="1">
      <c r="A234" s="50">
        <v>171</v>
      </c>
      <c r="B234" s="51" t="s">
        <v>171</v>
      </c>
      <c r="C234" s="41" t="s">
        <v>2</v>
      </c>
      <c r="D234" s="46">
        <v>20</v>
      </c>
      <c r="E234" s="285">
        <v>9570</v>
      </c>
      <c r="F234" s="38">
        <v>4860</v>
      </c>
      <c r="G234" s="40">
        <f t="shared" si="60"/>
        <v>2430</v>
      </c>
      <c r="H234" s="40">
        <v>700</v>
      </c>
      <c r="I234" s="40">
        <f t="shared" si="54"/>
        <v>1458</v>
      </c>
      <c r="J234" s="40">
        <v>300</v>
      </c>
      <c r="K234" s="38">
        <f t="shared" si="55"/>
        <v>14458</v>
      </c>
      <c r="L234" s="39">
        <v>0</v>
      </c>
      <c r="M234" s="40">
        <v>0</v>
      </c>
      <c r="N234" s="40">
        <v>0</v>
      </c>
      <c r="O234" s="40">
        <v>0</v>
      </c>
      <c r="P234" s="40">
        <f t="shared" si="56"/>
        <v>486</v>
      </c>
      <c r="Q234" s="40">
        <v>10</v>
      </c>
      <c r="R234" s="40">
        <f t="shared" si="57"/>
        <v>496</v>
      </c>
      <c r="S234" s="337">
        <f t="shared" si="58"/>
        <v>13962</v>
      </c>
      <c r="T234" s="40">
        <f t="shared" si="59"/>
        <v>486</v>
      </c>
      <c r="U234" s="46"/>
      <c r="V234" s="130"/>
      <c r="W234" s="67">
        <v>40369</v>
      </c>
      <c r="X234" s="137" t="s">
        <v>109</v>
      </c>
    </row>
    <row r="235" spans="1:28" ht="24.95" customHeight="1">
      <c r="A235" s="50">
        <v>172</v>
      </c>
      <c r="B235" s="51" t="s">
        <v>370</v>
      </c>
      <c r="C235" s="41" t="s">
        <v>2</v>
      </c>
      <c r="D235" s="46">
        <v>20</v>
      </c>
      <c r="E235" s="285">
        <v>9570</v>
      </c>
      <c r="F235" s="38">
        <v>4670</v>
      </c>
      <c r="G235" s="40">
        <f t="shared" si="60"/>
        <v>2335</v>
      </c>
      <c r="H235" s="40">
        <v>700</v>
      </c>
      <c r="I235" s="40">
        <f t="shared" si="54"/>
        <v>1401</v>
      </c>
      <c r="J235" s="40">
        <v>300</v>
      </c>
      <c r="K235" s="38">
        <f t="shared" si="55"/>
        <v>14306</v>
      </c>
      <c r="L235" s="39">
        <v>0</v>
      </c>
      <c r="M235" s="40">
        <v>0</v>
      </c>
      <c r="N235" s="40">
        <v>0</v>
      </c>
      <c r="O235" s="40">
        <v>0</v>
      </c>
      <c r="P235" s="40">
        <f t="shared" si="56"/>
        <v>467</v>
      </c>
      <c r="Q235" s="40">
        <v>10</v>
      </c>
      <c r="R235" s="40">
        <f t="shared" si="57"/>
        <v>477</v>
      </c>
      <c r="S235" s="337">
        <f t="shared" si="58"/>
        <v>13829</v>
      </c>
      <c r="T235" s="40">
        <f t="shared" si="59"/>
        <v>467</v>
      </c>
      <c r="U235" s="46"/>
      <c r="V235" s="130"/>
      <c r="W235" s="67" t="s">
        <v>358</v>
      </c>
      <c r="X235" s="279" t="s">
        <v>75</v>
      </c>
      <c r="Y235" s="2"/>
    </row>
    <row r="236" spans="1:28" ht="24.95" customHeight="1">
      <c r="A236" s="50">
        <v>173</v>
      </c>
      <c r="B236" s="51" t="s">
        <v>190</v>
      </c>
      <c r="C236" s="41" t="s">
        <v>2</v>
      </c>
      <c r="D236" s="46">
        <v>20</v>
      </c>
      <c r="E236" s="285">
        <v>9570</v>
      </c>
      <c r="F236" s="38">
        <v>4670</v>
      </c>
      <c r="G236" s="40">
        <f t="shared" si="60"/>
        <v>2335</v>
      </c>
      <c r="H236" s="40">
        <v>700</v>
      </c>
      <c r="I236" s="40">
        <f t="shared" si="54"/>
        <v>1401</v>
      </c>
      <c r="J236" s="40">
        <v>300</v>
      </c>
      <c r="K236" s="38">
        <f t="shared" si="55"/>
        <v>14306</v>
      </c>
      <c r="L236" s="39">
        <v>0</v>
      </c>
      <c r="M236" s="40">
        <v>0</v>
      </c>
      <c r="N236" s="40">
        <v>0</v>
      </c>
      <c r="O236" s="40">
        <v>0</v>
      </c>
      <c r="P236" s="40">
        <f t="shared" si="56"/>
        <v>467</v>
      </c>
      <c r="Q236" s="40">
        <v>10</v>
      </c>
      <c r="R236" s="40">
        <f t="shared" si="57"/>
        <v>477</v>
      </c>
      <c r="S236" s="337">
        <f t="shared" si="58"/>
        <v>13829</v>
      </c>
      <c r="T236" s="40">
        <f t="shared" si="59"/>
        <v>467</v>
      </c>
      <c r="U236" s="46"/>
      <c r="V236" s="130"/>
      <c r="W236" s="67" t="s">
        <v>358</v>
      </c>
      <c r="X236" s="279" t="s">
        <v>75</v>
      </c>
      <c r="Y236" s="2"/>
    </row>
    <row r="237" spans="1:28" ht="24.95" customHeight="1">
      <c r="A237" s="50">
        <v>174</v>
      </c>
      <c r="B237" s="51" t="s">
        <v>371</v>
      </c>
      <c r="C237" s="41" t="s">
        <v>194</v>
      </c>
      <c r="D237" s="46">
        <v>20</v>
      </c>
      <c r="E237" s="285">
        <v>9570</v>
      </c>
      <c r="F237" s="38">
        <v>4670</v>
      </c>
      <c r="G237" s="40">
        <f t="shared" si="60"/>
        <v>2335</v>
      </c>
      <c r="H237" s="40">
        <v>700</v>
      </c>
      <c r="I237" s="40">
        <f t="shared" si="54"/>
        <v>1401</v>
      </c>
      <c r="J237" s="40">
        <v>300</v>
      </c>
      <c r="K237" s="38">
        <f t="shared" si="55"/>
        <v>14306</v>
      </c>
      <c r="L237" s="39">
        <v>0</v>
      </c>
      <c r="M237" s="40">
        <v>0</v>
      </c>
      <c r="N237" s="40">
        <v>0</v>
      </c>
      <c r="O237" s="40">
        <v>0</v>
      </c>
      <c r="P237" s="40">
        <f t="shared" si="56"/>
        <v>467</v>
      </c>
      <c r="Q237" s="40">
        <v>10</v>
      </c>
      <c r="R237" s="40">
        <f t="shared" si="57"/>
        <v>477</v>
      </c>
      <c r="S237" s="337">
        <f t="shared" si="58"/>
        <v>13829</v>
      </c>
      <c r="T237" s="40">
        <f t="shared" si="59"/>
        <v>467</v>
      </c>
      <c r="U237" s="46"/>
      <c r="V237" s="130"/>
      <c r="W237" s="67" t="s">
        <v>358</v>
      </c>
      <c r="X237" s="279" t="s">
        <v>75</v>
      </c>
    </row>
    <row r="238" spans="1:28" ht="24.95" customHeight="1">
      <c r="A238" s="50">
        <v>175</v>
      </c>
      <c r="B238" s="51" t="s">
        <v>390</v>
      </c>
      <c r="C238" s="41" t="s">
        <v>2</v>
      </c>
      <c r="D238" s="46">
        <v>20</v>
      </c>
      <c r="E238" s="285">
        <v>9570</v>
      </c>
      <c r="F238" s="38">
        <v>4670</v>
      </c>
      <c r="G238" s="40">
        <f t="shared" si="60"/>
        <v>2335</v>
      </c>
      <c r="H238" s="40">
        <v>700</v>
      </c>
      <c r="I238" s="40">
        <f>F238*30%</f>
        <v>1401</v>
      </c>
      <c r="J238" s="40">
        <v>300</v>
      </c>
      <c r="K238" s="38">
        <f>SUM(E238+G238+H238+I238+J238)</f>
        <v>14306</v>
      </c>
      <c r="L238" s="39">
        <v>0</v>
      </c>
      <c r="M238" s="40">
        <v>0</v>
      </c>
      <c r="N238" s="40">
        <v>0</v>
      </c>
      <c r="O238" s="40">
        <v>0</v>
      </c>
      <c r="P238" s="40">
        <f t="shared" si="56"/>
        <v>467</v>
      </c>
      <c r="Q238" s="40">
        <v>10</v>
      </c>
      <c r="R238" s="40">
        <f>SUM(L238:Q238)</f>
        <v>477</v>
      </c>
      <c r="S238" s="337">
        <f>K238-R238</f>
        <v>13829</v>
      </c>
      <c r="T238" s="40">
        <f>P238</f>
        <v>467</v>
      </c>
      <c r="U238" s="46"/>
      <c r="V238" s="130"/>
      <c r="W238" s="67" t="s">
        <v>358</v>
      </c>
      <c r="X238" s="279" t="s">
        <v>75</v>
      </c>
      <c r="Y238" s="2"/>
    </row>
    <row r="239" spans="1:28" s="274" customFormat="1" ht="23.1" customHeight="1">
      <c r="A239" s="41"/>
      <c r="B239" s="59" t="s">
        <v>374</v>
      </c>
      <c r="C239" s="41" t="s">
        <v>375</v>
      </c>
      <c r="D239" s="46"/>
      <c r="E239" s="291">
        <f>SUM(E213:E238)</f>
        <v>3570890</v>
      </c>
      <c r="F239" s="291">
        <f t="shared" ref="F239:T239" si="61">SUM(F213:F238)</f>
        <v>1830965</v>
      </c>
      <c r="G239" s="291">
        <f t="shared" si="61"/>
        <v>759916.75</v>
      </c>
      <c r="H239" s="291">
        <f t="shared" si="61"/>
        <v>119000</v>
      </c>
      <c r="I239" s="291">
        <f t="shared" si="61"/>
        <v>482626.5</v>
      </c>
      <c r="J239" s="291">
        <f t="shared" si="61"/>
        <v>139000</v>
      </c>
      <c r="K239" s="291">
        <f t="shared" si="61"/>
        <v>5071433.25</v>
      </c>
      <c r="L239" s="291">
        <f t="shared" si="61"/>
        <v>50190</v>
      </c>
      <c r="M239" s="291">
        <f t="shared" si="61"/>
        <v>8823</v>
      </c>
      <c r="N239" s="291">
        <f t="shared" si="61"/>
        <v>0</v>
      </c>
      <c r="O239" s="291">
        <f t="shared" si="61"/>
        <v>56944.974999999999</v>
      </c>
      <c r="P239" s="291">
        <f t="shared" si="61"/>
        <v>178976.5</v>
      </c>
      <c r="Q239" s="291">
        <f t="shared" si="61"/>
        <v>20605</v>
      </c>
      <c r="R239" s="291">
        <f t="shared" si="61"/>
        <v>315539.47500000003</v>
      </c>
      <c r="S239" s="96">
        <f t="shared" si="61"/>
        <v>4755893.7750000004</v>
      </c>
      <c r="T239" s="291">
        <f t="shared" si="61"/>
        <v>160875.5</v>
      </c>
      <c r="U239" s="95">
        <f>SUM(N239+P239+T239)</f>
        <v>339852</v>
      </c>
      <c r="V239" s="10"/>
      <c r="W239" s="67"/>
      <c r="X239" s="137"/>
      <c r="Y239" s="1"/>
      <c r="AB239" s="64"/>
    </row>
    <row r="240" spans="1:28" s="274" customFormat="1" ht="15.75">
      <c r="A240" s="61"/>
      <c r="B240" s="77"/>
      <c r="C240" s="61"/>
      <c r="D240" s="66"/>
      <c r="E240" s="66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163"/>
      <c r="T240" s="78"/>
      <c r="U240" s="100"/>
      <c r="V240" s="10"/>
      <c r="W240" s="67"/>
      <c r="X240" s="137"/>
      <c r="Y240" s="1"/>
      <c r="AB240" s="64"/>
    </row>
    <row r="241" spans="1:29" s="274" customFormat="1" ht="15.75">
      <c r="A241" s="61"/>
      <c r="B241" s="74" t="s">
        <v>668</v>
      </c>
      <c r="C241" s="75"/>
      <c r="D241" s="29"/>
      <c r="E241" s="74" t="s">
        <v>669</v>
      </c>
      <c r="F241" s="75"/>
      <c r="G241" s="29"/>
      <c r="I241" s="78"/>
      <c r="J241" s="140" t="s">
        <v>876</v>
      </c>
      <c r="K241" s="140"/>
      <c r="L241" s="140"/>
      <c r="M241" s="84"/>
      <c r="N241" s="215"/>
      <c r="O241" s="215"/>
      <c r="P241" s="140" t="s">
        <v>750</v>
      </c>
      <c r="Q241" s="140"/>
      <c r="R241" s="140"/>
      <c r="S241" s="84"/>
      <c r="T241" s="215"/>
      <c r="U241" s="64" t="s">
        <v>537</v>
      </c>
      <c r="V241" s="10"/>
      <c r="W241" s="67"/>
      <c r="X241" s="137"/>
      <c r="Y241" s="1"/>
      <c r="AB241" s="64"/>
    </row>
    <row r="242" spans="1:29" s="274" customFormat="1" ht="15.75">
      <c r="A242" s="61"/>
      <c r="B242" s="74"/>
      <c r="C242" s="75"/>
      <c r="D242" s="29"/>
      <c r="E242" s="29"/>
      <c r="F242" s="74"/>
      <c r="G242" s="75"/>
      <c r="H242" s="29"/>
      <c r="I242" s="78"/>
      <c r="J242" s="140"/>
      <c r="K242" s="140"/>
      <c r="L242" s="78"/>
      <c r="M242" s="215"/>
      <c r="N242" s="215"/>
      <c r="O242" s="215"/>
      <c r="P242" s="131"/>
      <c r="Q242" s="131"/>
      <c r="R242" s="131"/>
      <c r="S242" s="84"/>
      <c r="T242" s="215"/>
      <c r="U242" s="64"/>
      <c r="V242" s="10"/>
      <c r="W242" s="67"/>
      <c r="X242" s="137"/>
      <c r="Y242" s="1"/>
      <c r="AB242" s="64"/>
    </row>
    <row r="243" spans="1:29" ht="23.25">
      <c r="A243" s="470" t="s">
        <v>127</v>
      </c>
      <c r="B243" s="470"/>
      <c r="C243" s="470"/>
      <c r="D243" s="470"/>
      <c r="E243" s="470"/>
      <c r="F243" s="470"/>
      <c r="G243" s="470"/>
      <c r="H243" s="470"/>
      <c r="I243" s="470"/>
      <c r="J243" s="470"/>
      <c r="K243" s="470"/>
      <c r="L243" s="470"/>
      <c r="M243" s="470"/>
      <c r="N243" s="470"/>
      <c r="O243" s="470"/>
      <c r="P243" s="470"/>
      <c r="Q243" s="470"/>
      <c r="R243" s="470"/>
      <c r="S243" s="470"/>
      <c r="T243" s="470"/>
      <c r="U243" s="470"/>
      <c r="V243" s="403"/>
      <c r="W243" s="8"/>
    </row>
    <row r="244" spans="1:29" ht="18.75">
      <c r="A244" s="471" t="s">
        <v>359</v>
      </c>
      <c r="B244" s="471"/>
      <c r="C244" s="471"/>
      <c r="D244" s="471"/>
      <c r="E244" s="471"/>
      <c r="F244" s="471"/>
      <c r="G244" s="471"/>
      <c r="H244" s="471"/>
      <c r="I244" s="471"/>
      <c r="J244" s="471"/>
      <c r="K244" s="471"/>
      <c r="L244" s="471"/>
      <c r="M244" s="471"/>
      <c r="N244" s="471"/>
      <c r="O244" s="471"/>
      <c r="P244" s="471"/>
      <c r="Q244" s="471"/>
      <c r="R244" s="471"/>
      <c r="S244" s="471"/>
      <c r="T244" s="471"/>
      <c r="U244" s="471"/>
      <c r="V244" s="149"/>
      <c r="W244" s="8"/>
    </row>
    <row r="245" spans="1:29" ht="20.25">
      <c r="A245" s="482" t="s">
        <v>942</v>
      </c>
      <c r="B245" s="482"/>
      <c r="C245" s="482"/>
      <c r="D245" s="482"/>
      <c r="E245" s="482"/>
      <c r="F245" s="482"/>
      <c r="G245" s="482"/>
      <c r="H245" s="482"/>
      <c r="I245" s="482"/>
      <c r="J245" s="482"/>
      <c r="K245" s="482"/>
      <c r="L245" s="482"/>
      <c r="M245" s="482"/>
      <c r="N245" s="482"/>
      <c r="O245" s="482"/>
      <c r="P245" s="482"/>
      <c r="Q245" s="482"/>
      <c r="R245" s="482"/>
      <c r="S245" s="482"/>
      <c r="T245" s="482"/>
      <c r="U245" s="482"/>
      <c r="V245" s="404"/>
      <c r="W245" s="10"/>
    </row>
    <row r="246" spans="1:29" ht="24.95" customHeight="1">
      <c r="A246" s="41"/>
      <c r="B246" s="42"/>
      <c r="C246" s="33"/>
      <c r="D246" s="48"/>
      <c r="E246" s="483" t="s">
        <v>336</v>
      </c>
      <c r="F246" s="484"/>
      <c r="G246" s="484"/>
      <c r="H246" s="484"/>
      <c r="I246" s="484"/>
      <c r="J246" s="484"/>
      <c r="K246" s="485"/>
      <c r="L246" s="483" t="s">
        <v>337</v>
      </c>
      <c r="M246" s="484"/>
      <c r="N246" s="484"/>
      <c r="O246" s="484"/>
      <c r="P246" s="484"/>
      <c r="Q246" s="484"/>
      <c r="R246" s="485"/>
      <c r="S246" s="161"/>
      <c r="T246" s="220"/>
      <c r="U246" s="33"/>
      <c r="V246" s="10"/>
      <c r="W246" s="7"/>
    </row>
    <row r="247" spans="1:29" s="69" customFormat="1" ht="60">
      <c r="A247" s="41" t="s">
        <v>174</v>
      </c>
      <c r="B247" s="43" t="s">
        <v>379</v>
      </c>
      <c r="C247" s="41" t="s">
        <v>125</v>
      </c>
      <c r="D247" s="41" t="s">
        <v>334</v>
      </c>
      <c r="E247" s="43" t="s">
        <v>855</v>
      </c>
      <c r="F247" s="43" t="s">
        <v>854</v>
      </c>
      <c r="G247" s="44" t="s">
        <v>338</v>
      </c>
      <c r="H247" s="44" t="s">
        <v>367</v>
      </c>
      <c r="I247" s="45" t="s">
        <v>376</v>
      </c>
      <c r="J247" s="44" t="s">
        <v>339</v>
      </c>
      <c r="K247" s="44" t="s">
        <v>335</v>
      </c>
      <c r="L247" s="45" t="s">
        <v>377</v>
      </c>
      <c r="M247" s="45" t="s">
        <v>462</v>
      </c>
      <c r="N247" s="45" t="s">
        <v>391</v>
      </c>
      <c r="O247" s="44" t="s">
        <v>457</v>
      </c>
      <c r="P247" s="45" t="s">
        <v>730</v>
      </c>
      <c r="Q247" s="45" t="s">
        <v>541</v>
      </c>
      <c r="R247" s="45" t="s">
        <v>380</v>
      </c>
      <c r="S247" s="45" t="s">
        <v>378</v>
      </c>
      <c r="T247" s="45" t="s">
        <v>731</v>
      </c>
      <c r="U247" s="44" t="s">
        <v>344</v>
      </c>
      <c r="V247" s="61"/>
      <c r="W247" s="77" t="s">
        <v>402</v>
      </c>
      <c r="X247" s="277" t="s">
        <v>403</v>
      </c>
    </row>
    <row r="248" spans="1:29" s="69" customFormat="1" ht="24.95" customHeight="1">
      <c r="A248" s="46"/>
      <c r="B248" s="41" t="s">
        <v>197</v>
      </c>
      <c r="C248" s="41" t="s">
        <v>340</v>
      </c>
      <c r="D248" s="46"/>
      <c r="E248" s="291">
        <f>E239</f>
        <v>3570890</v>
      </c>
      <c r="F248" s="291">
        <f t="shared" ref="F248:T248" si="62">F239</f>
        <v>1830965</v>
      </c>
      <c r="G248" s="291">
        <f t="shared" si="62"/>
        <v>759916.75</v>
      </c>
      <c r="H248" s="291">
        <f t="shared" si="62"/>
        <v>119000</v>
      </c>
      <c r="I248" s="291">
        <f t="shared" si="62"/>
        <v>482626.5</v>
      </c>
      <c r="J248" s="291">
        <f t="shared" si="62"/>
        <v>139000</v>
      </c>
      <c r="K248" s="291">
        <f t="shared" si="62"/>
        <v>5071433.25</v>
      </c>
      <c r="L248" s="291">
        <f t="shared" si="62"/>
        <v>50190</v>
      </c>
      <c r="M248" s="291">
        <f t="shared" si="62"/>
        <v>8823</v>
      </c>
      <c r="N248" s="291">
        <f t="shared" si="62"/>
        <v>0</v>
      </c>
      <c r="O248" s="291">
        <f t="shared" si="62"/>
        <v>56944.974999999999</v>
      </c>
      <c r="P248" s="291">
        <f t="shared" si="62"/>
        <v>178976.5</v>
      </c>
      <c r="Q248" s="291">
        <f t="shared" si="62"/>
        <v>20605</v>
      </c>
      <c r="R248" s="291">
        <f t="shared" si="62"/>
        <v>315539.47500000003</v>
      </c>
      <c r="S248" s="96">
        <f t="shared" si="62"/>
        <v>4755893.7750000004</v>
      </c>
      <c r="T248" s="291">
        <f t="shared" si="62"/>
        <v>160875.5</v>
      </c>
      <c r="U248" s="44"/>
      <c r="V248" s="61"/>
      <c r="W248" s="77"/>
    </row>
    <row r="249" spans="1:29" ht="24.95" customHeight="1">
      <c r="A249" s="50">
        <v>176</v>
      </c>
      <c r="B249" s="51" t="s">
        <v>477</v>
      </c>
      <c r="C249" s="41" t="s">
        <v>108</v>
      </c>
      <c r="D249" s="46">
        <v>20</v>
      </c>
      <c r="E249" s="285">
        <v>9110</v>
      </c>
      <c r="F249" s="38">
        <v>4480</v>
      </c>
      <c r="G249" s="40">
        <v>2250</v>
      </c>
      <c r="H249" s="40">
        <v>700</v>
      </c>
      <c r="I249" s="40">
        <f t="shared" ref="I249:I254" si="63">F249*30%</f>
        <v>1344</v>
      </c>
      <c r="J249" s="40">
        <v>1180</v>
      </c>
      <c r="K249" s="38">
        <f>SUM(E249+G249+H249+I249+J249)</f>
        <v>14584</v>
      </c>
      <c r="L249" s="39">
        <v>0</v>
      </c>
      <c r="M249" s="40">
        <v>0</v>
      </c>
      <c r="N249" s="40">
        <v>0</v>
      </c>
      <c r="O249" s="40">
        <v>0</v>
      </c>
      <c r="P249" s="40">
        <f>F249*10%</f>
        <v>448</v>
      </c>
      <c r="Q249" s="40">
        <v>10</v>
      </c>
      <c r="R249" s="40">
        <f>SUM(L249:Q249)</f>
        <v>458</v>
      </c>
      <c r="S249" s="337">
        <f>K249-R249</f>
        <v>14126</v>
      </c>
      <c r="T249" s="40">
        <f>P249</f>
        <v>448</v>
      </c>
      <c r="U249" s="46" t="s">
        <v>943</v>
      </c>
      <c r="V249" s="23"/>
      <c r="W249" s="67">
        <v>41308</v>
      </c>
      <c r="X249" s="280" t="s">
        <v>475</v>
      </c>
    </row>
    <row r="250" spans="1:29" ht="24.95" customHeight="1">
      <c r="A250" s="50">
        <v>177</v>
      </c>
      <c r="B250" s="51" t="s">
        <v>476</v>
      </c>
      <c r="C250" s="41" t="s">
        <v>2</v>
      </c>
      <c r="D250" s="46">
        <v>20</v>
      </c>
      <c r="E250" s="285">
        <v>9110</v>
      </c>
      <c r="F250" s="38">
        <v>4480</v>
      </c>
      <c r="G250" s="40">
        <v>2250</v>
      </c>
      <c r="H250" s="40">
        <v>700</v>
      </c>
      <c r="I250" s="40">
        <f t="shared" si="63"/>
        <v>1344</v>
      </c>
      <c r="J250" s="40">
        <v>1180</v>
      </c>
      <c r="K250" s="38">
        <f t="shared" ref="K250:K261" si="64">SUM(E250+G250+H250+I250+J250)</f>
        <v>14584</v>
      </c>
      <c r="L250" s="39">
        <v>0</v>
      </c>
      <c r="M250" s="40">
        <v>325</v>
      </c>
      <c r="N250" s="40">
        <v>0</v>
      </c>
      <c r="O250" s="40">
        <f>G250*40%</f>
        <v>900</v>
      </c>
      <c r="P250" s="40">
        <f t="shared" ref="P250:P265" si="65">F250*10%</f>
        <v>448</v>
      </c>
      <c r="Q250" s="40">
        <v>10</v>
      </c>
      <c r="R250" s="40">
        <f t="shared" ref="R250:R261" si="66">SUM(L250:Q250)</f>
        <v>1683</v>
      </c>
      <c r="S250" s="337">
        <f t="shared" ref="S250:S261" si="67">K250-R250</f>
        <v>12901</v>
      </c>
      <c r="T250" s="40">
        <f t="shared" ref="T250:T257" si="68">P250</f>
        <v>448</v>
      </c>
      <c r="U250" s="144" t="s">
        <v>918</v>
      </c>
      <c r="V250" s="64"/>
      <c r="W250" s="67">
        <v>41308</v>
      </c>
      <c r="X250" s="280" t="s">
        <v>475</v>
      </c>
    </row>
    <row r="251" spans="1:29" ht="24.95" customHeight="1">
      <c r="A251" s="50">
        <v>178</v>
      </c>
      <c r="B251" s="51" t="s">
        <v>518</v>
      </c>
      <c r="C251" s="41" t="s">
        <v>194</v>
      </c>
      <c r="D251" s="46">
        <v>20</v>
      </c>
      <c r="E251" s="285">
        <v>9110</v>
      </c>
      <c r="F251" s="38">
        <v>4290</v>
      </c>
      <c r="G251" s="40">
        <v>2250</v>
      </c>
      <c r="H251" s="40">
        <v>700</v>
      </c>
      <c r="I251" s="40">
        <f t="shared" si="63"/>
        <v>1287</v>
      </c>
      <c r="J251" s="40">
        <v>300</v>
      </c>
      <c r="K251" s="38">
        <f t="shared" si="64"/>
        <v>13647</v>
      </c>
      <c r="L251" s="39">
        <v>0</v>
      </c>
      <c r="M251" s="40">
        <v>0</v>
      </c>
      <c r="N251" s="40">
        <v>0</v>
      </c>
      <c r="O251" s="40">
        <v>0</v>
      </c>
      <c r="P251" s="40">
        <f t="shared" si="65"/>
        <v>429</v>
      </c>
      <c r="Q251" s="40">
        <v>10</v>
      </c>
      <c r="R251" s="40">
        <f t="shared" si="66"/>
        <v>439</v>
      </c>
      <c r="S251" s="337">
        <f t="shared" si="67"/>
        <v>13208</v>
      </c>
      <c r="T251" s="40">
        <f t="shared" si="68"/>
        <v>429</v>
      </c>
      <c r="U251" s="46"/>
      <c r="V251" s="23"/>
      <c r="W251" s="67">
        <v>41283</v>
      </c>
      <c r="X251" s="280" t="s">
        <v>65</v>
      </c>
      <c r="Y251" s="203"/>
      <c r="Z251" s="203"/>
      <c r="AA251" s="203"/>
      <c r="AB251" s="203"/>
      <c r="AC251" s="203"/>
    </row>
    <row r="252" spans="1:29" ht="24.95" customHeight="1">
      <c r="A252" s="50">
        <v>179</v>
      </c>
      <c r="B252" s="51" t="s">
        <v>503</v>
      </c>
      <c r="C252" s="41" t="s">
        <v>108</v>
      </c>
      <c r="D252" s="46">
        <v>20</v>
      </c>
      <c r="E252" s="285">
        <v>9110</v>
      </c>
      <c r="F252" s="38">
        <v>4290</v>
      </c>
      <c r="G252" s="40">
        <v>2250</v>
      </c>
      <c r="H252" s="40">
        <v>700</v>
      </c>
      <c r="I252" s="40">
        <f t="shared" si="63"/>
        <v>1287</v>
      </c>
      <c r="J252" s="40">
        <v>300</v>
      </c>
      <c r="K252" s="38">
        <f t="shared" si="64"/>
        <v>13647</v>
      </c>
      <c r="L252" s="39">
        <v>0</v>
      </c>
      <c r="M252" s="40">
        <v>0</v>
      </c>
      <c r="N252" s="40">
        <v>0</v>
      </c>
      <c r="O252" s="40">
        <v>0</v>
      </c>
      <c r="P252" s="40">
        <f t="shared" si="65"/>
        <v>429</v>
      </c>
      <c r="Q252" s="40">
        <v>10</v>
      </c>
      <c r="R252" s="40">
        <f t="shared" si="66"/>
        <v>439</v>
      </c>
      <c r="S252" s="337">
        <f t="shared" si="67"/>
        <v>13208</v>
      </c>
      <c r="T252" s="40">
        <f t="shared" si="68"/>
        <v>429</v>
      </c>
      <c r="U252" s="46"/>
      <c r="V252" s="130"/>
      <c r="W252" s="67">
        <v>41314</v>
      </c>
      <c r="X252" s="280" t="s">
        <v>505</v>
      </c>
      <c r="Y252" s="2"/>
    </row>
    <row r="253" spans="1:29" ht="24.95" customHeight="1">
      <c r="A253" s="50">
        <v>180</v>
      </c>
      <c r="B253" s="51" t="s">
        <v>530</v>
      </c>
      <c r="C253" s="41" t="s">
        <v>2</v>
      </c>
      <c r="D253" s="46">
        <v>20</v>
      </c>
      <c r="E253" s="285">
        <v>9110</v>
      </c>
      <c r="F253" s="38">
        <v>4290</v>
      </c>
      <c r="G253" s="40">
        <v>2250</v>
      </c>
      <c r="H253" s="40">
        <v>700</v>
      </c>
      <c r="I253" s="40">
        <f t="shared" si="63"/>
        <v>1287</v>
      </c>
      <c r="J253" s="40">
        <v>300</v>
      </c>
      <c r="K253" s="38">
        <f t="shared" si="64"/>
        <v>13647</v>
      </c>
      <c r="L253" s="39">
        <v>0</v>
      </c>
      <c r="M253" s="40">
        <v>0</v>
      </c>
      <c r="N253" s="40">
        <v>0</v>
      </c>
      <c r="O253" s="40">
        <v>0</v>
      </c>
      <c r="P253" s="40">
        <f t="shared" si="65"/>
        <v>429</v>
      </c>
      <c r="Q253" s="40">
        <v>10</v>
      </c>
      <c r="R253" s="40">
        <f t="shared" si="66"/>
        <v>439</v>
      </c>
      <c r="S253" s="337">
        <f t="shared" si="67"/>
        <v>13208</v>
      </c>
      <c r="T253" s="40">
        <f t="shared" si="68"/>
        <v>429</v>
      </c>
      <c r="U253" s="46"/>
      <c r="V253" s="130"/>
      <c r="W253" s="137" t="s">
        <v>516</v>
      </c>
      <c r="X253" s="280" t="s">
        <v>505</v>
      </c>
    </row>
    <row r="254" spans="1:29" ht="24.95" customHeight="1">
      <c r="A254" s="50">
        <v>181</v>
      </c>
      <c r="B254" s="51" t="s">
        <v>504</v>
      </c>
      <c r="C254" s="41" t="s">
        <v>2</v>
      </c>
      <c r="D254" s="46">
        <v>20</v>
      </c>
      <c r="E254" s="285">
        <v>9110</v>
      </c>
      <c r="F254" s="38">
        <v>4290</v>
      </c>
      <c r="G254" s="40">
        <v>2250</v>
      </c>
      <c r="H254" s="40">
        <v>700</v>
      </c>
      <c r="I254" s="40">
        <f t="shared" si="63"/>
        <v>1287</v>
      </c>
      <c r="J254" s="40">
        <v>300</v>
      </c>
      <c r="K254" s="38">
        <f t="shared" si="64"/>
        <v>13647</v>
      </c>
      <c r="L254" s="39">
        <v>0</v>
      </c>
      <c r="M254" s="40">
        <v>0</v>
      </c>
      <c r="N254" s="40">
        <v>0</v>
      </c>
      <c r="O254" s="40">
        <v>0</v>
      </c>
      <c r="P254" s="40">
        <f t="shared" si="65"/>
        <v>429</v>
      </c>
      <c r="Q254" s="40">
        <v>10</v>
      </c>
      <c r="R254" s="40">
        <f t="shared" si="66"/>
        <v>439</v>
      </c>
      <c r="S254" s="337">
        <f t="shared" si="67"/>
        <v>13208</v>
      </c>
      <c r="T254" s="40">
        <f t="shared" si="68"/>
        <v>429</v>
      </c>
      <c r="U254" s="46"/>
      <c r="V254" s="130"/>
      <c r="W254" s="67" t="s">
        <v>507</v>
      </c>
      <c r="X254" s="280" t="s">
        <v>506</v>
      </c>
    </row>
    <row r="255" spans="1:29" ht="24.95" customHeight="1">
      <c r="A255" s="50">
        <v>182</v>
      </c>
      <c r="B255" s="62" t="s">
        <v>708</v>
      </c>
      <c r="C255" s="41" t="s">
        <v>194</v>
      </c>
      <c r="D255" s="46">
        <v>20</v>
      </c>
      <c r="E255" s="285">
        <v>8670</v>
      </c>
      <c r="F255" s="38">
        <v>4100</v>
      </c>
      <c r="G255" s="40">
        <v>2250</v>
      </c>
      <c r="H255" s="40">
        <v>700</v>
      </c>
      <c r="I255" s="40">
        <v>1287</v>
      </c>
      <c r="J255" s="40">
        <v>300</v>
      </c>
      <c r="K255" s="38">
        <f t="shared" si="64"/>
        <v>13207</v>
      </c>
      <c r="L255" s="39">
        <v>0</v>
      </c>
      <c r="M255" s="40">
        <v>0</v>
      </c>
      <c r="N255" s="40">
        <v>0</v>
      </c>
      <c r="O255" s="40">
        <v>0</v>
      </c>
      <c r="P255" s="40">
        <f t="shared" si="65"/>
        <v>410</v>
      </c>
      <c r="Q255" s="40">
        <v>10</v>
      </c>
      <c r="R255" s="40">
        <f t="shared" si="66"/>
        <v>420</v>
      </c>
      <c r="S255" s="337">
        <f t="shared" si="67"/>
        <v>12787</v>
      </c>
      <c r="T255" s="40">
        <f t="shared" si="68"/>
        <v>410</v>
      </c>
      <c r="U255" s="46"/>
      <c r="V255" s="130"/>
      <c r="W255" s="67">
        <v>41648</v>
      </c>
      <c r="X255" s="280" t="s">
        <v>65</v>
      </c>
    </row>
    <row r="256" spans="1:29" ht="24.95" customHeight="1">
      <c r="A256" s="50">
        <v>183</v>
      </c>
      <c r="B256" s="62" t="s">
        <v>213</v>
      </c>
      <c r="C256" s="41" t="s">
        <v>108</v>
      </c>
      <c r="D256" s="46">
        <v>20</v>
      </c>
      <c r="E256" s="285">
        <v>8670</v>
      </c>
      <c r="F256" s="38">
        <v>4100</v>
      </c>
      <c r="G256" s="40">
        <v>2250</v>
      </c>
      <c r="H256" s="40">
        <v>700</v>
      </c>
      <c r="I256" s="40">
        <f>F256*30%</f>
        <v>1230</v>
      </c>
      <c r="J256" s="40">
        <v>300</v>
      </c>
      <c r="K256" s="38">
        <f t="shared" si="64"/>
        <v>13150</v>
      </c>
      <c r="L256" s="39">
        <v>0</v>
      </c>
      <c r="M256" s="40">
        <v>0</v>
      </c>
      <c r="N256" s="40">
        <v>0</v>
      </c>
      <c r="O256" s="40">
        <v>0</v>
      </c>
      <c r="P256" s="40">
        <f t="shared" si="65"/>
        <v>410</v>
      </c>
      <c r="Q256" s="40">
        <v>10</v>
      </c>
      <c r="R256" s="40">
        <f t="shared" si="66"/>
        <v>420</v>
      </c>
      <c r="S256" s="337">
        <f t="shared" si="67"/>
        <v>12730</v>
      </c>
      <c r="T256" s="40">
        <f t="shared" si="68"/>
        <v>410</v>
      </c>
      <c r="U256" s="46"/>
      <c r="V256" s="130"/>
      <c r="W256" s="67">
        <v>41648</v>
      </c>
      <c r="X256" s="280" t="s">
        <v>65</v>
      </c>
    </row>
    <row r="257" spans="1:26" ht="24.95" customHeight="1">
      <c r="A257" s="50">
        <v>184</v>
      </c>
      <c r="B257" s="62" t="s">
        <v>719</v>
      </c>
      <c r="C257" s="41" t="s">
        <v>2</v>
      </c>
      <c r="D257" s="46">
        <v>20</v>
      </c>
      <c r="E257" s="39">
        <v>0</v>
      </c>
      <c r="F257" s="39">
        <v>0</v>
      </c>
      <c r="G257" s="40">
        <v>0</v>
      </c>
      <c r="H257" s="40">
        <v>0</v>
      </c>
      <c r="I257" s="40">
        <f>F257*30%</f>
        <v>0</v>
      </c>
      <c r="J257" s="40">
        <v>0</v>
      </c>
      <c r="K257" s="39">
        <f t="shared" si="64"/>
        <v>0</v>
      </c>
      <c r="L257" s="39">
        <v>0</v>
      </c>
      <c r="M257" s="40">
        <v>0</v>
      </c>
      <c r="N257" s="40">
        <v>0</v>
      </c>
      <c r="O257" s="40">
        <v>0</v>
      </c>
      <c r="P257" s="40">
        <f t="shared" si="65"/>
        <v>0</v>
      </c>
      <c r="Q257" s="40">
        <v>0</v>
      </c>
      <c r="R257" s="40">
        <f t="shared" si="66"/>
        <v>0</v>
      </c>
      <c r="S257" s="39">
        <f t="shared" si="67"/>
        <v>0</v>
      </c>
      <c r="T257" s="40">
        <f t="shared" si="68"/>
        <v>0</v>
      </c>
      <c r="U257" s="89" t="s">
        <v>947</v>
      </c>
      <c r="V257" s="130"/>
      <c r="W257" s="67">
        <v>41648</v>
      </c>
      <c r="X257" s="280" t="s">
        <v>65</v>
      </c>
      <c r="Y257" s="2"/>
    </row>
    <row r="258" spans="1:26" ht="24.95" customHeight="1">
      <c r="A258" s="50">
        <v>185</v>
      </c>
      <c r="B258" s="62" t="s">
        <v>746</v>
      </c>
      <c r="C258" s="41" t="s">
        <v>2</v>
      </c>
      <c r="D258" s="46">
        <v>20</v>
      </c>
      <c r="E258" s="285">
        <v>8670</v>
      </c>
      <c r="F258" s="38">
        <v>4100</v>
      </c>
      <c r="G258" s="40">
        <v>2250</v>
      </c>
      <c r="H258" s="40">
        <v>700</v>
      </c>
      <c r="I258" s="40">
        <v>0</v>
      </c>
      <c r="J258" s="40">
        <v>300</v>
      </c>
      <c r="K258" s="38">
        <f t="shared" si="64"/>
        <v>11920</v>
      </c>
      <c r="L258" s="39">
        <v>0</v>
      </c>
      <c r="M258" s="40">
        <v>0</v>
      </c>
      <c r="N258" s="40">
        <v>0</v>
      </c>
      <c r="O258" s="40">
        <v>0</v>
      </c>
      <c r="P258" s="40">
        <f t="shared" si="65"/>
        <v>410</v>
      </c>
      <c r="Q258" s="40">
        <v>10</v>
      </c>
      <c r="R258" s="40">
        <f t="shared" si="66"/>
        <v>420</v>
      </c>
      <c r="S258" s="337">
        <f t="shared" si="67"/>
        <v>11500</v>
      </c>
      <c r="T258" s="40">
        <v>0</v>
      </c>
      <c r="U258" s="46"/>
      <c r="V258" s="130"/>
      <c r="W258" s="67" t="s">
        <v>747</v>
      </c>
      <c r="X258" s="280" t="s">
        <v>756</v>
      </c>
    </row>
    <row r="259" spans="1:26" ht="24.95" customHeight="1">
      <c r="A259" s="50">
        <v>186</v>
      </c>
      <c r="B259" s="62" t="s">
        <v>775</v>
      </c>
      <c r="C259" s="41" t="s">
        <v>2</v>
      </c>
      <c r="D259" s="46">
        <v>20</v>
      </c>
      <c r="E259" s="285">
        <v>8250</v>
      </c>
      <c r="F259" s="38">
        <v>4100</v>
      </c>
      <c r="G259" s="40">
        <v>2250</v>
      </c>
      <c r="H259" s="40">
        <v>700</v>
      </c>
      <c r="I259" s="40">
        <v>0</v>
      </c>
      <c r="J259" s="40">
        <v>300</v>
      </c>
      <c r="K259" s="38">
        <f t="shared" si="64"/>
        <v>11500</v>
      </c>
      <c r="L259" s="39">
        <v>0</v>
      </c>
      <c r="M259" s="40">
        <v>0</v>
      </c>
      <c r="N259" s="40">
        <v>0</v>
      </c>
      <c r="O259" s="40">
        <v>0</v>
      </c>
      <c r="P259" s="40">
        <f t="shared" si="65"/>
        <v>410</v>
      </c>
      <c r="Q259" s="40">
        <v>10</v>
      </c>
      <c r="R259" s="40">
        <f t="shared" si="66"/>
        <v>420</v>
      </c>
      <c r="S259" s="337">
        <f t="shared" si="67"/>
        <v>11080</v>
      </c>
      <c r="T259" s="40">
        <v>0</v>
      </c>
      <c r="U259" s="46"/>
      <c r="V259" s="130"/>
      <c r="W259" s="67">
        <v>42011</v>
      </c>
      <c r="X259" s="280" t="s">
        <v>82</v>
      </c>
    </row>
    <row r="260" spans="1:26" ht="24.95" customHeight="1">
      <c r="A260" s="50">
        <v>187</v>
      </c>
      <c r="B260" s="62" t="s">
        <v>776</v>
      </c>
      <c r="C260" s="41" t="s">
        <v>2</v>
      </c>
      <c r="D260" s="46">
        <v>20</v>
      </c>
      <c r="E260" s="285">
        <v>8250</v>
      </c>
      <c r="F260" s="38">
        <v>4100</v>
      </c>
      <c r="G260" s="40">
        <v>2250</v>
      </c>
      <c r="H260" s="40">
        <v>700</v>
      </c>
      <c r="I260" s="40">
        <v>0</v>
      </c>
      <c r="J260" s="40">
        <v>300</v>
      </c>
      <c r="K260" s="38">
        <f t="shared" si="64"/>
        <v>11500</v>
      </c>
      <c r="L260" s="39">
        <v>0</v>
      </c>
      <c r="M260" s="40">
        <v>0</v>
      </c>
      <c r="N260" s="40">
        <v>0</v>
      </c>
      <c r="O260" s="40">
        <v>0</v>
      </c>
      <c r="P260" s="40">
        <f t="shared" si="65"/>
        <v>410</v>
      </c>
      <c r="Q260" s="40">
        <v>10</v>
      </c>
      <c r="R260" s="40">
        <f t="shared" si="66"/>
        <v>420</v>
      </c>
      <c r="S260" s="337">
        <f t="shared" si="67"/>
        <v>11080</v>
      </c>
      <c r="T260" s="40">
        <v>0</v>
      </c>
      <c r="U260" s="46" t="s">
        <v>804</v>
      </c>
      <c r="V260" s="130"/>
      <c r="W260" s="67">
        <v>42011</v>
      </c>
      <c r="X260" s="280" t="s">
        <v>82</v>
      </c>
    </row>
    <row r="261" spans="1:26" ht="24.95" customHeight="1">
      <c r="A261" s="50">
        <v>188</v>
      </c>
      <c r="B261" s="62" t="s">
        <v>777</v>
      </c>
      <c r="C261" s="41" t="s">
        <v>2</v>
      </c>
      <c r="D261" s="46">
        <v>20</v>
      </c>
      <c r="E261" s="285">
        <v>8250</v>
      </c>
      <c r="F261" s="38">
        <v>4100</v>
      </c>
      <c r="G261" s="40">
        <v>2250</v>
      </c>
      <c r="H261" s="40">
        <v>700</v>
      </c>
      <c r="I261" s="40">
        <v>0</v>
      </c>
      <c r="J261" s="40">
        <v>300</v>
      </c>
      <c r="K261" s="38">
        <f t="shared" si="64"/>
        <v>11500</v>
      </c>
      <c r="L261" s="39">
        <v>0</v>
      </c>
      <c r="M261" s="40">
        <v>0</v>
      </c>
      <c r="N261" s="40">
        <v>0</v>
      </c>
      <c r="O261" s="40">
        <v>0</v>
      </c>
      <c r="P261" s="40">
        <f t="shared" si="65"/>
        <v>410</v>
      </c>
      <c r="Q261" s="40">
        <v>10</v>
      </c>
      <c r="R261" s="40">
        <f t="shared" si="66"/>
        <v>420</v>
      </c>
      <c r="S261" s="337">
        <f t="shared" si="67"/>
        <v>11080</v>
      </c>
      <c r="T261" s="40">
        <v>0</v>
      </c>
      <c r="U261" s="46"/>
      <c r="V261" s="130"/>
      <c r="W261" s="67">
        <v>42011</v>
      </c>
      <c r="X261" s="280" t="s">
        <v>82</v>
      </c>
      <c r="Y261" s="67" t="s">
        <v>850</v>
      </c>
      <c r="Z261" s="2" t="s">
        <v>851</v>
      </c>
    </row>
    <row r="262" spans="1:26" ht="24.95" customHeight="1">
      <c r="A262" s="50">
        <v>189</v>
      </c>
      <c r="B262" s="62" t="s">
        <v>857</v>
      </c>
      <c r="C262" s="41" t="s">
        <v>2</v>
      </c>
      <c r="D262" s="46">
        <v>20</v>
      </c>
      <c r="E262" s="285">
        <v>8250</v>
      </c>
      <c r="F262" s="38">
        <v>4100</v>
      </c>
      <c r="G262" s="40">
        <v>2250</v>
      </c>
      <c r="H262" s="40">
        <v>700</v>
      </c>
      <c r="I262" s="40">
        <v>0</v>
      </c>
      <c r="J262" s="40">
        <v>300</v>
      </c>
      <c r="K262" s="38">
        <f>SUM(E262+G262+H262+I262+J262)</f>
        <v>11500</v>
      </c>
      <c r="L262" s="39">
        <v>0</v>
      </c>
      <c r="M262" s="40">
        <v>0</v>
      </c>
      <c r="N262" s="40">
        <v>0</v>
      </c>
      <c r="O262" s="40">
        <v>0</v>
      </c>
      <c r="P262" s="40">
        <f t="shared" si="65"/>
        <v>410</v>
      </c>
      <c r="Q262" s="40">
        <v>10</v>
      </c>
      <c r="R262" s="40">
        <f>SUM(L262:Q262)</f>
        <v>420</v>
      </c>
      <c r="S262" s="337">
        <f>K262-R262</f>
        <v>11080</v>
      </c>
      <c r="T262" s="40">
        <v>0</v>
      </c>
      <c r="U262" s="46"/>
      <c r="V262" s="130"/>
      <c r="W262" s="67">
        <v>42583</v>
      </c>
      <c r="X262" s="280" t="s">
        <v>860</v>
      </c>
      <c r="Y262" s="67"/>
      <c r="Z262" s="2"/>
    </row>
    <row r="263" spans="1:26" ht="24.95" customHeight="1">
      <c r="A263" s="50">
        <v>190</v>
      </c>
      <c r="B263" s="62" t="s">
        <v>858</v>
      </c>
      <c r="C263" s="41" t="s">
        <v>194</v>
      </c>
      <c r="D263" s="46">
        <v>20</v>
      </c>
      <c r="E263" s="285">
        <v>8250</v>
      </c>
      <c r="F263" s="38">
        <v>4100</v>
      </c>
      <c r="G263" s="40">
        <v>2250</v>
      </c>
      <c r="H263" s="40">
        <v>700</v>
      </c>
      <c r="I263" s="40">
        <v>0</v>
      </c>
      <c r="J263" s="40">
        <v>300</v>
      </c>
      <c r="K263" s="38">
        <f>SUM(E263+G263+H263+I263+J263)</f>
        <v>11500</v>
      </c>
      <c r="L263" s="39">
        <v>0</v>
      </c>
      <c r="M263" s="40">
        <v>0</v>
      </c>
      <c r="N263" s="40">
        <v>0</v>
      </c>
      <c r="O263" s="40">
        <v>0</v>
      </c>
      <c r="P263" s="40">
        <f t="shared" si="65"/>
        <v>410</v>
      </c>
      <c r="Q263" s="40">
        <v>10</v>
      </c>
      <c r="R263" s="40">
        <f>SUM(L263:Q263)</f>
        <v>420</v>
      </c>
      <c r="S263" s="337">
        <f>K263-R263</f>
        <v>11080</v>
      </c>
      <c r="T263" s="40">
        <v>0</v>
      </c>
      <c r="U263" s="46"/>
      <c r="V263" s="130"/>
      <c r="W263" s="67">
        <v>42644</v>
      </c>
      <c r="X263" s="280" t="s">
        <v>861</v>
      </c>
      <c r="Y263" s="67"/>
      <c r="Z263" s="2"/>
    </row>
    <row r="264" spans="1:26" ht="24.95" customHeight="1">
      <c r="A264" s="50">
        <v>191</v>
      </c>
      <c r="B264" s="62" t="s">
        <v>856</v>
      </c>
      <c r="C264" s="41" t="s">
        <v>2</v>
      </c>
      <c r="D264" s="46">
        <v>20</v>
      </c>
      <c r="E264" s="285">
        <v>8250</v>
      </c>
      <c r="F264" s="38">
        <v>4100</v>
      </c>
      <c r="G264" s="40">
        <v>2250</v>
      </c>
      <c r="H264" s="40">
        <v>700</v>
      </c>
      <c r="I264" s="40">
        <v>0</v>
      </c>
      <c r="J264" s="40">
        <v>300</v>
      </c>
      <c r="K264" s="38">
        <f>SUM(E264+G264+H264+I264+J264)</f>
        <v>11500</v>
      </c>
      <c r="L264" s="39">
        <v>0</v>
      </c>
      <c r="M264" s="40">
        <v>0</v>
      </c>
      <c r="N264" s="40">
        <v>0</v>
      </c>
      <c r="O264" s="40">
        <v>0</v>
      </c>
      <c r="P264" s="40">
        <f t="shared" si="65"/>
        <v>410</v>
      </c>
      <c r="Q264" s="40">
        <v>393</v>
      </c>
      <c r="R264" s="40">
        <f>SUM(L264:Q264)</f>
        <v>803</v>
      </c>
      <c r="S264" s="337">
        <f>K264-R264</f>
        <v>10697</v>
      </c>
      <c r="T264" s="40">
        <v>0</v>
      </c>
      <c r="U264" s="46" t="s">
        <v>946</v>
      </c>
      <c r="V264" s="130"/>
      <c r="W264" s="67" t="s">
        <v>862</v>
      </c>
      <c r="X264" s="280" t="s">
        <v>863</v>
      </c>
      <c r="Y264" s="67"/>
      <c r="Z264" s="2"/>
    </row>
    <row r="265" spans="1:26" ht="24.95" customHeight="1">
      <c r="A265" s="50">
        <v>192</v>
      </c>
      <c r="B265" s="62" t="s">
        <v>859</v>
      </c>
      <c r="C265" s="41" t="s">
        <v>108</v>
      </c>
      <c r="D265" s="46">
        <v>20</v>
      </c>
      <c r="E265" s="285">
        <v>8250</v>
      </c>
      <c r="F265" s="38">
        <v>4100</v>
      </c>
      <c r="G265" s="40">
        <v>2250</v>
      </c>
      <c r="H265" s="40">
        <v>700</v>
      </c>
      <c r="I265" s="40">
        <v>0</v>
      </c>
      <c r="J265" s="40">
        <v>300</v>
      </c>
      <c r="K265" s="38">
        <f>SUM(E265+G265+H265+I265+J265)</f>
        <v>11500</v>
      </c>
      <c r="L265" s="39">
        <v>0</v>
      </c>
      <c r="M265" s="40">
        <v>0</v>
      </c>
      <c r="N265" s="40">
        <v>0</v>
      </c>
      <c r="O265" s="40">
        <v>0</v>
      </c>
      <c r="P265" s="40">
        <f t="shared" si="65"/>
        <v>410</v>
      </c>
      <c r="Q265" s="40">
        <v>10</v>
      </c>
      <c r="R265" s="40">
        <f>SUM(L265:Q265)</f>
        <v>420</v>
      </c>
      <c r="S265" s="337">
        <f>K265-R265</f>
        <v>11080</v>
      </c>
      <c r="T265" s="40">
        <v>0</v>
      </c>
      <c r="U265" s="46"/>
      <c r="V265" s="130"/>
      <c r="W265" s="67" t="s">
        <v>864</v>
      </c>
      <c r="X265" s="280" t="s">
        <v>865</v>
      </c>
      <c r="Y265" s="67"/>
      <c r="Z265" s="2"/>
    </row>
    <row r="266" spans="1:26" ht="24.95" customHeight="1">
      <c r="A266" s="41"/>
      <c r="B266" s="195" t="s">
        <v>197</v>
      </c>
      <c r="C266" s="41"/>
      <c r="D266" s="46"/>
      <c r="E266" s="291">
        <f t="shared" ref="E266:T266" si="69">SUM(E248:E265)</f>
        <v>3709310</v>
      </c>
      <c r="F266" s="291">
        <f t="shared" si="69"/>
        <v>1898085</v>
      </c>
      <c r="G266" s="291">
        <f t="shared" si="69"/>
        <v>795916.75</v>
      </c>
      <c r="H266" s="291">
        <f t="shared" si="69"/>
        <v>130200</v>
      </c>
      <c r="I266" s="291">
        <f t="shared" si="69"/>
        <v>492979.5</v>
      </c>
      <c r="J266" s="291">
        <f t="shared" si="69"/>
        <v>145560</v>
      </c>
      <c r="K266" s="196">
        <f t="shared" si="69"/>
        <v>5273966.25</v>
      </c>
      <c r="L266" s="291">
        <f t="shared" si="69"/>
        <v>50190</v>
      </c>
      <c r="M266" s="291">
        <f t="shared" si="69"/>
        <v>9148</v>
      </c>
      <c r="N266" s="291">
        <f t="shared" si="69"/>
        <v>0</v>
      </c>
      <c r="O266" s="291">
        <f t="shared" si="69"/>
        <v>57844.974999999999</v>
      </c>
      <c r="P266" s="291">
        <f t="shared" si="69"/>
        <v>185688.5</v>
      </c>
      <c r="Q266" s="291">
        <f t="shared" si="69"/>
        <v>21148</v>
      </c>
      <c r="R266" s="291">
        <f t="shared" si="69"/>
        <v>324019.47500000003</v>
      </c>
      <c r="S266" s="200">
        <f t="shared" si="69"/>
        <v>4949946.7750000004</v>
      </c>
      <c r="T266" s="291">
        <f t="shared" si="69"/>
        <v>164307.5</v>
      </c>
      <c r="U266" s="340">
        <f>SUM(N266+P266+T266)</f>
        <v>349996</v>
      </c>
      <c r="V266" s="10"/>
      <c r="W266" s="73"/>
      <c r="X266" s="280"/>
    </row>
    <row r="267" spans="1:26" ht="15.75">
      <c r="A267" s="61"/>
      <c r="B267" s="61"/>
      <c r="C267" s="61"/>
      <c r="D267" s="66"/>
      <c r="E267" s="66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165"/>
      <c r="T267" s="87"/>
      <c r="U267" s="125"/>
      <c r="V267" s="10"/>
      <c r="W267" s="73"/>
      <c r="X267" s="280"/>
    </row>
    <row r="268" spans="1:26" ht="15.75">
      <c r="A268" s="61"/>
      <c r="B268" s="72" t="s">
        <v>341</v>
      </c>
      <c r="C268" s="29"/>
      <c r="D268" s="92"/>
      <c r="E268" s="92"/>
      <c r="F268" s="87"/>
      <c r="O268" s="87"/>
      <c r="P268" s="87"/>
      <c r="Q268" s="87"/>
      <c r="R268" s="87"/>
      <c r="S268" s="165"/>
      <c r="T268" s="87"/>
      <c r="U268" s="125"/>
      <c r="V268" s="10"/>
      <c r="W268" s="73"/>
      <c r="X268" s="280"/>
    </row>
    <row r="269" spans="1:26" ht="18.75">
      <c r="A269" s="61"/>
      <c r="B269" s="76" t="s">
        <v>355</v>
      </c>
      <c r="C269" s="76"/>
      <c r="D269" s="76"/>
      <c r="E269" s="76"/>
      <c r="F269" s="22" t="s">
        <v>950</v>
      </c>
      <c r="G269" s="18"/>
      <c r="H269" s="18"/>
      <c r="I269" s="18"/>
      <c r="J269" s="18"/>
      <c r="K269" s="18"/>
      <c r="L269" s="18"/>
      <c r="M269" s="18"/>
      <c r="N269" s="87"/>
      <c r="O269" s="8"/>
      <c r="P269" s="8"/>
      <c r="Q269" s="86"/>
      <c r="S269" s="125"/>
      <c r="T269" s="87"/>
      <c r="U269" s="88"/>
      <c r="V269" s="10"/>
      <c r="W269" s="49"/>
      <c r="X269" s="68"/>
    </row>
    <row r="270" spans="1:26" ht="21.75" customHeight="1">
      <c r="A270" s="32"/>
      <c r="B270" s="140" t="s">
        <v>751</v>
      </c>
      <c r="C270" s="140"/>
      <c r="D270" s="140"/>
      <c r="E270" s="140"/>
      <c r="F270" s="22" t="s">
        <v>951</v>
      </c>
      <c r="G270" s="18"/>
      <c r="H270" s="18"/>
      <c r="I270" s="18"/>
      <c r="J270" s="18"/>
      <c r="K270" s="18"/>
      <c r="L270" s="18"/>
      <c r="M270" s="18"/>
      <c r="N270" s="18"/>
      <c r="O270" s="8"/>
      <c r="P270" s="8"/>
      <c r="Q270" s="86"/>
      <c r="T270" s="25"/>
      <c r="U270" s="35"/>
      <c r="V270" s="10"/>
      <c r="W270" s="7"/>
    </row>
    <row r="271" spans="1:26" ht="15.75">
      <c r="A271" s="32"/>
      <c r="B271" s="6"/>
      <c r="C271" s="6"/>
      <c r="D271" s="6"/>
      <c r="E271" s="6"/>
      <c r="T271" s="25"/>
      <c r="U271" s="35"/>
      <c r="V271" s="10"/>
      <c r="W271" s="7"/>
    </row>
    <row r="272" spans="1:26" ht="14.25" customHeight="1">
      <c r="A272" s="32"/>
      <c r="B272" s="76" t="s">
        <v>675</v>
      </c>
      <c r="C272" s="76"/>
      <c r="D272" s="76"/>
      <c r="E272" s="76"/>
      <c r="H272" s="36"/>
      <c r="I272" s="36"/>
      <c r="J272" s="26"/>
      <c r="K272" s="26"/>
      <c r="L272" s="26"/>
      <c r="M272" s="28"/>
      <c r="N272" s="28"/>
      <c r="O272" s="28"/>
      <c r="P272" s="28"/>
      <c r="Q272" s="28"/>
      <c r="R272" s="28"/>
      <c r="S272" s="27"/>
      <c r="T272" s="23"/>
      <c r="U272" s="32"/>
      <c r="V272" s="10"/>
      <c r="W272" s="8"/>
    </row>
    <row r="273" spans="1:23" ht="15.75">
      <c r="A273" s="32"/>
      <c r="B273" s="131" t="s">
        <v>752</v>
      </c>
      <c r="C273" s="131"/>
      <c r="D273" s="131"/>
      <c r="E273" s="131"/>
      <c r="F273" s="76"/>
      <c r="G273" s="76"/>
      <c r="H273" s="23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17"/>
      <c r="T273" s="37"/>
      <c r="U273" s="64"/>
      <c r="V273" s="10"/>
      <c r="W273" s="8"/>
    </row>
    <row r="274" spans="1:23" ht="15.75">
      <c r="A274" s="76"/>
      <c r="B274" s="76"/>
      <c r="C274" s="76"/>
      <c r="D274" s="76"/>
      <c r="E274" s="76"/>
      <c r="F274" s="76"/>
      <c r="G274" s="7"/>
      <c r="H274" s="23"/>
      <c r="I274" s="37"/>
      <c r="J274" s="25"/>
      <c r="K274" s="25"/>
      <c r="L274" s="25"/>
      <c r="M274" s="25"/>
      <c r="N274" s="25"/>
      <c r="O274" s="25"/>
      <c r="P274" s="25"/>
      <c r="Q274" s="25"/>
      <c r="R274" s="25"/>
      <c r="S274" s="17"/>
      <c r="T274" s="25"/>
      <c r="U274" s="35"/>
      <c r="V274" s="10"/>
      <c r="W274" s="8"/>
    </row>
    <row r="275" spans="1:23" ht="13.5" customHeight="1">
      <c r="A275" s="76"/>
      <c r="B275" s="76" t="s">
        <v>427</v>
      </c>
      <c r="C275" s="76"/>
      <c r="D275" s="76"/>
      <c r="E275" s="76"/>
      <c r="F275" s="76"/>
      <c r="G275" s="7"/>
      <c r="H275" s="23"/>
      <c r="I275" s="37"/>
      <c r="J275" s="25"/>
      <c r="K275" s="25"/>
      <c r="L275" s="25"/>
      <c r="M275" s="25"/>
      <c r="N275" s="25"/>
      <c r="O275" s="25"/>
      <c r="P275" s="25"/>
      <c r="Q275" s="25"/>
      <c r="R275" s="25"/>
      <c r="S275" s="17"/>
      <c r="T275" s="25"/>
      <c r="U275" s="35"/>
      <c r="V275" s="10"/>
      <c r="W275" s="8"/>
    </row>
    <row r="276" spans="1:23" ht="15.75">
      <c r="A276" s="32"/>
      <c r="B276" s="76" t="s">
        <v>766</v>
      </c>
      <c r="C276" s="76"/>
      <c r="D276" s="76"/>
      <c r="E276" s="76"/>
      <c r="F276" s="76"/>
      <c r="G276" s="76"/>
      <c r="H276" s="10"/>
      <c r="I276" s="25"/>
      <c r="J276" s="25"/>
      <c r="K276" s="25"/>
      <c r="L276" s="25"/>
      <c r="M276" s="25"/>
      <c r="N276" s="25"/>
      <c r="O276" s="25"/>
      <c r="P276" s="25"/>
      <c r="Q276" s="25"/>
      <c r="R276" s="7"/>
      <c r="S276" s="5"/>
      <c r="T276" s="7"/>
      <c r="U276" s="32"/>
      <c r="V276" s="10"/>
      <c r="W276" s="8"/>
    </row>
    <row r="277" spans="1:23" ht="15.75">
      <c r="A277" s="32"/>
      <c r="B277" s="74"/>
      <c r="C277" s="74"/>
      <c r="D277" s="74"/>
      <c r="E277" s="74"/>
      <c r="F277" s="76"/>
      <c r="G277" s="76"/>
      <c r="H277" s="23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17"/>
      <c r="T277" s="25"/>
      <c r="U277" s="35"/>
      <c r="V277" s="10"/>
      <c r="W277" s="8"/>
    </row>
    <row r="278" spans="1:23" ht="15" customHeight="1">
      <c r="A278" s="32"/>
      <c r="B278" s="76" t="s">
        <v>481</v>
      </c>
      <c r="C278" s="76"/>
      <c r="D278" s="76"/>
      <c r="E278" s="76"/>
      <c r="F278" s="74"/>
      <c r="G278" s="74"/>
      <c r="H278" s="23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17"/>
      <c r="T278" s="25"/>
      <c r="U278" s="35"/>
      <c r="V278" s="10"/>
      <c r="W278" s="8"/>
    </row>
    <row r="279" spans="1:23" ht="17.25" customHeight="1">
      <c r="A279" s="32"/>
      <c r="B279" s="76" t="s">
        <v>767</v>
      </c>
      <c r="C279" s="76"/>
      <c r="D279" s="76"/>
      <c r="E279" s="76"/>
      <c r="F279" s="76"/>
      <c r="G279" s="76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17"/>
      <c r="T279" s="25"/>
      <c r="V279" s="10"/>
      <c r="W279" s="8"/>
    </row>
    <row r="280" spans="1:23" ht="20.25" customHeight="1">
      <c r="A280" s="32"/>
      <c r="F280" s="76"/>
      <c r="G280" s="76"/>
      <c r="H280" s="34"/>
      <c r="I280" s="34"/>
      <c r="J280" s="24"/>
      <c r="K280" s="24"/>
      <c r="L280" s="24"/>
      <c r="M280" s="25"/>
      <c r="N280" s="25"/>
      <c r="O280" s="25"/>
      <c r="P280" s="24"/>
      <c r="Q280" s="25"/>
      <c r="R280" s="25"/>
      <c r="S280" s="17"/>
      <c r="V280" s="10"/>
      <c r="W280" s="8"/>
    </row>
  </sheetData>
  <mergeCells count="41">
    <mergeCell ref="A244:U244"/>
    <mergeCell ref="A245:U245"/>
    <mergeCell ref="E246:K246"/>
    <mergeCell ref="L246:R246"/>
    <mergeCell ref="A208:U208"/>
    <mergeCell ref="A209:U209"/>
    <mergeCell ref="A210:U210"/>
    <mergeCell ref="E211:K211"/>
    <mergeCell ref="L211:R211"/>
    <mergeCell ref="A243:U243"/>
    <mergeCell ref="P171:R171"/>
    <mergeCell ref="A172:U172"/>
    <mergeCell ref="A173:U173"/>
    <mergeCell ref="A174:U174"/>
    <mergeCell ref="E175:K175"/>
    <mergeCell ref="L175:R175"/>
    <mergeCell ref="A137:U137"/>
    <mergeCell ref="A138:U138"/>
    <mergeCell ref="A139:U139"/>
    <mergeCell ref="E140:K140"/>
    <mergeCell ref="L140:R140"/>
    <mergeCell ref="A102:U102"/>
    <mergeCell ref="A103:U103"/>
    <mergeCell ref="A104:U104"/>
    <mergeCell ref="E105:K105"/>
    <mergeCell ref="L105:R105"/>
    <mergeCell ref="A68:U68"/>
    <mergeCell ref="A69:U69"/>
    <mergeCell ref="A70:U70"/>
    <mergeCell ref="E71:K71"/>
    <mergeCell ref="L71:R71"/>
    <mergeCell ref="A34:U34"/>
    <mergeCell ref="A35:U35"/>
    <mergeCell ref="A36:U36"/>
    <mergeCell ref="E37:K37"/>
    <mergeCell ref="L37:R37"/>
    <mergeCell ref="A1:U1"/>
    <mergeCell ref="A2:U2"/>
    <mergeCell ref="A3:U3"/>
    <mergeCell ref="E4:K4"/>
    <mergeCell ref="L4:R4"/>
  </mergeCells>
  <printOptions horizontalCentered="1"/>
  <pageMargins left="0.5" right="0.5" top="0" bottom="0" header="0" footer="0"/>
  <pageSetup paperSize="5" scale="65" orientation="landscape" r:id="rId1"/>
  <headerFooter alignWithMargins="0"/>
  <rowBreaks count="7" manualBreakCount="7">
    <brk id="33" max="16383" man="1"/>
    <brk id="67" max="16383" man="1"/>
    <brk id="101" max="16383" man="1"/>
    <brk id="136" max="16383" man="1"/>
    <brk id="171" max="16383" man="1"/>
    <brk id="206" max="42" man="1"/>
    <brk id="242" max="16383" man="1"/>
  </rowBreaks>
  <colBreaks count="1" manualBreakCount="1">
    <brk id="2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9"/>
  <sheetViews>
    <sheetView zoomScaleNormal="100" zoomScaleSheetLayoutView="75" workbookViewId="0">
      <selection sqref="A1:H1"/>
    </sheetView>
  </sheetViews>
  <sheetFormatPr defaultRowHeight="18.75"/>
  <cols>
    <col min="1" max="1" width="4.85546875" style="21" customWidth="1"/>
    <col min="2" max="2" width="17.85546875" style="63" customWidth="1"/>
    <col min="3" max="3" width="26.7109375" style="149" customWidth="1"/>
    <col min="4" max="4" width="21.7109375" style="11" bestFit="1" customWidth="1"/>
    <col min="5" max="5" width="10.85546875" style="157" bestFit="1" customWidth="1"/>
    <col min="6" max="6" width="10.5703125" style="157" bestFit="1" customWidth="1"/>
    <col min="7" max="7" width="9.85546875" style="157" customWidth="1"/>
    <col min="8" max="8" width="14.5703125" style="157" bestFit="1" customWidth="1"/>
    <col min="9" max="9" width="10.7109375" style="6" bestFit="1" customWidth="1"/>
    <col min="10" max="16384" width="9.140625" style="6"/>
  </cols>
  <sheetData>
    <row r="1" spans="1:8" ht="23.25">
      <c r="A1" s="489" t="s">
        <v>127</v>
      </c>
      <c r="B1" s="489"/>
      <c r="C1" s="489"/>
      <c r="D1" s="489"/>
      <c r="E1" s="489"/>
      <c r="F1" s="489"/>
      <c r="G1" s="489"/>
      <c r="H1" s="489"/>
    </row>
    <row r="2" spans="1:8">
      <c r="A2" s="490" t="s">
        <v>200</v>
      </c>
      <c r="B2" s="490"/>
      <c r="C2" s="490"/>
      <c r="D2" s="490"/>
      <c r="E2" s="490"/>
      <c r="F2" s="490"/>
      <c r="G2" s="490"/>
      <c r="H2" s="490"/>
    </row>
    <row r="3" spans="1:8" ht="20.25">
      <c r="A3" s="491" t="s">
        <v>971</v>
      </c>
      <c r="B3" s="491"/>
      <c r="C3" s="491"/>
      <c r="D3" s="491"/>
      <c r="E3" s="491"/>
      <c r="F3" s="491"/>
      <c r="G3" s="491"/>
      <c r="H3" s="491"/>
    </row>
    <row r="4" spans="1:8" s="63" customFormat="1" ht="23.1" customHeight="1">
      <c r="A4" s="97" t="s">
        <v>174</v>
      </c>
      <c r="B4" s="101" t="s">
        <v>125</v>
      </c>
      <c r="C4" s="97" t="s">
        <v>124</v>
      </c>
      <c r="D4" s="97" t="s">
        <v>199</v>
      </c>
      <c r="E4" s="97" t="s">
        <v>198</v>
      </c>
      <c r="F4" s="97" t="s">
        <v>201</v>
      </c>
      <c r="G4" s="97" t="s">
        <v>202</v>
      </c>
      <c r="H4" s="102" t="s">
        <v>421</v>
      </c>
    </row>
    <row r="5" spans="1:8" ht="23.1" customHeight="1">
      <c r="A5" s="97">
        <v>1</v>
      </c>
      <c r="B5" s="97" t="s">
        <v>460</v>
      </c>
      <c r="C5" s="151" t="s">
        <v>207</v>
      </c>
      <c r="D5" s="104" t="s">
        <v>229</v>
      </c>
      <c r="E5" s="105">
        <v>0</v>
      </c>
      <c r="F5" s="105">
        <v>4760</v>
      </c>
      <c r="G5" s="105">
        <v>4760</v>
      </c>
      <c r="H5" s="106">
        <f>SUM(E5:G5)</f>
        <v>9520</v>
      </c>
    </row>
    <row r="6" spans="1:8" ht="23.1" customHeight="1">
      <c r="A6" s="97">
        <v>2</v>
      </c>
      <c r="B6" s="97" t="s">
        <v>482</v>
      </c>
      <c r="C6" s="150" t="s">
        <v>175</v>
      </c>
      <c r="D6" s="104" t="s">
        <v>230</v>
      </c>
      <c r="E6" s="105">
        <v>0</v>
      </c>
      <c r="F6" s="105">
        <v>4760</v>
      </c>
      <c r="G6" s="105">
        <v>4760</v>
      </c>
      <c r="H6" s="106">
        <f t="shared" ref="H6:H29" si="0">SUM(E6:G6)</f>
        <v>9520</v>
      </c>
    </row>
    <row r="7" spans="1:8" ht="23.1" customHeight="1">
      <c r="A7" s="97">
        <v>3</v>
      </c>
      <c r="B7" s="97" t="s">
        <v>2</v>
      </c>
      <c r="C7" s="150" t="s">
        <v>114</v>
      </c>
      <c r="D7" s="104" t="s">
        <v>231</v>
      </c>
      <c r="E7" s="105">
        <v>0</v>
      </c>
      <c r="F7" s="105">
        <v>4760</v>
      </c>
      <c r="G7" s="105">
        <v>4760</v>
      </c>
      <c r="H7" s="106">
        <f t="shared" si="0"/>
        <v>9520</v>
      </c>
    </row>
    <row r="8" spans="1:8" ht="23.1" customHeight="1">
      <c r="A8" s="97">
        <v>4</v>
      </c>
      <c r="B8" s="97" t="s">
        <v>2</v>
      </c>
      <c r="C8" s="150" t="s">
        <v>115</v>
      </c>
      <c r="D8" s="104" t="s">
        <v>232</v>
      </c>
      <c r="E8" s="105">
        <v>0</v>
      </c>
      <c r="F8" s="105">
        <v>4317</v>
      </c>
      <c r="G8" s="105">
        <v>4317</v>
      </c>
      <c r="H8" s="106">
        <f t="shared" si="0"/>
        <v>8634</v>
      </c>
    </row>
    <row r="9" spans="1:8" ht="23.1" customHeight="1">
      <c r="A9" s="97">
        <v>5</v>
      </c>
      <c r="B9" s="97" t="s">
        <v>2</v>
      </c>
      <c r="C9" s="150" t="s">
        <v>126</v>
      </c>
      <c r="D9" s="104" t="s">
        <v>233</v>
      </c>
      <c r="E9" s="105">
        <v>0</v>
      </c>
      <c r="F9" s="105">
        <v>4317</v>
      </c>
      <c r="G9" s="105">
        <v>4317</v>
      </c>
      <c r="H9" s="106">
        <f t="shared" si="0"/>
        <v>8634</v>
      </c>
    </row>
    <row r="10" spans="1:8" ht="23.1" customHeight="1">
      <c r="A10" s="97">
        <v>6</v>
      </c>
      <c r="B10" s="97" t="s">
        <v>2</v>
      </c>
      <c r="C10" s="150" t="s">
        <v>208</v>
      </c>
      <c r="D10" s="104" t="s">
        <v>234</v>
      </c>
      <c r="E10" s="105">
        <v>0</v>
      </c>
      <c r="F10" s="105">
        <v>4317</v>
      </c>
      <c r="G10" s="105">
        <v>4317</v>
      </c>
      <c r="H10" s="106">
        <f t="shared" si="0"/>
        <v>8634</v>
      </c>
    </row>
    <row r="11" spans="1:8" ht="23.1" customHeight="1">
      <c r="A11" s="97">
        <v>7</v>
      </c>
      <c r="B11" s="97" t="s">
        <v>2</v>
      </c>
      <c r="C11" s="150" t="s">
        <v>424</v>
      </c>
      <c r="D11" s="104" t="s">
        <v>235</v>
      </c>
      <c r="E11" s="105">
        <v>0</v>
      </c>
      <c r="F11" s="105">
        <v>4317</v>
      </c>
      <c r="G11" s="105">
        <v>4317</v>
      </c>
      <c r="H11" s="106">
        <f t="shared" si="0"/>
        <v>8634</v>
      </c>
    </row>
    <row r="12" spans="1:8" ht="23.1" customHeight="1">
      <c r="A12" s="97">
        <v>8</v>
      </c>
      <c r="B12" s="97" t="s">
        <v>2</v>
      </c>
      <c r="C12" s="150" t="s">
        <v>116</v>
      </c>
      <c r="D12" s="104" t="s">
        <v>236</v>
      </c>
      <c r="E12" s="105">
        <v>0</v>
      </c>
      <c r="F12" s="105">
        <v>4111</v>
      </c>
      <c r="G12" s="105">
        <v>4111</v>
      </c>
      <c r="H12" s="106">
        <f t="shared" si="0"/>
        <v>8222</v>
      </c>
    </row>
    <row r="13" spans="1:8" ht="23.1" customHeight="1">
      <c r="A13" s="97">
        <v>9</v>
      </c>
      <c r="B13" s="97" t="s">
        <v>2</v>
      </c>
      <c r="C13" s="150" t="s">
        <v>117</v>
      </c>
      <c r="D13" s="104" t="s">
        <v>237</v>
      </c>
      <c r="E13" s="105">
        <v>0</v>
      </c>
      <c r="F13" s="105">
        <v>4111</v>
      </c>
      <c r="G13" s="105">
        <v>4111</v>
      </c>
      <c r="H13" s="106">
        <f t="shared" si="0"/>
        <v>8222</v>
      </c>
    </row>
    <row r="14" spans="1:8" ht="23.1" customHeight="1">
      <c r="A14" s="97">
        <v>10</v>
      </c>
      <c r="B14" s="97" t="s">
        <v>2</v>
      </c>
      <c r="C14" s="150" t="s">
        <v>176</v>
      </c>
      <c r="D14" s="104" t="s">
        <v>238</v>
      </c>
      <c r="E14" s="105">
        <v>0</v>
      </c>
      <c r="F14" s="105">
        <v>4111</v>
      </c>
      <c r="G14" s="105">
        <v>4111</v>
      </c>
      <c r="H14" s="106">
        <f t="shared" si="0"/>
        <v>8222</v>
      </c>
    </row>
    <row r="15" spans="1:8" ht="23.1" customHeight="1">
      <c r="A15" s="97">
        <v>11</v>
      </c>
      <c r="B15" s="97" t="s">
        <v>2</v>
      </c>
      <c r="C15" s="150" t="s">
        <v>163</v>
      </c>
      <c r="D15" s="104" t="s">
        <v>239</v>
      </c>
      <c r="E15" s="105">
        <v>0</v>
      </c>
      <c r="F15" s="105">
        <v>3703</v>
      </c>
      <c r="G15" s="105">
        <v>3703</v>
      </c>
      <c r="H15" s="106">
        <f t="shared" si="0"/>
        <v>7406</v>
      </c>
    </row>
    <row r="16" spans="1:8" ht="23.1" customHeight="1">
      <c r="A16" s="97">
        <v>12</v>
      </c>
      <c r="B16" s="97" t="s">
        <v>221</v>
      </c>
      <c r="C16" s="150" t="s">
        <v>177</v>
      </c>
      <c r="D16" s="104" t="s">
        <v>240</v>
      </c>
      <c r="E16" s="105">
        <v>0</v>
      </c>
      <c r="F16" s="105">
        <v>3703</v>
      </c>
      <c r="G16" s="105">
        <v>3703</v>
      </c>
      <c r="H16" s="106">
        <f t="shared" si="0"/>
        <v>7406</v>
      </c>
    </row>
    <row r="17" spans="1:9" ht="23.1" customHeight="1">
      <c r="A17" s="97">
        <v>13</v>
      </c>
      <c r="B17" s="97" t="s">
        <v>2</v>
      </c>
      <c r="C17" s="150" t="s">
        <v>178</v>
      </c>
      <c r="D17" s="104" t="s">
        <v>241</v>
      </c>
      <c r="E17" s="105">
        <v>0</v>
      </c>
      <c r="F17" s="105">
        <v>3358</v>
      </c>
      <c r="G17" s="105">
        <v>3358</v>
      </c>
      <c r="H17" s="106">
        <f t="shared" si="0"/>
        <v>6716</v>
      </c>
    </row>
    <row r="18" spans="1:9" ht="23.1" customHeight="1">
      <c r="A18" s="97">
        <v>14</v>
      </c>
      <c r="B18" s="97" t="s">
        <v>2</v>
      </c>
      <c r="C18" s="150" t="s">
        <v>179</v>
      </c>
      <c r="D18" s="104" t="s">
        <v>242</v>
      </c>
      <c r="E18" s="105">
        <v>0</v>
      </c>
      <c r="F18" s="105">
        <v>3045</v>
      </c>
      <c r="G18" s="105">
        <v>3045</v>
      </c>
      <c r="H18" s="106">
        <f t="shared" si="0"/>
        <v>6090</v>
      </c>
    </row>
    <row r="19" spans="1:9" ht="23.1" customHeight="1">
      <c r="A19" s="97">
        <v>15</v>
      </c>
      <c r="B19" s="97" t="s">
        <v>2</v>
      </c>
      <c r="C19" s="150" t="s">
        <v>425</v>
      </c>
      <c r="D19" s="104" t="s">
        <v>243</v>
      </c>
      <c r="E19" s="105">
        <v>0</v>
      </c>
      <c r="F19" s="105">
        <v>3045</v>
      </c>
      <c r="G19" s="105">
        <v>3045</v>
      </c>
      <c r="H19" s="106">
        <f t="shared" si="0"/>
        <v>6090</v>
      </c>
    </row>
    <row r="20" spans="1:9" ht="23.1" customHeight="1">
      <c r="A20" s="97">
        <v>16</v>
      </c>
      <c r="B20" s="97" t="s">
        <v>2</v>
      </c>
      <c r="C20" s="150" t="s">
        <v>118</v>
      </c>
      <c r="D20" s="104" t="s">
        <v>244</v>
      </c>
      <c r="E20" s="105">
        <v>0</v>
      </c>
      <c r="F20" s="105">
        <v>3045</v>
      </c>
      <c r="G20" s="105">
        <v>3045</v>
      </c>
      <c r="H20" s="106">
        <f t="shared" si="0"/>
        <v>6090</v>
      </c>
    </row>
    <row r="21" spans="1:9" ht="23.1" customHeight="1">
      <c r="A21" s="97">
        <v>17</v>
      </c>
      <c r="B21" s="97" t="s">
        <v>2</v>
      </c>
      <c r="C21" s="150" t="s">
        <v>119</v>
      </c>
      <c r="D21" s="104" t="s">
        <v>245</v>
      </c>
      <c r="E21" s="105">
        <v>0</v>
      </c>
      <c r="F21" s="105">
        <v>2900</v>
      </c>
      <c r="G21" s="105">
        <v>2900</v>
      </c>
      <c r="H21" s="106">
        <f t="shared" si="0"/>
        <v>5800</v>
      </c>
    </row>
    <row r="22" spans="1:9" ht="23.1" customHeight="1">
      <c r="A22" s="97">
        <v>18</v>
      </c>
      <c r="B22" s="97" t="s">
        <v>2</v>
      </c>
      <c r="C22" s="150" t="s">
        <v>209</v>
      </c>
      <c r="D22" s="104" t="s">
        <v>246</v>
      </c>
      <c r="E22" s="105">
        <v>0</v>
      </c>
      <c r="F22" s="105">
        <v>2900</v>
      </c>
      <c r="G22" s="105">
        <v>2900</v>
      </c>
      <c r="H22" s="106">
        <f t="shared" si="0"/>
        <v>5800</v>
      </c>
    </row>
    <row r="23" spans="1:9" ht="23.1" customHeight="1">
      <c r="A23" s="97">
        <v>19</v>
      </c>
      <c r="B23" s="97" t="s">
        <v>2</v>
      </c>
      <c r="C23" s="150" t="s">
        <v>160</v>
      </c>
      <c r="D23" s="104" t="s">
        <v>247</v>
      </c>
      <c r="E23" s="105">
        <v>0</v>
      </c>
      <c r="F23" s="105">
        <v>2548</v>
      </c>
      <c r="G23" s="105">
        <v>2548</v>
      </c>
      <c r="H23" s="106">
        <f t="shared" si="0"/>
        <v>5096</v>
      </c>
    </row>
    <row r="24" spans="1:9" ht="23.1" customHeight="1">
      <c r="A24" s="97">
        <v>20</v>
      </c>
      <c r="B24" s="97" t="s">
        <v>2</v>
      </c>
      <c r="C24" s="150" t="s">
        <v>120</v>
      </c>
      <c r="D24" s="104" t="s">
        <v>248</v>
      </c>
      <c r="E24" s="105">
        <v>0</v>
      </c>
      <c r="F24" s="105">
        <v>2676</v>
      </c>
      <c r="G24" s="105">
        <v>2676</v>
      </c>
      <c r="H24" s="106">
        <f t="shared" si="0"/>
        <v>5352</v>
      </c>
    </row>
    <row r="25" spans="1:9" ht="23.1" customHeight="1">
      <c r="A25" s="97">
        <v>21</v>
      </c>
      <c r="B25" s="97" t="s">
        <v>2</v>
      </c>
      <c r="C25" s="150" t="s">
        <v>121</v>
      </c>
      <c r="D25" s="104" t="s">
        <v>249</v>
      </c>
      <c r="E25" s="105">
        <v>0</v>
      </c>
      <c r="F25" s="105">
        <v>2676</v>
      </c>
      <c r="G25" s="105">
        <v>2676</v>
      </c>
      <c r="H25" s="106">
        <f t="shared" si="0"/>
        <v>5352</v>
      </c>
    </row>
    <row r="26" spans="1:9" ht="23.1" customHeight="1">
      <c r="A26" s="97">
        <v>22</v>
      </c>
      <c r="B26" s="97" t="s">
        <v>2</v>
      </c>
      <c r="C26" s="150" t="s">
        <v>122</v>
      </c>
      <c r="D26" s="104" t="s">
        <v>250</v>
      </c>
      <c r="E26" s="105">
        <v>0</v>
      </c>
      <c r="F26" s="105">
        <v>2676</v>
      </c>
      <c r="G26" s="105">
        <v>2676</v>
      </c>
      <c r="H26" s="106">
        <f t="shared" si="0"/>
        <v>5352</v>
      </c>
    </row>
    <row r="27" spans="1:9" ht="23.1" customHeight="1">
      <c r="A27" s="97">
        <v>23</v>
      </c>
      <c r="B27" s="97" t="s">
        <v>2</v>
      </c>
      <c r="C27" s="150" t="s">
        <v>123</v>
      </c>
      <c r="D27" s="104" t="s">
        <v>251</v>
      </c>
      <c r="E27" s="105">
        <v>0</v>
      </c>
      <c r="F27" s="105">
        <v>2676</v>
      </c>
      <c r="G27" s="105">
        <v>2676</v>
      </c>
      <c r="H27" s="106">
        <f t="shared" si="0"/>
        <v>5352</v>
      </c>
    </row>
    <row r="28" spans="1:9" ht="23.1" customHeight="1">
      <c r="A28" s="97">
        <v>24</v>
      </c>
      <c r="B28" s="97" t="s">
        <v>2</v>
      </c>
      <c r="C28" s="150" t="s">
        <v>439</v>
      </c>
      <c r="D28" s="104" t="s">
        <v>440</v>
      </c>
      <c r="E28" s="105">
        <v>0</v>
      </c>
      <c r="F28" s="105">
        <v>2426</v>
      </c>
      <c r="G28" s="105">
        <v>2426</v>
      </c>
      <c r="H28" s="106">
        <f t="shared" si="0"/>
        <v>4852</v>
      </c>
      <c r="I28" s="63"/>
    </row>
    <row r="29" spans="1:9" ht="23.1" customHeight="1">
      <c r="A29" s="97">
        <v>25</v>
      </c>
      <c r="B29" s="97" t="s">
        <v>2</v>
      </c>
      <c r="C29" s="150" t="s">
        <v>436</v>
      </c>
      <c r="D29" s="104" t="s">
        <v>442</v>
      </c>
      <c r="E29" s="105">
        <v>0</v>
      </c>
      <c r="F29" s="105">
        <v>2426</v>
      </c>
      <c r="G29" s="105">
        <v>2426</v>
      </c>
      <c r="H29" s="106">
        <f t="shared" si="0"/>
        <v>4852</v>
      </c>
      <c r="I29" s="63"/>
    </row>
    <row r="30" spans="1:9" ht="23.1" customHeight="1">
      <c r="A30" s="97"/>
      <c r="B30" s="97" t="s">
        <v>46</v>
      </c>
      <c r="C30" s="107" t="s">
        <v>197</v>
      </c>
      <c r="D30" s="107" t="s">
        <v>182</v>
      </c>
      <c r="E30" s="108" t="s">
        <v>46</v>
      </c>
      <c r="F30" s="108" t="s">
        <v>46</v>
      </c>
      <c r="G30" s="108" t="s">
        <v>46</v>
      </c>
      <c r="H30" s="175">
        <f>SUM(H5:H29)</f>
        <v>175368</v>
      </c>
    </row>
    <row r="31" spans="1:9" ht="22.5" customHeight="1">
      <c r="A31" s="492" t="s">
        <v>341</v>
      </c>
      <c r="B31" s="492"/>
      <c r="C31" s="145"/>
      <c r="D31" s="122"/>
      <c r="E31" s="123"/>
      <c r="F31" s="123"/>
      <c r="G31" s="123"/>
      <c r="H31" s="123"/>
    </row>
    <row r="32" spans="1:9" ht="16.5">
      <c r="A32" s="177" t="s">
        <v>748</v>
      </c>
      <c r="B32" s="178"/>
      <c r="C32" s="179"/>
      <c r="D32" s="180"/>
      <c r="E32" s="183"/>
      <c r="F32" s="183"/>
      <c r="G32" s="183"/>
      <c r="H32" s="183"/>
    </row>
    <row r="33" spans="1:10" ht="16.5">
      <c r="A33" s="177"/>
      <c r="B33" s="178"/>
      <c r="C33" s="179"/>
      <c r="D33" s="180"/>
      <c r="E33" s="156"/>
      <c r="F33" s="156"/>
      <c r="G33" s="156"/>
      <c r="H33" s="156"/>
    </row>
    <row r="34" spans="1:10" ht="16.5">
      <c r="A34" s="177" t="s">
        <v>743</v>
      </c>
      <c r="B34" s="178"/>
      <c r="C34" s="179"/>
      <c r="D34" s="180"/>
      <c r="E34" s="156"/>
      <c r="F34" s="156"/>
      <c r="G34" s="156"/>
      <c r="H34" s="156"/>
    </row>
    <row r="35" spans="1:10" ht="16.5">
      <c r="A35" s="177"/>
      <c r="B35" s="178"/>
      <c r="C35" s="179"/>
      <c r="D35" s="180"/>
      <c r="E35" s="156"/>
      <c r="F35" s="156"/>
      <c r="G35" s="156"/>
      <c r="H35" s="156"/>
    </row>
    <row r="36" spans="1:10" ht="16.5">
      <c r="A36" s="177" t="s">
        <v>744</v>
      </c>
      <c r="B36" s="178"/>
      <c r="C36" s="179"/>
      <c r="D36" s="180"/>
      <c r="E36" s="156"/>
      <c r="F36" s="156"/>
      <c r="G36" s="156"/>
      <c r="H36" s="156"/>
    </row>
    <row r="37" spans="1:10" ht="16.5">
      <c r="A37" s="177"/>
      <c r="B37" s="178"/>
      <c r="C37" s="179"/>
      <c r="D37" s="180"/>
      <c r="E37" s="156"/>
      <c r="F37" s="156"/>
      <c r="G37" s="493" t="s">
        <v>428</v>
      </c>
      <c r="H37" s="493"/>
    </row>
    <row r="38" spans="1:10">
      <c r="A38" s="177" t="s">
        <v>742</v>
      </c>
      <c r="B38" s="178"/>
      <c r="C38" s="179"/>
      <c r="D38" s="180"/>
      <c r="E38" s="19"/>
      <c r="F38" s="19"/>
      <c r="I38" s="31"/>
      <c r="J38" s="31"/>
    </row>
    <row r="39" spans="1:10">
      <c r="A39" s="74"/>
      <c r="B39" s="65"/>
      <c r="C39" s="121"/>
      <c r="D39" s="20"/>
      <c r="E39" s="19"/>
      <c r="F39" s="19"/>
      <c r="I39" s="31"/>
      <c r="J39" s="31"/>
    </row>
    <row r="40" spans="1:10" ht="23.25">
      <c r="A40" s="489" t="s">
        <v>127</v>
      </c>
      <c r="B40" s="489"/>
      <c r="C40" s="489"/>
      <c r="D40" s="489"/>
      <c r="E40" s="489"/>
      <c r="F40" s="489"/>
      <c r="G40" s="489"/>
      <c r="H40" s="489"/>
    </row>
    <row r="41" spans="1:10">
      <c r="A41" s="490" t="s">
        <v>200</v>
      </c>
      <c r="B41" s="490"/>
      <c r="C41" s="490"/>
      <c r="D41" s="490"/>
      <c r="E41" s="490"/>
      <c r="F41" s="490"/>
      <c r="G41" s="490"/>
      <c r="H41" s="490"/>
    </row>
    <row r="42" spans="1:10" ht="20.25">
      <c r="A42" s="494" t="s">
        <v>971</v>
      </c>
      <c r="B42" s="494"/>
      <c r="C42" s="494"/>
      <c r="D42" s="494"/>
      <c r="E42" s="494"/>
      <c r="F42" s="494"/>
      <c r="G42" s="494"/>
      <c r="H42" s="494"/>
    </row>
    <row r="43" spans="1:10" s="63" customFormat="1" ht="23.1" customHeight="1">
      <c r="A43" s="97" t="s">
        <v>174</v>
      </c>
      <c r="B43" s="101" t="s">
        <v>125</v>
      </c>
      <c r="C43" s="97" t="s">
        <v>124</v>
      </c>
      <c r="D43" s="97" t="s">
        <v>199</v>
      </c>
      <c r="E43" s="97" t="s">
        <v>198</v>
      </c>
      <c r="F43" s="97" t="s">
        <v>201</v>
      </c>
      <c r="G43" s="97" t="s">
        <v>202</v>
      </c>
      <c r="H43" s="102" t="s">
        <v>421</v>
      </c>
    </row>
    <row r="44" spans="1:10" ht="23.1" customHeight="1">
      <c r="A44" s="97" t="s">
        <v>46</v>
      </c>
      <c r="B44" s="97" t="s">
        <v>46</v>
      </c>
      <c r="C44" s="97" t="s">
        <v>197</v>
      </c>
      <c r="D44" s="97" t="s">
        <v>185</v>
      </c>
      <c r="E44" s="110" t="str">
        <f>E30</f>
        <v>-</v>
      </c>
      <c r="F44" s="110" t="str">
        <f>F30</f>
        <v>-</v>
      </c>
      <c r="G44" s="110" t="str">
        <f>G30</f>
        <v>-</v>
      </c>
      <c r="H44" s="176">
        <f>H30</f>
        <v>175368</v>
      </c>
    </row>
    <row r="45" spans="1:10" ht="23.1" customHeight="1">
      <c r="A45" s="97">
        <v>26</v>
      </c>
      <c r="B45" s="97" t="s">
        <v>221</v>
      </c>
      <c r="C45" s="150" t="s">
        <v>180</v>
      </c>
      <c r="D45" s="104" t="s">
        <v>253</v>
      </c>
      <c r="E45" s="105">
        <v>0</v>
      </c>
      <c r="F45" s="105">
        <v>2310</v>
      </c>
      <c r="G45" s="105">
        <v>2310</v>
      </c>
      <c r="H45" s="106">
        <f>SUM(E45:G45)</f>
        <v>4620</v>
      </c>
    </row>
    <row r="46" spans="1:10" ht="23.1" customHeight="1">
      <c r="A46" s="97">
        <v>27</v>
      </c>
      <c r="B46" s="97" t="s">
        <v>2</v>
      </c>
      <c r="C46" s="147" t="s">
        <v>449</v>
      </c>
      <c r="D46" s="104" t="s">
        <v>538</v>
      </c>
      <c r="E46" s="105">
        <v>0</v>
      </c>
      <c r="F46" s="105">
        <v>2426</v>
      </c>
      <c r="G46" s="105">
        <v>2426</v>
      </c>
      <c r="H46" s="106">
        <f t="shared" ref="H46:H69" si="1">SUM(E46:G46)</f>
        <v>4852</v>
      </c>
    </row>
    <row r="47" spans="1:10" ht="23.1" customHeight="1">
      <c r="A47" s="97">
        <v>28</v>
      </c>
      <c r="B47" s="97" t="s">
        <v>2</v>
      </c>
      <c r="C47" s="150" t="s">
        <v>513</v>
      </c>
      <c r="D47" s="104" t="s">
        <v>519</v>
      </c>
      <c r="E47" s="105">
        <v>0</v>
      </c>
      <c r="F47" s="105">
        <v>2426</v>
      </c>
      <c r="G47" s="105">
        <v>2426</v>
      </c>
      <c r="H47" s="106">
        <f t="shared" si="1"/>
        <v>4852</v>
      </c>
    </row>
    <row r="48" spans="1:10" ht="23.1" customHeight="1">
      <c r="A48" s="97">
        <v>29</v>
      </c>
      <c r="B48" s="97" t="s">
        <v>2</v>
      </c>
      <c r="C48" s="152" t="s">
        <v>151</v>
      </c>
      <c r="D48" s="104" t="s">
        <v>286</v>
      </c>
      <c r="E48" s="105">
        <v>0</v>
      </c>
      <c r="F48" s="105">
        <v>2310</v>
      </c>
      <c r="G48" s="105">
        <v>0</v>
      </c>
      <c r="H48" s="106">
        <f t="shared" si="1"/>
        <v>2310</v>
      </c>
    </row>
    <row r="49" spans="1:9" ht="23.1" customHeight="1">
      <c r="A49" s="97">
        <v>30</v>
      </c>
      <c r="B49" s="97" t="s">
        <v>2</v>
      </c>
      <c r="C49" s="147" t="s">
        <v>226</v>
      </c>
      <c r="D49" s="97" t="s">
        <v>517</v>
      </c>
      <c r="E49" s="105">
        <v>0</v>
      </c>
      <c r="F49" s="105">
        <v>0</v>
      </c>
      <c r="G49" s="105">
        <v>0</v>
      </c>
      <c r="H49" s="106">
        <f t="shared" si="1"/>
        <v>0</v>
      </c>
    </row>
    <row r="50" spans="1:9" ht="23.1" customHeight="1">
      <c r="A50" s="97">
        <v>31</v>
      </c>
      <c r="B50" s="97" t="s">
        <v>2</v>
      </c>
      <c r="C50" s="150" t="s">
        <v>696</v>
      </c>
      <c r="D50" s="97" t="s">
        <v>710</v>
      </c>
      <c r="E50" s="105">
        <v>0</v>
      </c>
      <c r="F50" s="105">
        <v>2310</v>
      </c>
      <c r="G50" s="105">
        <v>0</v>
      </c>
      <c r="H50" s="106">
        <f t="shared" si="1"/>
        <v>2310</v>
      </c>
    </row>
    <row r="51" spans="1:9" ht="23.1" customHeight="1">
      <c r="A51" s="97">
        <v>32</v>
      </c>
      <c r="B51" s="97" t="s">
        <v>2</v>
      </c>
      <c r="C51" s="170" t="s">
        <v>939</v>
      </c>
      <c r="D51" s="97" t="s">
        <v>711</v>
      </c>
      <c r="E51" s="105">
        <v>0</v>
      </c>
      <c r="F51" s="105">
        <v>2310</v>
      </c>
      <c r="G51" s="105">
        <v>0</v>
      </c>
      <c r="H51" s="106">
        <f t="shared" si="1"/>
        <v>2310</v>
      </c>
    </row>
    <row r="52" spans="1:9" ht="23.1" customHeight="1">
      <c r="A52" s="97">
        <v>33</v>
      </c>
      <c r="B52" s="97" t="s">
        <v>2</v>
      </c>
      <c r="C52" s="152" t="s">
        <v>213</v>
      </c>
      <c r="D52" s="97" t="s">
        <v>712</v>
      </c>
      <c r="E52" s="105">
        <v>0</v>
      </c>
      <c r="F52" s="105">
        <v>2310</v>
      </c>
      <c r="G52" s="105">
        <v>0</v>
      </c>
      <c r="H52" s="106">
        <f t="shared" si="1"/>
        <v>2310</v>
      </c>
    </row>
    <row r="53" spans="1:9" ht="23.1" customHeight="1">
      <c r="A53" s="97">
        <v>34</v>
      </c>
      <c r="B53" s="97" t="s">
        <v>2</v>
      </c>
      <c r="C53" s="152" t="s">
        <v>728</v>
      </c>
      <c r="D53" s="97" t="s">
        <v>737</v>
      </c>
      <c r="E53" s="105">
        <v>0</v>
      </c>
      <c r="F53" s="105">
        <v>2310</v>
      </c>
      <c r="G53" s="105">
        <v>0</v>
      </c>
      <c r="H53" s="106">
        <f t="shared" si="1"/>
        <v>2310</v>
      </c>
      <c r="I53" s="63"/>
    </row>
    <row r="54" spans="1:9" ht="23.1" customHeight="1">
      <c r="A54" s="97">
        <v>35</v>
      </c>
      <c r="B54" s="97" t="s">
        <v>2</v>
      </c>
      <c r="C54" s="167" t="s">
        <v>878</v>
      </c>
      <c r="D54" s="344" t="s">
        <v>902</v>
      </c>
      <c r="E54" s="105">
        <v>0</v>
      </c>
      <c r="F54" s="105">
        <v>2200</v>
      </c>
      <c r="G54" s="105">
        <v>0</v>
      </c>
      <c r="H54" s="106">
        <f t="shared" si="1"/>
        <v>2200</v>
      </c>
      <c r="I54" s="63"/>
    </row>
    <row r="55" spans="1:9" ht="23.1" customHeight="1">
      <c r="A55" s="97">
        <v>36</v>
      </c>
      <c r="B55" s="97" t="s">
        <v>466</v>
      </c>
      <c r="C55" s="150" t="s">
        <v>184</v>
      </c>
      <c r="D55" s="104" t="s">
        <v>252</v>
      </c>
      <c r="E55" s="105">
        <v>0</v>
      </c>
      <c r="F55" s="105">
        <v>3198</v>
      </c>
      <c r="G55" s="105">
        <v>3198</v>
      </c>
      <c r="H55" s="106">
        <f t="shared" si="1"/>
        <v>6396</v>
      </c>
    </row>
    <row r="56" spans="1:9" ht="23.1" customHeight="1">
      <c r="A56" s="97">
        <v>37</v>
      </c>
      <c r="B56" s="98" t="s">
        <v>497</v>
      </c>
      <c r="C56" s="150" t="s">
        <v>181</v>
      </c>
      <c r="D56" s="104" t="s">
        <v>254</v>
      </c>
      <c r="E56" s="105">
        <v>0</v>
      </c>
      <c r="F56" s="105">
        <v>1946</v>
      </c>
      <c r="G56" s="105">
        <v>1946</v>
      </c>
      <c r="H56" s="106">
        <f t="shared" si="1"/>
        <v>3892</v>
      </c>
    </row>
    <row r="57" spans="1:9" ht="23.1" customHeight="1">
      <c r="A57" s="97">
        <v>38</v>
      </c>
      <c r="B57" s="107" t="s">
        <v>225</v>
      </c>
      <c r="C57" s="150" t="s">
        <v>128</v>
      </c>
      <c r="D57" s="111" t="s">
        <v>255</v>
      </c>
      <c r="E57" s="105">
        <v>0</v>
      </c>
      <c r="F57" s="112">
        <v>3198</v>
      </c>
      <c r="G57" s="112">
        <v>3198</v>
      </c>
      <c r="H57" s="106">
        <f t="shared" si="1"/>
        <v>6396</v>
      </c>
    </row>
    <row r="58" spans="1:9" ht="23.1" customHeight="1">
      <c r="A58" s="97">
        <v>39</v>
      </c>
      <c r="B58" s="97" t="s">
        <v>172</v>
      </c>
      <c r="C58" s="152" t="s">
        <v>552</v>
      </c>
      <c r="D58" s="104" t="s">
        <v>256</v>
      </c>
      <c r="E58" s="105">
        <v>0</v>
      </c>
      <c r="F58" s="105">
        <v>3358</v>
      </c>
      <c r="G58" s="105">
        <v>3358</v>
      </c>
      <c r="H58" s="106">
        <f t="shared" si="1"/>
        <v>6716</v>
      </c>
    </row>
    <row r="59" spans="1:9" ht="23.1" customHeight="1">
      <c r="A59" s="97">
        <v>40</v>
      </c>
      <c r="B59" s="97" t="s">
        <v>2</v>
      </c>
      <c r="C59" s="152" t="s">
        <v>130</v>
      </c>
      <c r="D59" s="104" t="s">
        <v>257</v>
      </c>
      <c r="E59" s="105">
        <v>0</v>
      </c>
      <c r="F59" s="105">
        <v>3358</v>
      </c>
      <c r="G59" s="105">
        <v>3358</v>
      </c>
      <c r="H59" s="106">
        <f t="shared" si="1"/>
        <v>6716</v>
      </c>
    </row>
    <row r="60" spans="1:9" ht="23.1" customHeight="1">
      <c r="A60" s="97">
        <v>41</v>
      </c>
      <c r="B60" s="97" t="s">
        <v>2</v>
      </c>
      <c r="C60" s="152" t="s">
        <v>131</v>
      </c>
      <c r="D60" s="104" t="s">
        <v>258</v>
      </c>
      <c r="E60" s="105">
        <v>0</v>
      </c>
      <c r="F60" s="105">
        <v>3358</v>
      </c>
      <c r="G60" s="105">
        <v>3358</v>
      </c>
      <c r="H60" s="106">
        <f t="shared" si="1"/>
        <v>6716</v>
      </c>
    </row>
    <row r="61" spans="1:9" ht="23.1" customHeight="1">
      <c r="A61" s="97">
        <v>42</v>
      </c>
      <c r="B61" s="97" t="s">
        <v>2</v>
      </c>
      <c r="C61" s="152" t="s">
        <v>132</v>
      </c>
      <c r="D61" s="104" t="s">
        <v>259</v>
      </c>
      <c r="E61" s="105">
        <v>0</v>
      </c>
      <c r="F61" s="105">
        <v>3358</v>
      </c>
      <c r="G61" s="105">
        <v>3358</v>
      </c>
      <c r="H61" s="106">
        <f t="shared" si="1"/>
        <v>6716</v>
      </c>
    </row>
    <row r="62" spans="1:9" ht="23.1" customHeight="1">
      <c r="A62" s="97">
        <v>43</v>
      </c>
      <c r="B62" s="97" t="s">
        <v>2</v>
      </c>
      <c r="C62" s="152" t="s">
        <v>133</v>
      </c>
      <c r="D62" s="104" t="s">
        <v>260</v>
      </c>
      <c r="E62" s="105">
        <v>0</v>
      </c>
      <c r="F62" s="105">
        <v>3358</v>
      </c>
      <c r="G62" s="105">
        <v>3358</v>
      </c>
      <c r="H62" s="106">
        <f t="shared" si="1"/>
        <v>6716</v>
      </c>
    </row>
    <row r="63" spans="1:9" ht="23.1" customHeight="1">
      <c r="A63" s="97">
        <v>44</v>
      </c>
      <c r="B63" s="97" t="s">
        <v>2</v>
      </c>
      <c r="C63" s="152" t="s">
        <v>134</v>
      </c>
      <c r="D63" s="104" t="s">
        <v>261</v>
      </c>
      <c r="E63" s="105">
        <v>0</v>
      </c>
      <c r="F63" s="105">
        <v>3198</v>
      </c>
      <c r="G63" s="105">
        <v>3198</v>
      </c>
      <c r="H63" s="106">
        <f t="shared" si="1"/>
        <v>6396</v>
      </c>
    </row>
    <row r="64" spans="1:9" ht="23.1" customHeight="1">
      <c r="A64" s="97">
        <v>45</v>
      </c>
      <c r="B64" s="97" t="s">
        <v>2</v>
      </c>
      <c r="C64" s="152" t="s">
        <v>135</v>
      </c>
      <c r="D64" s="104" t="s">
        <v>262</v>
      </c>
      <c r="E64" s="105">
        <v>0</v>
      </c>
      <c r="F64" s="105">
        <v>3198</v>
      </c>
      <c r="G64" s="105">
        <v>3198</v>
      </c>
      <c r="H64" s="106">
        <f t="shared" si="1"/>
        <v>6396</v>
      </c>
    </row>
    <row r="65" spans="1:10" ht="23.1" customHeight="1">
      <c r="A65" s="97">
        <v>46</v>
      </c>
      <c r="B65" s="97" t="s">
        <v>2</v>
      </c>
      <c r="C65" s="152" t="s">
        <v>215</v>
      </c>
      <c r="D65" s="104" t="s">
        <v>263</v>
      </c>
      <c r="E65" s="105">
        <v>0</v>
      </c>
      <c r="F65" s="105">
        <v>2548</v>
      </c>
      <c r="G65" s="105">
        <v>2548</v>
      </c>
      <c r="H65" s="106">
        <f t="shared" si="1"/>
        <v>5096</v>
      </c>
    </row>
    <row r="66" spans="1:10" ht="23.1" customHeight="1">
      <c r="A66" s="97">
        <v>47</v>
      </c>
      <c r="B66" s="97" t="s">
        <v>2</v>
      </c>
      <c r="C66" s="152" t="s">
        <v>137</v>
      </c>
      <c r="D66" s="104" t="s">
        <v>264</v>
      </c>
      <c r="E66" s="105">
        <v>0</v>
      </c>
      <c r="F66" s="105">
        <v>3198</v>
      </c>
      <c r="G66" s="105">
        <v>3198</v>
      </c>
      <c r="H66" s="106">
        <f t="shared" si="1"/>
        <v>6396</v>
      </c>
    </row>
    <row r="67" spans="1:10" ht="23.1" customHeight="1">
      <c r="A67" s="97">
        <v>48</v>
      </c>
      <c r="B67" s="97" t="s">
        <v>2</v>
      </c>
      <c r="C67" s="152" t="s">
        <v>216</v>
      </c>
      <c r="D67" s="104" t="s">
        <v>265</v>
      </c>
      <c r="E67" s="105">
        <v>0</v>
      </c>
      <c r="F67" s="105">
        <v>3198</v>
      </c>
      <c r="G67" s="105">
        <v>3198</v>
      </c>
      <c r="H67" s="106">
        <f t="shared" si="1"/>
        <v>6396</v>
      </c>
    </row>
    <row r="68" spans="1:10" ht="23.1" customHeight="1">
      <c r="A68" s="97">
        <v>49</v>
      </c>
      <c r="B68" s="97" t="s">
        <v>2</v>
      </c>
      <c r="C68" s="152" t="s">
        <v>138</v>
      </c>
      <c r="D68" s="104" t="s">
        <v>266</v>
      </c>
      <c r="E68" s="105">
        <v>0</v>
      </c>
      <c r="F68" s="105">
        <v>3045</v>
      </c>
      <c r="G68" s="105">
        <v>3045</v>
      </c>
      <c r="H68" s="106">
        <f t="shared" si="1"/>
        <v>6090</v>
      </c>
    </row>
    <row r="69" spans="1:10" ht="23.1" customHeight="1">
      <c r="A69" s="97">
        <v>50</v>
      </c>
      <c r="B69" s="97" t="s">
        <v>2</v>
      </c>
      <c r="C69" s="152" t="s">
        <v>195</v>
      </c>
      <c r="D69" s="104" t="s">
        <v>267</v>
      </c>
      <c r="E69" s="105">
        <v>0</v>
      </c>
      <c r="F69" s="105">
        <v>3045</v>
      </c>
      <c r="G69" s="105">
        <v>3045</v>
      </c>
      <c r="H69" s="106">
        <f t="shared" si="1"/>
        <v>6090</v>
      </c>
    </row>
    <row r="70" spans="1:10" ht="16.5">
      <c r="A70" s="97"/>
      <c r="B70" s="97" t="s">
        <v>46</v>
      </c>
      <c r="C70" s="97" t="s">
        <v>197</v>
      </c>
      <c r="D70" s="97" t="s">
        <v>185</v>
      </c>
      <c r="E70" s="108" t="s">
        <v>46</v>
      </c>
      <c r="F70" s="108" t="s">
        <v>46</v>
      </c>
      <c r="G70" s="108" t="s">
        <v>46</v>
      </c>
      <c r="H70" s="175">
        <f>SUM(H44:H69)</f>
        <v>296566</v>
      </c>
    </row>
    <row r="71" spans="1:10" s="5" customFormat="1">
      <c r="A71" s="495" t="s">
        <v>341</v>
      </c>
      <c r="B71" s="495"/>
      <c r="C71" s="146"/>
      <c r="D71" s="83"/>
      <c r="E71" s="19"/>
      <c r="F71" s="19"/>
      <c r="G71" s="19"/>
      <c r="H71" s="19"/>
    </row>
    <row r="72" spans="1:10">
      <c r="A72" s="177" t="s">
        <v>748</v>
      </c>
      <c r="B72" s="178"/>
      <c r="C72" s="179"/>
      <c r="D72" s="180"/>
      <c r="E72" s="19"/>
      <c r="F72" s="19"/>
      <c r="G72" s="19"/>
      <c r="H72" s="19"/>
    </row>
    <row r="73" spans="1:10">
      <c r="A73" s="177"/>
      <c r="B73" s="178"/>
      <c r="C73" s="179"/>
      <c r="D73" s="180"/>
      <c r="E73" s="19"/>
      <c r="F73" s="19"/>
      <c r="G73" s="19"/>
      <c r="H73" s="19"/>
    </row>
    <row r="74" spans="1:10" ht="16.5">
      <c r="A74" s="177" t="s">
        <v>743</v>
      </c>
      <c r="B74" s="178"/>
      <c r="C74" s="179"/>
      <c r="D74" s="180"/>
      <c r="E74" s="156"/>
      <c r="F74" s="156"/>
      <c r="G74" s="156"/>
      <c r="H74" s="156"/>
    </row>
    <row r="75" spans="1:10">
      <c r="A75" s="177"/>
      <c r="B75" s="178"/>
      <c r="C75" s="179"/>
      <c r="D75" s="180"/>
      <c r="E75" s="19"/>
      <c r="F75" s="19"/>
      <c r="G75" s="19"/>
      <c r="H75" s="19"/>
    </row>
    <row r="76" spans="1:10">
      <c r="A76" s="177" t="s">
        <v>744</v>
      </c>
      <c r="B76" s="178"/>
      <c r="C76" s="179"/>
      <c r="D76" s="180"/>
      <c r="E76" s="19"/>
      <c r="F76" s="19"/>
    </row>
    <row r="77" spans="1:10">
      <c r="A77" s="177"/>
      <c r="B77" s="178"/>
      <c r="C77" s="179"/>
      <c r="D77" s="180"/>
      <c r="E77" s="19"/>
      <c r="F77" s="19"/>
      <c r="G77" s="493" t="s">
        <v>429</v>
      </c>
      <c r="H77" s="493"/>
    </row>
    <row r="78" spans="1:10">
      <c r="A78" s="177" t="s">
        <v>742</v>
      </c>
      <c r="B78" s="178"/>
      <c r="C78" s="179"/>
      <c r="D78" s="180"/>
      <c r="E78" s="19"/>
      <c r="F78" s="19"/>
      <c r="I78" s="31"/>
      <c r="J78" s="31"/>
    </row>
    <row r="79" spans="1:10" ht="23.25">
      <c r="A79" s="489" t="s">
        <v>127</v>
      </c>
      <c r="B79" s="489"/>
      <c r="C79" s="489"/>
      <c r="D79" s="489"/>
      <c r="E79" s="489"/>
      <c r="F79" s="489"/>
      <c r="G79" s="489"/>
      <c r="H79" s="489"/>
    </row>
    <row r="80" spans="1:10">
      <c r="A80" s="490" t="s">
        <v>200</v>
      </c>
      <c r="B80" s="490"/>
      <c r="C80" s="490"/>
      <c r="D80" s="490"/>
      <c r="E80" s="490"/>
      <c r="F80" s="490"/>
      <c r="G80" s="490"/>
      <c r="H80" s="490"/>
    </row>
    <row r="81" spans="1:9" ht="20.25">
      <c r="A81" s="494" t="s">
        <v>971</v>
      </c>
      <c r="B81" s="494"/>
      <c r="C81" s="494"/>
      <c r="D81" s="494"/>
      <c r="E81" s="494"/>
      <c r="F81" s="494"/>
      <c r="G81" s="494"/>
      <c r="H81" s="494"/>
    </row>
    <row r="82" spans="1:9" s="63" customFormat="1" ht="23.1" customHeight="1">
      <c r="A82" s="97" t="s">
        <v>174</v>
      </c>
      <c r="B82" s="101" t="s">
        <v>125</v>
      </c>
      <c r="C82" s="97" t="s">
        <v>124</v>
      </c>
      <c r="D82" s="97" t="s">
        <v>199</v>
      </c>
      <c r="E82" s="97" t="s">
        <v>198</v>
      </c>
      <c r="F82" s="97" t="s">
        <v>201</v>
      </c>
      <c r="G82" s="97" t="s">
        <v>202</v>
      </c>
      <c r="H82" s="102" t="s">
        <v>421</v>
      </c>
    </row>
    <row r="83" spans="1:9" ht="23.1" customHeight="1">
      <c r="A83" s="97" t="s">
        <v>46</v>
      </c>
      <c r="B83" s="97" t="s">
        <v>46</v>
      </c>
      <c r="C83" s="97" t="s">
        <v>197</v>
      </c>
      <c r="D83" s="97" t="s">
        <v>185</v>
      </c>
      <c r="E83" s="110" t="s">
        <v>46</v>
      </c>
      <c r="F83" s="110" t="s">
        <v>46</v>
      </c>
      <c r="G83" s="110" t="s">
        <v>46</v>
      </c>
      <c r="H83" s="175">
        <f>H70</f>
        <v>296566</v>
      </c>
    </row>
    <row r="84" spans="1:9" ht="23.1" customHeight="1">
      <c r="A84" s="97">
        <v>51</v>
      </c>
      <c r="B84" s="97" t="s">
        <v>172</v>
      </c>
      <c r="C84" s="152" t="s">
        <v>139</v>
      </c>
      <c r="D84" s="104" t="s">
        <v>268</v>
      </c>
      <c r="E84" s="105">
        <v>0</v>
      </c>
      <c r="F84" s="105">
        <v>3045</v>
      </c>
      <c r="G84" s="105">
        <v>3045</v>
      </c>
      <c r="H84" s="113">
        <f t="shared" ref="H84:H108" si="2">SUM(E84:G84)</f>
        <v>6090</v>
      </c>
    </row>
    <row r="85" spans="1:9" ht="23.1" customHeight="1">
      <c r="A85" s="97">
        <v>52</v>
      </c>
      <c r="B85" s="97" t="s">
        <v>2</v>
      </c>
      <c r="C85" s="152" t="s">
        <v>140</v>
      </c>
      <c r="D85" s="104" t="s">
        <v>269</v>
      </c>
      <c r="E85" s="105">
        <v>0</v>
      </c>
      <c r="F85" s="105">
        <v>2900</v>
      </c>
      <c r="G85" s="105">
        <v>2900</v>
      </c>
      <c r="H85" s="113">
        <f t="shared" si="2"/>
        <v>5800</v>
      </c>
    </row>
    <row r="86" spans="1:9" ht="23.1" customHeight="1">
      <c r="A86" s="97">
        <v>53</v>
      </c>
      <c r="B86" s="97" t="s">
        <v>2</v>
      </c>
      <c r="C86" s="152" t="s">
        <v>141</v>
      </c>
      <c r="D86" s="104" t="s">
        <v>270</v>
      </c>
      <c r="E86" s="105">
        <v>0</v>
      </c>
      <c r="F86" s="105">
        <v>3045</v>
      </c>
      <c r="G86" s="105">
        <v>3045</v>
      </c>
      <c r="H86" s="113">
        <f t="shared" si="2"/>
        <v>6090</v>
      </c>
    </row>
    <row r="87" spans="1:9" ht="23.1" customHeight="1">
      <c r="A87" s="97">
        <v>54</v>
      </c>
      <c r="B87" s="97" t="s">
        <v>2</v>
      </c>
      <c r="C87" s="152" t="s">
        <v>142</v>
      </c>
      <c r="D87" s="104" t="s">
        <v>271</v>
      </c>
      <c r="E87" s="105">
        <v>0</v>
      </c>
      <c r="F87" s="105">
        <v>2900</v>
      </c>
      <c r="G87" s="105">
        <v>2900</v>
      </c>
      <c r="H87" s="113">
        <f t="shared" si="2"/>
        <v>5800</v>
      </c>
    </row>
    <row r="88" spans="1:9" ht="23.1" customHeight="1">
      <c r="A88" s="97">
        <v>55</v>
      </c>
      <c r="B88" s="97" t="s">
        <v>2</v>
      </c>
      <c r="C88" s="152" t="s">
        <v>143</v>
      </c>
      <c r="D88" s="104" t="s">
        <v>272</v>
      </c>
      <c r="E88" s="105">
        <v>0</v>
      </c>
      <c r="F88" s="105">
        <v>3045</v>
      </c>
      <c r="G88" s="105">
        <v>3045</v>
      </c>
      <c r="H88" s="113">
        <f t="shared" si="2"/>
        <v>6090</v>
      </c>
    </row>
    <row r="89" spans="1:9" ht="23.1" customHeight="1">
      <c r="A89" s="97">
        <v>56</v>
      </c>
      <c r="B89" s="97" t="s">
        <v>2</v>
      </c>
      <c r="C89" s="152" t="s">
        <v>144</v>
      </c>
      <c r="D89" s="104" t="s">
        <v>273</v>
      </c>
      <c r="E89" s="105">
        <v>0</v>
      </c>
      <c r="F89" s="105">
        <v>2900</v>
      </c>
      <c r="G89" s="105">
        <v>2900</v>
      </c>
      <c r="H89" s="113">
        <f t="shared" si="2"/>
        <v>5800</v>
      </c>
    </row>
    <row r="90" spans="1:9" ht="23.1" customHeight="1">
      <c r="A90" s="97">
        <v>57</v>
      </c>
      <c r="B90" s="115" t="s">
        <v>2</v>
      </c>
      <c r="C90" s="152" t="s">
        <v>423</v>
      </c>
      <c r="D90" s="111" t="s">
        <v>274</v>
      </c>
      <c r="E90" s="112">
        <v>0</v>
      </c>
      <c r="F90" s="112">
        <v>3045</v>
      </c>
      <c r="G90" s="112">
        <v>3045</v>
      </c>
      <c r="H90" s="113">
        <f t="shared" si="2"/>
        <v>6090</v>
      </c>
    </row>
    <row r="91" spans="1:9" ht="23.1" customHeight="1">
      <c r="A91" s="97">
        <v>58</v>
      </c>
      <c r="B91" s="97" t="s">
        <v>2</v>
      </c>
      <c r="C91" s="152" t="s">
        <v>183</v>
      </c>
      <c r="D91" s="104" t="s">
        <v>275</v>
      </c>
      <c r="E91" s="105">
        <v>0</v>
      </c>
      <c r="F91" s="105">
        <v>2900</v>
      </c>
      <c r="G91" s="105">
        <v>2900</v>
      </c>
      <c r="H91" s="113">
        <f t="shared" si="2"/>
        <v>5800</v>
      </c>
    </row>
    <row r="92" spans="1:9" ht="23.1" customHeight="1">
      <c r="A92" s="97">
        <v>59</v>
      </c>
      <c r="B92" s="97" t="s">
        <v>2</v>
      </c>
      <c r="C92" s="152" t="s">
        <v>164</v>
      </c>
      <c r="D92" s="104" t="s">
        <v>276</v>
      </c>
      <c r="E92" s="105">
        <v>0</v>
      </c>
      <c r="F92" s="105">
        <v>2548</v>
      </c>
      <c r="G92" s="105">
        <v>2548</v>
      </c>
      <c r="H92" s="113">
        <f t="shared" si="2"/>
        <v>5096</v>
      </c>
    </row>
    <row r="93" spans="1:9" ht="23.1" customHeight="1">
      <c r="A93" s="97">
        <v>60</v>
      </c>
      <c r="B93" s="97" t="s">
        <v>173</v>
      </c>
      <c r="C93" s="152" t="s">
        <v>145</v>
      </c>
      <c r="D93" s="104" t="s">
        <v>277</v>
      </c>
      <c r="E93" s="105">
        <v>0</v>
      </c>
      <c r="F93" s="105">
        <v>1946</v>
      </c>
      <c r="G93" s="116">
        <v>1946</v>
      </c>
      <c r="H93" s="113">
        <f t="shared" si="2"/>
        <v>3892</v>
      </c>
      <c r="I93" s="27"/>
    </row>
    <row r="94" spans="1:9" ht="23.1" customHeight="1">
      <c r="A94" s="97">
        <v>61</v>
      </c>
      <c r="B94" s="97" t="s">
        <v>2</v>
      </c>
      <c r="C94" s="152" t="s">
        <v>217</v>
      </c>
      <c r="D94" s="104" t="s">
        <v>278</v>
      </c>
      <c r="E94" s="105">
        <v>0</v>
      </c>
      <c r="F94" s="105">
        <v>1946</v>
      </c>
      <c r="G94" s="105">
        <v>1946</v>
      </c>
      <c r="H94" s="113">
        <f t="shared" si="2"/>
        <v>3892</v>
      </c>
    </row>
    <row r="95" spans="1:9" ht="23.1" customHeight="1">
      <c r="A95" s="97">
        <v>62</v>
      </c>
      <c r="B95" s="97" t="s">
        <v>2</v>
      </c>
      <c r="C95" s="152" t="s">
        <v>218</v>
      </c>
      <c r="D95" s="104" t="s">
        <v>279</v>
      </c>
      <c r="E95" s="105">
        <v>0</v>
      </c>
      <c r="F95" s="105">
        <v>1946</v>
      </c>
      <c r="G95" s="105">
        <v>1946</v>
      </c>
      <c r="H95" s="113">
        <f t="shared" si="2"/>
        <v>3892</v>
      </c>
    </row>
    <row r="96" spans="1:9" ht="23.1" customHeight="1">
      <c r="A96" s="97">
        <v>63</v>
      </c>
      <c r="B96" s="97" t="s">
        <v>2</v>
      </c>
      <c r="C96" s="147" t="s">
        <v>394</v>
      </c>
      <c r="D96" s="104" t="s">
        <v>280</v>
      </c>
      <c r="E96" s="105">
        <v>0</v>
      </c>
      <c r="F96" s="105">
        <v>1946</v>
      </c>
      <c r="G96" s="105">
        <v>1946</v>
      </c>
      <c r="H96" s="113">
        <f t="shared" si="2"/>
        <v>3892</v>
      </c>
    </row>
    <row r="97" spans="1:8" ht="23.1" customHeight="1">
      <c r="A97" s="97">
        <v>64</v>
      </c>
      <c r="B97" s="97" t="s">
        <v>2</v>
      </c>
      <c r="C97" s="147" t="s">
        <v>725</v>
      </c>
      <c r="D97" s="104" t="s">
        <v>281</v>
      </c>
      <c r="E97" s="105">
        <v>0</v>
      </c>
      <c r="F97" s="105">
        <v>1946</v>
      </c>
      <c r="G97" s="105">
        <v>1946</v>
      </c>
      <c r="H97" s="113">
        <f t="shared" si="2"/>
        <v>3892</v>
      </c>
    </row>
    <row r="98" spans="1:8" ht="23.1" customHeight="1">
      <c r="A98" s="97">
        <v>65</v>
      </c>
      <c r="B98" s="114" t="s">
        <v>2</v>
      </c>
      <c r="C98" s="152" t="s">
        <v>147</v>
      </c>
      <c r="D98" s="111" t="s">
        <v>282</v>
      </c>
      <c r="E98" s="105">
        <v>0</v>
      </c>
      <c r="F98" s="105">
        <v>1946</v>
      </c>
      <c r="G98" s="105">
        <v>1946</v>
      </c>
      <c r="H98" s="113">
        <f t="shared" si="2"/>
        <v>3892</v>
      </c>
    </row>
    <row r="99" spans="1:8" ht="23.1" customHeight="1">
      <c r="A99" s="97">
        <v>66</v>
      </c>
      <c r="B99" s="97" t="s">
        <v>2</v>
      </c>
      <c r="C99" s="152" t="s">
        <v>395</v>
      </c>
      <c r="D99" s="104" t="s">
        <v>283</v>
      </c>
      <c r="E99" s="105">
        <v>0</v>
      </c>
      <c r="F99" s="105">
        <v>1946</v>
      </c>
      <c r="G99" s="105">
        <v>1946</v>
      </c>
      <c r="H99" s="113">
        <f t="shared" si="2"/>
        <v>3892</v>
      </c>
    </row>
    <row r="100" spans="1:8" ht="23.1" customHeight="1">
      <c r="A100" s="97">
        <v>67</v>
      </c>
      <c r="B100" s="114" t="s">
        <v>2</v>
      </c>
      <c r="C100" s="152" t="s">
        <v>148</v>
      </c>
      <c r="D100" s="104" t="s">
        <v>284</v>
      </c>
      <c r="E100" s="105">
        <v>0</v>
      </c>
      <c r="F100" s="105">
        <v>2044</v>
      </c>
      <c r="G100" s="105">
        <v>2044</v>
      </c>
      <c r="H100" s="113">
        <f t="shared" si="2"/>
        <v>4088</v>
      </c>
    </row>
    <row r="101" spans="1:8" ht="23.1" customHeight="1">
      <c r="A101" s="97">
        <v>68</v>
      </c>
      <c r="B101" s="114" t="s">
        <v>2</v>
      </c>
      <c r="C101" s="152" t="s">
        <v>196</v>
      </c>
      <c r="D101" s="104" t="s">
        <v>491</v>
      </c>
      <c r="E101" s="105">
        <v>0</v>
      </c>
      <c r="F101" s="105">
        <v>2044</v>
      </c>
      <c r="G101" s="105">
        <v>2044</v>
      </c>
      <c r="H101" s="113">
        <f t="shared" si="2"/>
        <v>4088</v>
      </c>
    </row>
    <row r="102" spans="1:8" ht="23.1" customHeight="1">
      <c r="A102" s="97">
        <v>69</v>
      </c>
      <c r="B102" s="114" t="s">
        <v>2</v>
      </c>
      <c r="C102" s="152" t="s">
        <v>149</v>
      </c>
      <c r="D102" s="104" t="s">
        <v>492</v>
      </c>
      <c r="E102" s="105">
        <v>0</v>
      </c>
      <c r="F102" s="105">
        <v>2044</v>
      </c>
      <c r="G102" s="105">
        <v>2044</v>
      </c>
      <c r="H102" s="113">
        <f t="shared" si="2"/>
        <v>4088</v>
      </c>
    </row>
    <row r="103" spans="1:8" ht="23.1" customHeight="1">
      <c r="A103" s="97">
        <v>70</v>
      </c>
      <c r="B103" s="114" t="s">
        <v>2</v>
      </c>
      <c r="C103" s="152" t="s">
        <v>150</v>
      </c>
      <c r="D103" s="104" t="s">
        <v>493</v>
      </c>
      <c r="E103" s="105">
        <v>0</v>
      </c>
      <c r="F103" s="105">
        <v>2044</v>
      </c>
      <c r="G103" s="105">
        <v>2044</v>
      </c>
      <c r="H103" s="113">
        <f t="shared" si="2"/>
        <v>4088</v>
      </c>
    </row>
    <row r="104" spans="1:8" ht="23.1" customHeight="1">
      <c r="A104" s="97">
        <v>71</v>
      </c>
      <c r="B104" s="97" t="s">
        <v>2</v>
      </c>
      <c r="C104" s="152" t="s">
        <v>345</v>
      </c>
      <c r="D104" s="104" t="s">
        <v>285</v>
      </c>
      <c r="E104" s="105">
        <v>0</v>
      </c>
      <c r="F104" s="105">
        <v>2044</v>
      </c>
      <c r="G104" s="105">
        <v>2044</v>
      </c>
      <c r="H104" s="113">
        <f t="shared" si="2"/>
        <v>4088</v>
      </c>
    </row>
    <row r="105" spans="1:8" ht="23.1" customHeight="1">
      <c r="A105" s="97">
        <v>72</v>
      </c>
      <c r="B105" s="114" t="s">
        <v>2</v>
      </c>
      <c r="C105" s="152" t="s">
        <v>152</v>
      </c>
      <c r="D105" s="104" t="s">
        <v>287</v>
      </c>
      <c r="E105" s="105">
        <v>0</v>
      </c>
      <c r="F105" s="105">
        <v>2044</v>
      </c>
      <c r="G105" s="105">
        <v>2044</v>
      </c>
      <c r="H105" s="113">
        <f t="shared" si="2"/>
        <v>4088</v>
      </c>
    </row>
    <row r="106" spans="1:8" ht="23.1" customHeight="1">
      <c r="A106" s="97">
        <v>73</v>
      </c>
      <c r="B106" s="97" t="s">
        <v>2</v>
      </c>
      <c r="C106" s="152" t="s">
        <v>187</v>
      </c>
      <c r="D106" s="104" t="s">
        <v>288</v>
      </c>
      <c r="E106" s="105">
        <v>0</v>
      </c>
      <c r="F106" s="105">
        <v>2044</v>
      </c>
      <c r="G106" s="105">
        <v>2044</v>
      </c>
      <c r="H106" s="113">
        <f t="shared" si="2"/>
        <v>4088</v>
      </c>
    </row>
    <row r="107" spans="1:8" ht="23.1" customHeight="1">
      <c r="A107" s="97">
        <v>74</v>
      </c>
      <c r="B107" s="97" t="s">
        <v>2</v>
      </c>
      <c r="C107" s="152" t="s">
        <v>153</v>
      </c>
      <c r="D107" s="104" t="s">
        <v>289</v>
      </c>
      <c r="E107" s="105">
        <v>0</v>
      </c>
      <c r="F107" s="105">
        <v>2044</v>
      </c>
      <c r="G107" s="105">
        <v>2044</v>
      </c>
      <c r="H107" s="113">
        <f t="shared" si="2"/>
        <v>4088</v>
      </c>
    </row>
    <row r="108" spans="1:8" ht="23.1" customHeight="1">
      <c r="A108" s="97">
        <v>75</v>
      </c>
      <c r="B108" s="97" t="s">
        <v>2</v>
      </c>
      <c r="C108" s="152" t="s">
        <v>212</v>
      </c>
      <c r="D108" s="104" t="s">
        <v>290</v>
      </c>
      <c r="E108" s="105">
        <v>0</v>
      </c>
      <c r="F108" s="105">
        <v>1764</v>
      </c>
      <c r="G108" s="105">
        <v>1764</v>
      </c>
      <c r="H108" s="113">
        <f t="shared" si="2"/>
        <v>3528</v>
      </c>
    </row>
    <row r="109" spans="1:8" ht="16.5">
      <c r="A109" s="97"/>
      <c r="B109" s="97" t="s">
        <v>46</v>
      </c>
      <c r="C109" s="107" t="s">
        <v>197</v>
      </c>
      <c r="D109" s="107" t="s">
        <v>182</v>
      </c>
      <c r="E109" s="108" t="s">
        <v>46</v>
      </c>
      <c r="F109" s="108" t="s">
        <v>46</v>
      </c>
      <c r="G109" s="108" t="s">
        <v>46</v>
      </c>
      <c r="H109" s="176">
        <f>SUM(H83:H108)</f>
        <v>412698</v>
      </c>
    </row>
    <row r="110" spans="1:8">
      <c r="A110" s="492" t="s">
        <v>341</v>
      </c>
      <c r="B110" s="492"/>
      <c r="C110" s="146"/>
      <c r="D110" s="83"/>
      <c r="E110" s="70"/>
      <c r="F110" s="70"/>
      <c r="G110" s="70"/>
      <c r="H110" s="70"/>
    </row>
    <row r="111" spans="1:8">
      <c r="A111" s="177" t="s">
        <v>748</v>
      </c>
      <c r="B111" s="178"/>
      <c r="C111" s="179"/>
      <c r="D111" s="180"/>
      <c r="E111" s="70"/>
      <c r="F111" s="70"/>
      <c r="G111" s="70"/>
      <c r="H111" s="70"/>
    </row>
    <row r="112" spans="1:8">
      <c r="A112" s="177"/>
      <c r="B112" s="178"/>
      <c r="C112" s="179"/>
      <c r="D112" s="180"/>
      <c r="E112" s="70"/>
      <c r="F112" s="70"/>
      <c r="G112" s="70"/>
      <c r="H112" s="70"/>
    </row>
    <row r="113" spans="1:10" ht="16.5">
      <c r="A113" s="177" t="s">
        <v>743</v>
      </c>
      <c r="B113" s="178"/>
      <c r="C113" s="179"/>
      <c r="D113" s="180"/>
      <c r="E113" s="156"/>
      <c r="F113" s="156"/>
      <c r="G113" s="156"/>
      <c r="H113" s="156"/>
    </row>
    <row r="114" spans="1:10">
      <c r="A114" s="177"/>
      <c r="B114" s="178"/>
      <c r="C114" s="179"/>
      <c r="D114" s="180"/>
      <c r="E114" s="70"/>
      <c r="F114" s="70"/>
      <c r="G114" s="70"/>
      <c r="H114" s="70"/>
    </row>
    <row r="115" spans="1:10">
      <c r="A115" s="177" t="s">
        <v>744</v>
      </c>
      <c r="B115" s="178"/>
      <c r="C115" s="179"/>
      <c r="D115" s="180"/>
      <c r="E115" s="19"/>
      <c r="F115" s="19"/>
    </row>
    <row r="116" spans="1:10">
      <c r="A116" s="177"/>
      <c r="B116" s="178"/>
      <c r="C116" s="179"/>
      <c r="D116" s="180"/>
      <c r="F116" s="30"/>
      <c r="G116" s="493" t="s">
        <v>430</v>
      </c>
      <c r="H116" s="493"/>
    </row>
    <row r="117" spans="1:10">
      <c r="A117" s="177" t="s">
        <v>742</v>
      </c>
      <c r="B117" s="178"/>
      <c r="C117" s="179"/>
      <c r="D117" s="180"/>
      <c r="E117" s="19"/>
      <c r="F117" s="19"/>
      <c r="I117" s="31"/>
      <c r="J117" s="31"/>
    </row>
    <row r="118" spans="1:10" ht="23.25">
      <c r="A118" s="489" t="s">
        <v>127</v>
      </c>
      <c r="B118" s="489"/>
      <c r="C118" s="489"/>
      <c r="D118" s="489"/>
      <c r="E118" s="489"/>
      <c r="F118" s="489"/>
      <c r="G118" s="489"/>
      <c r="H118" s="489"/>
    </row>
    <row r="119" spans="1:10">
      <c r="A119" s="490" t="s">
        <v>200</v>
      </c>
      <c r="B119" s="490"/>
      <c r="C119" s="490"/>
      <c r="D119" s="490"/>
      <c r="E119" s="490"/>
      <c r="F119" s="490"/>
      <c r="G119" s="490"/>
      <c r="H119" s="490"/>
    </row>
    <row r="120" spans="1:10" ht="20.25">
      <c r="A120" s="494" t="s">
        <v>971</v>
      </c>
      <c r="B120" s="494"/>
      <c r="C120" s="494"/>
      <c r="D120" s="494"/>
      <c r="E120" s="494"/>
      <c r="F120" s="494"/>
      <c r="G120" s="494"/>
      <c r="H120" s="494"/>
    </row>
    <row r="121" spans="1:10" s="63" customFormat="1" ht="23.1" customHeight="1">
      <c r="A121" s="97" t="s">
        <v>174</v>
      </c>
      <c r="B121" s="101" t="s">
        <v>125</v>
      </c>
      <c r="C121" s="97" t="s">
        <v>124</v>
      </c>
      <c r="D121" s="97" t="s">
        <v>199</v>
      </c>
      <c r="E121" s="97" t="s">
        <v>198</v>
      </c>
      <c r="F121" s="97" t="s">
        <v>201</v>
      </c>
      <c r="G121" s="97" t="s">
        <v>202</v>
      </c>
      <c r="H121" s="102" t="s">
        <v>421</v>
      </c>
    </row>
    <row r="122" spans="1:10" ht="23.1" customHeight="1">
      <c r="A122" s="97" t="s">
        <v>46</v>
      </c>
      <c r="B122" s="97" t="s">
        <v>46</v>
      </c>
      <c r="C122" s="97" t="s">
        <v>197</v>
      </c>
      <c r="D122" s="97" t="s">
        <v>185</v>
      </c>
      <c r="E122" s="110" t="s">
        <v>46</v>
      </c>
      <c r="F122" s="110" t="s">
        <v>46</v>
      </c>
      <c r="G122" s="110" t="s">
        <v>46</v>
      </c>
      <c r="H122" s="175">
        <f>H109</f>
        <v>412698</v>
      </c>
      <c r="I122" s="71"/>
      <c r="J122" s="71"/>
    </row>
    <row r="123" spans="1:10" ht="23.1" customHeight="1">
      <c r="A123" s="97">
        <v>76</v>
      </c>
      <c r="B123" s="97" t="s">
        <v>173</v>
      </c>
      <c r="C123" s="152" t="s">
        <v>188</v>
      </c>
      <c r="D123" s="104" t="s">
        <v>291</v>
      </c>
      <c r="E123" s="105">
        <v>0</v>
      </c>
      <c r="F123" s="105">
        <v>1853</v>
      </c>
      <c r="G123" s="105">
        <v>1853</v>
      </c>
      <c r="H123" s="113">
        <f t="shared" ref="H123:H147" si="3">SUM(E123:G123)</f>
        <v>3706</v>
      </c>
    </row>
    <row r="124" spans="1:10" ht="23.1" customHeight="1">
      <c r="A124" s="97">
        <v>77</v>
      </c>
      <c r="B124" s="97" t="s">
        <v>2</v>
      </c>
      <c r="C124" s="152" t="s">
        <v>154</v>
      </c>
      <c r="D124" s="104" t="s">
        <v>292</v>
      </c>
      <c r="E124" s="105">
        <v>0</v>
      </c>
      <c r="F124" s="105">
        <v>1764</v>
      </c>
      <c r="G124" s="105">
        <v>1764</v>
      </c>
      <c r="H124" s="113">
        <f t="shared" si="3"/>
        <v>3528</v>
      </c>
    </row>
    <row r="125" spans="1:10" ht="23.1" customHeight="1">
      <c r="A125" s="97">
        <v>78</v>
      </c>
      <c r="B125" s="97" t="s">
        <v>2</v>
      </c>
      <c r="C125" s="152" t="s">
        <v>791</v>
      </c>
      <c r="D125" s="104" t="s">
        <v>293</v>
      </c>
      <c r="E125" s="105">
        <v>0</v>
      </c>
      <c r="F125" s="105">
        <v>1946</v>
      </c>
      <c r="G125" s="105">
        <v>1946</v>
      </c>
      <c r="H125" s="113">
        <f t="shared" si="3"/>
        <v>3892</v>
      </c>
    </row>
    <row r="126" spans="1:10" ht="23.1" customHeight="1">
      <c r="A126" s="97">
        <v>79</v>
      </c>
      <c r="B126" s="97" t="s">
        <v>2</v>
      </c>
      <c r="C126" s="152" t="s">
        <v>155</v>
      </c>
      <c r="D126" s="104" t="s">
        <v>294</v>
      </c>
      <c r="E126" s="105">
        <v>0</v>
      </c>
      <c r="F126" s="105">
        <v>1946</v>
      </c>
      <c r="G126" s="105">
        <v>1946</v>
      </c>
      <c r="H126" s="113">
        <f t="shared" si="3"/>
        <v>3892</v>
      </c>
    </row>
    <row r="127" spans="1:10" ht="23.1" customHeight="1">
      <c r="A127" s="97">
        <v>80</v>
      </c>
      <c r="B127" s="97" t="s">
        <v>2</v>
      </c>
      <c r="C127" s="152" t="s">
        <v>156</v>
      </c>
      <c r="D127" s="104" t="s">
        <v>295</v>
      </c>
      <c r="E127" s="105">
        <v>0</v>
      </c>
      <c r="F127" s="105">
        <v>1853</v>
      </c>
      <c r="G127" s="105">
        <v>1853</v>
      </c>
      <c r="H127" s="113">
        <f t="shared" si="3"/>
        <v>3706</v>
      </c>
    </row>
    <row r="128" spans="1:10" ht="23.1" customHeight="1">
      <c r="A128" s="97">
        <v>81</v>
      </c>
      <c r="B128" s="97" t="s">
        <v>2</v>
      </c>
      <c r="C128" s="152" t="s">
        <v>893</v>
      </c>
      <c r="D128" s="104" t="s">
        <v>296</v>
      </c>
      <c r="E128" s="105">
        <v>0</v>
      </c>
      <c r="F128" s="105">
        <v>1853</v>
      </c>
      <c r="G128" s="105">
        <v>1853</v>
      </c>
      <c r="H128" s="113">
        <f t="shared" si="3"/>
        <v>3706</v>
      </c>
    </row>
    <row r="129" spans="1:10" ht="23.1" customHeight="1">
      <c r="A129" s="97">
        <v>82</v>
      </c>
      <c r="B129" s="97" t="s">
        <v>2</v>
      </c>
      <c r="C129" s="152" t="s">
        <v>157</v>
      </c>
      <c r="D129" s="104" t="s">
        <v>297</v>
      </c>
      <c r="E129" s="105">
        <v>0</v>
      </c>
      <c r="F129" s="105">
        <v>1946</v>
      </c>
      <c r="G129" s="105">
        <v>1946</v>
      </c>
      <c r="H129" s="113">
        <f t="shared" si="3"/>
        <v>3892</v>
      </c>
    </row>
    <row r="130" spans="1:10" ht="23.1" customHeight="1">
      <c r="A130" s="97">
        <v>83</v>
      </c>
      <c r="B130" s="97" t="s">
        <v>2</v>
      </c>
      <c r="C130" s="147" t="s">
        <v>674</v>
      </c>
      <c r="D130" s="104" t="s">
        <v>409</v>
      </c>
      <c r="E130" s="109">
        <v>0</v>
      </c>
      <c r="F130" s="109">
        <v>1764</v>
      </c>
      <c r="G130" s="109">
        <v>1764</v>
      </c>
      <c r="H130" s="113">
        <f t="shared" si="3"/>
        <v>3528</v>
      </c>
      <c r="I130" s="71"/>
      <c r="J130" s="71"/>
    </row>
    <row r="131" spans="1:10" ht="23.1" customHeight="1">
      <c r="A131" s="97">
        <v>84</v>
      </c>
      <c r="B131" s="97" t="s">
        <v>2</v>
      </c>
      <c r="C131" s="147" t="s">
        <v>437</v>
      </c>
      <c r="D131" s="104" t="s">
        <v>445</v>
      </c>
      <c r="E131" s="105">
        <v>0</v>
      </c>
      <c r="F131" s="105">
        <v>1853</v>
      </c>
      <c r="G131" s="105">
        <v>1853</v>
      </c>
      <c r="H131" s="113">
        <f t="shared" si="3"/>
        <v>3706</v>
      </c>
      <c r="I131" s="63"/>
    </row>
    <row r="132" spans="1:10" ht="23.1" customHeight="1">
      <c r="A132" s="97">
        <v>85</v>
      </c>
      <c r="B132" s="97" t="s">
        <v>2</v>
      </c>
      <c r="C132" s="152" t="s">
        <v>189</v>
      </c>
      <c r="D132" s="104" t="s">
        <v>298</v>
      </c>
      <c r="E132" s="105">
        <v>0</v>
      </c>
      <c r="F132" s="105">
        <v>1853</v>
      </c>
      <c r="G132" s="105">
        <v>1853</v>
      </c>
      <c r="H132" s="113">
        <f t="shared" si="3"/>
        <v>3706</v>
      </c>
    </row>
    <row r="133" spans="1:10" ht="23.1" customHeight="1">
      <c r="A133" s="97">
        <v>86</v>
      </c>
      <c r="B133" s="97" t="s">
        <v>2</v>
      </c>
      <c r="C133" s="147" t="s">
        <v>222</v>
      </c>
      <c r="D133" s="104" t="s">
        <v>347</v>
      </c>
      <c r="E133" s="105">
        <v>0</v>
      </c>
      <c r="F133" s="105">
        <v>1764</v>
      </c>
      <c r="G133" s="105">
        <v>1764</v>
      </c>
      <c r="H133" s="113">
        <f t="shared" si="3"/>
        <v>3528</v>
      </c>
    </row>
    <row r="134" spans="1:10" ht="23.1" customHeight="1">
      <c r="A134" s="97">
        <v>87</v>
      </c>
      <c r="B134" s="97" t="s">
        <v>2</v>
      </c>
      <c r="C134" s="147" t="s">
        <v>224</v>
      </c>
      <c r="D134" s="104" t="s">
        <v>348</v>
      </c>
      <c r="E134" s="105">
        <v>0</v>
      </c>
      <c r="F134" s="105">
        <v>1764</v>
      </c>
      <c r="G134" s="105">
        <v>1764</v>
      </c>
      <c r="H134" s="113">
        <f t="shared" si="3"/>
        <v>3528</v>
      </c>
    </row>
    <row r="135" spans="1:10" ht="23.1" customHeight="1">
      <c r="A135" s="97">
        <v>88</v>
      </c>
      <c r="B135" s="97" t="s">
        <v>2</v>
      </c>
      <c r="C135" s="147" t="s">
        <v>227</v>
      </c>
      <c r="D135" s="104" t="s">
        <v>349</v>
      </c>
      <c r="E135" s="105">
        <v>0</v>
      </c>
      <c r="F135" s="105">
        <v>1600</v>
      </c>
      <c r="G135" s="105">
        <v>1600</v>
      </c>
      <c r="H135" s="113">
        <f t="shared" si="3"/>
        <v>3200</v>
      </c>
    </row>
    <row r="136" spans="1:10" ht="23.1" customHeight="1">
      <c r="A136" s="97">
        <v>89</v>
      </c>
      <c r="B136" s="97" t="s">
        <v>2</v>
      </c>
      <c r="C136" s="147" t="s">
        <v>404</v>
      </c>
      <c r="D136" s="104" t="s">
        <v>410</v>
      </c>
      <c r="E136" s="109">
        <v>0</v>
      </c>
      <c r="F136" s="109">
        <v>1680</v>
      </c>
      <c r="G136" s="109">
        <v>1680</v>
      </c>
      <c r="H136" s="113">
        <f t="shared" si="3"/>
        <v>3360</v>
      </c>
      <c r="I136" s="71"/>
      <c r="J136" s="71"/>
    </row>
    <row r="137" spans="1:10" ht="23.1" customHeight="1">
      <c r="A137" s="97">
        <v>90</v>
      </c>
      <c r="B137" s="97" t="s">
        <v>2</v>
      </c>
      <c r="C137" s="147" t="s">
        <v>396</v>
      </c>
      <c r="D137" s="104" t="s">
        <v>411</v>
      </c>
      <c r="E137" s="109">
        <v>0</v>
      </c>
      <c r="F137" s="109">
        <v>1600</v>
      </c>
      <c r="G137" s="109">
        <v>1600</v>
      </c>
      <c r="H137" s="113">
        <f t="shared" si="3"/>
        <v>3200</v>
      </c>
      <c r="I137" s="71"/>
      <c r="J137" s="71"/>
    </row>
    <row r="138" spans="1:10" ht="23.1" customHeight="1">
      <c r="A138" s="97">
        <v>91</v>
      </c>
      <c r="B138" s="97" t="s">
        <v>2</v>
      </c>
      <c r="C138" s="152" t="s">
        <v>418</v>
      </c>
      <c r="D138" s="104" t="s">
        <v>412</v>
      </c>
      <c r="E138" s="105">
        <v>0</v>
      </c>
      <c r="F138" s="105">
        <v>1600</v>
      </c>
      <c r="G138" s="105">
        <v>1600</v>
      </c>
      <c r="H138" s="113">
        <f t="shared" si="3"/>
        <v>3200</v>
      </c>
    </row>
    <row r="139" spans="1:10" ht="23.1" customHeight="1">
      <c r="A139" s="97">
        <v>92</v>
      </c>
      <c r="B139" s="97" t="s">
        <v>2</v>
      </c>
      <c r="C139" s="152" t="s">
        <v>691</v>
      </c>
      <c r="D139" s="104" t="s">
        <v>413</v>
      </c>
      <c r="E139" s="105">
        <v>0</v>
      </c>
      <c r="F139" s="105">
        <v>1764</v>
      </c>
      <c r="G139" s="105">
        <v>1764</v>
      </c>
      <c r="H139" s="113">
        <f t="shared" si="3"/>
        <v>3528</v>
      </c>
    </row>
    <row r="140" spans="1:10" ht="23.1" customHeight="1">
      <c r="A140" s="97">
        <v>93</v>
      </c>
      <c r="B140" s="97" t="s">
        <v>2</v>
      </c>
      <c r="C140" s="152" t="s">
        <v>398</v>
      </c>
      <c r="D140" s="104" t="s">
        <v>414</v>
      </c>
      <c r="E140" s="105">
        <v>0</v>
      </c>
      <c r="F140" s="105">
        <v>1764</v>
      </c>
      <c r="G140" s="105">
        <v>1764</v>
      </c>
      <c r="H140" s="113">
        <f t="shared" si="3"/>
        <v>3528</v>
      </c>
    </row>
    <row r="141" spans="1:10" ht="23.1" customHeight="1">
      <c r="A141" s="97">
        <v>94</v>
      </c>
      <c r="B141" s="97" t="s">
        <v>2</v>
      </c>
      <c r="C141" s="152" t="s">
        <v>399</v>
      </c>
      <c r="D141" s="104" t="s">
        <v>415</v>
      </c>
      <c r="E141" s="105">
        <v>0</v>
      </c>
      <c r="F141" s="105">
        <v>1600</v>
      </c>
      <c r="G141" s="105">
        <v>1600</v>
      </c>
      <c r="H141" s="113">
        <f t="shared" si="3"/>
        <v>3200</v>
      </c>
    </row>
    <row r="142" spans="1:10" ht="23.1" customHeight="1">
      <c r="A142" s="97">
        <v>95</v>
      </c>
      <c r="B142" s="97" t="s">
        <v>2</v>
      </c>
      <c r="C142" s="152" t="s">
        <v>400</v>
      </c>
      <c r="D142" s="104" t="s">
        <v>416</v>
      </c>
      <c r="E142" s="105">
        <v>0</v>
      </c>
      <c r="F142" s="105">
        <v>1600</v>
      </c>
      <c r="G142" s="105">
        <v>1600</v>
      </c>
      <c r="H142" s="113">
        <f t="shared" si="3"/>
        <v>3200</v>
      </c>
    </row>
    <row r="143" spans="1:10" ht="23.1" customHeight="1">
      <c r="A143" s="97">
        <v>96</v>
      </c>
      <c r="B143" s="97" t="s">
        <v>2</v>
      </c>
      <c r="C143" s="152" t="s">
        <v>401</v>
      </c>
      <c r="D143" s="104" t="s">
        <v>417</v>
      </c>
      <c r="E143" s="105">
        <v>0</v>
      </c>
      <c r="F143" s="105">
        <v>1680</v>
      </c>
      <c r="G143" s="105">
        <v>1680</v>
      </c>
      <c r="H143" s="113">
        <f t="shared" si="3"/>
        <v>3360</v>
      </c>
    </row>
    <row r="144" spans="1:10" ht="23.1" customHeight="1">
      <c r="A144" s="97">
        <v>97</v>
      </c>
      <c r="B144" s="97" t="s">
        <v>2</v>
      </c>
      <c r="C144" s="147" t="s">
        <v>438</v>
      </c>
      <c r="D144" s="104" t="s">
        <v>444</v>
      </c>
      <c r="E144" s="105">
        <v>0</v>
      </c>
      <c r="F144" s="105">
        <v>1764</v>
      </c>
      <c r="G144" s="105">
        <v>1764</v>
      </c>
      <c r="H144" s="113">
        <f t="shared" si="3"/>
        <v>3528</v>
      </c>
      <c r="I144" s="11"/>
    </row>
    <row r="145" spans="1:10" ht="23.1" customHeight="1">
      <c r="A145" s="97">
        <v>98</v>
      </c>
      <c r="B145" s="97" t="s">
        <v>2</v>
      </c>
      <c r="C145" s="147" t="s">
        <v>129</v>
      </c>
      <c r="D145" s="104" t="s">
        <v>489</v>
      </c>
      <c r="E145" s="105">
        <v>0</v>
      </c>
      <c r="F145" s="105">
        <v>1680</v>
      </c>
      <c r="G145" s="105">
        <v>1680</v>
      </c>
      <c r="H145" s="113">
        <f t="shared" si="3"/>
        <v>3360</v>
      </c>
      <c r="I145" s="11"/>
    </row>
    <row r="146" spans="1:10" ht="27" customHeight="1">
      <c r="A146" s="97">
        <v>99</v>
      </c>
      <c r="B146" s="97" t="s">
        <v>2</v>
      </c>
      <c r="C146" s="147" t="s">
        <v>480</v>
      </c>
      <c r="D146" s="104" t="s">
        <v>487</v>
      </c>
      <c r="E146" s="105">
        <v>0</v>
      </c>
      <c r="F146" s="105">
        <v>1600</v>
      </c>
      <c r="G146" s="105">
        <v>1600</v>
      </c>
      <c r="H146" s="113">
        <f t="shared" si="3"/>
        <v>3200</v>
      </c>
      <c r="I146" s="63"/>
    </row>
    <row r="147" spans="1:10" ht="27" customHeight="1">
      <c r="A147" s="97">
        <v>100</v>
      </c>
      <c r="B147" s="97" t="s">
        <v>2</v>
      </c>
      <c r="C147" s="147" t="s">
        <v>485</v>
      </c>
      <c r="D147" s="104" t="s">
        <v>490</v>
      </c>
      <c r="E147" s="105">
        <v>0</v>
      </c>
      <c r="F147" s="105">
        <v>1764</v>
      </c>
      <c r="G147" s="105">
        <v>1764</v>
      </c>
      <c r="H147" s="113">
        <f t="shared" si="3"/>
        <v>3528</v>
      </c>
      <c r="I147" s="63"/>
    </row>
    <row r="148" spans="1:10" ht="16.5">
      <c r="A148" s="97"/>
      <c r="B148" s="97" t="s">
        <v>46</v>
      </c>
      <c r="C148" s="107" t="s">
        <v>197</v>
      </c>
      <c r="D148" s="107" t="s">
        <v>182</v>
      </c>
      <c r="E148" s="108" t="s">
        <v>46</v>
      </c>
      <c r="F148" s="108" t="s">
        <v>46</v>
      </c>
      <c r="G148" s="108" t="s">
        <v>46</v>
      </c>
      <c r="H148" s="176">
        <f>SUM(H122:H147)</f>
        <v>500408</v>
      </c>
    </row>
    <row r="149" spans="1:10">
      <c r="A149" s="495" t="s">
        <v>341</v>
      </c>
      <c r="B149" s="495"/>
      <c r="C149" s="146"/>
      <c r="D149" s="83"/>
      <c r="F149" s="30"/>
    </row>
    <row r="150" spans="1:10">
      <c r="A150" s="177" t="s">
        <v>748</v>
      </c>
      <c r="B150" s="178"/>
      <c r="C150" s="179"/>
      <c r="D150" s="180"/>
      <c r="F150" s="30"/>
      <c r="G150" s="30"/>
      <c r="H150" s="30"/>
    </row>
    <row r="151" spans="1:10">
      <c r="A151" s="177"/>
      <c r="B151" s="178"/>
      <c r="C151" s="179"/>
      <c r="D151" s="180"/>
      <c r="F151" s="30"/>
      <c r="G151" s="30"/>
      <c r="H151" s="30"/>
    </row>
    <row r="152" spans="1:10" ht="16.5">
      <c r="A152" s="177" t="s">
        <v>743</v>
      </c>
      <c r="B152" s="178"/>
      <c r="C152" s="179"/>
      <c r="D152" s="180"/>
      <c r="E152" s="156"/>
      <c r="F152" s="156"/>
      <c r="G152" s="156"/>
      <c r="H152" s="156"/>
    </row>
    <row r="153" spans="1:10">
      <c r="A153" s="177"/>
      <c r="B153" s="178"/>
      <c r="C153" s="179"/>
      <c r="D153" s="180"/>
      <c r="F153" s="30"/>
      <c r="G153" s="30"/>
      <c r="H153" s="30"/>
    </row>
    <row r="154" spans="1:10">
      <c r="A154" s="177" t="s">
        <v>744</v>
      </c>
      <c r="B154" s="178"/>
      <c r="C154" s="179"/>
      <c r="D154" s="180"/>
      <c r="E154" s="19"/>
      <c r="F154" s="19"/>
    </row>
    <row r="155" spans="1:10">
      <c r="A155" s="177"/>
      <c r="B155" s="178"/>
      <c r="C155" s="179"/>
      <c r="D155" s="180"/>
      <c r="F155" s="30"/>
      <c r="G155" s="493" t="s">
        <v>431</v>
      </c>
      <c r="H155" s="493"/>
    </row>
    <row r="156" spans="1:10">
      <c r="A156" s="177" t="s">
        <v>742</v>
      </c>
      <c r="B156" s="178"/>
      <c r="C156" s="179"/>
      <c r="D156" s="180"/>
      <c r="E156" s="19"/>
      <c r="F156" s="19"/>
      <c r="I156" s="31"/>
      <c r="J156" s="31"/>
    </row>
    <row r="157" spans="1:10" ht="23.25">
      <c r="A157" s="489" t="s">
        <v>127</v>
      </c>
      <c r="B157" s="489"/>
      <c r="C157" s="489"/>
      <c r="D157" s="489"/>
      <c r="E157" s="489"/>
      <c r="F157" s="489"/>
      <c r="G157" s="489"/>
      <c r="H157" s="489"/>
    </row>
    <row r="158" spans="1:10">
      <c r="A158" s="490" t="s">
        <v>200</v>
      </c>
      <c r="B158" s="490"/>
      <c r="C158" s="490"/>
      <c r="D158" s="490"/>
      <c r="E158" s="490"/>
      <c r="F158" s="490"/>
      <c r="G158" s="490"/>
      <c r="H158" s="490"/>
    </row>
    <row r="159" spans="1:10" ht="20.25">
      <c r="A159" s="494" t="s">
        <v>971</v>
      </c>
      <c r="B159" s="494"/>
      <c r="C159" s="494"/>
      <c r="D159" s="494"/>
      <c r="E159" s="494"/>
      <c r="F159" s="494"/>
      <c r="G159" s="494"/>
      <c r="H159" s="494"/>
    </row>
    <row r="160" spans="1:10" s="63" customFormat="1" ht="27" customHeight="1">
      <c r="A160" s="97" t="s">
        <v>174</v>
      </c>
      <c r="B160" s="101" t="s">
        <v>125</v>
      </c>
      <c r="C160" s="97" t="s">
        <v>124</v>
      </c>
      <c r="D160" s="97" t="s">
        <v>199</v>
      </c>
      <c r="E160" s="97" t="s">
        <v>198</v>
      </c>
      <c r="F160" s="97" t="s">
        <v>201</v>
      </c>
      <c r="G160" s="97" t="s">
        <v>202</v>
      </c>
      <c r="H160" s="102" t="s">
        <v>421</v>
      </c>
    </row>
    <row r="161" spans="1:13" ht="27" customHeight="1">
      <c r="A161" s="97" t="s">
        <v>46</v>
      </c>
      <c r="B161" s="97" t="s">
        <v>46</v>
      </c>
      <c r="C161" s="97" t="s">
        <v>197</v>
      </c>
      <c r="D161" s="97" t="s">
        <v>185</v>
      </c>
      <c r="E161" s="110" t="s">
        <v>46</v>
      </c>
      <c r="F161" s="110" t="s">
        <v>46</v>
      </c>
      <c r="G161" s="110" t="s">
        <v>46</v>
      </c>
      <c r="H161" s="175">
        <f>H148</f>
        <v>500408</v>
      </c>
      <c r="I161" s="71"/>
      <c r="J161" s="71"/>
    </row>
    <row r="162" spans="1:13" ht="27" customHeight="1">
      <c r="A162" s="97">
        <v>101</v>
      </c>
      <c r="B162" s="97" t="s">
        <v>173</v>
      </c>
      <c r="C162" s="152" t="s">
        <v>120</v>
      </c>
      <c r="D162" s="104" t="s">
        <v>520</v>
      </c>
      <c r="E162" s="105">
        <v>0</v>
      </c>
      <c r="F162" s="105">
        <v>1680</v>
      </c>
      <c r="G162" s="105">
        <v>1680</v>
      </c>
      <c r="H162" s="113">
        <f t="shared" ref="H162:H182" si="4">SUM(E162:G162)</f>
        <v>3360</v>
      </c>
      <c r="I162" s="11"/>
    </row>
    <row r="163" spans="1:13" ht="27" customHeight="1">
      <c r="A163" s="97">
        <v>102</v>
      </c>
      <c r="B163" s="114" t="s">
        <v>2</v>
      </c>
      <c r="C163" s="147" t="s">
        <v>553</v>
      </c>
      <c r="D163" s="104" t="s">
        <v>521</v>
      </c>
      <c r="E163" s="105">
        <v>0</v>
      </c>
      <c r="F163" s="105">
        <v>1764</v>
      </c>
      <c r="G163" s="105">
        <v>1764</v>
      </c>
      <c r="H163" s="113">
        <f t="shared" si="4"/>
        <v>3528</v>
      </c>
      <c r="I163" s="11"/>
    </row>
    <row r="164" spans="1:13" ht="27" customHeight="1">
      <c r="A164" s="97">
        <v>103</v>
      </c>
      <c r="B164" s="114" t="s">
        <v>2</v>
      </c>
      <c r="C164" s="147" t="s">
        <v>473</v>
      </c>
      <c r="D164" s="104" t="s">
        <v>522</v>
      </c>
      <c r="E164" s="105">
        <v>0</v>
      </c>
      <c r="F164" s="105">
        <v>1764</v>
      </c>
      <c r="G164" s="105">
        <v>0</v>
      </c>
      <c r="H164" s="113">
        <f t="shared" si="4"/>
        <v>1764</v>
      </c>
      <c r="I164" s="11"/>
    </row>
    <row r="165" spans="1:13" ht="27" customHeight="1">
      <c r="A165" s="97">
        <v>104</v>
      </c>
      <c r="B165" s="114" t="s">
        <v>2</v>
      </c>
      <c r="C165" s="152" t="s">
        <v>205</v>
      </c>
      <c r="D165" s="104" t="s">
        <v>352</v>
      </c>
      <c r="E165" s="105">
        <v>0</v>
      </c>
      <c r="F165" s="105">
        <v>1600</v>
      </c>
      <c r="G165" s="105">
        <v>1600</v>
      </c>
      <c r="H165" s="113">
        <f t="shared" si="4"/>
        <v>3200</v>
      </c>
      <c r="I165" s="9"/>
      <c r="J165" s="5"/>
      <c r="K165" s="5"/>
      <c r="L165" s="5"/>
      <c r="M165" s="5"/>
    </row>
    <row r="166" spans="1:13" ht="27" customHeight="1">
      <c r="A166" s="97">
        <v>105</v>
      </c>
      <c r="B166" s="114" t="s">
        <v>2</v>
      </c>
      <c r="C166" s="307" t="s">
        <v>880</v>
      </c>
      <c r="D166" s="104" t="s">
        <v>523</v>
      </c>
      <c r="E166" s="105">
        <v>0</v>
      </c>
      <c r="F166" s="105">
        <v>1379</v>
      </c>
      <c r="G166" s="105">
        <v>1379</v>
      </c>
      <c r="H166" s="113">
        <f t="shared" si="4"/>
        <v>2758</v>
      </c>
      <c r="I166" s="65"/>
      <c r="J166" s="308" t="s">
        <v>879</v>
      </c>
      <c r="K166" s="5"/>
      <c r="L166" s="5"/>
      <c r="M166" s="5"/>
    </row>
    <row r="167" spans="1:13" ht="27" customHeight="1">
      <c r="A167" s="97">
        <v>106</v>
      </c>
      <c r="B167" s="114" t="s">
        <v>2</v>
      </c>
      <c r="C167" s="147" t="s">
        <v>499</v>
      </c>
      <c r="D167" s="104" t="s">
        <v>524</v>
      </c>
      <c r="E167" s="105">
        <v>0</v>
      </c>
      <c r="F167" s="105">
        <v>1379</v>
      </c>
      <c r="G167" s="105">
        <v>1379</v>
      </c>
      <c r="H167" s="113">
        <f t="shared" si="4"/>
        <v>2758</v>
      </c>
      <c r="I167" s="63"/>
    </row>
    <row r="168" spans="1:13" s="81" customFormat="1" ht="27" customHeight="1">
      <c r="A168" s="97">
        <v>107</v>
      </c>
      <c r="B168" s="114" t="s">
        <v>2</v>
      </c>
      <c r="C168" s="147" t="s">
        <v>542</v>
      </c>
      <c r="D168" s="104" t="s">
        <v>561</v>
      </c>
      <c r="E168" s="105">
        <v>0</v>
      </c>
      <c r="F168" s="105">
        <v>1680</v>
      </c>
      <c r="G168" s="105">
        <v>0</v>
      </c>
      <c r="H168" s="113">
        <f t="shared" si="4"/>
        <v>1680</v>
      </c>
      <c r="I168" s="135"/>
    </row>
    <row r="169" spans="1:13" s="81" customFormat="1" ht="27" customHeight="1">
      <c r="A169" s="97">
        <v>108</v>
      </c>
      <c r="B169" s="114" t="s">
        <v>2</v>
      </c>
      <c r="C169" s="147" t="s">
        <v>543</v>
      </c>
      <c r="D169" s="104" t="s">
        <v>557</v>
      </c>
      <c r="E169" s="105">
        <v>0</v>
      </c>
      <c r="F169" s="105">
        <v>1379</v>
      </c>
      <c r="G169" s="105">
        <v>0</v>
      </c>
      <c r="H169" s="113">
        <f t="shared" si="4"/>
        <v>1379</v>
      </c>
      <c r="I169" s="135"/>
    </row>
    <row r="170" spans="1:13" s="81" customFormat="1" ht="27" customHeight="1">
      <c r="A170" s="97">
        <v>109</v>
      </c>
      <c r="B170" s="114" t="s">
        <v>2</v>
      </c>
      <c r="C170" s="147" t="s">
        <v>726</v>
      </c>
      <c r="D170" s="104" t="s">
        <v>558</v>
      </c>
      <c r="E170" s="105">
        <v>0</v>
      </c>
      <c r="F170" s="105">
        <v>1764</v>
      </c>
      <c r="G170" s="105">
        <v>0</v>
      </c>
      <c r="H170" s="113">
        <f t="shared" si="4"/>
        <v>1764</v>
      </c>
      <c r="I170" s="135"/>
    </row>
    <row r="171" spans="1:13" s="81" customFormat="1" ht="27" customHeight="1">
      <c r="A171" s="97">
        <v>110</v>
      </c>
      <c r="B171" s="114" t="s">
        <v>2</v>
      </c>
      <c r="C171" s="147" t="s">
        <v>204</v>
      </c>
      <c r="D171" s="104" t="s">
        <v>559</v>
      </c>
      <c r="E171" s="105">
        <v>0</v>
      </c>
      <c r="F171" s="105">
        <v>1680</v>
      </c>
      <c r="G171" s="105">
        <v>0</v>
      </c>
      <c r="H171" s="113">
        <f t="shared" si="4"/>
        <v>1680</v>
      </c>
      <c r="I171" s="135"/>
    </row>
    <row r="172" spans="1:13" s="81" customFormat="1" ht="27" customHeight="1">
      <c r="A172" s="97">
        <v>111</v>
      </c>
      <c r="B172" s="114" t="s">
        <v>2</v>
      </c>
      <c r="C172" s="147" t="s">
        <v>551</v>
      </c>
      <c r="D172" s="104" t="s">
        <v>560</v>
      </c>
      <c r="E172" s="105">
        <v>0</v>
      </c>
      <c r="F172" s="105">
        <v>1764</v>
      </c>
      <c r="G172" s="105">
        <v>0</v>
      </c>
      <c r="H172" s="113">
        <f t="shared" si="4"/>
        <v>1764</v>
      </c>
      <c r="I172" s="135"/>
    </row>
    <row r="173" spans="1:13" s="81" customFormat="1" ht="27" customHeight="1">
      <c r="A173" s="97">
        <v>112</v>
      </c>
      <c r="B173" s="114" t="s">
        <v>2</v>
      </c>
      <c r="C173" s="153" t="s">
        <v>397</v>
      </c>
      <c r="D173" s="104" t="s">
        <v>667</v>
      </c>
      <c r="E173" s="105">
        <v>0</v>
      </c>
      <c r="F173" s="105">
        <v>1313</v>
      </c>
      <c r="G173" s="105">
        <v>0</v>
      </c>
      <c r="H173" s="113">
        <f t="shared" si="4"/>
        <v>1313</v>
      </c>
      <c r="I173" s="135"/>
    </row>
    <row r="174" spans="1:13" s="81" customFormat="1" ht="27" customHeight="1">
      <c r="A174" s="97">
        <v>113</v>
      </c>
      <c r="B174" s="114" t="s">
        <v>2</v>
      </c>
      <c r="C174" s="153" t="s">
        <v>705</v>
      </c>
      <c r="D174" s="104" t="s">
        <v>713</v>
      </c>
      <c r="E174" s="105">
        <v>0</v>
      </c>
      <c r="F174" s="105">
        <v>1680</v>
      </c>
      <c r="G174" s="105">
        <v>0</v>
      </c>
      <c r="H174" s="113">
        <f t="shared" si="4"/>
        <v>1680</v>
      </c>
      <c r="I174" s="135"/>
    </row>
    <row r="175" spans="1:13" s="81" customFormat="1" ht="27" customHeight="1">
      <c r="A175" s="97">
        <v>114</v>
      </c>
      <c r="B175" s="114" t="s">
        <v>2</v>
      </c>
      <c r="C175" s="153" t="s">
        <v>727</v>
      </c>
      <c r="D175" s="104" t="s">
        <v>714</v>
      </c>
      <c r="E175" s="105">
        <v>0</v>
      </c>
      <c r="F175" s="105">
        <v>1600</v>
      </c>
      <c r="G175" s="105">
        <v>0</v>
      </c>
      <c r="H175" s="113">
        <f t="shared" si="4"/>
        <v>1600</v>
      </c>
      <c r="I175" s="135"/>
    </row>
    <row r="176" spans="1:13" s="81" customFormat="1" ht="27" customHeight="1">
      <c r="A176" s="97">
        <v>115</v>
      </c>
      <c r="B176" s="114" t="s">
        <v>2</v>
      </c>
      <c r="C176" s="153" t="s">
        <v>692</v>
      </c>
      <c r="D176" s="104" t="s">
        <v>709</v>
      </c>
      <c r="E176" s="105">
        <v>0</v>
      </c>
      <c r="F176" s="105">
        <v>1680</v>
      </c>
      <c r="G176" s="105">
        <v>0</v>
      </c>
      <c r="H176" s="113">
        <f t="shared" si="4"/>
        <v>1680</v>
      </c>
      <c r="I176" s="135"/>
    </row>
    <row r="177" spans="1:10" s="81" customFormat="1" ht="27" customHeight="1">
      <c r="A177" s="97">
        <v>116</v>
      </c>
      <c r="B177" s="114" t="s">
        <v>2</v>
      </c>
      <c r="C177" s="153" t="s">
        <v>718</v>
      </c>
      <c r="D177" s="104" t="s">
        <v>738</v>
      </c>
      <c r="E177" s="105">
        <v>0</v>
      </c>
      <c r="F177" s="105">
        <v>1600</v>
      </c>
      <c r="G177" s="105">
        <v>0</v>
      </c>
      <c r="H177" s="113">
        <f t="shared" si="4"/>
        <v>1600</v>
      </c>
      <c r="I177" s="63"/>
    </row>
    <row r="178" spans="1:10" s="81" customFormat="1" ht="27" customHeight="1">
      <c r="A178" s="97">
        <v>117</v>
      </c>
      <c r="B178" s="114" t="s">
        <v>2</v>
      </c>
      <c r="C178" s="172" t="s">
        <v>790</v>
      </c>
      <c r="D178" s="104" t="s">
        <v>797</v>
      </c>
      <c r="E178" s="105">
        <v>0</v>
      </c>
      <c r="F178" s="105">
        <v>1250</v>
      </c>
      <c r="G178" s="105">
        <v>0</v>
      </c>
      <c r="H178" s="113">
        <f t="shared" si="4"/>
        <v>1250</v>
      </c>
      <c r="I178" s="63"/>
    </row>
    <row r="179" spans="1:10" s="81" customFormat="1" ht="27" customHeight="1">
      <c r="A179" s="97">
        <v>118</v>
      </c>
      <c r="B179" s="114" t="s">
        <v>2</v>
      </c>
      <c r="C179" s="172" t="s">
        <v>896</v>
      </c>
      <c r="D179" s="103" t="s">
        <v>903</v>
      </c>
      <c r="E179" s="105">
        <v>0</v>
      </c>
      <c r="F179" s="105">
        <v>1250</v>
      </c>
      <c r="G179" s="105">
        <v>0</v>
      </c>
      <c r="H179" s="113">
        <f t="shared" si="4"/>
        <v>1250</v>
      </c>
      <c r="I179" s="190"/>
    </row>
    <row r="180" spans="1:10" s="81" customFormat="1" ht="27" customHeight="1">
      <c r="A180" s="97">
        <v>119</v>
      </c>
      <c r="B180" s="114" t="s">
        <v>2</v>
      </c>
      <c r="C180" s="172" t="s">
        <v>875</v>
      </c>
      <c r="D180" s="103" t="s">
        <v>904</v>
      </c>
      <c r="E180" s="105">
        <v>0</v>
      </c>
      <c r="F180" s="105">
        <v>1250</v>
      </c>
      <c r="G180" s="105">
        <v>0</v>
      </c>
      <c r="H180" s="113">
        <f t="shared" si="4"/>
        <v>1250</v>
      </c>
      <c r="I180" s="190"/>
    </row>
    <row r="181" spans="1:10" s="81" customFormat="1" ht="27" customHeight="1">
      <c r="A181" s="97">
        <v>120</v>
      </c>
      <c r="B181" s="114" t="s">
        <v>2</v>
      </c>
      <c r="C181" s="172" t="s">
        <v>874</v>
      </c>
      <c r="D181" s="103" t="s">
        <v>905</v>
      </c>
      <c r="E181" s="105">
        <v>0</v>
      </c>
      <c r="F181" s="105">
        <v>1250</v>
      </c>
      <c r="G181" s="105">
        <v>0</v>
      </c>
      <c r="H181" s="113">
        <f t="shared" si="4"/>
        <v>1250</v>
      </c>
      <c r="I181" s="190"/>
    </row>
    <row r="182" spans="1:10" s="81" customFormat="1" ht="27" customHeight="1">
      <c r="A182" s="97">
        <v>121</v>
      </c>
      <c r="B182" s="114" t="s">
        <v>2</v>
      </c>
      <c r="C182" s="172" t="s">
        <v>900</v>
      </c>
      <c r="D182" s="103" t="s">
        <v>915</v>
      </c>
      <c r="E182" s="105">
        <v>0</v>
      </c>
      <c r="F182" s="105">
        <v>567.70000000000005</v>
      </c>
      <c r="G182" s="105">
        <v>0</v>
      </c>
      <c r="H182" s="113">
        <f t="shared" si="4"/>
        <v>567.70000000000005</v>
      </c>
      <c r="I182" s="190" t="s">
        <v>881</v>
      </c>
    </row>
    <row r="183" spans="1:10" ht="27" customHeight="1">
      <c r="A183" s="97"/>
      <c r="B183" s="97" t="s">
        <v>46</v>
      </c>
      <c r="C183" s="107" t="s">
        <v>197</v>
      </c>
      <c r="D183" s="107" t="s">
        <v>182</v>
      </c>
      <c r="E183" s="108" t="s">
        <v>46</v>
      </c>
      <c r="F183" s="108" t="s">
        <v>46</v>
      </c>
      <c r="G183" s="108" t="s">
        <v>46</v>
      </c>
      <c r="H183" s="176">
        <f>SUM(H161:H182)</f>
        <v>539483.69999999995</v>
      </c>
      <c r="I183" s="71"/>
      <c r="J183" s="71"/>
    </row>
    <row r="184" spans="1:10">
      <c r="A184" s="495" t="s">
        <v>341</v>
      </c>
      <c r="B184" s="495"/>
      <c r="C184" s="146"/>
      <c r="D184" s="83"/>
      <c r="F184" s="30"/>
      <c r="G184" s="71"/>
      <c r="H184" s="71"/>
      <c r="I184" s="71"/>
      <c r="J184" s="71"/>
    </row>
    <row r="185" spans="1:10">
      <c r="A185" s="177" t="s">
        <v>748</v>
      </c>
      <c r="B185" s="178"/>
      <c r="C185" s="179"/>
      <c r="D185" s="180"/>
      <c r="F185" s="30"/>
      <c r="G185" s="71"/>
      <c r="H185" s="71"/>
      <c r="I185" s="71"/>
      <c r="J185" s="71"/>
    </row>
    <row r="186" spans="1:10">
      <c r="A186" s="177"/>
      <c r="B186" s="178"/>
      <c r="C186" s="179"/>
      <c r="D186" s="180"/>
      <c r="F186" s="30"/>
      <c r="G186" s="71"/>
      <c r="H186" s="71"/>
      <c r="I186" s="71"/>
      <c r="J186" s="71"/>
    </row>
    <row r="187" spans="1:10" ht="16.5">
      <c r="A187" s="177" t="s">
        <v>743</v>
      </c>
      <c r="B187" s="178"/>
      <c r="C187" s="179"/>
      <c r="D187" s="180"/>
      <c r="E187" s="156"/>
      <c r="F187" s="156"/>
      <c r="G187" s="156"/>
      <c r="H187" s="156"/>
    </row>
    <row r="188" spans="1:10">
      <c r="A188" s="177"/>
      <c r="B188" s="178"/>
      <c r="C188" s="179"/>
      <c r="D188" s="180"/>
      <c r="F188" s="30"/>
      <c r="G188" s="71"/>
      <c r="H188" s="71"/>
      <c r="I188" s="71"/>
      <c r="J188" s="71"/>
    </row>
    <row r="189" spans="1:10">
      <c r="A189" s="177" t="s">
        <v>744</v>
      </c>
      <c r="B189" s="178"/>
      <c r="C189" s="179"/>
      <c r="D189" s="180"/>
      <c r="E189" s="19"/>
      <c r="F189" s="19"/>
    </row>
    <row r="190" spans="1:10">
      <c r="A190" s="177"/>
      <c r="B190" s="178"/>
      <c r="C190" s="179"/>
      <c r="D190" s="180"/>
      <c r="F190" s="71"/>
      <c r="G190" s="493" t="s">
        <v>432</v>
      </c>
      <c r="H190" s="493"/>
      <c r="J190" s="71"/>
    </row>
    <row r="191" spans="1:10">
      <c r="A191" s="177" t="s">
        <v>742</v>
      </c>
      <c r="B191" s="178"/>
      <c r="C191" s="179"/>
      <c r="D191" s="180"/>
      <c r="E191" s="19"/>
      <c r="F191" s="19"/>
      <c r="I191" s="31"/>
      <c r="J191" s="31"/>
    </row>
    <row r="192" spans="1:10" ht="23.25">
      <c r="A192" s="489" t="s">
        <v>127</v>
      </c>
      <c r="B192" s="489"/>
      <c r="C192" s="489"/>
      <c r="D192" s="489"/>
      <c r="E192" s="489"/>
      <c r="F192" s="489"/>
      <c r="G192" s="489"/>
      <c r="H192" s="489"/>
    </row>
    <row r="193" spans="1:9">
      <c r="A193" s="490" t="s">
        <v>200</v>
      </c>
      <c r="B193" s="490"/>
      <c r="C193" s="490"/>
      <c r="D193" s="490"/>
      <c r="E193" s="490"/>
      <c r="F193" s="490"/>
      <c r="G193" s="490"/>
      <c r="H193" s="490"/>
    </row>
    <row r="194" spans="1:9" ht="20.25">
      <c r="A194" s="494" t="s">
        <v>971</v>
      </c>
      <c r="B194" s="494"/>
      <c r="C194" s="494"/>
      <c r="D194" s="494"/>
      <c r="E194" s="494"/>
      <c r="F194" s="494"/>
      <c r="G194" s="494"/>
      <c r="H194" s="494"/>
    </row>
    <row r="195" spans="1:9" s="63" customFormat="1" ht="16.5">
      <c r="A195" s="97" t="s">
        <v>174</v>
      </c>
      <c r="B195" s="101" t="s">
        <v>125</v>
      </c>
      <c r="C195" s="97" t="s">
        <v>124</v>
      </c>
      <c r="D195" s="97" t="s">
        <v>199</v>
      </c>
      <c r="E195" s="97" t="s">
        <v>198</v>
      </c>
      <c r="F195" s="97" t="s">
        <v>201</v>
      </c>
      <c r="G195" s="97" t="s">
        <v>202</v>
      </c>
      <c r="H195" s="102" t="s">
        <v>421</v>
      </c>
    </row>
    <row r="196" spans="1:9" ht="16.5">
      <c r="A196" s="97" t="s">
        <v>46</v>
      </c>
      <c r="B196" s="97" t="s">
        <v>46</v>
      </c>
      <c r="C196" s="97" t="s">
        <v>197</v>
      </c>
      <c r="D196" s="97" t="s">
        <v>185</v>
      </c>
      <c r="E196" s="110" t="s">
        <v>46</v>
      </c>
      <c r="F196" s="110" t="s">
        <v>46</v>
      </c>
      <c r="G196" s="110" t="s">
        <v>46</v>
      </c>
      <c r="H196" s="175">
        <f>H183</f>
        <v>539483.69999999995</v>
      </c>
    </row>
    <row r="197" spans="1:9" ht="24" customHeight="1">
      <c r="A197" s="97">
        <v>122</v>
      </c>
      <c r="B197" s="97" t="s">
        <v>191</v>
      </c>
      <c r="C197" s="152" t="s">
        <v>419</v>
      </c>
      <c r="D197" s="104" t="s">
        <v>299</v>
      </c>
      <c r="E197" s="105">
        <v>0</v>
      </c>
      <c r="F197" s="105">
        <v>1946</v>
      </c>
      <c r="G197" s="105">
        <v>1946</v>
      </c>
      <c r="H197" s="106">
        <f>SUM(E197:G197)</f>
        <v>3892</v>
      </c>
    </row>
    <row r="198" spans="1:9" ht="24" customHeight="1">
      <c r="A198" s="97">
        <v>123</v>
      </c>
      <c r="B198" s="97" t="s">
        <v>192</v>
      </c>
      <c r="C198" s="152" t="s">
        <v>456</v>
      </c>
      <c r="D198" s="104" t="s">
        <v>459</v>
      </c>
      <c r="E198" s="105">
        <v>0</v>
      </c>
      <c r="F198" s="105">
        <v>1521</v>
      </c>
      <c r="G198" s="105">
        <v>1521</v>
      </c>
      <c r="H198" s="106">
        <f t="shared" ref="H198:H221" si="5">SUM(E198:G198)</f>
        <v>3042</v>
      </c>
      <c r="I198" s="63"/>
    </row>
    <row r="199" spans="1:9" ht="24" customHeight="1">
      <c r="A199" s="97">
        <v>124</v>
      </c>
      <c r="B199" s="97" t="s">
        <v>228</v>
      </c>
      <c r="C199" s="152" t="s">
        <v>213</v>
      </c>
      <c r="D199" s="104" t="s">
        <v>300</v>
      </c>
      <c r="E199" s="105">
        <v>0</v>
      </c>
      <c r="F199" s="105">
        <v>1946</v>
      </c>
      <c r="G199" s="105">
        <v>1946</v>
      </c>
      <c r="H199" s="106">
        <f t="shared" si="5"/>
        <v>3892</v>
      </c>
    </row>
    <row r="200" spans="1:9" ht="24" customHeight="1">
      <c r="A200" s="97">
        <v>125</v>
      </c>
      <c r="B200" s="97" t="s">
        <v>193</v>
      </c>
      <c r="C200" s="152" t="s">
        <v>213</v>
      </c>
      <c r="D200" s="104" t="s">
        <v>301</v>
      </c>
      <c r="E200" s="105">
        <v>0</v>
      </c>
      <c r="F200" s="105">
        <v>1405</v>
      </c>
      <c r="G200" s="105">
        <v>1405</v>
      </c>
      <c r="H200" s="106">
        <f t="shared" si="5"/>
        <v>2810</v>
      </c>
    </row>
    <row r="201" spans="1:9" ht="24" customHeight="1">
      <c r="A201" s="97">
        <v>126</v>
      </c>
      <c r="B201" s="97" t="s">
        <v>474</v>
      </c>
      <c r="C201" s="152" t="s">
        <v>159</v>
      </c>
      <c r="D201" s="104" t="s">
        <v>302</v>
      </c>
      <c r="E201" s="105">
        <v>0</v>
      </c>
      <c r="F201" s="105">
        <v>1312</v>
      </c>
      <c r="G201" s="105">
        <v>1312</v>
      </c>
      <c r="H201" s="106">
        <f t="shared" si="5"/>
        <v>2624</v>
      </c>
    </row>
    <row r="202" spans="1:9" ht="24" customHeight="1">
      <c r="A202" s="97">
        <v>127</v>
      </c>
      <c r="B202" s="97" t="s">
        <v>494</v>
      </c>
      <c r="C202" s="152" t="s">
        <v>160</v>
      </c>
      <c r="D202" s="104" t="s">
        <v>303</v>
      </c>
      <c r="E202" s="105">
        <v>0</v>
      </c>
      <c r="F202" s="105">
        <v>1189</v>
      </c>
      <c r="G202" s="105">
        <v>1189</v>
      </c>
      <c r="H202" s="106">
        <f t="shared" si="5"/>
        <v>2378</v>
      </c>
    </row>
    <row r="203" spans="1:9" ht="24" customHeight="1">
      <c r="A203" s="97">
        <v>128</v>
      </c>
      <c r="B203" s="97" t="s">
        <v>469</v>
      </c>
      <c r="C203" s="152" t="s">
        <v>448</v>
      </c>
      <c r="D203" s="104" t="s">
        <v>304</v>
      </c>
      <c r="E203" s="105">
        <v>0</v>
      </c>
      <c r="F203" s="105">
        <v>1242</v>
      </c>
      <c r="G203" s="105">
        <v>1242</v>
      </c>
      <c r="H203" s="106">
        <f t="shared" si="5"/>
        <v>2484</v>
      </c>
    </row>
    <row r="204" spans="1:9" ht="24" customHeight="1">
      <c r="A204" s="97">
        <v>129</v>
      </c>
      <c r="B204" s="97" t="s">
        <v>2</v>
      </c>
      <c r="C204" s="152" t="s">
        <v>204</v>
      </c>
      <c r="D204" s="104" t="s">
        <v>350</v>
      </c>
      <c r="E204" s="105">
        <v>0</v>
      </c>
      <c r="F204" s="105">
        <v>1182</v>
      </c>
      <c r="G204" s="105">
        <v>1182</v>
      </c>
      <c r="H204" s="106">
        <f t="shared" si="5"/>
        <v>2364</v>
      </c>
    </row>
    <row r="205" spans="1:9" ht="24" customHeight="1">
      <c r="A205" s="97">
        <v>130</v>
      </c>
      <c r="B205" s="97" t="s">
        <v>2</v>
      </c>
      <c r="C205" s="152" t="s">
        <v>420</v>
      </c>
      <c r="D205" s="104" t="s">
        <v>351</v>
      </c>
      <c r="E205" s="105">
        <v>0</v>
      </c>
      <c r="F205" s="105">
        <v>1182</v>
      </c>
      <c r="G205" s="105">
        <v>1182</v>
      </c>
      <c r="H205" s="106">
        <f t="shared" si="5"/>
        <v>2364</v>
      </c>
    </row>
    <row r="206" spans="1:9" ht="24" customHeight="1">
      <c r="A206" s="97">
        <v>131</v>
      </c>
      <c r="B206" s="97" t="s">
        <v>2</v>
      </c>
      <c r="C206" s="152" t="s">
        <v>451</v>
      </c>
      <c r="D206" s="104" t="s">
        <v>443</v>
      </c>
      <c r="E206" s="105">
        <v>0</v>
      </c>
      <c r="F206" s="105">
        <v>1124</v>
      </c>
      <c r="G206" s="105">
        <v>1124</v>
      </c>
      <c r="H206" s="106">
        <f t="shared" si="5"/>
        <v>2248</v>
      </c>
      <c r="I206" s="11"/>
    </row>
    <row r="207" spans="1:9" ht="24" customHeight="1">
      <c r="A207" s="97">
        <v>132</v>
      </c>
      <c r="B207" s="97" t="s">
        <v>2</v>
      </c>
      <c r="C207" s="152" t="s">
        <v>500</v>
      </c>
      <c r="D207" s="104" t="s">
        <v>525</v>
      </c>
      <c r="E207" s="105">
        <v>0</v>
      </c>
      <c r="F207" s="105">
        <v>1070</v>
      </c>
      <c r="G207" s="105">
        <v>1070</v>
      </c>
      <c r="H207" s="106">
        <f t="shared" si="5"/>
        <v>2140</v>
      </c>
      <c r="I207" s="11"/>
    </row>
    <row r="208" spans="1:9" ht="24" customHeight="1">
      <c r="A208" s="97">
        <v>133</v>
      </c>
      <c r="B208" s="97" t="s">
        <v>2</v>
      </c>
      <c r="C208" s="152" t="s">
        <v>501</v>
      </c>
      <c r="D208" s="104" t="s">
        <v>526</v>
      </c>
      <c r="E208" s="105">
        <v>0</v>
      </c>
      <c r="F208" s="105">
        <v>1070</v>
      </c>
      <c r="G208" s="105">
        <v>1070</v>
      </c>
      <c r="H208" s="106">
        <f t="shared" si="5"/>
        <v>2140</v>
      </c>
      <c r="I208" s="11"/>
    </row>
    <row r="209" spans="1:9" ht="24" customHeight="1">
      <c r="A209" s="97">
        <v>134</v>
      </c>
      <c r="B209" s="97" t="s">
        <v>698</v>
      </c>
      <c r="C209" s="152" t="s">
        <v>706</v>
      </c>
      <c r="D209" s="104" t="s">
        <v>715</v>
      </c>
      <c r="E209" s="105">
        <v>0</v>
      </c>
      <c r="F209" s="105">
        <v>1019</v>
      </c>
      <c r="G209" s="105">
        <v>1019</v>
      </c>
      <c r="H209" s="106">
        <f t="shared" si="5"/>
        <v>2038</v>
      </c>
      <c r="I209" s="11"/>
    </row>
    <row r="210" spans="1:9" ht="24" customHeight="1">
      <c r="A210" s="97">
        <v>135</v>
      </c>
      <c r="B210" s="97" t="s">
        <v>469</v>
      </c>
      <c r="C210" s="152" t="s">
        <v>693</v>
      </c>
      <c r="D210" s="104" t="s">
        <v>716</v>
      </c>
      <c r="E210" s="105">
        <v>0</v>
      </c>
      <c r="F210" s="105">
        <v>1019</v>
      </c>
      <c r="G210" s="105">
        <v>1019</v>
      </c>
      <c r="H210" s="106">
        <f t="shared" si="5"/>
        <v>2038</v>
      </c>
      <c r="I210" s="11"/>
    </row>
    <row r="211" spans="1:9" ht="24" customHeight="1">
      <c r="A211" s="97">
        <v>136</v>
      </c>
      <c r="B211" s="97" t="s">
        <v>193</v>
      </c>
      <c r="C211" s="152" t="s">
        <v>161</v>
      </c>
      <c r="D211" s="104" t="s">
        <v>305</v>
      </c>
      <c r="E211" s="105">
        <v>0</v>
      </c>
      <c r="F211" s="105">
        <v>1124</v>
      </c>
      <c r="G211" s="105">
        <v>1124</v>
      </c>
      <c r="H211" s="106">
        <f t="shared" si="5"/>
        <v>2248</v>
      </c>
    </row>
    <row r="212" spans="1:9" ht="24" customHeight="1">
      <c r="A212" s="97">
        <v>137</v>
      </c>
      <c r="B212" s="97" t="s">
        <v>564</v>
      </c>
      <c r="C212" s="152" t="s">
        <v>373</v>
      </c>
      <c r="D212" s="104" t="s">
        <v>306</v>
      </c>
      <c r="E212" s="105">
        <v>0</v>
      </c>
      <c r="F212" s="105">
        <v>1181</v>
      </c>
      <c r="G212" s="105">
        <v>1181</v>
      </c>
      <c r="H212" s="106">
        <f t="shared" si="5"/>
        <v>2362</v>
      </c>
    </row>
    <row r="213" spans="1:9" ht="24" customHeight="1">
      <c r="A213" s="97">
        <v>138</v>
      </c>
      <c r="B213" s="97" t="s">
        <v>474</v>
      </c>
      <c r="C213" s="152" t="s">
        <v>162</v>
      </c>
      <c r="D213" s="104" t="s">
        <v>307</v>
      </c>
      <c r="E213" s="105">
        <v>0</v>
      </c>
      <c r="F213" s="105">
        <v>1071</v>
      </c>
      <c r="G213" s="105">
        <v>1071</v>
      </c>
      <c r="H213" s="106">
        <f t="shared" si="5"/>
        <v>2142</v>
      </c>
    </row>
    <row r="214" spans="1:9" ht="24" customHeight="1">
      <c r="A214" s="97">
        <v>139</v>
      </c>
      <c r="B214" s="97" t="s">
        <v>2</v>
      </c>
      <c r="C214" s="152" t="s">
        <v>502</v>
      </c>
      <c r="D214" s="104" t="s">
        <v>527</v>
      </c>
      <c r="E214" s="105">
        <v>0</v>
      </c>
      <c r="F214" s="105">
        <v>971</v>
      </c>
      <c r="G214" s="105">
        <v>971</v>
      </c>
      <c r="H214" s="106">
        <f t="shared" si="5"/>
        <v>1942</v>
      </c>
    </row>
    <row r="215" spans="1:9" ht="24" customHeight="1">
      <c r="A215" s="97">
        <v>140</v>
      </c>
      <c r="B215" s="97" t="s">
        <v>567</v>
      </c>
      <c r="C215" s="152" t="s">
        <v>566</v>
      </c>
      <c r="D215" s="104" t="s">
        <v>761</v>
      </c>
      <c r="E215" s="105">
        <v>0</v>
      </c>
      <c r="F215" s="105">
        <v>924</v>
      </c>
      <c r="G215" s="105">
        <v>0</v>
      </c>
      <c r="H215" s="106">
        <f t="shared" si="5"/>
        <v>924</v>
      </c>
    </row>
    <row r="216" spans="1:9" ht="24" customHeight="1">
      <c r="A216" s="97">
        <v>141</v>
      </c>
      <c r="B216" s="97" t="s">
        <v>474</v>
      </c>
      <c r="C216" s="167" t="s">
        <v>117</v>
      </c>
      <c r="D216" s="103" t="s">
        <v>906</v>
      </c>
      <c r="E216" s="105">
        <v>0</v>
      </c>
      <c r="F216" s="105">
        <v>880</v>
      </c>
      <c r="G216" s="105">
        <v>0</v>
      </c>
      <c r="H216" s="106">
        <f t="shared" si="5"/>
        <v>880</v>
      </c>
      <c r="I216" s="63"/>
    </row>
    <row r="217" spans="1:9" ht="24" customHeight="1">
      <c r="A217" s="97">
        <v>142</v>
      </c>
      <c r="B217" s="97" t="s">
        <v>193</v>
      </c>
      <c r="C217" s="167" t="s">
        <v>763</v>
      </c>
      <c r="D217" s="104" t="s">
        <v>321</v>
      </c>
      <c r="E217" s="105">
        <v>0</v>
      </c>
      <c r="F217" s="105">
        <v>1132</v>
      </c>
      <c r="G217" s="105">
        <v>1132</v>
      </c>
      <c r="H217" s="106">
        <f t="shared" si="5"/>
        <v>2264</v>
      </c>
    </row>
    <row r="218" spans="1:9" ht="24" customHeight="1">
      <c r="A218" s="97">
        <v>143</v>
      </c>
      <c r="B218" s="97" t="s">
        <v>496</v>
      </c>
      <c r="C218" s="152" t="s">
        <v>164</v>
      </c>
      <c r="D218" s="104" t="s">
        <v>308</v>
      </c>
      <c r="E218" s="105">
        <v>0</v>
      </c>
      <c r="F218" s="105">
        <v>1242</v>
      </c>
      <c r="G218" s="105">
        <v>1242</v>
      </c>
      <c r="H218" s="106">
        <f t="shared" si="5"/>
        <v>2484</v>
      </c>
    </row>
    <row r="219" spans="1:9" ht="24" customHeight="1">
      <c r="A219" s="97">
        <v>144</v>
      </c>
      <c r="B219" s="97" t="s">
        <v>194</v>
      </c>
      <c r="C219" s="152" t="s">
        <v>362</v>
      </c>
      <c r="D219" s="104" t="s">
        <v>309</v>
      </c>
      <c r="E219" s="105">
        <v>0</v>
      </c>
      <c r="F219" s="105">
        <v>1242</v>
      </c>
      <c r="G219" s="105">
        <v>1242</v>
      </c>
      <c r="H219" s="106">
        <f t="shared" si="5"/>
        <v>2484</v>
      </c>
    </row>
    <row r="220" spans="1:9" ht="24" customHeight="1">
      <c r="A220" s="97">
        <v>145</v>
      </c>
      <c r="B220" s="97" t="s">
        <v>108</v>
      </c>
      <c r="C220" s="152" t="s">
        <v>363</v>
      </c>
      <c r="D220" s="104" t="s">
        <v>310</v>
      </c>
      <c r="E220" s="105">
        <v>0</v>
      </c>
      <c r="F220" s="105">
        <v>1242</v>
      </c>
      <c r="G220" s="105">
        <v>1242</v>
      </c>
      <c r="H220" s="106">
        <f t="shared" si="5"/>
        <v>2484</v>
      </c>
    </row>
    <row r="221" spans="1:9" ht="24" customHeight="1">
      <c r="A221" s="97">
        <v>146</v>
      </c>
      <c r="B221" s="97" t="s">
        <v>2</v>
      </c>
      <c r="C221" s="152" t="s">
        <v>165</v>
      </c>
      <c r="D221" s="104" t="s">
        <v>311</v>
      </c>
      <c r="E221" s="105">
        <v>0</v>
      </c>
      <c r="F221" s="105">
        <v>1242</v>
      </c>
      <c r="G221" s="105">
        <v>1242</v>
      </c>
      <c r="H221" s="106">
        <f t="shared" si="5"/>
        <v>2484</v>
      </c>
    </row>
    <row r="222" spans="1:9" ht="16.5">
      <c r="A222" s="97"/>
      <c r="B222" s="97" t="s">
        <v>46</v>
      </c>
      <c r="C222" s="107" t="s">
        <v>197</v>
      </c>
      <c r="D222" s="107" t="s">
        <v>182</v>
      </c>
      <c r="E222" s="108" t="s">
        <v>46</v>
      </c>
      <c r="F222" s="108" t="s">
        <v>46</v>
      </c>
      <c r="G222" s="108" t="s">
        <v>46</v>
      </c>
      <c r="H222" s="175">
        <f>SUM(H196:H221)</f>
        <v>598635.69999999995</v>
      </c>
    </row>
    <row r="223" spans="1:9" ht="21.75" customHeight="1">
      <c r="A223" s="495" t="s">
        <v>341</v>
      </c>
      <c r="B223" s="495"/>
      <c r="C223" s="146"/>
      <c r="D223" s="83"/>
      <c r="E223" s="19"/>
      <c r="F223" s="19"/>
      <c r="G223" s="19"/>
      <c r="H223" s="19"/>
    </row>
    <row r="224" spans="1:9">
      <c r="A224" s="177" t="s">
        <v>748</v>
      </c>
      <c r="B224" s="178"/>
      <c r="C224" s="179"/>
      <c r="D224" s="180"/>
      <c r="E224" s="19"/>
      <c r="F224" s="19"/>
      <c r="G224" s="19"/>
      <c r="H224" s="19"/>
    </row>
    <row r="225" spans="1:10">
      <c r="A225" s="177"/>
      <c r="B225" s="178"/>
      <c r="C225" s="179"/>
      <c r="D225" s="180"/>
      <c r="E225" s="19"/>
      <c r="F225" s="19"/>
      <c r="G225" s="19"/>
      <c r="H225" s="19"/>
    </row>
    <row r="226" spans="1:10" ht="16.5">
      <c r="A226" s="177" t="s">
        <v>743</v>
      </c>
      <c r="B226" s="178"/>
      <c r="C226" s="179"/>
      <c r="D226" s="180"/>
      <c r="E226" s="156"/>
      <c r="F226" s="156"/>
      <c r="G226" s="156"/>
      <c r="H226" s="156"/>
    </row>
    <row r="227" spans="1:10">
      <c r="A227" s="177"/>
      <c r="B227" s="178"/>
      <c r="C227" s="179"/>
      <c r="D227" s="180"/>
      <c r="E227" s="19"/>
      <c r="F227" s="19"/>
      <c r="G227" s="19"/>
      <c r="H227" s="19"/>
    </row>
    <row r="228" spans="1:10">
      <c r="A228" s="177" t="s">
        <v>744</v>
      </c>
      <c r="B228" s="178"/>
      <c r="C228" s="179"/>
      <c r="D228" s="180"/>
      <c r="E228" s="19"/>
      <c r="F228" s="19"/>
    </row>
    <row r="229" spans="1:10">
      <c r="A229" s="177"/>
      <c r="B229" s="178"/>
      <c r="C229" s="179"/>
      <c r="D229" s="180"/>
      <c r="E229" s="19"/>
      <c r="F229" s="19"/>
      <c r="G229" s="493" t="s">
        <v>433</v>
      </c>
      <c r="H229" s="493"/>
    </row>
    <row r="230" spans="1:10">
      <c r="A230" s="177" t="s">
        <v>742</v>
      </c>
      <c r="B230" s="178"/>
      <c r="C230" s="179"/>
      <c r="D230" s="180"/>
      <c r="E230" s="19"/>
      <c r="F230" s="19"/>
      <c r="I230" s="31"/>
      <c r="J230" s="31"/>
    </row>
    <row r="231" spans="1:10" ht="23.25">
      <c r="A231" s="489" t="s">
        <v>127</v>
      </c>
      <c r="B231" s="489"/>
      <c r="C231" s="489"/>
      <c r="D231" s="489"/>
      <c r="E231" s="489"/>
      <c r="F231" s="489"/>
      <c r="G231" s="489"/>
      <c r="H231" s="489"/>
    </row>
    <row r="232" spans="1:10">
      <c r="A232" s="490" t="s">
        <v>200</v>
      </c>
      <c r="B232" s="490"/>
      <c r="C232" s="490"/>
      <c r="D232" s="490"/>
      <c r="E232" s="490"/>
      <c r="F232" s="490"/>
      <c r="G232" s="490"/>
      <c r="H232" s="490"/>
    </row>
    <row r="233" spans="1:10" ht="20.25">
      <c r="A233" s="494" t="s">
        <v>971</v>
      </c>
      <c r="B233" s="494"/>
      <c r="C233" s="494"/>
      <c r="D233" s="494"/>
      <c r="E233" s="494"/>
      <c r="F233" s="494"/>
      <c r="G233" s="494"/>
      <c r="H233" s="494"/>
    </row>
    <row r="234" spans="1:10" s="63" customFormat="1" ht="16.5">
      <c r="A234" s="97" t="s">
        <v>174</v>
      </c>
      <c r="B234" s="101" t="s">
        <v>125</v>
      </c>
      <c r="C234" s="97" t="s">
        <v>124</v>
      </c>
      <c r="D234" s="97" t="s">
        <v>199</v>
      </c>
      <c r="E234" s="97" t="s">
        <v>198</v>
      </c>
      <c r="F234" s="97" t="s">
        <v>201</v>
      </c>
      <c r="G234" s="97" t="s">
        <v>202</v>
      </c>
      <c r="H234" s="102" t="s">
        <v>421</v>
      </c>
    </row>
    <row r="235" spans="1:10" ht="16.5">
      <c r="A235" s="97" t="s">
        <v>46</v>
      </c>
      <c r="B235" s="97" t="s">
        <v>46</v>
      </c>
      <c r="C235" s="97" t="s">
        <v>197</v>
      </c>
      <c r="D235" s="97" t="s">
        <v>185</v>
      </c>
      <c r="E235" s="110" t="s">
        <v>46</v>
      </c>
      <c r="F235" s="110" t="s">
        <v>46</v>
      </c>
      <c r="G235" s="110" t="s">
        <v>46</v>
      </c>
      <c r="H235" s="175">
        <f>H222</f>
        <v>598635.69999999995</v>
      </c>
    </row>
    <row r="236" spans="1:10" ht="23.1" customHeight="1">
      <c r="A236" s="97">
        <v>147</v>
      </c>
      <c r="B236" s="97" t="s">
        <v>108</v>
      </c>
      <c r="C236" s="152" t="s">
        <v>166</v>
      </c>
      <c r="D236" s="104" t="s">
        <v>312</v>
      </c>
      <c r="E236" s="105">
        <v>0</v>
      </c>
      <c r="F236" s="105">
        <v>1242</v>
      </c>
      <c r="G236" s="105">
        <v>1242</v>
      </c>
      <c r="H236" s="106">
        <f t="shared" ref="H236:H260" si="6">SUM(E236:G236)</f>
        <v>2484</v>
      </c>
    </row>
    <row r="237" spans="1:10" ht="23.1" customHeight="1">
      <c r="A237" s="97">
        <v>148</v>
      </c>
      <c r="B237" s="97" t="s">
        <v>2</v>
      </c>
      <c r="C237" s="152" t="s">
        <v>164</v>
      </c>
      <c r="D237" s="104" t="s">
        <v>313</v>
      </c>
      <c r="E237" s="105">
        <v>0</v>
      </c>
      <c r="F237" s="105">
        <v>1242</v>
      </c>
      <c r="G237" s="105">
        <v>1242</v>
      </c>
      <c r="H237" s="106">
        <f t="shared" si="6"/>
        <v>2484</v>
      </c>
    </row>
    <row r="238" spans="1:10" ht="23.1" customHeight="1">
      <c r="A238" s="97">
        <v>149</v>
      </c>
      <c r="B238" s="97" t="s">
        <v>496</v>
      </c>
      <c r="C238" s="152" t="s">
        <v>158</v>
      </c>
      <c r="D238" s="104" t="s">
        <v>314</v>
      </c>
      <c r="E238" s="105">
        <v>0</v>
      </c>
      <c r="F238" s="105">
        <v>1242</v>
      </c>
      <c r="G238" s="105">
        <v>1242</v>
      </c>
      <c r="H238" s="106">
        <f t="shared" si="6"/>
        <v>2484</v>
      </c>
    </row>
    <row r="239" spans="1:10" ht="23.1" customHeight="1">
      <c r="A239" s="97">
        <v>150</v>
      </c>
      <c r="B239" s="97" t="s">
        <v>108</v>
      </c>
      <c r="C239" s="152" t="s">
        <v>722</v>
      </c>
      <c r="D239" s="104" t="s">
        <v>315</v>
      </c>
      <c r="E239" s="105">
        <v>0</v>
      </c>
      <c r="F239" s="105">
        <v>1125</v>
      </c>
      <c r="G239" s="105">
        <v>1125</v>
      </c>
      <c r="H239" s="106">
        <f t="shared" si="6"/>
        <v>2250</v>
      </c>
    </row>
    <row r="240" spans="1:10" ht="23.1" customHeight="1">
      <c r="A240" s="97">
        <v>151</v>
      </c>
      <c r="B240" s="97" t="s">
        <v>194</v>
      </c>
      <c r="C240" s="167" t="s">
        <v>770</v>
      </c>
      <c r="D240" s="104" t="s">
        <v>316</v>
      </c>
      <c r="E240" s="105">
        <v>0</v>
      </c>
      <c r="F240" s="105">
        <v>1125</v>
      </c>
      <c r="G240" s="105">
        <v>1125</v>
      </c>
      <c r="H240" s="106">
        <f t="shared" si="6"/>
        <v>2250</v>
      </c>
    </row>
    <row r="241" spans="1:8" ht="23.1" customHeight="1">
      <c r="A241" s="97">
        <v>152</v>
      </c>
      <c r="B241" s="97" t="s">
        <v>108</v>
      </c>
      <c r="C241" s="152" t="s">
        <v>219</v>
      </c>
      <c r="D241" s="104" t="s">
        <v>317</v>
      </c>
      <c r="E241" s="105">
        <v>0</v>
      </c>
      <c r="F241" s="105">
        <v>1125</v>
      </c>
      <c r="G241" s="105">
        <v>1125</v>
      </c>
      <c r="H241" s="106">
        <f t="shared" si="6"/>
        <v>2250</v>
      </c>
    </row>
    <row r="242" spans="1:8" ht="23.1" customHeight="1">
      <c r="A242" s="97">
        <v>153</v>
      </c>
      <c r="B242" s="97" t="s">
        <v>2</v>
      </c>
      <c r="C242" s="152" t="s">
        <v>365</v>
      </c>
      <c r="D242" s="104" t="s">
        <v>318</v>
      </c>
      <c r="E242" s="105">
        <v>0</v>
      </c>
      <c r="F242" s="105">
        <v>1071</v>
      </c>
      <c r="G242" s="105">
        <v>1071</v>
      </c>
      <c r="H242" s="106">
        <f t="shared" si="6"/>
        <v>2142</v>
      </c>
    </row>
    <row r="243" spans="1:8" ht="23.1" customHeight="1">
      <c r="A243" s="97">
        <v>154</v>
      </c>
      <c r="B243" s="97" t="s">
        <v>2</v>
      </c>
      <c r="C243" s="152" t="s">
        <v>167</v>
      </c>
      <c r="D243" s="104" t="s">
        <v>319</v>
      </c>
      <c r="E243" s="105">
        <v>0</v>
      </c>
      <c r="F243" s="105">
        <v>1142</v>
      </c>
      <c r="G243" s="105">
        <v>1142</v>
      </c>
      <c r="H243" s="106">
        <f t="shared" si="6"/>
        <v>2284</v>
      </c>
    </row>
    <row r="244" spans="1:8" ht="23.1" customHeight="1">
      <c r="A244" s="97">
        <v>155</v>
      </c>
      <c r="B244" s="98" t="s">
        <v>2</v>
      </c>
      <c r="C244" s="152" t="s">
        <v>160</v>
      </c>
      <c r="D244" s="117" t="s">
        <v>320</v>
      </c>
      <c r="E244" s="105">
        <v>0</v>
      </c>
      <c r="F244" s="118">
        <v>1087</v>
      </c>
      <c r="G244" s="118">
        <v>1087</v>
      </c>
      <c r="H244" s="106">
        <f t="shared" si="6"/>
        <v>2174</v>
      </c>
    </row>
    <row r="245" spans="1:8" ht="23.1" customHeight="1">
      <c r="A245" s="97">
        <v>156</v>
      </c>
      <c r="B245" s="97" t="s">
        <v>214</v>
      </c>
      <c r="C245" s="152" t="s">
        <v>168</v>
      </c>
      <c r="D245" s="104" t="s">
        <v>322</v>
      </c>
      <c r="E245" s="105">
        <v>0</v>
      </c>
      <c r="F245" s="105">
        <v>1005</v>
      </c>
      <c r="G245" s="105">
        <v>1005</v>
      </c>
      <c r="H245" s="106">
        <f t="shared" si="6"/>
        <v>2010</v>
      </c>
    </row>
    <row r="246" spans="1:8" ht="23.1" customHeight="1">
      <c r="A246" s="97">
        <v>157</v>
      </c>
      <c r="B246" s="97" t="s">
        <v>194</v>
      </c>
      <c r="C246" s="152" t="s">
        <v>361</v>
      </c>
      <c r="D246" s="104" t="s">
        <v>323</v>
      </c>
      <c r="E246" s="105">
        <v>0</v>
      </c>
      <c r="F246" s="105">
        <v>1005</v>
      </c>
      <c r="G246" s="105">
        <v>1005</v>
      </c>
      <c r="H246" s="106">
        <f t="shared" si="6"/>
        <v>2010</v>
      </c>
    </row>
    <row r="247" spans="1:8" ht="23.1" customHeight="1">
      <c r="A247" s="97">
        <v>158</v>
      </c>
      <c r="B247" s="97" t="s">
        <v>108</v>
      </c>
      <c r="C247" s="152" t="s">
        <v>220</v>
      </c>
      <c r="D247" s="104" t="s">
        <v>324</v>
      </c>
      <c r="E247" s="105">
        <v>0</v>
      </c>
      <c r="F247" s="105">
        <v>1056</v>
      </c>
      <c r="G247" s="105">
        <v>1056</v>
      </c>
      <c r="H247" s="106">
        <f t="shared" si="6"/>
        <v>2112</v>
      </c>
    </row>
    <row r="248" spans="1:8" ht="23.1" customHeight="1">
      <c r="A248" s="97">
        <v>159</v>
      </c>
      <c r="B248" s="97" t="s">
        <v>2</v>
      </c>
      <c r="C248" s="152" t="s">
        <v>720</v>
      </c>
      <c r="D248" s="104" t="s">
        <v>325</v>
      </c>
      <c r="E248" s="105">
        <v>0</v>
      </c>
      <c r="F248" s="105">
        <v>1056</v>
      </c>
      <c r="G248" s="105">
        <v>1056</v>
      </c>
      <c r="H248" s="106">
        <f t="shared" si="6"/>
        <v>2112</v>
      </c>
    </row>
    <row r="249" spans="1:8" ht="23.1" customHeight="1">
      <c r="A249" s="97">
        <v>160</v>
      </c>
      <c r="B249" s="119" t="s">
        <v>2</v>
      </c>
      <c r="C249" s="152" t="s">
        <v>759</v>
      </c>
      <c r="D249" s="104" t="s">
        <v>326</v>
      </c>
      <c r="E249" s="105">
        <v>0</v>
      </c>
      <c r="F249" s="105">
        <v>1056</v>
      </c>
      <c r="G249" s="105">
        <v>1056</v>
      </c>
      <c r="H249" s="106">
        <f t="shared" si="6"/>
        <v>2112</v>
      </c>
    </row>
    <row r="250" spans="1:8" ht="23.1" customHeight="1">
      <c r="A250" s="97">
        <v>161</v>
      </c>
      <c r="B250" s="97" t="s">
        <v>2</v>
      </c>
      <c r="C250" s="152" t="s">
        <v>169</v>
      </c>
      <c r="D250" s="104" t="s">
        <v>327</v>
      </c>
      <c r="E250" s="105">
        <v>0</v>
      </c>
      <c r="F250" s="105">
        <v>1056</v>
      </c>
      <c r="G250" s="105">
        <v>1056</v>
      </c>
      <c r="H250" s="106">
        <f t="shared" si="6"/>
        <v>2112</v>
      </c>
    </row>
    <row r="251" spans="1:8" ht="23.1" customHeight="1">
      <c r="A251" s="97">
        <v>162</v>
      </c>
      <c r="B251" s="97" t="s">
        <v>496</v>
      </c>
      <c r="C251" s="152" t="s">
        <v>540</v>
      </c>
      <c r="D251" s="104" t="s">
        <v>328</v>
      </c>
      <c r="E251" s="105">
        <v>0</v>
      </c>
      <c r="F251" s="105">
        <v>1056</v>
      </c>
      <c r="G251" s="105">
        <v>1056</v>
      </c>
      <c r="H251" s="106">
        <f t="shared" si="6"/>
        <v>2112</v>
      </c>
    </row>
    <row r="252" spans="1:8" ht="23.1" customHeight="1">
      <c r="A252" s="97">
        <v>163</v>
      </c>
      <c r="B252" s="97" t="s">
        <v>108</v>
      </c>
      <c r="C252" s="152" t="s">
        <v>170</v>
      </c>
      <c r="D252" s="117" t="s">
        <v>329</v>
      </c>
      <c r="E252" s="105">
        <v>0</v>
      </c>
      <c r="F252" s="105">
        <v>1056</v>
      </c>
      <c r="G252" s="105">
        <v>1056</v>
      </c>
      <c r="H252" s="106">
        <f t="shared" si="6"/>
        <v>2112</v>
      </c>
    </row>
    <row r="253" spans="1:8" ht="23.1" customHeight="1">
      <c r="A253" s="97">
        <v>164</v>
      </c>
      <c r="B253" s="98" t="s">
        <v>194</v>
      </c>
      <c r="C253" s="152" t="s">
        <v>360</v>
      </c>
      <c r="D253" s="117" t="s">
        <v>330</v>
      </c>
      <c r="E253" s="120">
        <v>0</v>
      </c>
      <c r="F253" s="120">
        <v>1005</v>
      </c>
      <c r="G253" s="120">
        <v>1005</v>
      </c>
      <c r="H253" s="106">
        <f t="shared" si="6"/>
        <v>2010</v>
      </c>
    </row>
    <row r="254" spans="1:8" ht="23.1" customHeight="1">
      <c r="A254" s="97">
        <v>165</v>
      </c>
      <c r="B254" s="98" t="s">
        <v>108</v>
      </c>
      <c r="C254" s="152" t="s">
        <v>210</v>
      </c>
      <c r="D254" s="117" t="s">
        <v>331</v>
      </c>
      <c r="E254" s="120">
        <v>0</v>
      </c>
      <c r="F254" s="120">
        <v>957</v>
      </c>
      <c r="G254" s="120">
        <v>957</v>
      </c>
      <c r="H254" s="106">
        <f t="shared" si="6"/>
        <v>1914</v>
      </c>
    </row>
    <row r="255" spans="1:8" ht="23.1" customHeight="1">
      <c r="A255" s="97">
        <v>166</v>
      </c>
      <c r="B255" s="98" t="s">
        <v>2</v>
      </c>
      <c r="C255" s="152" t="s">
        <v>211</v>
      </c>
      <c r="D255" s="117" t="s">
        <v>332</v>
      </c>
      <c r="E255" s="120">
        <v>0</v>
      </c>
      <c r="F255" s="120">
        <v>957</v>
      </c>
      <c r="G255" s="120">
        <v>957</v>
      </c>
      <c r="H255" s="106">
        <f t="shared" si="6"/>
        <v>1914</v>
      </c>
    </row>
    <row r="256" spans="1:8" ht="23.1" customHeight="1">
      <c r="A256" s="97">
        <v>167</v>
      </c>
      <c r="B256" s="98" t="s">
        <v>2</v>
      </c>
      <c r="C256" s="152" t="s">
        <v>171</v>
      </c>
      <c r="D256" s="117" t="s">
        <v>333</v>
      </c>
      <c r="E256" s="120">
        <v>0</v>
      </c>
      <c r="F256" s="120">
        <v>957</v>
      </c>
      <c r="G256" s="120">
        <v>957</v>
      </c>
      <c r="H256" s="106">
        <f t="shared" si="6"/>
        <v>1914</v>
      </c>
    </row>
    <row r="257" spans="1:10" ht="23.1" customHeight="1">
      <c r="A257" s="97">
        <v>168</v>
      </c>
      <c r="B257" s="97" t="s">
        <v>2</v>
      </c>
      <c r="C257" s="152" t="s">
        <v>370</v>
      </c>
      <c r="D257" s="117" t="s">
        <v>372</v>
      </c>
      <c r="E257" s="120">
        <v>0</v>
      </c>
      <c r="F257" s="120">
        <v>957</v>
      </c>
      <c r="G257" s="120">
        <v>957</v>
      </c>
      <c r="H257" s="106">
        <f t="shared" si="6"/>
        <v>1914</v>
      </c>
    </row>
    <row r="258" spans="1:10" ht="23.1" customHeight="1">
      <c r="A258" s="97">
        <v>169</v>
      </c>
      <c r="B258" s="97" t="s">
        <v>2</v>
      </c>
      <c r="C258" s="152" t="s">
        <v>190</v>
      </c>
      <c r="D258" s="117" t="s">
        <v>382</v>
      </c>
      <c r="E258" s="120">
        <v>0</v>
      </c>
      <c r="F258" s="120">
        <v>957</v>
      </c>
      <c r="G258" s="120">
        <v>957</v>
      </c>
      <c r="H258" s="106">
        <f t="shared" si="6"/>
        <v>1914</v>
      </c>
    </row>
    <row r="259" spans="1:10" ht="23.1" customHeight="1">
      <c r="A259" s="97">
        <v>170</v>
      </c>
      <c r="B259" s="97" t="s">
        <v>194</v>
      </c>
      <c r="C259" s="152" t="s">
        <v>371</v>
      </c>
      <c r="D259" s="117" t="s">
        <v>381</v>
      </c>
      <c r="E259" s="120">
        <v>0</v>
      </c>
      <c r="F259" s="120">
        <v>957</v>
      </c>
      <c r="G259" s="120">
        <v>957</v>
      </c>
      <c r="H259" s="106">
        <f t="shared" si="6"/>
        <v>1914</v>
      </c>
    </row>
    <row r="260" spans="1:10" ht="23.1" customHeight="1">
      <c r="A260" s="97">
        <v>171</v>
      </c>
      <c r="B260" s="97" t="s">
        <v>2</v>
      </c>
      <c r="C260" s="152" t="s">
        <v>390</v>
      </c>
      <c r="D260" s="104" t="s">
        <v>383</v>
      </c>
      <c r="E260" s="120">
        <v>0</v>
      </c>
      <c r="F260" s="120">
        <v>957</v>
      </c>
      <c r="G260" s="120">
        <v>957</v>
      </c>
      <c r="H260" s="106">
        <f t="shared" si="6"/>
        <v>1914</v>
      </c>
    </row>
    <row r="261" spans="1:10" ht="16.5">
      <c r="A261" s="97"/>
      <c r="B261" s="97" t="s">
        <v>46</v>
      </c>
      <c r="C261" s="107" t="s">
        <v>197</v>
      </c>
      <c r="D261" s="107" t="s">
        <v>182</v>
      </c>
      <c r="E261" s="108" t="s">
        <v>46</v>
      </c>
      <c r="F261" s="108" t="s">
        <v>46</v>
      </c>
      <c r="G261" s="108" t="s">
        <v>46</v>
      </c>
      <c r="H261" s="175">
        <f>SUM(H235:H260)</f>
        <v>651537.69999999995</v>
      </c>
    </row>
    <row r="262" spans="1:10" ht="16.5">
      <c r="A262" s="119"/>
      <c r="B262" s="119"/>
      <c r="C262" s="122"/>
      <c r="D262" s="122"/>
      <c r="E262" s="173"/>
      <c r="F262" s="173"/>
      <c r="G262" s="173"/>
      <c r="H262" s="191"/>
    </row>
    <row r="263" spans="1:10">
      <c r="A263" s="495" t="s">
        <v>341</v>
      </c>
      <c r="B263" s="495"/>
      <c r="C263" s="146"/>
      <c r="D263" s="83"/>
      <c r="E263" s="158"/>
      <c r="F263" s="19"/>
      <c r="G263" s="19"/>
      <c r="H263" s="70"/>
    </row>
    <row r="264" spans="1:10">
      <c r="A264" s="177" t="s">
        <v>748</v>
      </c>
      <c r="B264" s="178"/>
      <c r="C264" s="179"/>
      <c r="D264" s="180"/>
      <c r="E264" s="158"/>
      <c r="F264" s="19"/>
      <c r="G264" s="19"/>
      <c r="H264" s="19"/>
    </row>
    <row r="265" spans="1:10">
      <c r="A265" s="177"/>
      <c r="B265" s="178"/>
      <c r="C265" s="179"/>
      <c r="D265" s="180"/>
      <c r="E265" s="158"/>
      <c r="F265" s="19"/>
      <c r="G265" s="19"/>
      <c r="H265" s="19"/>
    </row>
    <row r="266" spans="1:10" ht="16.5">
      <c r="A266" s="177" t="s">
        <v>743</v>
      </c>
      <c r="B266" s="178"/>
      <c r="C266" s="179"/>
      <c r="D266" s="180"/>
      <c r="E266" s="156"/>
      <c r="F266" s="156"/>
      <c r="G266" s="156"/>
      <c r="H266" s="156"/>
    </row>
    <row r="267" spans="1:10">
      <c r="A267" s="177"/>
      <c r="B267" s="178"/>
      <c r="C267" s="179"/>
      <c r="D267" s="180"/>
      <c r="E267" s="158"/>
      <c r="F267" s="19"/>
      <c r="G267" s="19"/>
      <c r="H267" s="19"/>
    </row>
    <row r="268" spans="1:10">
      <c r="A268" s="177" t="s">
        <v>744</v>
      </c>
      <c r="B268" s="178"/>
      <c r="C268" s="179"/>
      <c r="D268" s="180"/>
      <c r="E268" s="19"/>
      <c r="F268" s="19"/>
    </row>
    <row r="269" spans="1:10">
      <c r="A269" s="177"/>
      <c r="B269" s="178"/>
      <c r="C269" s="179"/>
      <c r="D269" s="180"/>
      <c r="E269" s="158"/>
      <c r="F269" s="19"/>
      <c r="G269" s="493" t="s">
        <v>434</v>
      </c>
      <c r="H269" s="493"/>
    </row>
    <row r="270" spans="1:10">
      <c r="A270" s="177" t="s">
        <v>742</v>
      </c>
      <c r="B270" s="178"/>
      <c r="C270" s="179"/>
      <c r="D270" s="180"/>
      <c r="E270" s="19"/>
      <c r="F270" s="19"/>
      <c r="I270" s="31"/>
      <c r="J270" s="31"/>
    </row>
    <row r="271" spans="1:10" ht="23.25">
      <c r="A271" s="489" t="s">
        <v>127</v>
      </c>
      <c r="B271" s="489"/>
      <c r="C271" s="489"/>
      <c r="D271" s="489"/>
      <c r="E271" s="489"/>
      <c r="F271" s="489"/>
      <c r="G271" s="489"/>
      <c r="H271" s="489"/>
    </row>
    <row r="272" spans="1:10">
      <c r="A272" s="490" t="s">
        <v>200</v>
      </c>
      <c r="B272" s="490"/>
      <c r="C272" s="490"/>
      <c r="D272" s="490"/>
      <c r="E272" s="490"/>
      <c r="F272" s="490"/>
      <c r="G272" s="490"/>
      <c r="H272" s="490"/>
    </row>
    <row r="273" spans="1:9" ht="20.25">
      <c r="A273" s="491" t="s">
        <v>971</v>
      </c>
      <c r="B273" s="491"/>
      <c r="C273" s="491"/>
      <c r="D273" s="491"/>
      <c r="E273" s="491"/>
      <c r="F273" s="491"/>
      <c r="G273" s="491"/>
      <c r="H273" s="491"/>
    </row>
    <row r="274" spans="1:9" s="63" customFormat="1" ht="23.1" customHeight="1">
      <c r="A274" s="97" t="s">
        <v>174</v>
      </c>
      <c r="B274" s="101" t="s">
        <v>125</v>
      </c>
      <c r="C274" s="97" t="s">
        <v>124</v>
      </c>
      <c r="D274" s="97" t="s">
        <v>199</v>
      </c>
      <c r="E274" s="97" t="s">
        <v>198</v>
      </c>
      <c r="F274" s="97" t="s">
        <v>201</v>
      </c>
      <c r="G274" s="97" t="s">
        <v>202</v>
      </c>
      <c r="H274" s="102" t="s">
        <v>421</v>
      </c>
    </row>
    <row r="275" spans="1:9" ht="23.1" customHeight="1">
      <c r="A275" s="97" t="s">
        <v>46</v>
      </c>
      <c r="B275" s="97" t="s">
        <v>46</v>
      </c>
      <c r="C275" s="97" t="s">
        <v>197</v>
      </c>
      <c r="D275" s="97" t="s">
        <v>185</v>
      </c>
      <c r="E275" s="110" t="s">
        <v>46</v>
      </c>
      <c r="F275" s="110" t="s">
        <v>46</v>
      </c>
      <c r="G275" s="110" t="s">
        <v>46</v>
      </c>
      <c r="H275" s="175">
        <f>H261</f>
        <v>651537.69999999995</v>
      </c>
    </row>
    <row r="276" spans="1:9" ht="23.1" customHeight="1">
      <c r="A276" s="97">
        <v>172</v>
      </c>
      <c r="B276" s="97" t="s">
        <v>108</v>
      </c>
      <c r="C276" s="152" t="s">
        <v>477</v>
      </c>
      <c r="D276" s="104" t="s">
        <v>486</v>
      </c>
      <c r="E276" s="120">
        <v>0</v>
      </c>
      <c r="F276" s="120">
        <v>867</v>
      </c>
      <c r="G276" s="120">
        <v>867</v>
      </c>
      <c r="H276" s="106">
        <f t="shared" ref="H276:H292" si="7">SUM(E276:G276)</f>
        <v>1734</v>
      </c>
    </row>
    <row r="277" spans="1:9" ht="23.1" customHeight="1">
      <c r="A277" s="97">
        <v>173</v>
      </c>
      <c r="B277" s="97" t="s">
        <v>2</v>
      </c>
      <c r="C277" s="152" t="s">
        <v>476</v>
      </c>
      <c r="D277" s="104" t="s">
        <v>488</v>
      </c>
      <c r="E277" s="120">
        <v>0</v>
      </c>
      <c r="F277" s="120">
        <v>867</v>
      </c>
      <c r="G277" s="120">
        <v>867</v>
      </c>
      <c r="H277" s="106">
        <f t="shared" si="7"/>
        <v>1734</v>
      </c>
    </row>
    <row r="278" spans="1:9" ht="23.1" customHeight="1">
      <c r="A278" s="97">
        <v>174</v>
      </c>
      <c r="B278" s="97" t="s">
        <v>194</v>
      </c>
      <c r="C278" s="152" t="s">
        <v>518</v>
      </c>
      <c r="D278" s="104" t="s">
        <v>528</v>
      </c>
      <c r="E278" s="120">
        <v>0</v>
      </c>
      <c r="F278" s="120">
        <v>911</v>
      </c>
      <c r="G278" s="120">
        <v>911</v>
      </c>
      <c r="H278" s="106">
        <f t="shared" si="7"/>
        <v>1822</v>
      </c>
    </row>
    <row r="279" spans="1:9" ht="23.1" customHeight="1">
      <c r="A279" s="97">
        <v>175</v>
      </c>
      <c r="B279" s="97" t="s">
        <v>108</v>
      </c>
      <c r="C279" s="154" t="s">
        <v>554</v>
      </c>
      <c r="D279" s="97" t="s">
        <v>509</v>
      </c>
      <c r="E279" s="120">
        <v>0</v>
      </c>
      <c r="F279" s="120">
        <v>911</v>
      </c>
      <c r="G279" s="120">
        <v>911</v>
      </c>
      <c r="H279" s="106">
        <f t="shared" si="7"/>
        <v>1822</v>
      </c>
    </row>
    <row r="280" spans="1:9" ht="23.1" customHeight="1">
      <c r="A280" s="97">
        <v>176</v>
      </c>
      <c r="B280" s="97" t="s">
        <v>2</v>
      </c>
      <c r="C280" s="155" t="s">
        <v>530</v>
      </c>
      <c r="D280" s="97" t="s">
        <v>529</v>
      </c>
      <c r="E280" s="120">
        <v>0</v>
      </c>
      <c r="F280" s="120">
        <v>911</v>
      </c>
      <c r="G280" s="120">
        <v>911</v>
      </c>
      <c r="H280" s="106">
        <f t="shared" si="7"/>
        <v>1822</v>
      </c>
    </row>
    <row r="281" spans="1:9" ht="23.1" customHeight="1">
      <c r="A281" s="97">
        <v>177</v>
      </c>
      <c r="B281" s="97" t="s">
        <v>2</v>
      </c>
      <c r="C281" s="155" t="s">
        <v>504</v>
      </c>
      <c r="D281" s="97" t="s">
        <v>510</v>
      </c>
      <c r="E281" s="120">
        <v>0</v>
      </c>
      <c r="F281" s="120">
        <v>911</v>
      </c>
      <c r="G281" s="120">
        <v>911</v>
      </c>
      <c r="H281" s="106">
        <f t="shared" si="7"/>
        <v>1822</v>
      </c>
    </row>
    <row r="282" spans="1:9" ht="23.1" customHeight="1">
      <c r="A282" s="97">
        <v>178</v>
      </c>
      <c r="B282" s="97" t="s">
        <v>194</v>
      </c>
      <c r="C282" s="147" t="s">
        <v>708</v>
      </c>
      <c r="D282" s="97" t="s">
        <v>739</v>
      </c>
      <c r="E282" s="120">
        <v>0</v>
      </c>
      <c r="F282" s="120">
        <v>867</v>
      </c>
      <c r="G282" s="120">
        <v>867</v>
      </c>
      <c r="H282" s="106">
        <f t="shared" si="7"/>
        <v>1734</v>
      </c>
      <c r="I282" s="63"/>
    </row>
    <row r="283" spans="1:9" ht="23.1" customHeight="1">
      <c r="A283" s="97">
        <v>179</v>
      </c>
      <c r="B283" s="97" t="s">
        <v>108</v>
      </c>
      <c r="C283" s="147" t="s">
        <v>213</v>
      </c>
      <c r="D283" s="97" t="s">
        <v>740</v>
      </c>
      <c r="E283" s="120">
        <v>0</v>
      </c>
      <c r="F283" s="120">
        <v>867</v>
      </c>
      <c r="G283" s="120">
        <v>867</v>
      </c>
      <c r="H283" s="106">
        <f t="shared" si="7"/>
        <v>1734</v>
      </c>
      <c r="I283" s="63"/>
    </row>
    <row r="284" spans="1:9" ht="23.1" customHeight="1">
      <c r="A284" s="97">
        <v>180</v>
      </c>
      <c r="B284" s="97" t="s">
        <v>2</v>
      </c>
      <c r="C284" s="147" t="s">
        <v>719</v>
      </c>
      <c r="D284" s="97" t="s">
        <v>741</v>
      </c>
      <c r="E284" s="120">
        <v>0</v>
      </c>
      <c r="F284" s="120">
        <v>867</v>
      </c>
      <c r="G284" s="120">
        <v>867</v>
      </c>
      <c r="H284" s="106">
        <f t="shared" si="7"/>
        <v>1734</v>
      </c>
      <c r="I284" s="63"/>
    </row>
    <row r="285" spans="1:9" ht="23.1" customHeight="1">
      <c r="A285" s="97">
        <v>181</v>
      </c>
      <c r="B285" s="97" t="s">
        <v>2</v>
      </c>
      <c r="C285" s="147" t="s">
        <v>746</v>
      </c>
      <c r="D285" s="97" t="s">
        <v>762</v>
      </c>
      <c r="E285" s="120">
        <v>0</v>
      </c>
      <c r="F285" s="120">
        <v>867</v>
      </c>
      <c r="G285" s="120">
        <v>0</v>
      </c>
      <c r="H285" s="106">
        <f t="shared" si="7"/>
        <v>867</v>
      </c>
      <c r="I285" s="63"/>
    </row>
    <row r="286" spans="1:9" ht="23.1" customHeight="1">
      <c r="A286" s="97">
        <v>182</v>
      </c>
      <c r="B286" s="97" t="s">
        <v>2</v>
      </c>
      <c r="C286" s="99" t="s">
        <v>775</v>
      </c>
      <c r="D286" s="97" t="s">
        <v>789</v>
      </c>
      <c r="E286" s="120">
        <v>0</v>
      </c>
      <c r="F286" s="120">
        <v>825</v>
      </c>
      <c r="G286" s="120">
        <v>0</v>
      </c>
      <c r="H286" s="106">
        <f t="shared" si="7"/>
        <v>825</v>
      </c>
      <c r="I286" s="63"/>
    </row>
    <row r="287" spans="1:9" ht="23.1" customHeight="1">
      <c r="A287" s="97">
        <v>183</v>
      </c>
      <c r="B287" s="97" t="s">
        <v>2</v>
      </c>
      <c r="C287" s="99" t="s">
        <v>776</v>
      </c>
      <c r="D287" s="97" t="s">
        <v>787</v>
      </c>
      <c r="E287" s="120">
        <v>0</v>
      </c>
      <c r="F287" s="120">
        <v>825</v>
      </c>
      <c r="G287" s="120">
        <v>0</v>
      </c>
      <c r="H287" s="106">
        <f t="shared" si="7"/>
        <v>825</v>
      </c>
      <c r="I287" s="63"/>
    </row>
    <row r="288" spans="1:9" ht="23.1" customHeight="1">
      <c r="A288" s="97">
        <v>184</v>
      </c>
      <c r="B288" s="97" t="s">
        <v>2</v>
      </c>
      <c r="C288" s="99" t="s">
        <v>777</v>
      </c>
      <c r="D288" s="97" t="s">
        <v>788</v>
      </c>
      <c r="E288" s="120">
        <v>0</v>
      </c>
      <c r="F288" s="120">
        <v>825</v>
      </c>
      <c r="G288" s="120">
        <v>0</v>
      </c>
      <c r="H288" s="106">
        <f t="shared" si="7"/>
        <v>825</v>
      </c>
      <c r="I288" s="63"/>
    </row>
    <row r="289" spans="1:9" s="81" customFormat="1" ht="23.1" customHeight="1">
      <c r="A289" s="97">
        <v>185</v>
      </c>
      <c r="B289" s="97" t="s">
        <v>2</v>
      </c>
      <c r="C289" s="99" t="s">
        <v>857</v>
      </c>
      <c r="D289" s="104" t="s">
        <v>882</v>
      </c>
      <c r="E289" s="120">
        <v>0</v>
      </c>
      <c r="F289" s="120">
        <v>825</v>
      </c>
      <c r="G289" s="120">
        <v>0</v>
      </c>
      <c r="H289" s="106">
        <f t="shared" si="7"/>
        <v>825</v>
      </c>
      <c r="I289" s="135"/>
    </row>
    <row r="290" spans="1:9" s="81" customFormat="1" ht="23.1" customHeight="1">
      <c r="A290" s="97">
        <v>186</v>
      </c>
      <c r="B290" s="97" t="s">
        <v>194</v>
      </c>
      <c r="C290" s="99" t="s">
        <v>858</v>
      </c>
      <c r="D290" s="104" t="s">
        <v>883</v>
      </c>
      <c r="E290" s="120">
        <v>0</v>
      </c>
      <c r="F290" s="120">
        <v>825</v>
      </c>
      <c r="G290" s="120">
        <v>0</v>
      </c>
      <c r="H290" s="106">
        <f t="shared" si="7"/>
        <v>825</v>
      </c>
      <c r="I290" s="135"/>
    </row>
    <row r="291" spans="1:9" s="81" customFormat="1" ht="23.1" customHeight="1">
      <c r="A291" s="97">
        <v>187</v>
      </c>
      <c r="B291" s="97" t="s">
        <v>2</v>
      </c>
      <c r="C291" s="99" t="s">
        <v>856</v>
      </c>
      <c r="D291" s="104" t="s">
        <v>884</v>
      </c>
      <c r="E291" s="120">
        <v>0</v>
      </c>
      <c r="F291" s="120">
        <v>825</v>
      </c>
      <c r="G291" s="120">
        <v>0</v>
      </c>
      <c r="H291" s="106">
        <f t="shared" si="7"/>
        <v>825</v>
      </c>
      <c r="I291" s="135"/>
    </row>
    <row r="292" spans="1:9" s="81" customFormat="1" ht="23.1" customHeight="1">
      <c r="A292" s="97">
        <v>188</v>
      </c>
      <c r="B292" s="97" t="s">
        <v>108</v>
      </c>
      <c r="C292" s="99" t="s">
        <v>859</v>
      </c>
      <c r="D292" s="104" t="s">
        <v>885</v>
      </c>
      <c r="E292" s="120">
        <v>0</v>
      </c>
      <c r="F292" s="120">
        <v>825</v>
      </c>
      <c r="G292" s="120">
        <v>0</v>
      </c>
      <c r="H292" s="106">
        <f t="shared" si="7"/>
        <v>825</v>
      </c>
      <c r="I292" s="135"/>
    </row>
    <row r="293" spans="1:9" ht="23.1" customHeight="1">
      <c r="A293" s="97" t="s">
        <v>46</v>
      </c>
      <c r="B293" s="97" t="s">
        <v>46</v>
      </c>
      <c r="C293" s="207" t="s">
        <v>197</v>
      </c>
      <c r="D293" s="107" t="s">
        <v>46</v>
      </c>
      <c r="E293" s="127" t="s">
        <v>46</v>
      </c>
      <c r="F293" s="108" t="s">
        <v>46</v>
      </c>
      <c r="G293" s="108" t="s">
        <v>46</v>
      </c>
      <c r="H293" s="174">
        <f>SUM(H275:H292)</f>
        <v>674137.7</v>
      </c>
    </row>
    <row r="294" spans="1:9">
      <c r="A294" s="16"/>
      <c r="B294" s="65"/>
      <c r="C294" s="148"/>
      <c r="D294" s="20"/>
      <c r="E294" s="19"/>
      <c r="F294" s="159"/>
      <c r="G294" s="19"/>
      <c r="H294" s="19"/>
    </row>
    <row r="295" spans="1:9" s="140" customFormat="1">
      <c r="A295" s="22" t="s">
        <v>914</v>
      </c>
      <c r="B295" s="22"/>
      <c r="C295" s="22"/>
      <c r="D295" s="22"/>
      <c r="E295" s="22"/>
      <c r="F295" s="22"/>
      <c r="G295" s="149"/>
      <c r="H295" s="149"/>
    </row>
    <row r="296" spans="1:9">
      <c r="B296" s="15"/>
      <c r="C296" s="22"/>
      <c r="D296" s="15"/>
      <c r="E296" s="19"/>
      <c r="F296" s="19"/>
      <c r="G296" s="19"/>
      <c r="H296" s="19"/>
    </row>
    <row r="297" spans="1:9" s="81" customFormat="1" ht="16.5">
      <c r="A297" s="206"/>
      <c r="B297" s="495" t="s">
        <v>341</v>
      </c>
      <c r="C297" s="495"/>
      <c r="D297" s="145"/>
      <c r="E297" s="180"/>
      <c r="F297" s="184"/>
      <c r="G297" s="184"/>
      <c r="H297" s="184"/>
    </row>
    <row r="298" spans="1:9" s="81" customFormat="1" ht="16.5">
      <c r="A298" s="177" t="s">
        <v>355</v>
      </c>
      <c r="B298" s="160"/>
      <c r="C298" s="119"/>
      <c r="D298" s="180" t="s">
        <v>804</v>
      </c>
      <c r="E298" s="184"/>
      <c r="F298" s="184"/>
      <c r="G298" s="184"/>
      <c r="H298" s="184"/>
    </row>
    <row r="299" spans="1:9" s="81" customFormat="1" ht="16.5">
      <c r="A299" s="496" t="s">
        <v>749</v>
      </c>
      <c r="B299" s="496"/>
      <c r="C299" s="496"/>
      <c r="D299" s="180"/>
      <c r="E299" s="184"/>
      <c r="F299" s="184"/>
      <c r="G299" s="184"/>
      <c r="H299" s="184"/>
    </row>
    <row r="300" spans="1:9" s="81" customFormat="1" ht="16.5">
      <c r="A300" s="177"/>
      <c r="B300" s="160"/>
      <c r="C300" s="119"/>
      <c r="D300" s="180"/>
      <c r="E300" s="184"/>
      <c r="F300" s="184"/>
      <c r="G300" s="184"/>
      <c r="H300" s="184"/>
    </row>
    <row r="301" spans="1:9" s="81" customFormat="1" ht="16.5">
      <c r="A301" s="177" t="s">
        <v>675</v>
      </c>
      <c r="B301" s="160"/>
      <c r="C301" s="119"/>
      <c r="D301" s="180"/>
      <c r="E301" s="184"/>
      <c r="F301" s="184"/>
      <c r="G301" s="184"/>
      <c r="H301" s="184"/>
    </row>
    <row r="302" spans="1:9" s="81" customFormat="1" ht="16.5">
      <c r="A302" s="177" t="s">
        <v>753</v>
      </c>
      <c r="B302" s="160"/>
      <c r="C302" s="119"/>
      <c r="D302" s="180"/>
      <c r="E302" s="184"/>
      <c r="F302" s="184"/>
      <c r="G302" s="184"/>
      <c r="H302" s="184"/>
    </row>
    <row r="303" spans="1:9" s="81" customFormat="1" ht="16.5">
      <c r="A303" s="177"/>
      <c r="B303" s="160"/>
      <c r="C303" s="119"/>
      <c r="D303" s="180"/>
      <c r="E303" s="184"/>
      <c r="F303" s="184"/>
      <c r="G303" s="184"/>
      <c r="H303" s="184"/>
    </row>
    <row r="304" spans="1:9" s="81" customFormat="1" ht="16.5">
      <c r="A304" s="177" t="s">
        <v>427</v>
      </c>
      <c r="B304" s="160"/>
      <c r="C304" s="119"/>
      <c r="D304" s="180"/>
      <c r="E304" s="184"/>
      <c r="F304" s="184"/>
      <c r="G304" s="184"/>
      <c r="H304" s="184"/>
    </row>
    <row r="305" spans="1:8" s="81" customFormat="1" ht="16.5">
      <c r="A305" s="177" t="s">
        <v>426</v>
      </c>
      <c r="B305" s="160"/>
      <c r="C305" s="119"/>
      <c r="D305" s="178"/>
      <c r="E305" s="184"/>
      <c r="F305" s="184"/>
      <c r="G305" s="184"/>
      <c r="H305" s="184"/>
    </row>
    <row r="306" spans="1:8" s="81" customFormat="1" ht="16.5">
      <c r="A306" s="135"/>
      <c r="B306" s="135"/>
      <c r="C306" s="178"/>
      <c r="D306" s="178"/>
      <c r="E306" s="184"/>
      <c r="F306" s="184"/>
      <c r="G306" s="184"/>
      <c r="H306" s="184"/>
    </row>
    <row r="307" spans="1:8" s="81" customFormat="1" ht="16.5">
      <c r="A307" s="177" t="s">
        <v>481</v>
      </c>
      <c r="B307" s="160"/>
      <c r="C307" s="119"/>
      <c r="D307" s="119"/>
      <c r="E307" s="292"/>
      <c r="F307" s="184"/>
      <c r="G307" s="493" t="s">
        <v>406</v>
      </c>
      <c r="H307" s="493"/>
    </row>
    <row r="308" spans="1:8" s="81" customFormat="1" ht="16.5">
      <c r="A308" s="177" t="s">
        <v>468</v>
      </c>
      <c r="B308" s="160"/>
      <c r="C308" s="119"/>
      <c r="D308" s="119"/>
      <c r="E308" s="292"/>
      <c r="F308" s="184"/>
    </row>
    <row r="309" spans="1:8" s="81" customFormat="1" ht="16.5">
      <c r="A309" s="160"/>
      <c r="B309" s="119"/>
      <c r="C309" s="293"/>
      <c r="D309" s="294"/>
      <c r="E309" s="295"/>
      <c r="F309" s="295"/>
      <c r="G309" s="184"/>
      <c r="H309" s="184"/>
    </row>
  </sheetData>
  <mergeCells count="41">
    <mergeCell ref="A272:H272"/>
    <mergeCell ref="A273:H273"/>
    <mergeCell ref="B297:C297"/>
    <mergeCell ref="A299:C299"/>
    <mergeCell ref="G307:H307"/>
    <mergeCell ref="A157:H157"/>
    <mergeCell ref="A158:H158"/>
    <mergeCell ref="A159:H159"/>
    <mergeCell ref="A184:B184"/>
    <mergeCell ref="A271:H271"/>
    <mergeCell ref="G190:H190"/>
    <mergeCell ref="A192:H192"/>
    <mergeCell ref="A193:H193"/>
    <mergeCell ref="A194:H194"/>
    <mergeCell ref="A223:B223"/>
    <mergeCell ref="G229:H229"/>
    <mergeCell ref="A231:H231"/>
    <mergeCell ref="A232:H232"/>
    <mergeCell ref="A233:H233"/>
    <mergeCell ref="A263:B263"/>
    <mergeCell ref="G269:H269"/>
    <mergeCell ref="A118:H118"/>
    <mergeCell ref="A119:H119"/>
    <mergeCell ref="A120:H120"/>
    <mergeCell ref="A149:B149"/>
    <mergeCell ref="G155:H155"/>
    <mergeCell ref="A79:H79"/>
    <mergeCell ref="A80:H80"/>
    <mergeCell ref="A81:H81"/>
    <mergeCell ref="A110:B110"/>
    <mergeCell ref="G116:H116"/>
    <mergeCell ref="A40:H40"/>
    <mergeCell ref="A41:H41"/>
    <mergeCell ref="A42:H42"/>
    <mergeCell ref="A71:B71"/>
    <mergeCell ref="G77:H77"/>
    <mergeCell ref="A1:H1"/>
    <mergeCell ref="A2:H2"/>
    <mergeCell ref="A3:H3"/>
    <mergeCell ref="A31:B31"/>
    <mergeCell ref="G37:H37"/>
  </mergeCells>
  <printOptions horizontalCentered="1"/>
  <pageMargins left="0" right="0" top="0.5" bottom="0.75" header="0.5" footer="0.5"/>
  <pageSetup paperSize="9" scale="87" orientation="portrait" r:id="rId1"/>
  <headerFooter alignWithMargins="0"/>
  <rowBreaks count="7" manualBreakCount="7">
    <brk id="39" max="7" man="1"/>
    <brk id="78" max="7" man="1"/>
    <brk id="117" max="7" man="1"/>
    <brk id="156" max="7" man="1"/>
    <brk id="191" max="7" man="1"/>
    <brk id="230" max="7" man="1"/>
    <brk id="270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6"/>
  <sheetViews>
    <sheetView zoomScaleNormal="100" zoomScaleSheetLayoutView="70" workbookViewId="0">
      <selection sqref="A1:F1"/>
    </sheetView>
  </sheetViews>
  <sheetFormatPr defaultRowHeight="12.75"/>
  <cols>
    <col min="1" max="1" width="6.28515625" style="8" bestFit="1" customWidth="1"/>
    <col min="2" max="2" width="32.5703125" style="8" bestFit="1" customWidth="1"/>
    <col min="3" max="3" width="20.42578125" style="8" bestFit="1" customWidth="1"/>
    <col min="4" max="4" width="7.140625" style="8" customWidth="1"/>
    <col min="5" max="6" width="16.42578125" style="8" bestFit="1" customWidth="1"/>
    <col min="7" max="7" width="14.5703125" style="440" bestFit="1" customWidth="1"/>
    <col min="8" max="16384" width="9.140625" style="8"/>
  </cols>
  <sheetData>
    <row r="1" spans="1:7" ht="23.25">
      <c r="A1" s="470" t="s">
        <v>127</v>
      </c>
      <c r="B1" s="470"/>
      <c r="C1" s="470"/>
      <c r="D1" s="470"/>
      <c r="E1" s="470"/>
      <c r="F1" s="470"/>
    </row>
    <row r="2" spans="1:7" ht="18.75">
      <c r="A2" s="471" t="s">
        <v>359</v>
      </c>
      <c r="B2" s="471"/>
      <c r="C2" s="471"/>
      <c r="D2" s="471"/>
      <c r="E2" s="471"/>
      <c r="F2" s="471"/>
    </row>
    <row r="3" spans="1:7" ht="18.75">
      <c r="A3" s="11"/>
      <c r="B3" s="11"/>
      <c r="C3" s="11"/>
      <c r="D3" s="11"/>
      <c r="E3" s="11"/>
      <c r="F3" s="11"/>
    </row>
    <row r="4" spans="1:7" s="6" customFormat="1" ht="33">
      <c r="A4" s="97" t="s">
        <v>174</v>
      </c>
      <c r="B4" s="198" t="s">
        <v>379</v>
      </c>
      <c r="C4" s="97" t="s">
        <v>125</v>
      </c>
      <c r="D4" s="97" t="s">
        <v>334</v>
      </c>
      <c r="E4" s="198" t="s">
        <v>969</v>
      </c>
      <c r="F4" s="198" t="s">
        <v>970</v>
      </c>
      <c r="G4" s="102" t="s">
        <v>344</v>
      </c>
    </row>
    <row r="5" spans="1:7" s="6" customFormat="1" ht="23.1" customHeight="1">
      <c r="A5" s="97">
        <v>1</v>
      </c>
      <c r="B5" s="103" t="s">
        <v>207</v>
      </c>
      <c r="C5" s="97" t="s">
        <v>460</v>
      </c>
      <c r="D5" s="107">
        <v>6</v>
      </c>
      <c r="E5" s="197">
        <v>49980</v>
      </c>
      <c r="F5" s="197">
        <v>47600</v>
      </c>
      <c r="G5" s="181">
        <f>E5-F5</f>
        <v>2380</v>
      </c>
    </row>
    <row r="6" spans="1:7" s="6" customFormat="1" ht="23.1" customHeight="1">
      <c r="A6" s="107">
        <v>2</v>
      </c>
      <c r="B6" s="170" t="s">
        <v>175</v>
      </c>
      <c r="C6" s="97" t="s">
        <v>461</v>
      </c>
      <c r="D6" s="107">
        <v>6</v>
      </c>
      <c r="E6" s="197">
        <v>49980</v>
      </c>
      <c r="F6" s="197">
        <v>47600</v>
      </c>
      <c r="G6" s="181">
        <f t="shared" ref="G6:G29" si="0">E6-F6</f>
        <v>2380</v>
      </c>
    </row>
    <row r="7" spans="1:7" s="6" customFormat="1" ht="23.1" customHeight="1">
      <c r="A7" s="97">
        <v>3</v>
      </c>
      <c r="B7" s="170" t="s">
        <v>206</v>
      </c>
      <c r="C7" s="97" t="s">
        <v>2</v>
      </c>
      <c r="D7" s="107">
        <v>6</v>
      </c>
      <c r="E7" s="197">
        <v>49980</v>
      </c>
      <c r="F7" s="197">
        <v>47600</v>
      </c>
      <c r="G7" s="181">
        <f t="shared" si="0"/>
        <v>2380</v>
      </c>
    </row>
    <row r="8" spans="1:7" s="6" customFormat="1" ht="23.1" customHeight="1">
      <c r="A8" s="107">
        <v>4</v>
      </c>
      <c r="B8" s="170" t="s">
        <v>115</v>
      </c>
      <c r="C8" s="97" t="s">
        <v>2</v>
      </c>
      <c r="D8" s="107">
        <v>6</v>
      </c>
      <c r="E8" s="197">
        <v>45330</v>
      </c>
      <c r="F8" s="197">
        <v>43170</v>
      </c>
      <c r="G8" s="181">
        <f t="shared" si="0"/>
        <v>2160</v>
      </c>
    </row>
    <row r="9" spans="1:7" s="6" customFormat="1" ht="23.1" customHeight="1">
      <c r="A9" s="97">
        <v>5</v>
      </c>
      <c r="B9" s="170" t="s">
        <v>126</v>
      </c>
      <c r="C9" s="97" t="s">
        <v>2</v>
      </c>
      <c r="D9" s="107">
        <v>6</v>
      </c>
      <c r="E9" s="197">
        <v>45330</v>
      </c>
      <c r="F9" s="197">
        <v>43170</v>
      </c>
      <c r="G9" s="181">
        <f t="shared" si="0"/>
        <v>2160</v>
      </c>
    </row>
    <row r="10" spans="1:7" s="6" customFormat="1" ht="23.1" customHeight="1">
      <c r="A10" s="107">
        <v>6</v>
      </c>
      <c r="B10" s="170" t="s">
        <v>208</v>
      </c>
      <c r="C10" s="97" t="s">
        <v>2</v>
      </c>
      <c r="D10" s="107">
        <v>6</v>
      </c>
      <c r="E10" s="197">
        <v>45330</v>
      </c>
      <c r="F10" s="197">
        <v>43170</v>
      </c>
      <c r="G10" s="181">
        <f t="shared" si="0"/>
        <v>2160</v>
      </c>
    </row>
    <row r="11" spans="1:7" s="6" customFormat="1" ht="23.1" customHeight="1">
      <c r="A11" s="97">
        <v>7</v>
      </c>
      <c r="B11" s="170" t="s">
        <v>424</v>
      </c>
      <c r="C11" s="97" t="s">
        <v>2</v>
      </c>
      <c r="D11" s="107">
        <v>6</v>
      </c>
      <c r="E11" s="197">
        <v>45330</v>
      </c>
      <c r="F11" s="197">
        <v>43170</v>
      </c>
      <c r="G11" s="181">
        <f t="shared" si="0"/>
        <v>2160</v>
      </c>
    </row>
    <row r="12" spans="1:7" s="6" customFormat="1" ht="23.1" customHeight="1">
      <c r="A12" s="107">
        <v>8</v>
      </c>
      <c r="B12" s="170" t="s">
        <v>116</v>
      </c>
      <c r="C12" s="97" t="s">
        <v>2</v>
      </c>
      <c r="D12" s="107">
        <v>6</v>
      </c>
      <c r="E12" s="197">
        <v>43170</v>
      </c>
      <c r="F12" s="197">
        <v>41110</v>
      </c>
      <c r="G12" s="181">
        <f t="shared" si="0"/>
        <v>2060</v>
      </c>
    </row>
    <row r="13" spans="1:7" s="6" customFormat="1" ht="23.1" customHeight="1">
      <c r="A13" s="97">
        <v>9</v>
      </c>
      <c r="B13" s="170" t="s">
        <v>117</v>
      </c>
      <c r="C13" s="97" t="s">
        <v>2</v>
      </c>
      <c r="D13" s="107">
        <v>6</v>
      </c>
      <c r="E13" s="197">
        <v>43170</v>
      </c>
      <c r="F13" s="197">
        <v>41110</v>
      </c>
      <c r="G13" s="181">
        <f t="shared" si="0"/>
        <v>2060</v>
      </c>
    </row>
    <row r="14" spans="1:7" s="6" customFormat="1" ht="23.1" customHeight="1">
      <c r="A14" s="107">
        <v>10</v>
      </c>
      <c r="B14" s="170" t="s">
        <v>176</v>
      </c>
      <c r="C14" s="97" t="s">
        <v>2</v>
      </c>
      <c r="D14" s="107">
        <v>6</v>
      </c>
      <c r="E14" s="197">
        <v>43170</v>
      </c>
      <c r="F14" s="197">
        <v>41110</v>
      </c>
      <c r="G14" s="181">
        <f t="shared" si="0"/>
        <v>2060</v>
      </c>
    </row>
    <row r="15" spans="1:7" s="6" customFormat="1" ht="23.1" customHeight="1">
      <c r="A15" s="97">
        <v>11</v>
      </c>
      <c r="B15" s="170" t="s">
        <v>163</v>
      </c>
      <c r="C15" s="97" t="s">
        <v>2</v>
      </c>
      <c r="D15" s="107">
        <v>7</v>
      </c>
      <c r="E15" s="197">
        <v>38890</v>
      </c>
      <c r="F15" s="197">
        <v>37030</v>
      </c>
      <c r="G15" s="181">
        <f t="shared" si="0"/>
        <v>1860</v>
      </c>
    </row>
    <row r="16" spans="1:7" s="6" customFormat="1" ht="23.1" customHeight="1">
      <c r="A16" s="107">
        <v>12</v>
      </c>
      <c r="B16" s="170" t="s">
        <v>177</v>
      </c>
      <c r="C16" s="97" t="s">
        <v>221</v>
      </c>
      <c r="D16" s="107">
        <v>7</v>
      </c>
      <c r="E16" s="197">
        <v>38890</v>
      </c>
      <c r="F16" s="197">
        <v>37030</v>
      </c>
      <c r="G16" s="181">
        <f t="shared" si="0"/>
        <v>1860</v>
      </c>
    </row>
    <row r="17" spans="1:7" s="6" customFormat="1" ht="23.1" customHeight="1">
      <c r="A17" s="97">
        <v>13</v>
      </c>
      <c r="B17" s="170" t="s">
        <v>178</v>
      </c>
      <c r="C17" s="97" t="s">
        <v>2</v>
      </c>
      <c r="D17" s="107">
        <v>7</v>
      </c>
      <c r="E17" s="197">
        <v>37030</v>
      </c>
      <c r="F17" s="197">
        <v>35260</v>
      </c>
      <c r="G17" s="181">
        <f t="shared" si="0"/>
        <v>1770</v>
      </c>
    </row>
    <row r="18" spans="1:7" s="6" customFormat="1" ht="23.1" customHeight="1">
      <c r="A18" s="107">
        <v>14</v>
      </c>
      <c r="B18" s="170" t="s">
        <v>179</v>
      </c>
      <c r="C18" s="97" t="s">
        <v>2</v>
      </c>
      <c r="D18" s="107">
        <v>7</v>
      </c>
      <c r="E18" s="197">
        <v>33580</v>
      </c>
      <c r="F18" s="197">
        <v>31980</v>
      </c>
      <c r="G18" s="181">
        <f t="shared" si="0"/>
        <v>1600</v>
      </c>
    </row>
    <row r="19" spans="1:7" s="6" customFormat="1" ht="23.1" customHeight="1">
      <c r="A19" s="97">
        <v>15</v>
      </c>
      <c r="B19" s="170" t="s">
        <v>877</v>
      </c>
      <c r="C19" s="97" t="s">
        <v>2</v>
      </c>
      <c r="D19" s="107">
        <v>7</v>
      </c>
      <c r="E19" s="197">
        <v>33580</v>
      </c>
      <c r="F19" s="197">
        <v>31980</v>
      </c>
      <c r="G19" s="181">
        <f t="shared" si="0"/>
        <v>1600</v>
      </c>
    </row>
    <row r="20" spans="1:7" s="6" customFormat="1" ht="23.1" customHeight="1">
      <c r="A20" s="107">
        <v>16</v>
      </c>
      <c r="B20" s="170" t="s">
        <v>118</v>
      </c>
      <c r="C20" s="97" t="s">
        <v>2</v>
      </c>
      <c r="D20" s="107">
        <v>7</v>
      </c>
      <c r="E20" s="197">
        <v>31980</v>
      </c>
      <c r="F20" s="197">
        <v>30450</v>
      </c>
      <c r="G20" s="181">
        <f t="shared" si="0"/>
        <v>1530</v>
      </c>
    </row>
    <row r="21" spans="1:7" s="6" customFormat="1" ht="23.1" customHeight="1">
      <c r="A21" s="97">
        <v>17</v>
      </c>
      <c r="B21" s="170" t="s">
        <v>119</v>
      </c>
      <c r="C21" s="97" t="s">
        <v>2</v>
      </c>
      <c r="D21" s="107">
        <v>7</v>
      </c>
      <c r="E21" s="197">
        <v>31980</v>
      </c>
      <c r="F21" s="197">
        <v>30450</v>
      </c>
      <c r="G21" s="181">
        <f t="shared" si="0"/>
        <v>1530</v>
      </c>
    </row>
    <row r="22" spans="1:7" s="6" customFormat="1" ht="23.1" customHeight="1">
      <c r="A22" s="107">
        <v>18</v>
      </c>
      <c r="B22" s="170" t="s">
        <v>209</v>
      </c>
      <c r="C22" s="97" t="s">
        <v>2</v>
      </c>
      <c r="D22" s="107">
        <v>7</v>
      </c>
      <c r="E22" s="197">
        <v>31980</v>
      </c>
      <c r="F22" s="197">
        <v>30450</v>
      </c>
      <c r="G22" s="181">
        <f t="shared" si="0"/>
        <v>1530</v>
      </c>
    </row>
    <row r="23" spans="1:7" s="6" customFormat="1" ht="23.1" customHeight="1">
      <c r="A23" s="97">
        <v>19</v>
      </c>
      <c r="B23" s="170" t="s">
        <v>676</v>
      </c>
      <c r="C23" s="97" t="s">
        <v>2</v>
      </c>
      <c r="D23" s="107">
        <v>9</v>
      </c>
      <c r="E23" s="197">
        <v>28100</v>
      </c>
      <c r="F23" s="197">
        <v>26760</v>
      </c>
      <c r="G23" s="181">
        <f t="shared" si="0"/>
        <v>1340</v>
      </c>
    </row>
    <row r="24" spans="1:7" s="6" customFormat="1" ht="23.1" customHeight="1">
      <c r="A24" s="107">
        <v>20</v>
      </c>
      <c r="B24" s="170" t="s">
        <v>120</v>
      </c>
      <c r="C24" s="97" t="s">
        <v>2</v>
      </c>
      <c r="D24" s="107">
        <v>9</v>
      </c>
      <c r="E24" s="197">
        <v>28100</v>
      </c>
      <c r="F24" s="197">
        <v>26760</v>
      </c>
      <c r="G24" s="181">
        <f t="shared" si="0"/>
        <v>1340</v>
      </c>
    </row>
    <row r="25" spans="1:7" s="6" customFormat="1" ht="23.1" customHeight="1">
      <c r="A25" s="97">
        <v>21</v>
      </c>
      <c r="B25" s="170" t="s">
        <v>121</v>
      </c>
      <c r="C25" s="97" t="s">
        <v>2</v>
      </c>
      <c r="D25" s="107">
        <v>9</v>
      </c>
      <c r="E25" s="197">
        <v>28100</v>
      </c>
      <c r="F25" s="197">
        <v>26760</v>
      </c>
      <c r="G25" s="181">
        <f t="shared" si="0"/>
        <v>1340</v>
      </c>
    </row>
    <row r="26" spans="1:7" s="6" customFormat="1" ht="23.1" customHeight="1">
      <c r="A26" s="107">
        <v>22</v>
      </c>
      <c r="B26" s="170" t="s">
        <v>122</v>
      </c>
      <c r="C26" s="97" t="s">
        <v>2</v>
      </c>
      <c r="D26" s="107">
        <v>9</v>
      </c>
      <c r="E26" s="197">
        <v>28100</v>
      </c>
      <c r="F26" s="197">
        <v>26760</v>
      </c>
      <c r="G26" s="181">
        <f t="shared" si="0"/>
        <v>1340</v>
      </c>
    </row>
    <row r="27" spans="1:7" s="6" customFormat="1" ht="23.1" customHeight="1">
      <c r="A27" s="97">
        <v>23</v>
      </c>
      <c r="B27" s="170" t="s">
        <v>123</v>
      </c>
      <c r="C27" s="97" t="s">
        <v>2</v>
      </c>
      <c r="D27" s="107">
        <v>9</v>
      </c>
      <c r="E27" s="197">
        <v>28100</v>
      </c>
      <c r="F27" s="197">
        <v>26760</v>
      </c>
      <c r="G27" s="181">
        <f t="shared" si="0"/>
        <v>1340</v>
      </c>
    </row>
    <row r="28" spans="1:7" s="6" customFormat="1" ht="23.1" customHeight="1">
      <c r="A28" s="107">
        <v>24</v>
      </c>
      <c r="B28" s="170" t="s">
        <v>439</v>
      </c>
      <c r="C28" s="97" t="s">
        <v>2</v>
      </c>
      <c r="D28" s="107">
        <v>9</v>
      </c>
      <c r="E28" s="197">
        <v>25480</v>
      </c>
      <c r="F28" s="434">
        <v>24260</v>
      </c>
      <c r="G28" s="181">
        <f t="shared" si="0"/>
        <v>1220</v>
      </c>
    </row>
    <row r="29" spans="1:7" s="6" customFormat="1" ht="23.1" customHeight="1">
      <c r="A29" s="97">
        <v>25</v>
      </c>
      <c r="B29" s="170" t="s">
        <v>436</v>
      </c>
      <c r="C29" s="97" t="s">
        <v>2</v>
      </c>
      <c r="D29" s="107">
        <v>9</v>
      </c>
      <c r="E29" s="197">
        <v>25480</v>
      </c>
      <c r="F29" s="434">
        <v>24260</v>
      </c>
      <c r="G29" s="181">
        <f t="shared" si="0"/>
        <v>1220</v>
      </c>
    </row>
    <row r="30" spans="1:7" s="6" customFormat="1" ht="23.1" customHeight="1">
      <c r="A30" s="107"/>
      <c r="B30" s="101" t="s">
        <v>374</v>
      </c>
      <c r="C30" s="97" t="s">
        <v>375</v>
      </c>
      <c r="D30" s="107"/>
      <c r="E30" s="433">
        <f>SUM(E5:E29)</f>
        <v>930140</v>
      </c>
      <c r="F30" s="434">
        <f>SUM(F5:F29)</f>
        <v>885760</v>
      </c>
      <c r="G30" s="181">
        <f>SUM(G5:G29)</f>
        <v>44380</v>
      </c>
    </row>
    <row r="31" spans="1:7" ht="21.95" customHeight="1">
      <c r="A31" s="66"/>
      <c r="B31" s="77"/>
      <c r="C31" s="61"/>
      <c r="D31" s="66"/>
      <c r="E31" s="66"/>
      <c r="F31" s="66"/>
    </row>
    <row r="32" spans="1:7" ht="23.25">
      <c r="A32" s="470" t="s">
        <v>127</v>
      </c>
      <c r="B32" s="470"/>
      <c r="C32" s="470"/>
      <c r="D32" s="470"/>
      <c r="E32" s="470"/>
      <c r="F32" s="470"/>
    </row>
    <row r="33" spans="1:7" ht="18.75">
      <c r="A33" s="471" t="s">
        <v>359</v>
      </c>
      <c r="B33" s="471"/>
      <c r="C33" s="471"/>
      <c r="D33" s="471"/>
      <c r="E33" s="471"/>
      <c r="F33" s="471"/>
    </row>
    <row r="34" spans="1:7" s="6" customFormat="1" ht="33">
      <c r="A34" s="97" t="s">
        <v>174</v>
      </c>
      <c r="B34" s="198" t="s">
        <v>379</v>
      </c>
      <c r="C34" s="97" t="s">
        <v>125</v>
      </c>
      <c r="D34" s="97" t="s">
        <v>334</v>
      </c>
      <c r="E34" s="198" t="s">
        <v>969</v>
      </c>
      <c r="F34" s="198" t="s">
        <v>970</v>
      </c>
      <c r="G34" s="102" t="s">
        <v>344</v>
      </c>
    </row>
    <row r="35" spans="1:7" ht="23.1" customHeight="1">
      <c r="A35" s="97"/>
      <c r="B35" s="97" t="s">
        <v>197</v>
      </c>
      <c r="C35" s="97" t="s">
        <v>340</v>
      </c>
      <c r="D35" s="107"/>
      <c r="E35" s="435">
        <f>E30</f>
        <v>930140</v>
      </c>
      <c r="F35" s="435">
        <f>F30</f>
        <v>885760</v>
      </c>
      <c r="G35" s="441">
        <f>G30</f>
        <v>44380</v>
      </c>
    </row>
    <row r="36" spans="1:7" ht="23.1" customHeight="1">
      <c r="A36" s="107">
        <v>26</v>
      </c>
      <c r="B36" s="170" t="s">
        <v>180</v>
      </c>
      <c r="C36" s="97" t="s">
        <v>221</v>
      </c>
      <c r="D36" s="107">
        <v>9</v>
      </c>
      <c r="E36" s="434">
        <v>25480</v>
      </c>
      <c r="F36" s="434">
        <v>24260</v>
      </c>
      <c r="G36" s="441">
        <f>E36-F36</f>
        <v>1220</v>
      </c>
    </row>
    <row r="37" spans="1:7" ht="23.1" customHeight="1">
      <c r="A37" s="107">
        <v>27</v>
      </c>
      <c r="B37" s="99" t="s">
        <v>449</v>
      </c>
      <c r="C37" s="97" t="s">
        <v>2</v>
      </c>
      <c r="D37" s="107">
        <v>9</v>
      </c>
      <c r="E37" s="434">
        <v>25480</v>
      </c>
      <c r="F37" s="434">
        <v>24260</v>
      </c>
      <c r="G37" s="441">
        <f t="shared" ref="G37:G60" si="1">E37-F37</f>
        <v>1220</v>
      </c>
    </row>
    <row r="38" spans="1:7" ht="23.1" customHeight="1">
      <c r="A38" s="107">
        <v>28</v>
      </c>
      <c r="B38" s="170" t="s">
        <v>498</v>
      </c>
      <c r="C38" s="97" t="s">
        <v>2</v>
      </c>
      <c r="D38" s="107">
        <v>9</v>
      </c>
      <c r="E38" s="434">
        <v>25480</v>
      </c>
      <c r="F38" s="434">
        <v>24260</v>
      </c>
      <c r="G38" s="441">
        <f t="shared" si="1"/>
        <v>1220</v>
      </c>
    </row>
    <row r="39" spans="1:7" ht="23.1" customHeight="1">
      <c r="A39" s="107">
        <v>29</v>
      </c>
      <c r="B39" s="167" t="s">
        <v>151</v>
      </c>
      <c r="C39" s="97" t="s">
        <v>2</v>
      </c>
      <c r="D39" s="107">
        <v>9</v>
      </c>
      <c r="E39" s="434">
        <v>24260</v>
      </c>
      <c r="F39" s="434">
        <v>23100</v>
      </c>
      <c r="G39" s="441">
        <f t="shared" si="1"/>
        <v>1160</v>
      </c>
    </row>
    <row r="40" spans="1:7" ht="23.1" customHeight="1">
      <c r="A40" s="107">
        <v>30</v>
      </c>
      <c r="B40" s="99" t="s">
        <v>226</v>
      </c>
      <c r="C40" s="97" t="s">
        <v>2</v>
      </c>
      <c r="D40" s="107">
        <v>9</v>
      </c>
      <c r="E40" s="434">
        <v>0</v>
      </c>
      <c r="F40" s="438">
        <v>0</v>
      </c>
      <c r="G40" s="441">
        <f t="shared" si="1"/>
        <v>0</v>
      </c>
    </row>
    <row r="41" spans="1:7" ht="23.1" customHeight="1">
      <c r="A41" s="107">
        <v>31</v>
      </c>
      <c r="B41" s="170" t="s">
        <v>678</v>
      </c>
      <c r="C41" s="97" t="s">
        <v>2</v>
      </c>
      <c r="D41" s="107">
        <v>9</v>
      </c>
      <c r="E41" s="434">
        <v>24260</v>
      </c>
      <c r="F41" s="434">
        <v>23100</v>
      </c>
      <c r="G41" s="441">
        <f t="shared" si="1"/>
        <v>1160</v>
      </c>
    </row>
    <row r="42" spans="1:7" ht="23.1" customHeight="1">
      <c r="A42" s="107">
        <v>32</v>
      </c>
      <c r="B42" s="170" t="s">
        <v>939</v>
      </c>
      <c r="C42" s="97" t="s">
        <v>2</v>
      </c>
      <c r="D42" s="107">
        <v>9</v>
      </c>
      <c r="E42" s="434">
        <v>24260</v>
      </c>
      <c r="F42" s="434">
        <v>23100</v>
      </c>
      <c r="G42" s="441">
        <f t="shared" si="1"/>
        <v>1160</v>
      </c>
    </row>
    <row r="43" spans="1:7" ht="23.1" customHeight="1">
      <c r="A43" s="107">
        <v>33</v>
      </c>
      <c r="B43" s="167" t="s">
        <v>213</v>
      </c>
      <c r="C43" s="97" t="s">
        <v>2</v>
      </c>
      <c r="D43" s="107">
        <v>9</v>
      </c>
      <c r="E43" s="434">
        <v>24260</v>
      </c>
      <c r="F43" s="434">
        <v>23100</v>
      </c>
      <c r="G43" s="441">
        <f t="shared" si="1"/>
        <v>1160</v>
      </c>
    </row>
    <row r="44" spans="1:7" ht="23.1" customHeight="1">
      <c r="A44" s="107">
        <v>34</v>
      </c>
      <c r="B44" s="167" t="s">
        <v>728</v>
      </c>
      <c r="C44" s="97" t="s">
        <v>2</v>
      </c>
      <c r="D44" s="107">
        <v>9</v>
      </c>
      <c r="E44" s="434">
        <v>24260</v>
      </c>
      <c r="F44" s="434">
        <v>23100</v>
      </c>
      <c r="G44" s="441">
        <f t="shared" si="1"/>
        <v>1160</v>
      </c>
    </row>
    <row r="45" spans="1:7" ht="23.1" customHeight="1">
      <c r="A45" s="107">
        <v>35</v>
      </c>
      <c r="B45" s="167" t="s">
        <v>878</v>
      </c>
      <c r="C45" s="97" t="s">
        <v>2</v>
      </c>
      <c r="D45" s="107">
        <v>9</v>
      </c>
      <c r="E45" s="434">
        <v>23100</v>
      </c>
      <c r="F45" s="434">
        <v>22000</v>
      </c>
      <c r="G45" s="441">
        <f t="shared" si="1"/>
        <v>1100</v>
      </c>
    </row>
    <row r="46" spans="1:7" ht="23.1" customHeight="1">
      <c r="A46" s="107">
        <v>36</v>
      </c>
      <c r="B46" s="170" t="s">
        <v>184</v>
      </c>
      <c r="C46" s="97" t="s">
        <v>466</v>
      </c>
      <c r="D46" s="107">
        <v>7</v>
      </c>
      <c r="E46" s="434">
        <v>35260</v>
      </c>
      <c r="F46" s="434">
        <v>33580</v>
      </c>
      <c r="G46" s="441">
        <f t="shared" si="1"/>
        <v>1680</v>
      </c>
    </row>
    <row r="47" spans="1:7" ht="23.1" customHeight="1">
      <c r="A47" s="107">
        <v>37</v>
      </c>
      <c r="B47" s="170" t="s">
        <v>181</v>
      </c>
      <c r="C47" s="98" t="s">
        <v>467</v>
      </c>
      <c r="D47" s="107">
        <v>10</v>
      </c>
      <c r="E47" s="434">
        <v>21470</v>
      </c>
      <c r="F47" s="434">
        <v>20440</v>
      </c>
      <c r="G47" s="441">
        <f t="shared" si="1"/>
        <v>1030</v>
      </c>
    </row>
    <row r="48" spans="1:7" ht="23.1" customHeight="1">
      <c r="A48" s="107">
        <v>38</v>
      </c>
      <c r="B48" s="170" t="s">
        <v>128</v>
      </c>
      <c r="C48" s="107" t="s">
        <v>225</v>
      </c>
      <c r="D48" s="107">
        <v>7</v>
      </c>
      <c r="E48" s="434">
        <v>33580</v>
      </c>
      <c r="F48" s="434">
        <v>31980</v>
      </c>
      <c r="G48" s="441">
        <f t="shared" si="1"/>
        <v>1600</v>
      </c>
    </row>
    <row r="49" spans="1:7" ht="23.1" customHeight="1">
      <c r="A49" s="107">
        <v>39</v>
      </c>
      <c r="B49" s="167" t="s">
        <v>129</v>
      </c>
      <c r="C49" s="97" t="s">
        <v>172</v>
      </c>
      <c r="D49" s="107">
        <v>7</v>
      </c>
      <c r="E49" s="434">
        <v>35260</v>
      </c>
      <c r="F49" s="434">
        <v>33580</v>
      </c>
      <c r="G49" s="441">
        <f t="shared" si="1"/>
        <v>1680</v>
      </c>
    </row>
    <row r="50" spans="1:7" ht="23.1" customHeight="1">
      <c r="A50" s="107">
        <v>40</v>
      </c>
      <c r="B50" s="167" t="s">
        <v>130</v>
      </c>
      <c r="C50" s="97" t="s">
        <v>2</v>
      </c>
      <c r="D50" s="107">
        <v>7</v>
      </c>
      <c r="E50" s="434">
        <v>35260</v>
      </c>
      <c r="F50" s="434">
        <v>33580</v>
      </c>
      <c r="G50" s="441">
        <f t="shared" si="1"/>
        <v>1680</v>
      </c>
    </row>
    <row r="51" spans="1:7" ht="23.1" customHeight="1">
      <c r="A51" s="107">
        <v>41</v>
      </c>
      <c r="B51" s="167" t="s">
        <v>131</v>
      </c>
      <c r="C51" s="97" t="s">
        <v>2</v>
      </c>
      <c r="D51" s="107">
        <v>7</v>
      </c>
      <c r="E51" s="434">
        <v>35260</v>
      </c>
      <c r="F51" s="434">
        <v>33580</v>
      </c>
      <c r="G51" s="441">
        <f t="shared" si="1"/>
        <v>1680</v>
      </c>
    </row>
    <row r="52" spans="1:7" ht="23.1" customHeight="1">
      <c r="A52" s="107">
        <v>42</v>
      </c>
      <c r="B52" s="167" t="s">
        <v>132</v>
      </c>
      <c r="C52" s="97" t="s">
        <v>2</v>
      </c>
      <c r="D52" s="107">
        <v>7</v>
      </c>
      <c r="E52" s="434">
        <v>35260</v>
      </c>
      <c r="F52" s="434">
        <v>33580</v>
      </c>
      <c r="G52" s="441">
        <f t="shared" si="1"/>
        <v>1680</v>
      </c>
    </row>
    <row r="53" spans="1:7" ht="23.1" customHeight="1">
      <c r="A53" s="107">
        <v>43</v>
      </c>
      <c r="B53" s="167" t="s">
        <v>133</v>
      </c>
      <c r="C53" s="97" t="s">
        <v>2</v>
      </c>
      <c r="D53" s="107">
        <v>7</v>
      </c>
      <c r="E53" s="434">
        <v>35260</v>
      </c>
      <c r="F53" s="434">
        <v>33580</v>
      </c>
      <c r="G53" s="441">
        <f t="shared" si="1"/>
        <v>1680</v>
      </c>
    </row>
    <row r="54" spans="1:7" ht="23.1" customHeight="1">
      <c r="A54" s="107">
        <v>44</v>
      </c>
      <c r="B54" s="167" t="s">
        <v>134</v>
      </c>
      <c r="C54" s="97" t="s">
        <v>2</v>
      </c>
      <c r="D54" s="107">
        <v>7</v>
      </c>
      <c r="E54" s="434">
        <v>35260</v>
      </c>
      <c r="F54" s="434">
        <v>33580</v>
      </c>
      <c r="G54" s="441">
        <f t="shared" si="1"/>
        <v>1680</v>
      </c>
    </row>
    <row r="55" spans="1:7" ht="23.1" customHeight="1">
      <c r="A55" s="107">
        <v>45</v>
      </c>
      <c r="B55" s="167" t="s">
        <v>393</v>
      </c>
      <c r="C55" s="97" t="s">
        <v>2</v>
      </c>
      <c r="D55" s="425">
        <v>7</v>
      </c>
      <c r="E55" s="436">
        <v>33580</v>
      </c>
      <c r="F55" s="436">
        <v>31980</v>
      </c>
      <c r="G55" s="441">
        <f t="shared" si="1"/>
        <v>1600</v>
      </c>
    </row>
    <row r="56" spans="1:7" ht="23.1" customHeight="1">
      <c r="A56" s="107">
        <v>46</v>
      </c>
      <c r="B56" s="167" t="s">
        <v>136</v>
      </c>
      <c r="C56" s="97" t="s">
        <v>2</v>
      </c>
      <c r="D56" s="107">
        <v>9</v>
      </c>
      <c r="E56" s="434">
        <v>28100</v>
      </c>
      <c r="F56" s="434">
        <v>26760</v>
      </c>
      <c r="G56" s="441">
        <f t="shared" si="1"/>
        <v>1340</v>
      </c>
    </row>
    <row r="57" spans="1:7" ht="23.1" customHeight="1">
      <c r="A57" s="107">
        <v>47</v>
      </c>
      <c r="B57" s="167" t="s">
        <v>137</v>
      </c>
      <c r="C57" s="97" t="s">
        <v>2</v>
      </c>
      <c r="D57" s="107">
        <v>7</v>
      </c>
      <c r="E57" s="434">
        <v>33580</v>
      </c>
      <c r="F57" s="434">
        <v>31980</v>
      </c>
      <c r="G57" s="441">
        <f t="shared" si="1"/>
        <v>1600</v>
      </c>
    </row>
    <row r="58" spans="1:7" ht="23.1" customHeight="1">
      <c r="A58" s="107">
        <v>48</v>
      </c>
      <c r="B58" s="171" t="s">
        <v>216</v>
      </c>
      <c r="C58" s="97" t="s">
        <v>2</v>
      </c>
      <c r="D58" s="428">
        <v>7</v>
      </c>
      <c r="E58" s="434">
        <v>33580</v>
      </c>
      <c r="F58" s="439">
        <v>31980</v>
      </c>
      <c r="G58" s="441">
        <f t="shared" si="1"/>
        <v>1600</v>
      </c>
    </row>
    <row r="59" spans="1:7" ht="23.1" customHeight="1">
      <c r="A59" s="107">
        <v>49</v>
      </c>
      <c r="B59" s="167" t="s">
        <v>138</v>
      </c>
      <c r="C59" s="97" t="s">
        <v>2</v>
      </c>
      <c r="D59" s="107">
        <v>7</v>
      </c>
      <c r="E59" s="434">
        <v>33580</v>
      </c>
      <c r="F59" s="439">
        <v>31980</v>
      </c>
      <c r="G59" s="441">
        <f t="shared" si="1"/>
        <v>1600</v>
      </c>
    </row>
    <row r="60" spans="1:7" ht="23.1" customHeight="1">
      <c r="A60" s="107">
        <v>50</v>
      </c>
      <c r="B60" s="172" t="s">
        <v>195</v>
      </c>
      <c r="C60" s="97" t="s">
        <v>2</v>
      </c>
      <c r="D60" s="429">
        <v>7</v>
      </c>
      <c r="E60" s="434">
        <v>33580</v>
      </c>
      <c r="F60" s="439">
        <v>31980</v>
      </c>
      <c r="G60" s="441">
        <f t="shared" si="1"/>
        <v>1600</v>
      </c>
    </row>
    <row r="61" spans="1:7" ht="23.1" customHeight="1">
      <c r="A61" s="97"/>
      <c r="B61" s="430" t="s">
        <v>197</v>
      </c>
      <c r="C61" s="97" t="s">
        <v>375</v>
      </c>
      <c r="D61" s="107"/>
      <c r="E61" s="435">
        <f>SUM(E35:E60)</f>
        <v>1648850</v>
      </c>
      <c r="F61" s="424">
        <f>SUM(F35:F60)</f>
        <v>1570180</v>
      </c>
      <c r="G61" s="441">
        <f>SUM(G35:G60)</f>
        <v>78670</v>
      </c>
    </row>
    <row r="62" spans="1:7" ht="15">
      <c r="A62" s="61"/>
      <c r="B62" s="79"/>
      <c r="C62" s="61"/>
      <c r="D62" s="66"/>
      <c r="E62" s="66"/>
      <c r="F62" s="66"/>
    </row>
    <row r="63" spans="1:7" ht="23.25">
      <c r="A63" s="470" t="s">
        <v>127</v>
      </c>
      <c r="B63" s="470"/>
      <c r="C63" s="470"/>
      <c r="D63" s="470"/>
      <c r="E63" s="470"/>
      <c r="F63" s="470"/>
    </row>
    <row r="64" spans="1:7" ht="18.75">
      <c r="A64" s="471" t="s">
        <v>359</v>
      </c>
      <c r="B64" s="471"/>
      <c r="C64" s="471"/>
      <c r="D64" s="471"/>
      <c r="E64" s="471"/>
      <c r="F64" s="471"/>
    </row>
    <row r="65" spans="1:7" ht="20.25">
      <c r="A65" s="487" t="s">
        <v>942</v>
      </c>
      <c r="B65" s="487"/>
      <c r="C65" s="487"/>
      <c r="D65" s="487"/>
      <c r="E65" s="487"/>
      <c r="F65" s="487"/>
    </row>
    <row r="66" spans="1:7" s="6" customFormat="1" ht="33">
      <c r="A66" s="97" t="s">
        <v>174</v>
      </c>
      <c r="B66" s="198" t="s">
        <v>379</v>
      </c>
      <c r="C66" s="97" t="s">
        <v>125</v>
      </c>
      <c r="D66" s="97" t="s">
        <v>334</v>
      </c>
      <c r="E66" s="198" t="s">
        <v>969</v>
      </c>
      <c r="F66" s="198" t="s">
        <v>970</v>
      </c>
      <c r="G66" s="102" t="s">
        <v>344</v>
      </c>
    </row>
    <row r="67" spans="1:7" ht="23.1" customHeight="1">
      <c r="A67" s="97"/>
      <c r="B67" s="97" t="s">
        <v>197</v>
      </c>
      <c r="C67" s="97" t="s">
        <v>340</v>
      </c>
      <c r="D67" s="107"/>
      <c r="E67" s="435">
        <f>E61</f>
        <v>1648850</v>
      </c>
      <c r="F67" s="435">
        <f>F61</f>
        <v>1570180</v>
      </c>
      <c r="G67" s="441">
        <f>G61</f>
        <v>78670</v>
      </c>
    </row>
    <row r="68" spans="1:7" ht="23.1" customHeight="1">
      <c r="A68" s="107">
        <v>51</v>
      </c>
      <c r="B68" s="167" t="s">
        <v>852</v>
      </c>
      <c r="C68" s="97" t="s">
        <v>172</v>
      </c>
      <c r="D68" s="107">
        <v>7</v>
      </c>
      <c r="E68" s="437">
        <v>33580</v>
      </c>
      <c r="F68" s="437">
        <v>31980</v>
      </c>
      <c r="G68" s="441">
        <f>E68-F68</f>
        <v>1600</v>
      </c>
    </row>
    <row r="69" spans="1:7" ht="23.1" customHeight="1">
      <c r="A69" s="107">
        <v>52</v>
      </c>
      <c r="B69" s="167" t="s">
        <v>140</v>
      </c>
      <c r="C69" s="97" t="s">
        <v>2</v>
      </c>
      <c r="D69" s="107">
        <v>7</v>
      </c>
      <c r="E69" s="437">
        <v>31980</v>
      </c>
      <c r="F69" s="437">
        <v>30450</v>
      </c>
      <c r="G69" s="441">
        <f t="shared" ref="G69:G92" si="2">E69-F69</f>
        <v>1530</v>
      </c>
    </row>
    <row r="70" spans="1:7" ht="23.1" customHeight="1">
      <c r="A70" s="107">
        <v>53</v>
      </c>
      <c r="B70" s="167" t="s">
        <v>771</v>
      </c>
      <c r="C70" s="97" t="s">
        <v>2</v>
      </c>
      <c r="D70" s="107">
        <v>7</v>
      </c>
      <c r="E70" s="434">
        <v>33580</v>
      </c>
      <c r="F70" s="434">
        <v>31980</v>
      </c>
      <c r="G70" s="441">
        <f t="shared" si="2"/>
        <v>1600</v>
      </c>
    </row>
    <row r="71" spans="1:7" ht="23.1" customHeight="1">
      <c r="A71" s="107">
        <v>54</v>
      </c>
      <c r="B71" s="167" t="s">
        <v>366</v>
      </c>
      <c r="C71" s="97" t="s">
        <v>2</v>
      </c>
      <c r="D71" s="107">
        <v>7</v>
      </c>
      <c r="E71" s="434">
        <v>31980</v>
      </c>
      <c r="F71" s="434">
        <v>30450</v>
      </c>
      <c r="G71" s="441">
        <f t="shared" si="2"/>
        <v>1530</v>
      </c>
    </row>
    <row r="72" spans="1:7" ht="23.1" customHeight="1">
      <c r="A72" s="107">
        <v>55</v>
      </c>
      <c r="B72" s="167" t="s">
        <v>143</v>
      </c>
      <c r="C72" s="97" t="s">
        <v>2</v>
      </c>
      <c r="D72" s="107">
        <v>7</v>
      </c>
      <c r="E72" s="434">
        <v>33580</v>
      </c>
      <c r="F72" s="434">
        <v>31980</v>
      </c>
      <c r="G72" s="441">
        <f t="shared" si="2"/>
        <v>1600</v>
      </c>
    </row>
    <row r="73" spans="1:7" ht="23.1" customHeight="1">
      <c r="A73" s="107">
        <v>56</v>
      </c>
      <c r="B73" s="167" t="s">
        <v>144</v>
      </c>
      <c r="C73" s="97" t="s">
        <v>2</v>
      </c>
      <c r="D73" s="107">
        <v>7</v>
      </c>
      <c r="E73" s="434">
        <v>30450</v>
      </c>
      <c r="F73" s="434">
        <v>29000</v>
      </c>
      <c r="G73" s="441">
        <f t="shared" si="2"/>
        <v>1450</v>
      </c>
    </row>
    <row r="74" spans="1:7" ht="23.1" customHeight="1">
      <c r="A74" s="107">
        <v>57</v>
      </c>
      <c r="B74" s="167" t="s">
        <v>671</v>
      </c>
      <c r="C74" s="97" t="s">
        <v>2</v>
      </c>
      <c r="D74" s="107">
        <v>7</v>
      </c>
      <c r="E74" s="434">
        <v>33580</v>
      </c>
      <c r="F74" s="434">
        <v>31980</v>
      </c>
      <c r="G74" s="441">
        <f t="shared" si="2"/>
        <v>1600</v>
      </c>
    </row>
    <row r="75" spans="1:7" ht="23.1" customHeight="1">
      <c r="A75" s="107">
        <v>58</v>
      </c>
      <c r="B75" s="167" t="s">
        <v>183</v>
      </c>
      <c r="C75" s="97" t="s">
        <v>2</v>
      </c>
      <c r="D75" s="107">
        <v>7</v>
      </c>
      <c r="E75" s="434">
        <v>31980</v>
      </c>
      <c r="F75" s="434">
        <v>30450</v>
      </c>
      <c r="G75" s="441">
        <f t="shared" si="2"/>
        <v>1530</v>
      </c>
    </row>
    <row r="76" spans="1:7" ht="23.1" customHeight="1">
      <c r="A76" s="107">
        <v>59</v>
      </c>
      <c r="B76" s="167" t="s">
        <v>164</v>
      </c>
      <c r="C76" s="97" t="s">
        <v>2</v>
      </c>
      <c r="D76" s="107">
        <v>9</v>
      </c>
      <c r="E76" s="434">
        <v>26760</v>
      </c>
      <c r="F76" s="434">
        <v>25480</v>
      </c>
      <c r="G76" s="441">
        <f t="shared" si="2"/>
        <v>1280</v>
      </c>
    </row>
    <row r="77" spans="1:7" ht="23.1" customHeight="1">
      <c r="A77" s="107">
        <v>60</v>
      </c>
      <c r="B77" s="167" t="s">
        <v>145</v>
      </c>
      <c r="C77" s="97" t="s">
        <v>173</v>
      </c>
      <c r="D77" s="107">
        <v>10</v>
      </c>
      <c r="E77" s="434">
        <v>21470</v>
      </c>
      <c r="F77" s="434">
        <v>20440</v>
      </c>
      <c r="G77" s="441">
        <f t="shared" si="2"/>
        <v>1030</v>
      </c>
    </row>
    <row r="78" spans="1:7" ht="23.1" customHeight="1">
      <c r="A78" s="107">
        <v>61</v>
      </c>
      <c r="B78" s="167" t="s">
        <v>146</v>
      </c>
      <c r="C78" s="97" t="s">
        <v>2</v>
      </c>
      <c r="D78" s="107">
        <v>10</v>
      </c>
      <c r="E78" s="434">
        <v>21470</v>
      </c>
      <c r="F78" s="434">
        <v>20440</v>
      </c>
      <c r="G78" s="441">
        <f t="shared" si="2"/>
        <v>1030</v>
      </c>
    </row>
    <row r="79" spans="1:7" ht="23.1" customHeight="1">
      <c r="A79" s="107">
        <v>62</v>
      </c>
      <c r="B79" s="167" t="s">
        <v>672</v>
      </c>
      <c r="C79" s="97" t="s">
        <v>2</v>
      </c>
      <c r="D79" s="107">
        <v>10</v>
      </c>
      <c r="E79" s="434">
        <v>21470</v>
      </c>
      <c r="F79" s="434">
        <v>20440</v>
      </c>
      <c r="G79" s="441">
        <f t="shared" si="2"/>
        <v>1030</v>
      </c>
    </row>
    <row r="80" spans="1:7" ht="23.1" customHeight="1">
      <c r="A80" s="107">
        <v>63</v>
      </c>
      <c r="B80" s="99" t="s">
        <v>394</v>
      </c>
      <c r="C80" s="97" t="s">
        <v>2</v>
      </c>
      <c r="D80" s="107">
        <v>10</v>
      </c>
      <c r="E80" s="434">
        <v>21470</v>
      </c>
      <c r="F80" s="434">
        <v>20440</v>
      </c>
      <c r="G80" s="441">
        <f t="shared" si="2"/>
        <v>1030</v>
      </c>
    </row>
    <row r="81" spans="1:7" ht="23.1" customHeight="1">
      <c r="A81" s="107">
        <v>64</v>
      </c>
      <c r="B81" s="99" t="s">
        <v>186</v>
      </c>
      <c r="C81" s="97" t="s">
        <v>2</v>
      </c>
      <c r="D81" s="107">
        <v>10</v>
      </c>
      <c r="E81" s="434">
        <v>21470</v>
      </c>
      <c r="F81" s="434">
        <v>20440</v>
      </c>
      <c r="G81" s="441">
        <f t="shared" si="2"/>
        <v>1030</v>
      </c>
    </row>
    <row r="82" spans="1:7" ht="23.1" customHeight="1">
      <c r="A82" s="107">
        <v>65</v>
      </c>
      <c r="B82" s="167" t="s">
        <v>147</v>
      </c>
      <c r="C82" s="97" t="s">
        <v>2</v>
      </c>
      <c r="D82" s="107">
        <v>10</v>
      </c>
      <c r="E82" s="434">
        <v>21470</v>
      </c>
      <c r="F82" s="434">
        <v>20440</v>
      </c>
      <c r="G82" s="441">
        <f t="shared" si="2"/>
        <v>1030</v>
      </c>
    </row>
    <row r="83" spans="1:7" ht="23.1" customHeight="1">
      <c r="A83" s="107">
        <v>66</v>
      </c>
      <c r="B83" s="167" t="s">
        <v>395</v>
      </c>
      <c r="C83" s="97" t="s">
        <v>2</v>
      </c>
      <c r="D83" s="107">
        <v>10</v>
      </c>
      <c r="E83" s="434">
        <v>21470</v>
      </c>
      <c r="F83" s="434">
        <v>20440</v>
      </c>
      <c r="G83" s="441">
        <f t="shared" si="2"/>
        <v>1030</v>
      </c>
    </row>
    <row r="84" spans="1:7" ht="23.1" customHeight="1">
      <c r="A84" s="107">
        <v>67</v>
      </c>
      <c r="B84" s="167" t="s">
        <v>148</v>
      </c>
      <c r="C84" s="97" t="s">
        <v>2</v>
      </c>
      <c r="D84" s="107">
        <v>10</v>
      </c>
      <c r="E84" s="434">
        <v>21470</v>
      </c>
      <c r="F84" s="434">
        <v>20440</v>
      </c>
      <c r="G84" s="441">
        <f t="shared" si="2"/>
        <v>1030</v>
      </c>
    </row>
    <row r="85" spans="1:7" ht="23.1" customHeight="1">
      <c r="A85" s="107">
        <v>68</v>
      </c>
      <c r="B85" s="167" t="s">
        <v>196</v>
      </c>
      <c r="C85" s="97" t="s">
        <v>2</v>
      </c>
      <c r="D85" s="107">
        <v>10</v>
      </c>
      <c r="E85" s="434">
        <v>21470</v>
      </c>
      <c r="F85" s="434">
        <v>20440</v>
      </c>
      <c r="G85" s="441">
        <f t="shared" si="2"/>
        <v>1030</v>
      </c>
    </row>
    <row r="86" spans="1:7" ht="23.1" customHeight="1">
      <c r="A86" s="107">
        <v>69</v>
      </c>
      <c r="B86" s="167" t="s">
        <v>149</v>
      </c>
      <c r="C86" s="97" t="s">
        <v>2</v>
      </c>
      <c r="D86" s="107">
        <v>10</v>
      </c>
      <c r="E86" s="434">
        <v>21470</v>
      </c>
      <c r="F86" s="434">
        <v>20440</v>
      </c>
      <c r="G86" s="441">
        <f t="shared" si="2"/>
        <v>1030</v>
      </c>
    </row>
    <row r="87" spans="1:7" ht="23.1" customHeight="1">
      <c r="A87" s="107">
        <v>70</v>
      </c>
      <c r="B87" s="167" t="s">
        <v>150</v>
      </c>
      <c r="C87" s="97" t="s">
        <v>2</v>
      </c>
      <c r="D87" s="107">
        <v>10</v>
      </c>
      <c r="E87" s="434">
        <v>21470</v>
      </c>
      <c r="F87" s="434">
        <v>20440</v>
      </c>
      <c r="G87" s="441">
        <f t="shared" si="2"/>
        <v>1030</v>
      </c>
    </row>
    <row r="88" spans="1:7" ht="23.1" customHeight="1">
      <c r="A88" s="107">
        <v>71</v>
      </c>
      <c r="B88" s="172" t="s">
        <v>345</v>
      </c>
      <c r="C88" s="97" t="s">
        <v>2</v>
      </c>
      <c r="D88" s="429">
        <v>10</v>
      </c>
      <c r="E88" s="434">
        <v>21470</v>
      </c>
      <c r="F88" s="434">
        <v>20440</v>
      </c>
      <c r="G88" s="441">
        <f t="shared" si="2"/>
        <v>1030</v>
      </c>
    </row>
    <row r="89" spans="1:7" ht="23.1" customHeight="1">
      <c r="A89" s="107">
        <v>72</v>
      </c>
      <c r="B89" s="167" t="s">
        <v>152</v>
      </c>
      <c r="C89" s="97" t="s">
        <v>2</v>
      </c>
      <c r="D89" s="425">
        <v>10</v>
      </c>
      <c r="E89" s="434">
        <v>21470</v>
      </c>
      <c r="F89" s="434">
        <v>20440</v>
      </c>
      <c r="G89" s="441">
        <f t="shared" si="2"/>
        <v>1030</v>
      </c>
    </row>
    <row r="90" spans="1:7" ht="23.1" customHeight="1">
      <c r="A90" s="107">
        <v>73</v>
      </c>
      <c r="B90" s="167" t="s">
        <v>187</v>
      </c>
      <c r="C90" s="97" t="s">
        <v>2</v>
      </c>
      <c r="D90" s="425">
        <v>10</v>
      </c>
      <c r="E90" s="434">
        <v>21470</v>
      </c>
      <c r="F90" s="434">
        <v>20440</v>
      </c>
      <c r="G90" s="441">
        <f t="shared" si="2"/>
        <v>1030</v>
      </c>
    </row>
    <row r="91" spans="1:7" ht="23.1" customHeight="1">
      <c r="A91" s="107">
        <v>74</v>
      </c>
      <c r="B91" s="167" t="s">
        <v>153</v>
      </c>
      <c r="C91" s="97" t="s">
        <v>2</v>
      </c>
      <c r="D91" s="107">
        <v>10</v>
      </c>
      <c r="E91" s="434">
        <v>21470</v>
      </c>
      <c r="F91" s="434">
        <v>20440</v>
      </c>
      <c r="G91" s="441">
        <f t="shared" si="2"/>
        <v>1030</v>
      </c>
    </row>
    <row r="92" spans="1:7" ht="24" customHeight="1">
      <c r="A92" s="107">
        <v>75</v>
      </c>
      <c r="B92" s="167" t="s">
        <v>673</v>
      </c>
      <c r="C92" s="97" t="s">
        <v>2</v>
      </c>
      <c r="D92" s="428">
        <v>10</v>
      </c>
      <c r="E92" s="434">
        <v>19460</v>
      </c>
      <c r="F92" s="439">
        <v>18530</v>
      </c>
      <c r="G92" s="441">
        <f t="shared" si="2"/>
        <v>930</v>
      </c>
    </row>
    <row r="93" spans="1:7" ht="23.1" customHeight="1">
      <c r="A93" s="97"/>
      <c r="B93" s="101" t="s">
        <v>374</v>
      </c>
      <c r="C93" s="97" t="s">
        <v>375</v>
      </c>
      <c r="D93" s="107"/>
      <c r="E93" s="435">
        <f>SUM(E67:E92)</f>
        <v>2277830</v>
      </c>
      <c r="F93" s="424">
        <f>SUM(F67:F92)</f>
        <v>2169060</v>
      </c>
      <c r="G93" s="441">
        <f>SUM(G67:G92)</f>
        <v>108770</v>
      </c>
    </row>
    <row r="94" spans="1:7" ht="15">
      <c r="A94" s="61"/>
      <c r="B94" s="77"/>
      <c r="C94" s="61"/>
      <c r="D94" s="66"/>
      <c r="E94" s="66"/>
      <c r="F94" s="66"/>
    </row>
    <row r="95" spans="1:7" ht="23.25">
      <c r="A95" s="470" t="s">
        <v>127</v>
      </c>
      <c r="B95" s="470"/>
      <c r="C95" s="470"/>
      <c r="D95" s="470"/>
      <c r="E95" s="470"/>
      <c r="F95" s="470"/>
    </row>
    <row r="96" spans="1:7" ht="18.75">
      <c r="A96" s="471" t="s">
        <v>359</v>
      </c>
      <c r="B96" s="471"/>
      <c r="C96" s="471"/>
      <c r="D96" s="471"/>
      <c r="E96" s="471"/>
      <c r="F96" s="471"/>
    </row>
    <row r="97" spans="1:7" s="6" customFormat="1" ht="33">
      <c r="A97" s="97" t="s">
        <v>174</v>
      </c>
      <c r="B97" s="198" t="s">
        <v>379</v>
      </c>
      <c r="C97" s="97" t="s">
        <v>125</v>
      </c>
      <c r="D97" s="97" t="s">
        <v>334</v>
      </c>
      <c r="E97" s="198" t="s">
        <v>969</v>
      </c>
      <c r="F97" s="198" t="s">
        <v>970</v>
      </c>
      <c r="G97" s="102" t="s">
        <v>344</v>
      </c>
    </row>
    <row r="98" spans="1:7" ht="24" customHeight="1">
      <c r="A98" s="97"/>
      <c r="B98" s="97" t="s">
        <v>197</v>
      </c>
      <c r="C98" s="97" t="s">
        <v>340</v>
      </c>
      <c r="D98" s="107"/>
      <c r="E98" s="435">
        <f>E93</f>
        <v>2277830</v>
      </c>
      <c r="F98" s="435">
        <f>F93</f>
        <v>2169060</v>
      </c>
      <c r="G98" s="441">
        <f>G93</f>
        <v>108770</v>
      </c>
    </row>
    <row r="99" spans="1:7" ht="24" customHeight="1">
      <c r="A99" s="107">
        <v>76</v>
      </c>
      <c r="B99" s="167" t="s">
        <v>188</v>
      </c>
      <c r="C99" s="97" t="s">
        <v>173</v>
      </c>
      <c r="D99" s="107">
        <v>10</v>
      </c>
      <c r="E99" s="434">
        <v>20440</v>
      </c>
      <c r="F99" s="434">
        <v>19460</v>
      </c>
      <c r="G99" s="441">
        <f>E99-F99</f>
        <v>980</v>
      </c>
    </row>
    <row r="100" spans="1:7" ht="24" customHeight="1">
      <c r="A100" s="107">
        <v>77</v>
      </c>
      <c r="B100" s="167" t="s">
        <v>154</v>
      </c>
      <c r="C100" s="97" t="s">
        <v>2</v>
      </c>
      <c r="D100" s="107">
        <v>10</v>
      </c>
      <c r="E100" s="434">
        <v>19460</v>
      </c>
      <c r="F100" s="434">
        <v>18530</v>
      </c>
      <c r="G100" s="441">
        <f t="shared" ref="G100:G123" si="3">E100-F100</f>
        <v>930</v>
      </c>
    </row>
    <row r="101" spans="1:7" ht="24" customHeight="1">
      <c r="A101" s="107">
        <v>78</v>
      </c>
      <c r="B101" s="167" t="s">
        <v>697</v>
      </c>
      <c r="C101" s="97" t="s">
        <v>2</v>
      </c>
      <c r="D101" s="428">
        <v>10</v>
      </c>
      <c r="E101" s="434">
        <v>21470</v>
      </c>
      <c r="F101" s="439">
        <v>20440</v>
      </c>
      <c r="G101" s="441">
        <f t="shared" si="3"/>
        <v>1030</v>
      </c>
    </row>
    <row r="102" spans="1:7" ht="24" customHeight="1">
      <c r="A102" s="107">
        <v>79</v>
      </c>
      <c r="B102" s="167" t="s">
        <v>155</v>
      </c>
      <c r="C102" s="97" t="s">
        <v>2</v>
      </c>
      <c r="D102" s="428">
        <v>10</v>
      </c>
      <c r="E102" s="434">
        <v>20440</v>
      </c>
      <c r="F102" s="439">
        <v>19460</v>
      </c>
      <c r="G102" s="441">
        <f t="shared" si="3"/>
        <v>980</v>
      </c>
    </row>
    <row r="103" spans="1:7" ht="24" customHeight="1">
      <c r="A103" s="107">
        <v>80</v>
      </c>
      <c r="B103" s="167" t="s">
        <v>156</v>
      </c>
      <c r="C103" s="97" t="s">
        <v>2</v>
      </c>
      <c r="D103" s="428">
        <v>10</v>
      </c>
      <c r="E103" s="434">
        <v>19460</v>
      </c>
      <c r="F103" s="439">
        <v>18530</v>
      </c>
      <c r="G103" s="441">
        <f t="shared" si="3"/>
        <v>930</v>
      </c>
    </row>
    <row r="104" spans="1:7" ht="24" customHeight="1">
      <c r="A104" s="107">
        <v>81</v>
      </c>
      <c r="B104" s="167" t="s">
        <v>893</v>
      </c>
      <c r="C104" s="97" t="s">
        <v>2</v>
      </c>
      <c r="D104" s="107">
        <v>10</v>
      </c>
      <c r="E104" s="434">
        <v>20440</v>
      </c>
      <c r="F104" s="434">
        <v>19460</v>
      </c>
      <c r="G104" s="441">
        <f t="shared" si="3"/>
        <v>980</v>
      </c>
    </row>
    <row r="105" spans="1:7" ht="24" customHeight="1">
      <c r="A105" s="107">
        <v>82</v>
      </c>
      <c r="B105" s="167" t="s">
        <v>157</v>
      </c>
      <c r="C105" s="97" t="s">
        <v>2</v>
      </c>
      <c r="D105" s="107">
        <v>10</v>
      </c>
      <c r="E105" s="434">
        <v>20440</v>
      </c>
      <c r="F105" s="434">
        <v>19460</v>
      </c>
      <c r="G105" s="441">
        <f t="shared" si="3"/>
        <v>980</v>
      </c>
    </row>
    <row r="106" spans="1:7" ht="24" customHeight="1">
      <c r="A106" s="107">
        <v>83</v>
      </c>
      <c r="B106" s="99" t="s">
        <v>674</v>
      </c>
      <c r="C106" s="97" t="s">
        <v>2</v>
      </c>
      <c r="D106" s="107">
        <v>10</v>
      </c>
      <c r="E106" s="434">
        <v>19460</v>
      </c>
      <c r="F106" s="434">
        <v>18530</v>
      </c>
      <c r="G106" s="441">
        <f t="shared" si="3"/>
        <v>930</v>
      </c>
    </row>
    <row r="107" spans="1:7" ht="24" customHeight="1">
      <c r="A107" s="107">
        <v>84</v>
      </c>
      <c r="B107" s="99" t="s">
        <v>437</v>
      </c>
      <c r="C107" s="97" t="s">
        <v>2</v>
      </c>
      <c r="D107" s="107">
        <v>10</v>
      </c>
      <c r="E107" s="434">
        <v>19460</v>
      </c>
      <c r="F107" s="434">
        <v>18530</v>
      </c>
      <c r="G107" s="441">
        <f t="shared" si="3"/>
        <v>930</v>
      </c>
    </row>
    <row r="108" spans="1:7" ht="24" customHeight="1">
      <c r="A108" s="107">
        <v>85</v>
      </c>
      <c r="B108" s="167" t="s">
        <v>189</v>
      </c>
      <c r="C108" s="97" t="s">
        <v>2</v>
      </c>
      <c r="D108" s="107">
        <v>10</v>
      </c>
      <c r="E108" s="434">
        <v>19460</v>
      </c>
      <c r="F108" s="434">
        <v>18530</v>
      </c>
      <c r="G108" s="441">
        <f t="shared" si="3"/>
        <v>930</v>
      </c>
    </row>
    <row r="109" spans="1:7" ht="24" customHeight="1">
      <c r="A109" s="107">
        <v>86</v>
      </c>
      <c r="B109" s="99" t="s">
        <v>222</v>
      </c>
      <c r="C109" s="97" t="s">
        <v>2</v>
      </c>
      <c r="D109" s="107">
        <v>10</v>
      </c>
      <c r="E109" s="434">
        <v>18530</v>
      </c>
      <c r="F109" s="434">
        <v>17640</v>
      </c>
      <c r="G109" s="441">
        <f t="shared" si="3"/>
        <v>890</v>
      </c>
    </row>
    <row r="110" spans="1:7" ht="24" customHeight="1">
      <c r="A110" s="107">
        <v>87</v>
      </c>
      <c r="B110" s="99" t="s">
        <v>224</v>
      </c>
      <c r="C110" s="97" t="s">
        <v>2</v>
      </c>
      <c r="D110" s="107">
        <v>10</v>
      </c>
      <c r="E110" s="434">
        <v>18530</v>
      </c>
      <c r="F110" s="434">
        <v>17640</v>
      </c>
      <c r="G110" s="441">
        <f t="shared" si="3"/>
        <v>890</v>
      </c>
    </row>
    <row r="111" spans="1:7" ht="24" customHeight="1">
      <c r="A111" s="107">
        <v>88</v>
      </c>
      <c r="B111" s="99" t="s">
        <v>227</v>
      </c>
      <c r="C111" s="97" t="s">
        <v>2</v>
      </c>
      <c r="D111" s="107">
        <v>10</v>
      </c>
      <c r="E111" s="434">
        <v>16800</v>
      </c>
      <c r="F111" s="434">
        <v>16000</v>
      </c>
      <c r="G111" s="441">
        <f t="shared" si="3"/>
        <v>800</v>
      </c>
    </row>
    <row r="112" spans="1:7" ht="24" customHeight="1">
      <c r="A112" s="107">
        <v>89</v>
      </c>
      <c r="B112" s="99" t="s">
        <v>404</v>
      </c>
      <c r="C112" s="97" t="s">
        <v>2</v>
      </c>
      <c r="D112" s="107">
        <v>10</v>
      </c>
      <c r="E112" s="434">
        <v>18530</v>
      </c>
      <c r="F112" s="434">
        <v>17640</v>
      </c>
      <c r="G112" s="441">
        <f t="shared" si="3"/>
        <v>890</v>
      </c>
    </row>
    <row r="113" spans="1:7" ht="24" customHeight="1">
      <c r="A113" s="107">
        <v>90</v>
      </c>
      <c r="B113" s="99" t="s">
        <v>396</v>
      </c>
      <c r="C113" s="97" t="s">
        <v>2</v>
      </c>
      <c r="D113" s="107">
        <v>10</v>
      </c>
      <c r="E113" s="434">
        <v>17640</v>
      </c>
      <c r="F113" s="434">
        <v>16800</v>
      </c>
      <c r="G113" s="441">
        <f t="shared" si="3"/>
        <v>840</v>
      </c>
    </row>
    <row r="114" spans="1:7" ht="24" customHeight="1">
      <c r="A114" s="107">
        <v>91</v>
      </c>
      <c r="B114" s="167" t="s">
        <v>418</v>
      </c>
      <c r="C114" s="97" t="s">
        <v>2</v>
      </c>
      <c r="D114" s="107">
        <v>10</v>
      </c>
      <c r="E114" s="434">
        <v>17640</v>
      </c>
      <c r="F114" s="434">
        <v>16800</v>
      </c>
      <c r="G114" s="441">
        <f t="shared" si="3"/>
        <v>840</v>
      </c>
    </row>
    <row r="115" spans="1:7" ht="24" customHeight="1">
      <c r="A115" s="107">
        <v>92</v>
      </c>
      <c r="B115" s="167" t="s">
        <v>691</v>
      </c>
      <c r="C115" s="97" t="s">
        <v>2</v>
      </c>
      <c r="D115" s="428">
        <v>10</v>
      </c>
      <c r="E115" s="434">
        <v>19460</v>
      </c>
      <c r="F115" s="439">
        <v>18530</v>
      </c>
      <c r="G115" s="441">
        <f t="shared" si="3"/>
        <v>930</v>
      </c>
    </row>
    <row r="116" spans="1:7" ht="24" customHeight="1">
      <c r="A116" s="107">
        <v>93</v>
      </c>
      <c r="B116" s="167" t="s">
        <v>398</v>
      </c>
      <c r="C116" s="97" t="s">
        <v>2</v>
      </c>
      <c r="D116" s="428">
        <v>10</v>
      </c>
      <c r="E116" s="434">
        <v>19460</v>
      </c>
      <c r="F116" s="439">
        <v>18530</v>
      </c>
      <c r="G116" s="441">
        <f t="shared" si="3"/>
        <v>930</v>
      </c>
    </row>
    <row r="117" spans="1:7" ht="23.1" customHeight="1">
      <c r="A117" s="107">
        <v>94</v>
      </c>
      <c r="B117" s="167" t="s">
        <v>399</v>
      </c>
      <c r="C117" s="97" t="s">
        <v>2</v>
      </c>
      <c r="D117" s="428">
        <v>10</v>
      </c>
      <c r="E117" s="434">
        <v>17640</v>
      </c>
      <c r="F117" s="439">
        <v>16800</v>
      </c>
      <c r="G117" s="441">
        <f t="shared" si="3"/>
        <v>840</v>
      </c>
    </row>
    <row r="118" spans="1:7" ht="23.1" customHeight="1">
      <c r="A118" s="107">
        <v>95</v>
      </c>
      <c r="B118" s="167" t="s">
        <v>400</v>
      </c>
      <c r="C118" s="97" t="s">
        <v>2</v>
      </c>
      <c r="D118" s="428">
        <v>10</v>
      </c>
      <c r="E118" s="434">
        <v>17640</v>
      </c>
      <c r="F118" s="439">
        <v>16800</v>
      </c>
      <c r="G118" s="441">
        <f t="shared" si="3"/>
        <v>840</v>
      </c>
    </row>
    <row r="119" spans="1:7" ht="23.1" customHeight="1">
      <c r="A119" s="107">
        <v>96</v>
      </c>
      <c r="B119" s="167" t="s">
        <v>401</v>
      </c>
      <c r="C119" s="97" t="s">
        <v>2</v>
      </c>
      <c r="D119" s="107">
        <v>10</v>
      </c>
      <c r="E119" s="434">
        <v>18530</v>
      </c>
      <c r="F119" s="434">
        <v>17640</v>
      </c>
      <c r="G119" s="441">
        <f t="shared" si="3"/>
        <v>890</v>
      </c>
    </row>
    <row r="120" spans="1:7" ht="23.1" customHeight="1">
      <c r="A120" s="107">
        <v>97</v>
      </c>
      <c r="B120" s="99" t="s">
        <v>438</v>
      </c>
      <c r="C120" s="97" t="s">
        <v>2</v>
      </c>
      <c r="D120" s="107">
        <v>10</v>
      </c>
      <c r="E120" s="434">
        <v>18530</v>
      </c>
      <c r="F120" s="434">
        <v>17640</v>
      </c>
      <c r="G120" s="441">
        <f t="shared" si="3"/>
        <v>890</v>
      </c>
    </row>
    <row r="121" spans="1:7" ht="23.1" customHeight="1">
      <c r="A121" s="107">
        <v>98</v>
      </c>
      <c r="B121" s="99" t="s">
        <v>129</v>
      </c>
      <c r="C121" s="97" t="s">
        <v>2</v>
      </c>
      <c r="D121" s="107">
        <v>10</v>
      </c>
      <c r="E121" s="434">
        <v>18530</v>
      </c>
      <c r="F121" s="434">
        <v>17640</v>
      </c>
      <c r="G121" s="441">
        <f t="shared" si="3"/>
        <v>890</v>
      </c>
    </row>
    <row r="122" spans="1:7" ht="23.1" customHeight="1">
      <c r="A122" s="107">
        <v>99</v>
      </c>
      <c r="B122" s="99" t="s">
        <v>480</v>
      </c>
      <c r="C122" s="97" t="s">
        <v>2</v>
      </c>
      <c r="D122" s="107">
        <v>10</v>
      </c>
      <c r="E122" s="434">
        <v>17640</v>
      </c>
      <c r="F122" s="434">
        <v>16800</v>
      </c>
      <c r="G122" s="441">
        <f t="shared" si="3"/>
        <v>840</v>
      </c>
    </row>
    <row r="123" spans="1:7" ht="23.1" customHeight="1">
      <c r="A123" s="107">
        <v>100</v>
      </c>
      <c r="B123" s="99" t="s">
        <v>485</v>
      </c>
      <c r="C123" s="97" t="s">
        <v>2</v>
      </c>
      <c r="D123" s="107">
        <v>10</v>
      </c>
      <c r="E123" s="434">
        <v>19460</v>
      </c>
      <c r="F123" s="434">
        <v>18530</v>
      </c>
      <c r="G123" s="441">
        <f t="shared" si="3"/>
        <v>930</v>
      </c>
    </row>
    <row r="124" spans="1:7" ht="24" customHeight="1">
      <c r="A124" s="107"/>
      <c r="B124" s="430"/>
      <c r="C124" s="97"/>
      <c r="D124" s="107"/>
      <c r="E124" s="435">
        <f>SUM(E98:E123)</f>
        <v>2752920</v>
      </c>
      <c r="F124" s="424">
        <f>SUM(F98:F123)</f>
        <v>2621420</v>
      </c>
      <c r="G124" s="441">
        <f>SUM(G98:G123)</f>
        <v>131500</v>
      </c>
    </row>
    <row r="125" spans="1:7" ht="24" customHeight="1">
      <c r="A125" s="66"/>
      <c r="B125" s="138"/>
      <c r="C125" s="29"/>
      <c r="D125" s="66"/>
      <c r="E125" s="66"/>
      <c r="F125" s="66"/>
    </row>
    <row r="126" spans="1:7" ht="15.75">
      <c r="A126" s="66"/>
      <c r="B126" s="138"/>
      <c r="C126" s="29"/>
      <c r="D126" s="66"/>
      <c r="E126" s="66"/>
      <c r="F126" s="66"/>
    </row>
    <row r="127" spans="1:7" ht="23.25">
      <c r="A127" s="470" t="s">
        <v>127</v>
      </c>
      <c r="B127" s="470"/>
      <c r="C127" s="470"/>
      <c r="D127" s="470"/>
      <c r="E127" s="470"/>
      <c r="F127" s="470"/>
    </row>
    <row r="128" spans="1:7" ht="18.75">
      <c r="A128" s="471" t="s">
        <v>359</v>
      </c>
      <c r="B128" s="471"/>
      <c r="C128" s="471"/>
      <c r="D128" s="471"/>
      <c r="E128" s="471"/>
      <c r="F128" s="471"/>
    </row>
    <row r="129" spans="1:18" s="6" customFormat="1" ht="33">
      <c r="A129" s="97" t="s">
        <v>174</v>
      </c>
      <c r="B129" s="198" t="s">
        <v>379</v>
      </c>
      <c r="C129" s="97" t="s">
        <v>125</v>
      </c>
      <c r="D129" s="97" t="s">
        <v>334</v>
      </c>
      <c r="E129" s="198" t="s">
        <v>969</v>
      </c>
      <c r="F129" s="198" t="s">
        <v>970</v>
      </c>
      <c r="G129" s="102" t="s">
        <v>344</v>
      </c>
    </row>
    <row r="130" spans="1:18" ht="23.1" customHeight="1">
      <c r="A130" s="97"/>
      <c r="B130" s="97" t="s">
        <v>197</v>
      </c>
      <c r="C130" s="97" t="s">
        <v>340</v>
      </c>
      <c r="D130" s="107"/>
      <c r="E130" s="435">
        <f>E124</f>
        <v>2752920</v>
      </c>
      <c r="F130" s="435">
        <f>F124</f>
        <v>2621420</v>
      </c>
      <c r="G130" s="441">
        <f>G124</f>
        <v>131500</v>
      </c>
    </row>
    <row r="131" spans="1:18" ht="23.1" customHeight="1">
      <c r="A131" s="107">
        <v>101</v>
      </c>
      <c r="B131" s="167" t="s">
        <v>120</v>
      </c>
      <c r="C131" s="97" t="s">
        <v>173</v>
      </c>
      <c r="D131" s="107">
        <v>10</v>
      </c>
      <c r="E131" s="434">
        <v>17640</v>
      </c>
      <c r="F131" s="434">
        <v>16800</v>
      </c>
      <c r="G131" s="441">
        <f>E131-F131</f>
        <v>840</v>
      </c>
    </row>
    <row r="132" spans="1:18" ht="23.1" customHeight="1">
      <c r="A132" s="107">
        <v>102</v>
      </c>
      <c r="B132" s="99" t="s">
        <v>553</v>
      </c>
      <c r="C132" s="97" t="s">
        <v>2</v>
      </c>
      <c r="D132" s="107">
        <v>10</v>
      </c>
      <c r="E132" s="434">
        <v>18530</v>
      </c>
      <c r="F132" s="434">
        <v>17640</v>
      </c>
      <c r="G132" s="441">
        <f t="shared" ref="G132:G151" si="4">E132-F132</f>
        <v>890</v>
      </c>
    </row>
    <row r="133" spans="1:18" ht="23.1" customHeight="1">
      <c r="A133" s="107">
        <v>103</v>
      </c>
      <c r="B133" s="99" t="s">
        <v>532</v>
      </c>
      <c r="C133" s="97" t="s">
        <v>2</v>
      </c>
      <c r="D133" s="107">
        <v>10</v>
      </c>
      <c r="E133" s="434">
        <v>18530</v>
      </c>
      <c r="F133" s="434">
        <v>17640</v>
      </c>
      <c r="G133" s="441">
        <f t="shared" si="4"/>
        <v>890</v>
      </c>
    </row>
    <row r="134" spans="1:18" ht="23.1" customHeight="1">
      <c r="A134" s="107">
        <v>104</v>
      </c>
      <c r="B134" s="167" t="s">
        <v>205</v>
      </c>
      <c r="C134" s="97" t="s">
        <v>2</v>
      </c>
      <c r="D134" s="107">
        <v>10</v>
      </c>
      <c r="E134" s="434">
        <v>16800</v>
      </c>
      <c r="F134" s="434">
        <v>16000</v>
      </c>
      <c r="G134" s="441">
        <f t="shared" si="4"/>
        <v>800</v>
      </c>
    </row>
    <row r="135" spans="1:18" ht="23.1" customHeight="1">
      <c r="A135" s="107">
        <v>105</v>
      </c>
      <c r="B135" s="99" t="s">
        <v>880</v>
      </c>
      <c r="C135" s="97" t="s">
        <v>2</v>
      </c>
      <c r="D135" s="107">
        <v>11</v>
      </c>
      <c r="E135" s="434">
        <v>14480</v>
      </c>
      <c r="F135" s="434">
        <v>13790</v>
      </c>
      <c r="G135" s="441">
        <f t="shared" si="4"/>
        <v>690</v>
      </c>
    </row>
    <row r="136" spans="1:18" ht="23.1" customHeight="1">
      <c r="A136" s="107">
        <v>106</v>
      </c>
      <c r="B136" s="99" t="s">
        <v>499</v>
      </c>
      <c r="C136" s="97" t="s">
        <v>2</v>
      </c>
      <c r="D136" s="107">
        <v>11</v>
      </c>
      <c r="E136" s="434">
        <v>14480</v>
      </c>
      <c r="F136" s="434">
        <v>13790</v>
      </c>
      <c r="G136" s="441">
        <f t="shared" si="4"/>
        <v>690</v>
      </c>
    </row>
    <row r="137" spans="1:18" ht="23.1" customHeight="1">
      <c r="A137" s="107">
        <v>107</v>
      </c>
      <c r="B137" s="99" t="s">
        <v>542</v>
      </c>
      <c r="C137" s="97" t="s">
        <v>2</v>
      </c>
      <c r="D137" s="107">
        <v>10</v>
      </c>
      <c r="E137" s="434">
        <v>17640</v>
      </c>
      <c r="F137" s="434">
        <v>16800</v>
      </c>
      <c r="G137" s="441">
        <f t="shared" si="4"/>
        <v>840</v>
      </c>
      <c r="R137" s="18"/>
    </row>
    <row r="138" spans="1:18" ht="23.1" customHeight="1">
      <c r="A138" s="107">
        <v>108</v>
      </c>
      <c r="B138" s="99" t="s">
        <v>543</v>
      </c>
      <c r="C138" s="97" t="s">
        <v>2</v>
      </c>
      <c r="D138" s="107">
        <v>11</v>
      </c>
      <c r="E138" s="434">
        <v>14480</v>
      </c>
      <c r="F138" s="434">
        <v>13790</v>
      </c>
      <c r="G138" s="441">
        <f t="shared" si="4"/>
        <v>690</v>
      </c>
    </row>
    <row r="139" spans="1:18" ht="23.1" customHeight="1">
      <c r="A139" s="107">
        <v>109</v>
      </c>
      <c r="B139" s="99" t="s">
        <v>550</v>
      </c>
      <c r="C139" s="97" t="s">
        <v>2</v>
      </c>
      <c r="D139" s="107">
        <v>10</v>
      </c>
      <c r="E139" s="434">
        <v>18530</v>
      </c>
      <c r="F139" s="434">
        <v>17640</v>
      </c>
      <c r="G139" s="441">
        <f t="shared" si="4"/>
        <v>890</v>
      </c>
    </row>
    <row r="140" spans="1:18" ht="23.1" customHeight="1">
      <c r="A140" s="107">
        <v>110</v>
      </c>
      <c r="B140" s="99" t="s">
        <v>204</v>
      </c>
      <c r="C140" s="97" t="s">
        <v>2</v>
      </c>
      <c r="D140" s="107">
        <v>10</v>
      </c>
      <c r="E140" s="434">
        <v>17640</v>
      </c>
      <c r="F140" s="434">
        <v>16800</v>
      </c>
      <c r="G140" s="441">
        <f t="shared" si="4"/>
        <v>840</v>
      </c>
    </row>
    <row r="141" spans="1:18" ht="23.1" customHeight="1">
      <c r="A141" s="107">
        <v>111</v>
      </c>
      <c r="B141" s="99" t="s">
        <v>551</v>
      </c>
      <c r="C141" s="97" t="s">
        <v>2</v>
      </c>
      <c r="D141" s="107">
        <v>10</v>
      </c>
      <c r="E141" s="434">
        <v>18530</v>
      </c>
      <c r="F141" s="434">
        <v>17640</v>
      </c>
      <c r="G141" s="441">
        <f t="shared" si="4"/>
        <v>890</v>
      </c>
    </row>
    <row r="142" spans="1:18" ht="23.1" customHeight="1">
      <c r="A142" s="107">
        <v>112</v>
      </c>
      <c r="B142" s="172" t="s">
        <v>397</v>
      </c>
      <c r="C142" s="97" t="s">
        <v>2</v>
      </c>
      <c r="D142" s="107">
        <v>11</v>
      </c>
      <c r="E142" s="434">
        <v>14480</v>
      </c>
      <c r="F142" s="434">
        <v>13790</v>
      </c>
      <c r="G142" s="441">
        <f t="shared" si="4"/>
        <v>690</v>
      </c>
    </row>
    <row r="143" spans="1:18" ht="23.1" customHeight="1">
      <c r="A143" s="107">
        <v>113</v>
      </c>
      <c r="B143" s="172" t="s">
        <v>685</v>
      </c>
      <c r="C143" s="97" t="s">
        <v>2</v>
      </c>
      <c r="D143" s="107">
        <v>10</v>
      </c>
      <c r="E143" s="434">
        <v>17640</v>
      </c>
      <c r="F143" s="434">
        <v>16800</v>
      </c>
      <c r="G143" s="441">
        <f t="shared" si="4"/>
        <v>840</v>
      </c>
    </row>
    <row r="144" spans="1:18" ht="23.1" customHeight="1">
      <c r="A144" s="107">
        <v>114</v>
      </c>
      <c r="B144" s="172" t="s">
        <v>686</v>
      </c>
      <c r="C144" s="97" t="s">
        <v>2</v>
      </c>
      <c r="D144" s="107">
        <v>10</v>
      </c>
      <c r="E144" s="434">
        <v>16800</v>
      </c>
      <c r="F144" s="434">
        <v>16000</v>
      </c>
      <c r="G144" s="441">
        <f t="shared" si="4"/>
        <v>800</v>
      </c>
    </row>
    <row r="145" spans="1:7" ht="23.1" customHeight="1">
      <c r="A145" s="107">
        <v>115</v>
      </c>
      <c r="B145" s="172" t="s">
        <v>692</v>
      </c>
      <c r="C145" s="97" t="s">
        <v>2</v>
      </c>
      <c r="D145" s="107">
        <v>10</v>
      </c>
      <c r="E145" s="434">
        <v>17640</v>
      </c>
      <c r="F145" s="434">
        <v>16800</v>
      </c>
      <c r="G145" s="441">
        <f t="shared" si="4"/>
        <v>840</v>
      </c>
    </row>
    <row r="146" spans="1:7" ht="23.1" customHeight="1">
      <c r="A146" s="107">
        <v>116</v>
      </c>
      <c r="B146" s="172" t="s">
        <v>718</v>
      </c>
      <c r="C146" s="97" t="s">
        <v>2</v>
      </c>
      <c r="D146" s="107">
        <v>10</v>
      </c>
      <c r="E146" s="434">
        <v>16800</v>
      </c>
      <c r="F146" s="434">
        <v>16000</v>
      </c>
      <c r="G146" s="441">
        <f t="shared" si="4"/>
        <v>800</v>
      </c>
    </row>
    <row r="147" spans="1:7" ht="23.1" customHeight="1">
      <c r="A147" s="107">
        <v>117</v>
      </c>
      <c r="B147" s="172" t="s">
        <v>799</v>
      </c>
      <c r="C147" s="97" t="s">
        <v>2</v>
      </c>
      <c r="D147" s="107">
        <v>11</v>
      </c>
      <c r="E147" s="434">
        <v>13130</v>
      </c>
      <c r="F147" s="434">
        <v>12500</v>
      </c>
      <c r="G147" s="441">
        <f t="shared" si="4"/>
        <v>630</v>
      </c>
    </row>
    <row r="148" spans="1:7" ht="23.1" customHeight="1">
      <c r="A148" s="107">
        <v>118</v>
      </c>
      <c r="B148" s="172" t="s">
        <v>896</v>
      </c>
      <c r="C148" s="97" t="s">
        <v>2</v>
      </c>
      <c r="D148" s="107">
        <v>11</v>
      </c>
      <c r="E148" s="434">
        <v>13130</v>
      </c>
      <c r="F148" s="434">
        <v>12500</v>
      </c>
      <c r="G148" s="441">
        <f t="shared" si="4"/>
        <v>630</v>
      </c>
    </row>
    <row r="149" spans="1:7" ht="23.1" customHeight="1">
      <c r="A149" s="107">
        <v>119</v>
      </c>
      <c r="B149" s="172" t="s">
        <v>875</v>
      </c>
      <c r="C149" s="97" t="s">
        <v>2</v>
      </c>
      <c r="D149" s="107">
        <v>11</v>
      </c>
      <c r="E149" s="434">
        <v>13130</v>
      </c>
      <c r="F149" s="434">
        <v>12500</v>
      </c>
      <c r="G149" s="441">
        <f t="shared" si="4"/>
        <v>630</v>
      </c>
    </row>
    <row r="150" spans="1:7" ht="23.1" customHeight="1">
      <c r="A150" s="107">
        <v>120</v>
      </c>
      <c r="B150" s="172" t="s">
        <v>874</v>
      </c>
      <c r="C150" s="97" t="s">
        <v>2</v>
      </c>
      <c r="D150" s="107">
        <v>11</v>
      </c>
      <c r="E150" s="434">
        <v>13130</v>
      </c>
      <c r="F150" s="434">
        <v>12500</v>
      </c>
      <c r="G150" s="441">
        <f t="shared" si="4"/>
        <v>630</v>
      </c>
    </row>
    <row r="151" spans="1:7" ht="23.1" customHeight="1">
      <c r="A151" s="107">
        <v>121</v>
      </c>
      <c r="B151" s="172" t="s">
        <v>900</v>
      </c>
      <c r="C151" s="97" t="s">
        <v>2</v>
      </c>
      <c r="D151" s="107">
        <v>10</v>
      </c>
      <c r="E151" s="434">
        <v>16800</v>
      </c>
      <c r="F151" s="434">
        <v>16000</v>
      </c>
      <c r="G151" s="441">
        <f t="shared" si="4"/>
        <v>800</v>
      </c>
    </row>
    <row r="152" spans="1:7" ht="23.1" customHeight="1">
      <c r="A152" s="107">
        <v>122</v>
      </c>
      <c r="B152" s="99" t="s">
        <v>464</v>
      </c>
      <c r="C152" s="97" t="s">
        <v>894</v>
      </c>
      <c r="D152" s="107" t="s">
        <v>387</v>
      </c>
      <c r="E152" s="434">
        <v>8000</v>
      </c>
      <c r="F152" s="434">
        <v>12000</v>
      </c>
      <c r="G152" s="441">
        <v>0</v>
      </c>
    </row>
    <row r="153" spans="1:7" ht="23.1" customHeight="1">
      <c r="A153" s="107">
        <v>123</v>
      </c>
      <c r="B153" s="172" t="s">
        <v>465</v>
      </c>
      <c r="C153" s="97" t="s">
        <v>2</v>
      </c>
      <c r="D153" s="429" t="s">
        <v>2</v>
      </c>
      <c r="E153" s="434">
        <v>8000</v>
      </c>
      <c r="F153" s="434">
        <v>12000</v>
      </c>
      <c r="G153" s="441">
        <v>0</v>
      </c>
    </row>
    <row r="154" spans="1:7" ht="23.1" customHeight="1">
      <c r="A154" s="107">
        <v>124</v>
      </c>
      <c r="B154" s="172" t="s">
        <v>781</v>
      </c>
      <c r="C154" s="97" t="s">
        <v>2</v>
      </c>
      <c r="D154" s="429" t="s">
        <v>2</v>
      </c>
      <c r="E154" s="434">
        <v>6400</v>
      </c>
      <c r="F154" s="434">
        <v>12000</v>
      </c>
      <c r="G154" s="441">
        <v>0</v>
      </c>
    </row>
    <row r="155" spans="1:7" ht="23.1" customHeight="1">
      <c r="A155" s="107">
        <v>125</v>
      </c>
      <c r="B155" s="172" t="s">
        <v>784</v>
      </c>
      <c r="C155" s="97" t="s">
        <v>2</v>
      </c>
      <c r="D155" s="429" t="s">
        <v>2</v>
      </c>
      <c r="E155" s="434">
        <v>10000</v>
      </c>
      <c r="F155" s="434">
        <v>12000</v>
      </c>
      <c r="G155" s="441">
        <v>0</v>
      </c>
    </row>
    <row r="156" spans="1:7" ht="23.1" customHeight="1">
      <c r="A156" s="97"/>
      <c r="B156" s="430" t="s">
        <v>197</v>
      </c>
      <c r="C156" s="97" t="s">
        <v>375</v>
      </c>
      <c r="D156" s="107"/>
      <c r="E156" s="435">
        <f>SUM(E130:E155)</f>
        <v>3125280</v>
      </c>
      <c r="F156" s="424">
        <f>SUM(F130:F155)</f>
        <v>2993140</v>
      </c>
      <c r="G156" s="441">
        <f>SUM(G130:G155)</f>
        <v>147740</v>
      </c>
    </row>
    <row r="157" spans="1:7" ht="23.1" customHeight="1">
      <c r="A157" s="61"/>
      <c r="B157" s="79"/>
      <c r="C157" s="61"/>
      <c r="D157" s="66"/>
      <c r="E157" s="66"/>
      <c r="F157" s="66"/>
    </row>
    <row r="158" spans="1:7" ht="15.75">
      <c r="A158" s="61"/>
      <c r="B158" s="74"/>
      <c r="C158" s="75"/>
      <c r="D158" s="29"/>
      <c r="E158" s="29"/>
      <c r="F158" s="29"/>
    </row>
    <row r="159" spans="1:7" ht="23.25">
      <c r="A159" s="470" t="s">
        <v>127</v>
      </c>
      <c r="B159" s="470"/>
      <c r="C159" s="470"/>
      <c r="D159" s="470"/>
      <c r="E159" s="470"/>
      <c r="F159" s="470"/>
    </row>
    <row r="160" spans="1:7" ht="18.75">
      <c r="A160" s="471" t="s">
        <v>359</v>
      </c>
      <c r="B160" s="471"/>
      <c r="C160" s="471"/>
      <c r="D160" s="471"/>
      <c r="E160" s="471"/>
      <c r="F160" s="471"/>
    </row>
    <row r="161" spans="1:7" s="6" customFormat="1" ht="33">
      <c r="A161" s="97" t="s">
        <v>174</v>
      </c>
      <c r="B161" s="198" t="s">
        <v>379</v>
      </c>
      <c r="C161" s="97" t="s">
        <v>125</v>
      </c>
      <c r="D161" s="97" t="s">
        <v>334</v>
      </c>
      <c r="E161" s="198" t="s">
        <v>969</v>
      </c>
      <c r="F161" s="198" t="s">
        <v>970</v>
      </c>
      <c r="G161" s="102" t="s">
        <v>344</v>
      </c>
    </row>
    <row r="162" spans="1:7" ht="27" customHeight="1">
      <c r="A162" s="97"/>
      <c r="B162" s="97" t="s">
        <v>197</v>
      </c>
      <c r="C162" s="97" t="s">
        <v>340</v>
      </c>
      <c r="D162" s="107"/>
      <c r="E162" s="435">
        <f>E156</f>
        <v>3125280</v>
      </c>
      <c r="F162" s="435">
        <f>F156</f>
        <v>2993140</v>
      </c>
      <c r="G162" s="441">
        <f>G156</f>
        <v>147740</v>
      </c>
    </row>
    <row r="163" spans="1:7" ht="27" customHeight="1">
      <c r="A163" s="98">
        <v>126</v>
      </c>
      <c r="B163" s="99" t="s">
        <v>419</v>
      </c>
      <c r="C163" s="97" t="s">
        <v>191</v>
      </c>
      <c r="D163" s="107">
        <v>10</v>
      </c>
      <c r="E163" s="434">
        <v>20440</v>
      </c>
      <c r="F163" s="434">
        <v>19460</v>
      </c>
      <c r="G163" s="441">
        <f>E163-F163</f>
        <v>980</v>
      </c>
    </row>
    <row r="164" spans="1:7" ht="27" customHeight="1">
      <c r="A164" s="98">
        <v>127</v>
      </c>
      <c r="B164" s="167" t="s">
        <v>456</v>
      </c>
      <c r="C164" s="97" t="s">
        <v>192</v>
      </c>
      <c r="D164" s="107">
        <v>11</v>
      </c>
      <c r="E164" s="434">
        <v>15980</v>
      </c>
      <c r="F164" s="434">
        <v>15210</v>
      </c>
      <c r="G164" s="441">
        <f t="shared" ref="G164:G187" si="5">E164-F164</f>
        <v>770</v>
      </c>
    </row>
    <row r="165" spans="1:7" ht="27" customHeight="1">
      <c r="A165" s="98">
        <v>128</v>
      </c>
      <c r="B165" s="167" t="s">
        <v>213</v>
      </c>
      <c r="C165" s="97" t="s">
        <v>228</v>
      </c>
      <c r="D165" s="107">
        <v>10</v>
      </c>
      <c r="E165" s="434">
        <v>20440</v>
      </c>
      <c r="F165" s="434">
        <v>19460</v>
      </c>
      <c r="G165" s="441">
        <f t="shared" si="5"/>
        <v>980</v>
      </c>
    </row>
    <row r="166" spans="1:7" ht="27" customHeight="1">
      <c r="A166" s="98">
        <v>129</v>
      </c>
      <c r="B166" s="167" t="s">
        <v>213</v>
      </c>
      <c r="C166" s="97" t="s">
        <v>193</v>
      </c>
      <c r="D166" s="107">
        <v>13</v>
      </c>
      <c r="E166" s="434">
        <v>15500</v>
      </c>
      <c r="F166" s="434">
        <v>14760</v>
      </c>
      <c r="G166" s="441">
        <f t="shared" si="5"/>
        <v>740</v>
      </c>
    </row>
    <row r="167" spans="1:7" ht="27" customHeight="1">
      <c r="A167" s="98">
        <v>130</v>
      </c>
      <c r="B167" s="167" t="s">
        <v>159</v>
      </c>
      <c r="C167" s="97" t="s">
        <v>474</v>
      </c>
      <c r="D167" s="107">
        <v>16</v>
      </c>
      <c r="E167" s="434">
        <v>13780</v>
      </c>
      <c r="F167" s="434">
        <v>13120</v>
      </c>
      <c r="G167" s="441">
        <f t="shared" si="5"/>
        <v>660</v>
      </c>
    </row>
    <row r="168" spans="1:7" ht="27" customHeight="1">
      <c r="A168" s="98">
        <v>131</v>
      </c>
      <c r="B168" s="167" t="s">
        <v>160</v>
      </c>
      <c r="C168" s="97" t="s">
        <v>494</v>
      </c>
      <c r="D168" s="107">
        <v>16</v>
      </c>
      <c r="E168" s="434">
        <v>13120</v>
      </c>
      <c r="F168" s="434">
        <v>12490</v>
      </c>
      <c r="G168" s="441">
        <f t="shared" si="5"/>
        <v>630</v>
      </c>
    </row>
    <row r="169" spans="1:7" ht="27" customHeight="1">
      <c r="A169" s="98">
        <v>132</v>
      </c>
      <c r="B169" s="167" t="s">
        <v>448</v>
      </c>
      <c r="C169" s="97" t="s">
        <v>754</v>
      </c>
      <c r="D169" s="107">
        <v>14</v>
      </c>
      <c r="E169" s="434">
        <v>13050</v>
      </c>
      <c r="F169" s="434">
        <v>12420</v>
      </c>
      <c r="G169" s="441">
        <f t="shared" si="5"/>
        <v>630</v>
      </c>
    </row>
    <row r="170" spans="1:7" ht="27" customHeight="1">
      <c r="A170" s="98">
        <v>133</v>
      </c>
      <c r="B170" s="167" t="s">
        <v>204</v>
      </c>
      <c r="C170" s="97" t="s">
        <v>2</v>
      </c>
      <c r="D170" s="107">
        <v>14</v>
      </c>
      <c r="E170" s="434">
        <v>13050</v>
      </c>
      <c r="F170" s="434">
        <v>12420</v>
      </c>
      <c r="G170" s="441">
        <f t="shared" si="5"/>
        <v>630</v>
      </c>
    </row>
    <row r="171" spans="1:7" ht="27" customHeight="1">
      <c r="A171" s="98">
        <v>134</v>
      </c>
      <c r="B171" s="167" t="s">
        <v>420</v>
      </c>
      <c r="C171" s="97" t="s">
        <v>2</v>
      </c>
      <c r="D171" s="107">
        <v>14</v>
      </c>
      <c r="E171" s="434">
        <v>13050</v>
      </c>
      <c r="F171" s="434">
        <v>12420</v>
      </c>
      <c r="G171" s="441">
        <f t="shared" si="5"/>
        <v>630</v>
      </c>
    </row>
    <row r="172" spans="1:7" ht="27" customHeight="1">
      <c r="A172" s="98">
        <v>135</v>
      </c>
      <c r="B172" s="167" t="s">
        <v>451</v>
      </c>
      <c r="C172" s="97" t="s">
        <v>2</v>
      </c>
      <c r="D172" s="107">
        <v>15</v>
      </c>
      <c r="E172" s="434">
        <v>11810</v>
      </c>
      <c r="F172" s="434">
        <v>11240</v>
      </c>
      <c r="G172" s="441">
        <f t="shared" si="5"/>
        <v>570</v>
      </c>
    </row>
    <row r="173" spans="1:7" ht="27" customHeight="1">
      <c r="A173" s="98">
        <v>136</v>
      </c>
      <c r="B173" s="167" t="s">
        <v>500</v>
      </c>
      <c r="C173" s="97" t="s">
        <v>2</v>
      </c>
      <c r="D173" s="107">
        <v>15</v>
      </c>
      <c r="E173" s="434">
        <v>11240</v>
      </c>
      <c r="F173" s="434">
        <v>10700</v>
      </c>
      <c r="G173" s="441">
        <f t="shared" si="5"/>
        <v>540</v>
      </c>
    </row>
    <row r="174" spans="1:7" ht="27" customHeight="1">
      <c r="A174" s="98">
        <v>137</v>
      </c>
      <c r="B174" s="167" t="s">
        <v>501</v>
      </c>
      <c r="C174" s="97" t="s">
        <v>2</v>
      </c>
      <c r="D174" s="107">
        <v>15</v>
      </c>
      <c r="E174" s="434">
        <v>11240</v>
      </c>
      <c r="F174" s="434">
        <v>10700</v>
      </c>
      <c r="G174" s="441">
        <f t="shared" si="5"/>
        <v>540</v>
      </c>
    </row>
    <row r="175" spans="1:7" ht="27" customHeight="1">
      <c r="A175" s="98">
        <v>138</v>
      </c>
      <c r="B175" s="167" t="s">
        <v>398</v>
      </c>
      <c r="C175" s="97" t="s">
        <v>895</v>
      </c>
      <c r="D175" s="107">
        <v>15</v>
      </c>
      <c r="E175" s="434">
        <v>10700</v>
      </c>
      <c r="F175" s="434">
        <v>10190</v>
      </c>
      <c r="G175" s="441">
        <f t="shared" si="5"/>
        <v>510</v>
      </c>
    </row>
    <row r="176" spans="1:7" ht="27" customHeight="1">
      <c r="A176" s="98">
        <v>139</v>
      </c>
      <c r="B176" s="167" t="s">
        <v>693</v>
      </c>
      <c r="C176" s="97" t="s">
        <v>754</v>
      </c>
      <c r="D176" s="107">
        <v>15</v>
      </c>
      <c r="E176" s="434">
        <v>10700</v>
      </c>
      <c r="F176" s="434">
        <v>10190</v>
      </c>
      <c r="G176" s="441">
        <f t="shared" si="5"/>
        <v>510</v>
      </c>
    </row>
    <row r="177" spans="1:7" ht="27" customHeight="1">
      <c r="A177" s="98">
        <v>140</v>
      </c>
      <c r="B177" s="167" t="s">
        <v>441</v>
      </c>
      <c r="C177" s="97" t="s">
        <v>193</v>
      </c>
      <c r="D177" s="107">
        <v>15</v>
      </c>
      <c r="E177" s="434">
        <v>12410</v>
      </c>
      <c r="F177" s="434">
        <v>11810</v>
      </c>
      <c r="G177" s="441">
        <f t="shared" si="5"/>
        <v>600</v>
      </c>
    </row>
    <row r="178" spans="1:7" ht="27" customHeight="1">
      <c r="A178" s="98">
        <v>141</v>
      </c>
      <c r="B178" s="167" t="s">
        <v>373</v>
      </c>
      <c r="C178" s="126" t="s">
        <v>564</v>
      </c>
      <c r="D178" s="107">
        <v>15</v>
      </c>
      <c r="E178" s="434">
        <v>12410</v>
      </c>
      <c r="F178" s="434">
        <v>11810</v>
      </c>
      <c r="G178" s="441">
        <f t="shared" si="5"/>
        <v>600</v>
      </c>
    </row>
    <row r="179" spans="1:7" ht="27" customHeight="1">
      <c r="A179" s="98">
        <v>142</v>
      </c>
      <c r="B179" s="167" t="s">
        <v>162</v>
      </c>
      <c r="C179" s="97" t="s">
        <v>474</v>
      </c>
      <c r="D179" s="107">
        <v>18</v>
      </c>
      <c r="E179" s="434">
        <v>11250</v>
      </c>
      <c r="F179" s="434">
        <v>10710</v>
      </c>
      <c r="G179" s="441">
        <f t="shared" si="5"/>
        <v>540</v>
      </c>
    </row>
    <row r="180" spans="1:7" ht="27" customHeight="1">
      <c r="A180" s="98">
        <v>143</v>
      </c>
      <c r="B180" s="167" t="s">
        <v>502</v>
      </c>
      <c r="C180" s="97" t="s">
        <v>2</v>
      </c>
      <c r="D180" s="107">
        <v>18</v>
      </c>
      <c r="E180" s="434">
        <v>10200</v>
      </c>
      <c r="F180" s="434">
        <v>9710</v>
      </c>
      <c r="G180" s="441">
        <f t="shared" si="5"/>
        <v>490</v>
      </c>
    </row>
    <row r="181" spans="1:7" ht="24.95" customHeight="1">
      <c r="A181" s="98">
        <v>144</v>
      </c>
      <c r="B181" s="167" t="s">
        <v>566</v>
      </c>
      <c r="C181" s="97" t="s">
        <v>567</v>
      </c>
      <c r="D181" s="107">
        <v>18</v>
      </c>
      <c r="E181" s="434">
        <v>9710</v>
      </c>
      <c r="F181" s="434">
        <v>9240</v>
      </c>
      <c r="G181" s="441">
        <f t="shared" si="5"/>
        <v>470</v>
      </c>
    </row>
    <row r="182" spans="1:7" ht="24.95" customHeight="1">
      <c r="A182" s="98">
        <v>145</v>
      </c>
      <c r="B182" s="167" t="s">
        <v>117</v>
      </c>
      <c r="C182" s="97" t="s">
        <v>474</v>
      </c>
      <c r="D182" s="107">
        <v>18</v>
      </c>
      <c r="E182" s="434">
        <v>9240</v>
      </c>
      <c r="F182" s="434">
        <v>8800</v>
      </c>
      <c r="G182" s="441">
        <f t="shared" si="5"/>
        <v>440</v>
      </c>
    </row>
    <row r="183" spans="1:7" ht="27" customHeight="1">
      <c r="A183" s="98">
        <v>146</v>
      </c>
      <c r="B183" s="167" t="s">
        <v>763</v>
      </c>
      <c r="C183" s="97" t="s">
        <v>193</v>
      </c>
      <c r="D183" s="107">
        <v>16</v>
      </c>
      <c r="E183" s="434">
        <v>12490</v>
      </c>
      <c r="F183" s="434">
        <v>11890</v>
      </c>
      <c r="G183" s="441">
        <f t="shared" si="5"/>
        <v>600</v>
      </c>
    </row>
    <row r="184" spans="1:7" ht="21.95" customHeight="1">
      <c r="A184" s="98">
        <v>147</v>
      </c>
      <c r="B184" s="167" t="s">
        <v>164</v>
      </c>
      <c r="C184" s="97" t="s">
        <v>496</v>
      </c>
      <c r="D184" s="107">
        <v>18</v>
      </c>
      <c r="E184" s="434">
        <v>13050</v>
      </c>
      <c r="F184" s="434">
        <v>12420</v>
      </c>
      <c r="G184" s="441">
        <f t="shared" si="5"/>
        <v>630</v>
      </c>
    </row>
    <row r="185" spans="1:7" ht="23.1" customHeight="1">
      <c r="A185" s="98">
        <v>148</v>
      </c>
      <c r="B185" s="167" t="s">
        <v>782</v>
      </c>
      <c r="C185" s="97" t="s">
        <v>194</v>
      </c>
      <c r="D185" s="107">
        <v>18</v>
      </c>
      <c r="E185" s="434">
        <v>13050</v>
      </c>
      <c r="F185" s="434">
        <v>12420</v>
      </c>
      <c r="G185" s="441">
        <f t="shared" si="5"/>
        <v>630</v>
      </c>
    </row>
    <row r="186" spans="1:7" ht="23.1" customHeight="1">
      <c r="A186" s="98">
        <v>149</v>
      </c>
      <c r="B186" s="167" t="s">
        <v>435</v>
      </c>
      <c r="C186" s="97" t="s">
        <v>108</v>
      </c>
      <c r="D186" s="107">
        <v>18</v>
      </c>
      <c r="E186" s="434">
        <v>13050</v>
      </c>
      <c r="F186" s="434">
        <v>12420</v>
      </c>
      <c r="G186" s="441">
        <f t="shared" si="5"/>
        <v>630</v>
      </c>
    </row>
    <row r="187" spans="1:7" ht="23.1" customHeight="1">
      <c r="A187" s="98">
        <v>150</v>
      </c>
      <c r="B187" s="167" t="s">
        <v>165</v>
      </c>
      <c r="C187" s="97" t="s">
        <v>2</v>
      </c>
      <c r="D187" s="107">
        <v>18</v>
      </c>
      <c r="E187" s="434">
        <v>13050</v>
      </c>
      <c r="F187" s="434">
        <v>12420</v>
      </c>
      <c r="G187" s="441">
        <f t="shared" si="5"/>
        <v>630</v>
      </c>
    </row>
    <row r="188" spans="1:7" ht="24" customHeight="1">
      <c r="A188" s="97"/>
      <c r="B188" s="101" t="s">
        <v>374</v>
      </c>
      <c r="C188" s="97" t="s">
        <v>375</v>
      </c>
      <c r="D188" s="107"/>
      <c r="E188" s="435">
        <f>SUM(E162:E187)</f>
        <v>3449290</v>
      </c>
      <c r="F188" s="424">
        <f>SUM(F162:F187)</f>
        <v>3301570</v>
      </c>
      <c r="G188" s="441">
        <f>SUM(G162:G187)</f>
        <v>163320</v>
      </c>
    </row>
    <row r="189" spans="1:7" ht="21" customHeight="1">
      <c r="A189" s="61"/>
      <c r="B189" s="77"/>
      <c r="C189" s="61"/>
      <c r="D189" s="66"/>
      <c r="E189" s="66"/>
      <c r="F189" s="66"/>
    </row>
    <row r="190" spans="1:7" ht="15">
      <c r="A190" s="61"/>
      <c r="B190" s="77"/>
      <c r="C190" s="61"/>
      <c r="D190" s="66"/>
      <c r="E190" s="66"/>
      <c r="F190" s="66"/>
    </row>
    <row r="191" spans="1:7" ht="15.75">
      <c r="A191" s="61"/>
      <c r="B191" s="74"/>
      <c r="C191" s="75"/>
      <c r="D191" s="29"/>
      <c r="E191" s="29"/>
      <c r="F191" s="29"/>
    </row>
    <row r="192" spans="1:7" ht="23.25">
      <c r="A192" s="470" t="s">
        <v>127</v>
      </c>
      <c r="B192" s="470"/>
      <c r="C192" s="470"/>
      <c r="D192" s="470"/>
      <c r="E192" s="470"/>
      <c r="F192" s="470"/>
    </row>
    <row r="193" spans="1:7" ht="18.75">
      <c r="A193" s="471" t="s">
        <v>359</v>
      </c>
      <c r="B193" s="471"/>
      <c r="C193" s="471"/>
      <c r="D193" s="471"/>
      <c r="E193" s="471"/>
      <c r="F193" s="471"/>
    </row>
    <row r="194" spans="1:7" s="6" customFormat="1" ht="33">
      <c r="A194" s="97" t="s">
        <v>174</v>
      </c>
      <c r="B194" s="198" t="s">
        <v>379</v>
      </c>
      <c r="C194" s="97" t="s">
        <v>125</v>
      </c>
      <c r="D194" s="97" t="s">
        <v>334</v>
      </c>
      <c r="E194" s="198" t="s">
        <v>969</v>
      </c>
      <c r="F194" s="198" t="s">
        <v>970</v>
      </c>
      <c r="G194" s="102" t="s">
        <v>344</v>
      </c>
    </row>
    <row r="195" spans="1:7" s="432" customFormat="1" ht="23.1" customHeight="1">
      <c r="A195" s="107"/>
      <c r="B195" s="97" t="s">
        <v>197</v>
      </c>
      <c r="C195" s="97" t="s">
        <v>340</v>
      </c>
      <c r="D195" s="107"/>
      <c r="E195" s="424">
        <f>E188</f>
        <v>3449290</v>
      </c>
      <c r="F195" s="424">
        <f>F188</f>
        <v>3301570</v>
      </c>
      <c r="G195" s="442">
        <f>G188</f>
        <v>163320</v>
      </c>
    </row>
    <row r="196" spans="1:7" ht="23.1" customHeight="1">
      <c r="A196" s="98">
        <v>151</v>
      </c>
      <c r="B196" s="167" t="s">
        <v>166</v>
      </c>
      <c r="C196" s="97" t="s">
        <v>108</v>
      </c>
      <c r="D196" s="107">
        <v>18</v>
      </c>
      <c r="E196" s="434">
        <v>13050</v>
      </c>
      <c r="F196" s="434">
        <v>12420</v>
      </c>
      <c r="G196" s="441">
        <f>E196-F196</f>
        <v>630</v>
      </c>
    </row>
    <row r="197" spans="1:7" ht="23.1" customHeight="1">
      <c r="A197" s="98">
        <v>152</v>
      </c>
      <c r="B197" s="167" t="s">
        <v>765</v>
      </c>
      <c r="C197" s="97" t="s">
        <v>2</v>
      </c>
      <c r="D197" s="107">
        <v>18</v>
      </c>
      <c r="E197" s="434">
        <v>13050</v>
      </c>
      <c r="F197" s="434">
        <v>12420</v>
      </c>
      <c r="G197" s="441">
        <f t="shared" ref="G197:G220" si="6">E197-F197</f>
        <v>630</v>
      </c>
    </row>
    <row r="198" spans="1:7" ht="23.1" customHeight="1">
      <c r="A198" s="98">
        <v>153</v>
      </c>
      <c r="B198" s="167" t="s">
        <v>158</v>
      </c>
      <c r="C198" s="97" t="s">
        <v>496</v>
      </c>
      <c r="D198" s="107">
        <v>18</v>
      </c>
      <c r="E198" s="434">
        <v>13050</v>
      </c>
      <c r="F198" s="434">
        <v>12420</v>
      </c>
      <c r="G198" s="441">
        <f t="shared" si="6"/>
        <v>630</v>
      </c>
    </row>
    <row r="199" spans="1:7" ht="23.1" customHeight="1">
      <c r="A199" s="98">
        <v>154</v>
      </c>
      <c r="B199" s="167" t="s">
        <v>722</v>
      </c>
      <c r="C199" s="97" t="s">
        <v>108</v>
      </c>
      <c r="D199" s="107">
        <v>18</v>
      </c>
      <c r="E199" s="434">
        <v>12420</v>
      </c>
      <c r="F199" s="434">
        <v>11820</v>
      </c>
      <c r="G199" s="441">
        <f t="shared" si="6"/>
        <v>600</v>
      </c>
    </row>
    <row r="200" spans="1:7" ht="23.1" customHeight="1">
      <c r="A200" s="98">
        <v>155</v>
      </c>
      <c r="B200" s="167" t="s">
        <v>783</v>
      </c>
      <c r="C200" s="97" t="s">
        <v>194</v>
      </c>
      <c r="D200" s="107">
        <v>18</v>
      </c>
      <c r="E200" s="434">
        <v>12420</v>
      </c>
      <c r="F200" s="434">
        <v>11820</v>
      </c>
      <c r="G200" s="441">
        <f t="shared" si="6"/>
        <v>600</v>
      </c>
    </row>
    <row r="201" spans="1:7" ht="23.1" customHeight="1">
      <c r="A201" s="98">
        <v>156</v>
      </c>
      <c r="B201" s="167" t="s">
        <v>364</v>
      </c>
      <c r="C201" s="97" t="s">
        <v>108</v>
      </c>
      <c r="D201" s="107">
        <v>18</v>
      </c>
      <c r="E201" s="434">
        <v>12420</v>
      </c>
      <c r="F201" s="434">
        <v>11820</v>
      </c>
      <c r="G201" s="441">
        <f t="shared" si="6"/>
        <v>600</v>
      </c>
    </row>
    <row r="202" spans="1:7" ht="23.1" customHeight="1">
      <c r="A202" s="98">
        <v>157</v>
      </c>
      <c r="B202" s="167" t="s">
        <v>405</v>
      </c>
      <c r="C202" s="98" t="s">
        <v>2</v>
      </c>
      <c r="D202" s="429">
        <v>18</v>
      </c>
      <c r="E202" s="437">
        <v>11820</v>
      </c>
      <c r="F202" s="437">
        <v>11250</v>
      </c>
      <c r="G202" s="441">
        <f t="shared" si="6"/>
        <v>570</v>
      </c>
    </row>
    <row r="203" spans="1:7" ht="23.1" customHeight="1">
      <c r="A203" s="98">
        <v>158</v>
      </c>
      <c r="B203" s="167" t="s">
        <v>167</v>
      </c>
      <c r="C203" s="97" t="s">
        <v>2</v>
      </c>
      <c r="D203" s="107">
        <v>19</v>
      </c>
      <c r="E203" s="434">
        <v>12000</v>
      </c>
      <c r="F203" s="434">
        <v>11420</v>
      </c>
      <c r="G203" s="441">
        <f t="shared" si="6"/>
        <v>580</v>
      </c>
    </row>
    <row r="204" spans="1:7" ht="23.1" customHeight="1">
      <c r="A204" s="98">
        <v>159</v>
      </c>
      <c r="B204" s="167" t="s">
        <v>160</v>
      </c>
      <c r="C204" s="97" t="s">
        <v>2</v>
      </c>
      <c r="D204" s="107">
        <v>19</v>
      </c>
      <c r="E204" s="434">
        <v>12000</v>
      </c>
      <c r="F204" s="434">
        <v>11420</v>
      </c>
      <c r="G204" s="441">
        <f t="shared" si="6"/>
        <v>580</v>
      </c>
    </row>
    <row r="205" spans="1:7" ht="23.1" customHeight="1">
      <c r="A205" s="98">
        <v>160</v>
      </c>
      <c r="B205" s="167" t="s">
        <v>168</v>
      </c>
      <c r="C205" s="97" t="s">
        <v>214</v>
      </c>
      <c r="D205" s="107">
        <v>20</v>
      </c>
      <c r="E205" s="434">
        <v>11090</v>
      </c>
      <c r="F205" s="434">
        <v>10560</v>
      </c>
      <c r="G205" s="441">
        <f t="shared" si="6"/>
        <v>530</v>
      </c>
    </row>
    <row r="206" spans="1:7" ht="23.1" customHeight="1">
      <c r="A206" s="98">
        <v>161</v>
      </c>
      <c r="B206" s="167" t="s">
        <v>361</v>
      </c>
      <c r="C206" s="97" t="s">
        <v>194</v>
      </c>
      <c r="D206" s="107">
        <v>20</v>
      </c>
      <c r="E206" s="434">
        <v>11090</v>
      </c>
      <c r="F206" s="434">
        <v>10560</v>
      </c>
      <c r="G206" s="441">
        <f t="shared" si="6"/>
        <v>530</v>
      </c>
    </row>
    <row r="207" spans="1:7" ht="23.1" customHeight="1">
      <c r="A207" s="98">
        <v>162</v>
      </c>
      <c r="B207" s="167" t="s">
        <v>368</v>
      </c>
      <c r="C207" s="97" t="s">
        <v>108</v>
      </c>
      <c r="D207" s="107">
        <v>20</v>
      </c>
      <c r="E207" s="434">
        <v>11090</v>
      </c>
      <c r="F207" s="434">
        <v>10560</v>
      </c>
      <c r="G207" s="441">
        <f t="shared" si="6"/>
        <v>530</v>
      </c>
    </row>
    <row r="208" spans="1:7" ht="23.1" customHeight="1">
      <c r="A208" s="98">
        <v>163</v>
      </c>
      <c r="B208" s="167" t="s">
        <v>720</v>
      </c>
      <c r="C208" s="97" t="s">
        <v>2</v>
      </c>
      <c r="D208" s="107">
        <v>20</v>
      </c>
      <c r="E208" s="434">
        <v>11090</v>
      </c>
      <c r="F208" s="434">
        <v>10560</v>
      </c>
      <c r="G208" s="441">
        <f t="shared" si="6"/>
        <v>530</v>
      </c>
    </row>
    <row r="209" spans="1:7" ht="23.1" customHeight="1">
      <c r="A209" s="98">
        <v>164</v>
      </c>
      <c r="B209" s="167" t="s">
        <v>759</v>
      </c>
      <c r="C209" s="97" t="s">
        <v>2</v>
      </c>
      <c r="D209" s="107">
        <v>20</v>
      </c>
      <c r="E209" s="434">
        <v>11090</v>
      </c>
      <c r="F209" s="434">
        <v>10560</v>
      </c>
      <c r="G209" s="441">
        <f t="shared" si="6"/>
        <v>530</v>
      </c>
    </row>
    <row r="210" spans="1:7" ht="23.1" customHeight="1">
      <c r="A210" s="98">
        <v>165</v>
      </c>
      <c r="B210" s="167" t="s">
        <v>169</v>
      </c>
      <c r="C210" s="97" t="s">
        <v>2</v>
      </c>
      <c r="D210" s="107">
        <v>20</v>
      </c>
      <c r="E210" s="434">
        <v>11090</v>
      </c>
      <c r="F210" s="434">
        <v>10560</v>
      </c>
      <c r="G210" s="441">
        <f t="shared" si="6"/>
        <v>530</v>
      </c>
    </row>
    <row r="211" spans="1:7" ht="23.1" customHeight="1">
      <c r="A211" s="98">
        <v>166</v>
      </c>
      <c r="B211" s="167" t="s">
        <v>540</v>
      </c>
      <c r="C211" s="97" t="s">
        <v>496</v>
      </c>
      <c r="D211" s="107">
        <v>20</v>
      </c>
      <c r="E211" s="434">
        <v>11090</v>
      </c>
      <c r="F211" s="434">
        <v>10560</v>
      </c>
      <c r="G211" s="441">
        <f t="shared" si="6"/>
        <v>530</v>
      </c>
    </row>
    <row r="212" spans="1:7" ht="23.1" customHeight="1">
      <c r="A212" s="98">
        <v>167</v>
      </c>
      <c r="B212" s="167" t="s">
        <v>170</v>
      </c>
      <c r="C212" s="97" t="s">
        <v>108</v>
      </c>
      <c r="D212" s="107">
        <v>20</v>
      </c>
      <c r="E212" s="434">
        <v>11090</v>
      </c>
      <c r="F212" s="434">
        <v>10560</v>
      </c>
      <c r="G212" s="441">
        <f t="shared" si="6"/>
        <v>530</v>
      </c>
    </row>
    <row r="213" spans="1:7" ht="23.1" customHeight="1">
      <c r="A213" s="98">
        <v>168</v>
      </c>
      <c r="B213" s="167" t="s">
        <v>764</v>
      </c>
      <c r="C213" s="97" t="s">
        <v>194</v>
      </c>
      <c r="D213" s="107">
        <v>20</v>
      </c>
      <c r="E213" s="434">
        <v>11090</v>
      </c>
      <c r="F213" s="434">
        <v>10560</v>
      </c>
      <c r="G213" s="441">
        <f t="shared" si="6"/>
        <v>530</v>
      </c>
    </row>
    <row r="214" spans="1:7" ht="23.1" customHeight="1">
      <c r="A214" s="98">
        <v>169</v>
      </c>
      <c r="B214" s="167" t="s">
        <v>210</v>
      </c>
      <c r="C214" s="97" t="s">
        <v>108</v>
      </c>
      <c r="D214" s="107">
        <v>20</v>
      </c>
      <c r="E214" s="434">
        <v>10560</v>
      </c>
      <c r="F214" s="434">
        <v>10050</v>
      </c>
      <c r="G214" s="441">
        <f t="shared" si="6"/>
        <v>510</v>
      </c>
    </row>
    <row r="215" spans="1:7" ht="23.1" customHeight="1">
      <c r="A215" s="98">
        <v>170</v>
      </c>
      <c r="B215" s="167" t="s">
        <v>555</v>
      </c>
      <c r="C215" s="97" t="s">
        <v>2</v>
      </c>
      <c r="D215" s="107">
        <v>20</v>
      </c>
      <c r="E215" s="434">
        <v>10050</v>
      </c>
      <c r="F215" s="434">
        <v>9570</v>
      </c>
      <c r="G215" s="441">
        <f t="shared" si="6"/>
        <v>480</v>
      </c>
    </row>
    <row r="216" spans="1:7" ht="23.1" customHeight="1">
      <c r="A216" s="98">
        <v>171</v>
      </c>
      <c r="B216" s="167" t="s">
        <v>171</v>
      </c>
      <c r="C216" s="97" t="s">
        <v>2</v>
      </c>
      <c r="D216" s="107">
        <v>20</v>
      </c>
      <c r="E216" s="434">
        <v>10050</v>
      </c>
      <c r="F216" s="434">
        <v>9570</v>
      </c>
      <c r="G216" s="441">
        <f t="shared" si="6"/>
        <v>480</v>
      </c>
    </row>
    <row r="217" spans="1:7" ht="24.95" customHeight="1">
      <c r="A217" s="98">
        <v>172</v>
      </c>
      <c r="B217" s="167" t="s">
        <v>370</v>
      </c>
      <c r="C217" s="97" t="s">
        <v>2</v>
      </c>
      <c r="D217" s="107">
        <v>20</v>
      </c>
      <c r="E217" s="434">
        <v>10050</v>
      </c>
      <c r="F217" s="434">
        <v>9570</v>
      </c>
      <c r="G217" s="441">
        <f t="shared" si="6"/>
        <v>480</v>
      </c>
    </row>
    <row r="218" spans="1:7" ht="24.95" customHeight="1">
      <c r="A218" s="98">
        <v>173</v>
      </c>
      <c r="B218" s="167" t="s">
        <v>190</v>
      </c>
      <c r="C218" s="97" t="s">
        <v>2</v>
      </c>
      <c r="D218" s="107">
        <v>20</v>
      </c>
      <c r="E218" s="434">
        <v>10050</v>
      </c>
      <c r="F218" s="434">
        <v>9570</v>
      </c>
      <c r="G218" s="441">
        <f t="shared" si="6"/>
        <v>480</v>
      </c>
    </row>
    <row r="219" spans="1:7" ht="24.95" customHeight="1">
      <c r="A219" s="98">
        <v>174</v>
      </c>
      <c r="B219" s="167" t="s">
        <v>371</v>
      </c>
      <c r="C219" s="97" t="s">
        <v>194</v>
      </c>
      <c r="D219" s="107">
        <v>20</v>
      </c>
      <c r="E219" s="434">
        <v>10050</v>
      </c>
      <c r="F219" s="434">
        <v>9570</v>
      </c>
      <c r="G219" s="441">
        <f t="shared" si="6"/>
        <v>480</v>
      </c>
    </row>
    <row r="220" spans="1:7" ht="24.95" customHeight="1">
      <c r="A220" s="98">
        <v>175</v>
      </c>
      <c r="B220" s="167" t="s">
        <v>390</v>
      </c>
      <c r="C220" s="97" t="s">
        <v>2</v>
      </c>
      <c r="D220" s="107">
        <v>20</v>
      </c>
      <c r="E220" s="434">
        <v>10050</v>
      </c>
      <c r="F220" s="434">
        <v>9570</v>
      </c>
      <c r="G220" s="441">
        <f t="shared" si="6"/>
        <v>480</v>
      </c>
    </row>
    <row r="221" spans="1:7" s="7" customFormat="1" ht="23.1" customHeight="1">
      <c r="A221" s="97"/>
      <c r="B221" s="101" t="s">
        <v>374</v>
      </c>
      <c r="C221" s="97" t="s">
        <v>375</v>
      </c>
      <c r="D221" s="107"/>
      <c r="E221" s="424">
        <f>SUM(E195:E220)</f>
        <v>3732190</v>
      </c>
      <c r="F221" s="424">
        <f>SUM(F195:F220)</f>
        <v>3570890</v>
      </c>
      <c r="G221" s="442">
        <f>SUM(G195:G220)</f>
        <v>176900</v>
      </c>
    </row>
    <row r="222" spans="1:7" s="7" customFormat="1" ht="15">
      <c r="A222" s="61"/>
      <c r="B222" s="77"/>
      <c r="C222" s="61"/>
      <c r="D222" s="66"/>
      <c r="E222" s="66"/>
      <c r="F222" s="66"/>
      <c r="G222" s="443"/>
    </row>
    <row r="223" spans="1:7" s="7" customFormat="1" ht="15.75">
      <c r="A223" s="61"/>
      <c r="B223" s="74"/>
      <c r="C223" s="75"/>
      <c r="D223" s="29"/>
      <c r="E223" s="29"/>
      <c r="F223" s="29"/>
      <c r="G223" s="443"/>
    </row>
    <row r="224" spans="1:7" ht="23.25">
      <c r="A224" s="470" t="s">
        <v>127</v>
      </c>
      <c r="B224" s="470"/>
      <c r="C224" s="470"/>
      <c r="D224" s="470"/>
      <c r="E224" s="470"/>
      <c r="F224" s="470"/>
    </row>
    <row r="225" spans="1:7" ht="18.75">
      <c r="A225" s="471" t="s">
        <v>359</v>
      </c>
      <c r="B225" s="471"/>
      <c r="C225" s="471"/>
      <c r="D225" s="471"/>
      <c r="E225" s="471"/>
      <c r="F225" s="471"/>
    </row>
    <row r="226" spans="1:7" s="6" customFormat="1" ht="33">
      <c r="A226" s="97" t="s">
        <v>174</v>
      </c>
      <c r="B226" s="198" t="s">
        <v>379</v>
      </c>
      <c r="C226" s="97" t="s">
        <v>125</v>
      </c>
      <c r="D226" s="97" t="s">
        <v>334</v>
      </c>
      <c r="E226" s="198" t="s">
        <v>969</v>
      </c>
      <c r="F226" s="198" t="s">
        <v>970</v>
      </c>
      <c r="G226" s="102" t="s">
        <v>344</v>
      </c>
    </row>
    <row r="227" spans="1:7" s="432" customFormat="1" ht="24.95" customHeight="1">
      <c r="A227" s="107"/>
      <c r="B227" s="97" t="s">
        <v>197</v>
      </c>
      <c r="C227" s="97" t="s">
        <v>340</v>
      </c>
      <c r="D227" s="107"/>
      <c r="E227" s="424">
        <f>E221</f>
        <v>3732190</v>
      </c>
      <c r="F227" s="424">
        <f>F221</f>
        <v>3570890</v>
      </c>
      <c r="G227" s="442">
        <f>G221</f>
        <v>176900</v>
      </c>
    </row>
    <row r="228" spans="1:7" ht="24.95" customHeight="1">
      <c r="A228" s="98">
        <v>176</v>
      </c>
      <c r="B228" s="167" t="s">
        <v>477</v>
      </c>
      <c r="C228" s="97" t="s">
        <v>108</v>
      </c>
      <c r="D228" s="107">
        <v>20</v>
      </c>
      <c r="E228" s="434">
        <v>9570</v>
      </c>
      <c r="F228" s="434">
        <v>9110</v>
      </c>
      <c r="G228" s="441">
        <f>E228-F228</f>
        <v>460</v>
      </c>
    </row>
    <row r="229" spans="1:7" ht="24.95" customHeight="1">
      <c r="A229" s="98">
        <v>177</v>
      </c>
      <c r="B229" s="167" t="s">
        <v>476</v>
      </c>
      <c r="C229" s="97" t="s">
        <v>2</v>
      </c>
      <c r="D229" s="107">
        <v>20</v>
      </c>
      <c r="E229" s="434">
        <v>9570</v>
      </c>
      <c r="F229" s="434">
        <v>9110</v>
      </c>
      <c r="G229" s="441">
        <f t="shared" ref="G229:G244" si="7">E229-F229</f>
        <v>460</v>
      </c>
    </row>
    <row r="230" spans="1:7" ht="24.95" customHeight="1">
      <c r="A230" s="98">
        <v>178</v>
      </c>
      <c r="B230" s="167" t="s">
        <v>518</v>
      </c>
      <c r="C230" s="97" t="s">
        <v>194</v>
      </c>
      <c r="D230" s="107">
        <v>20</v>
      </c>
      <c r="E230" s="434">
        <v>9570</v>
      </c>
      <c r="F230" s="434">
        <v>9110</v>
      </c>
      <c r="G230" s="441">
        <f t="shared" si="7"/>
        <v>460</v>
      </c>
    </row>
    <row r="231" spans="1:7" ht="24.95" customHeight="1">
      <c r="A231" s="98">
        <v>179</v>
      </c>
      <c r="B231" s="167" t="s">
        <v>503</v>
      </c>
      <c r="C231" s="97" t="s">
        <v>108</v>
      </c>
      <c r="D231" s="107">
        <v>20</v>
      </c>
      <c r="E231" s="434">
        <v>9570</v>
      </c>
      <c r="F231" s="434">
        <v>9110</v>
      </c>
      <c r="G231" s="441">
        <f t="shared" si="7"/>
        <v>460</v>
      </c>
    </row>
    <row r="232" spans="1:7" ht="24.95" customHeight="1">
      <c r="A232" s="98">
        <v>180</v>
      </c>
      <c r="B232" s="167" t="s">
        <v>530</v>
      </c>
      <c r="C232" s="97" t="s">
        <v>2</v>
      </c>
      <c r="D232" s="107">
        <v>20</v>
      </c>
      <c r="E232" s="434">
        <v>9570</v>
      </c>
      <c r="F232" s="434">
        <v>9110</v>
      </c>
      <c r="G232" s="441">
        <f t="shared" si="7"/>
        <v>460</v>
      </c>
    </row>
    <row r="233" spans="1:7" ht="24.95" customHeight="1">
      <c r="A233" s="98">
        <v>181</v>
      </c>
      <c r="B233" s="167" t="s">
        <v>504</v>
      </c>
      <c r="C233" s="97" t="s">
        <v>2</v>
      </c>
      <c r="D233" s="107">
        <v>20</v>
      </c>
      <c r="E233" s="434">
        <v>9570</v>
      </c>
      <c r="F233" s="434">
        <v>9110</v>
      </c>
      <c r="G233" s="441">
        <f t="shared" si="7"/>
        <v>460</v>
      </c>
    </row>
    <row r="234" spans="1:7" ht="24.95" customHeight="1">
      <c r="A234" s="98">
        <v>182</v>
      </c>
      <c r="B234" s="99" t="s">
        <v>708</v>
      </c>
      <c r="C234" s="97" t="s">
        <v>194</v>
      </c>
      <c r="D234" s="107">
        <v>20</v>
      </c>
      <c r="E234" s="434">
        <v>9110</v>
      </c>
      <c r="F234" s="434">
        <v>8670</v>
      </c>
      <c r="G234" s="441">
        <f t="shared" si="7"/>
        <v>440</v>
      </c>
    </row>
    <row r="235" spans="1:7" ht="24.95" customHeight="1">
      <c r="A235" s="98">
        <v>183</v>
      </c>
      <c r="B235" s="99" t="s">
        <v>213</v>
      </c>
      <c r="C235" s="97" t="s">
        <v>108</v>
      </c>
      <c r="D235" s="107">
        <v>20</v>
      </c>
      <c r="E235" s="434">
        <v>9110</v>
      </c>
      <c r="F235" s="434">
        <v>8670</v>
      </c>
      <c r="G235" s="441">
        <f t="shared" si="7"/>
        <v>440</v>
      </c>
    </row>
    <row r="236" spans="1:7" ht="24.95" customHeight="1">
      <c r="A236" s="98">
        <v>184</v>
      </c>
      <c r="B236" s="99" t="s">
        <v>719</v>
      </c>
      <c r="C236" s="97" t="s">
        <v>2</v>
      </c>
      <c r="D236" s="107">
        <v>20</v>
      </c>
      <c r="E236" s="434">
        <v>9110</v>
      </c>
      <c r="F236" s="434">
        <v>8670</v>
      </c>
      <c r="G236" s="441">
        <f t="shared" si="7"/>
        <v>440</v>
      </c>
    </row>
    <row r="237" spans="1:7" ht="24.95" customHeight="1">
      <c r="A237" s="98">
        <v>185</v>
      </c>
      <c r="B237" s="99" t="s">
        <v>746</v>
      </c>
      <c r="C237" s="97" t="s">
        <v>2</v>
      </c>
      <c r="D237" s="107">
        <v>20</v>
      </c>
      <c r="E237" s="434">
        <v>9110</v>
      </c>
      <c r="F237" s="434">
        <v>8670</v>
      </c>
      <c r="G237" s="441">
        <f t="shared" si="7"/>
        <v>440</v>
      </c>
    </row>
    <row r="238" spans="1:7" ht="24.95" customHeight="1">
      <c r="A238" s="98">
        <v>186</v>
      </c>
      <c r="B238" s="99" t="s">
        <v>775</v>
      </c>
      <c r="C238" s="97" t="s">
        <v>2</v>
      </c>
      <c r="D238" s="107">
        <v>20</v>
      </c>
      <c r="E238" s="434">
        <v>8670</v>
      </c>
      <c r="F238" s="434">
        <v>8250</v>
      </c>
      <c r="G238" s="441">
        <f t="shared" si="7"/>
        <v>420</v>
      </c>
    </row>
    <row r="239" spans="1:7" ht="24.95" customHeight="1">
      <c r="A239" s="98">
        <v>187</v>
      </c>
      <c r="B239" s="99" t="s">
        <v>776</v>
      </c>
      <c r="C239" s="97" t="s">
        <v>2</v>
      </c>
      <c r="D239" s="107">
        <v>20</v>
      </c>
      <c r="E239" s="434">
        <v>8670</v>
      </c>
      <c r="F239" s="434">
        <v>8250</v>
      </c>
      <c r="G239" s="441">
        <f t="shared" si="7"/>
        <v>420</v>
      </c>
    </row>
    <row r="240" spans="1:7" ht="24.95" customHeight="1">
      <c r="A240" s="98">
        <v>188</v>
      </c>
      <c r="B240" s="99" t="s">
        <v>777</v>
      </c>
      <c r="C240" s="97" t="s">
        <v>2</v>
      </c>
      <c r="D240" s="107">
        <v>20</v>
      </c>
      <c r="E240" s="434">
        <v>8670</v>
      </c>
      <c r="F240" s="434">
        <v>8250</v>
      </c>
      <c r="G240" s="441">
        <f t="shared" si="7"/>
        <v>420</v>
      </c>
    </row>
    <row r="241" spans="1:7" ht="24.95" customHeight="1">
      <c r="A241" s="98">
        <v>189</v>
      </c>
      <c r="B241" s="99" t="s">
        <v>857</v>
      </c>
      <c r="C241" s="97" t="s">
        <v>2</v>
      </c>
      <c r="D241" s="107">
        <v>20</v>
      </c>
      <c r="E241" s="434">
        <v>8670</v>
      </c>
      <c r="F241" s="434">
        <v>8250</v>
      </c>
      <c r="G241" s="441">
        <f t="shared" si="7"/>
        <v>420</v>
      </c>
    </row>
    <row r="242" spans="1:7" ht="24.95" customHeight="1">
      <c r="A242" s="98">
        <v>190</v>
      </c>
      <c r="B242" s="99" t="s">
        <v>858</v>
      </c>
      <c r="C242" s="97" t="s">
        <v>194</v>
      </c>
      <c r="D242" s="107">
        <v>20</v>
      </c>
      <c r="E242" s="434">
        <v>8670</v>
      </c>
      <c r="F242" s="434">
        <v>8250</v>
      </c>
      <c r="G242" s="441">
        <f t="shared" si="7"/>
        <v>420</v>
      </c>
    </row>
    <row r="243" spans="1:7" ht="24.95" customHeight="1">
      <c r="A243" s="98">
        <v>191</v>
      </c>
      <c r="B243" s="99" t="s">
        <v>856</v>
      </c>
      <c r="C243" s="97" t="s">
        <v>2</v>
      </c>
      <c r="D243" s="107">
        <v>20</v>
      </c>
      <c r="E243" s="434">
        <v>8670</v>
      </c>
      <c r="F243" s="434">
        <v>8250</v>
      </c>
      <c r="G243" s="441">
        <f t="shared" si="7"/>
        <v>420</v>
      </c>
    </row>
    <row r="244" spans="1:7" ht="24.95" customHeight="1">
      <c r="A244" s="98">
        <v>192</v>
      </c>
      <c r="B244" s="99" t="s">
        <v>859</v>
      </c>
      <c r="C244" s="97" t="s">
        <v>108</v>
      </c>
      <c r="D244" s="107">
        <v>20</v>
      </c>
      <c r="E244" s="434">
        <v>8670</v>
      </c>
      <c r="F244" s="434">
        <v>8250</v>
      </c>
      <c r="G244" s="441">
        <f t="shared" si="7"/>
        <v>420</v>
      </c>
    </row>
    <row r="245" spans="1:7" ht="24.95" customHeight="1">
      <c r="A245" s="97"/>
      <c r="B245" s="102" t="s">
        <v>197</v>
      </c>
      <c r="C245" s="97"/>
      <c r="D245" s="107"/>
      <c r="E245" s="424">
        <f>SUM(E227:E244)</f>
        <v>3886740</v>
      </c>
      <c r="F245" s="424">
        <f>SUM(F227:F244)</f>
        <v>3717980</v>
      </c>
      <c r="G245" s="442">
        <f>SUM(G227:G244)</f>
        <v>184360</v>
      </c>
    </row>
    <row r="246" spans="1:7" ht="15">
      <c r="A246" s="61"/>
      <c r="B246" s="61"/>
      <c r="C246" s="61"/>
      <c r="D246" s="66"/>
      <c r="E246" s="66"/>
      <c r="F246" s="66"/>
    </row>
  </sheetData>
  <mergeCells count="17">
    <mergeCell ref="A160:F160"/>
    <mergeCell ref="A192:F192"/>
    <mergeCell ref="A193:F193"/>
    <mergeCell ref="A224:F224"/>
    <mergeCell ref="A225:F225"/>
    <mergeCell ref="A159:F159"/>
    <mergeCell ref="A1:F1"/>
    <mergeCell ref="A2:F2"/>
    <mergeCell ref="A32:F32"/>
    <mergeCell ref="A33:F33"/>
    <mergeCell ref="A63:F63"/>
    <mergeCell ref="A64:F64"/>
    <mergeCell ref="A65:F65"/>
    <mergeCell ref="A95:F95"/>
    <mergeCell ref="A96:F96"/>
    <mergeCell ref="A127:F127"/>
    <mergeCell ref="A128:F128"/>
  </mergeCells>
  <printOptions horizontalCentered="1"/>
  <pageMargins left="1" right="1" top="0.5" bottom="0.25" header="0" footer="0"/>
  <pageSetup paperSize="9" scale="70" orientation="portrait" r:id="rId1"/>
  <headerFooter alignWithMargins="0"/>
  <rowBreaks count="7" manualBreakCount="7">
    <brk id="31" max="16383" man="1"/>
    <brk id="62" max="16383" man="1"/>
    <brk id="94" max="16383" man="1"/>
    <brk id="126" max="16383" man="1"/>
    <brk id="158" max="16383" man="1"/>
    <brk id="190" max="14" man="1"/>
    <brk id="2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6"/>
  <sheetViews>
    <sheetView zoomScaleNormal="100" zoomScaleSheetLayoutView="70" workbookViewId="0">
      <selection sqref="A1:F1"/>
    </sheetView>
  </sheetViews>
  <sheetFormatPr defaultRowHeight="12.75"/>
  <cols>
    <col min="1" max="1" width="6.28515625" style="215" bestFit="1" customWidth="1"/>
    <col min="2" max="2" width="32.5703125" style="215" bestFit="1" customWidth="1"/>
    <col min="3" max="3" width="20.42578125" style="215" bestFit="1" customWidth="1"/>
    <col min="4" max="4" width="7.140625" style="215" customWidth="1"/>
    <col min="5" max="6" width="13.5703125" style="215" bestFit="1" customWidth="1"/>
    <col min="7" max="7" width="9.85546875" style="215" bestFit="1" customWidth="1"/>
    <col min="8" max="16384" width="9.140625" style="215"/>
  </cols>
  <sheetData>
    <row r="1" spans="1:7" ht="23.25">
      <c r="A1" s="470" t="s">
        <v>127</v>
      </c>
      <c r="B1" s="470"/>
      <c r="C1" s="470"/>
      <c r="D1" s="470"/>
      <c r="E1" s="470"/>
      <c r="F1" s="470"/>
    </row>
    <row r="2" spans="1:7" ht="18.75">
      <c r="A2" s="471" t="s">
        <v>359</v>
      </c>
      <c r="B2" s="471"/>
      <c r="C2" s="471"/>
      <c r="D2" s="471"/>
      <c r="E2" s="471"/>
      <c r="F2" s="471"/>
    </row>
    <row r="3" spans="1:7" ht="18.75">
      <c r="A3" s="11"/>
      <c r="B3" s="11"/>
      <c r="C3" s="11"/>
      <c r="D3" s="11"/>
      <c r="E3" s="11"/>
      <c r="F3" s="11"/>
    </row>
    <row r="4" spans="1:7" s="6" customFormat="1" ht="33">
      <c r="A4" s="97" t="s">
        <v>174</v>
      </c>
      <c r="B4" s="198" t="s">
        <v>379</v>
      </c>
      <c r="C4" s="97" t="s">
        <v>125</v>
      </c>
      <c r="D4" s="97" t="s">
        <v>334</v>
      </c>
      <c r="E4" s="198" t="s">
        <v>855</v>
      </c>
      <c r="F4" s="198" t="s">
        <v>969</v>
      </c>
      <c r="G4" s="97" t="s">
        <v>344</v>
      </c>
    </row>
    <row r="5" spans="1:7" s="84" customFormat="1" ht="23.1" customHeight="1">
      <c r="A5" s="97">
        <v>1</v>
      </c>
      <c r="B5" s="103" t="s">
        <v>207</v>
      </c>
      <c r="C5" s="97" t="s">
        <v>460</v>
      </c>
      <c r="D5" s="107">
        <v>6</v>
      </c>
      <c r="E5" s="197">
        <v>47600</v>
      </c>
      <c r="F5" s="106">
        <v>49980</v>
      </c>
      <c r="G5" s="423"/>
    </row>
    <row r="6" spans="1:7" s="84" customFormat="1" ht="23.1" customHeight="1">
      <c r="A6" s="107">
        <v>2</v>
      </c>
      <c r="B6" s="170" t="s">
        <v>175</v>
      </c>
      <c r="C6" s="97" t="s">
        <v>461</v>
      </c>
      <c r="D6" s="107">
        <v>6</v>
      </c>
      <c r="E6" s="197">
        <v>47600</v>
      </c>
      <c r="F6" s="106">
        <v>49980</v>
      </c>
      <c r="G6" s="423"/>
    </row>
    <row r="7" spans="1:7" s="84" customFormat="1" ht="23.1" customHeight="1">
      <c r="A7" s="97">
        <v>3</v>
      </c>
      <c r="B7" s="170" t="s">
        <v>206</v>
      </c>
      <c r="C7" s="97" t="s">
        <v>2</v>
      </c>
      <c r="D7" s="107">
        <v>6</v>
      </c>
      <c r="E7" s="197">
        <v>47600</v>
      </c>
      <c r="F7" s="106">
        <v>49980</v>
      </c>
      <c r="G7" s="423"/>
    </row>
    <row r="8" spans="1:7" s="84" customFormat="1" ht="23.1" customHeight="1">
      <c r="A8" s="107">
        <v>4</v>
      </c>
      <c r="B8" s="170" t="s">
        <v>115</v>
      </c>
      <c r="C8" s="97" t="s">
        <v>2</v>
      </c>
      <c r="D8" s="107">
        <v>6</v>
      </c>
      <c r="E8" s="197">
        <v>43170</v>
      </c>
      <c r="F8" s="106">
        <v>45330</v>
      </c>
      <c r="G8" s="423"/>
    </row>
    <row r="9" spans="1:7" s="84" customFormat="1" ht="23.1" customHeight="1">
      <c r="A9" s="97">
        <v>5</v>
      </c>
      <c r="B9" s="170" t="s">
        <v>126</v>
      </c>
      <c r="C9" s="97" t="s">
        <v>2</v>
      </c>
      <c r="D9" s="107">
        <v>6</v>
      </c>
      <c r="E9" s="197">
        <v>43170</v>
      </c>
      <c r="F9" s="106">
        <v>45330</v>
      </c>
      <c r="G9" s="423"/>
    </row>
    <row r="10" spans="1:7" s="84" customFormat="1" ht="23.1" customHeight="1">
      <c r="A10" s="107">
        <v>6</v>
      </c>
      <c r="B10" s="170" t="s">
        <v>208</v>
      </c>
      <c r="C10" s="97" t="s">
        <v>2</v>
      </c>
      <c r="D10" s="107">
        <v>6</v>
      </c>
      <c r="E10" s="197">
        <v>43170</v>
      </c>
      <c r="F10" s="106">
        <v>45330</v>
      </c>
      <c r="G10" s="423"/>
    </row>
    <row r="11" spans="1:7" s="84" customFormat="1" ht="23.1" customHeight="1">
      <c r="A11" s="97">
        <v>7</v>
      </c>
      <c r="B11" s="170" t="s">
        <v>424</v>
      </c>
      <c r="C11" s="97" t="s">
        <v>2</v>
      </c>
      <c r="D11" s="107">
        <v>6</v>
      </c>
      <c r="E11" s="197">
        <v>43170</v>
      </c>
      <c r="F11" s="106">
        <v>45330</v>
      </c>
      <c r="G11" s="423"/>
    </row>
    <row r="12" spans="1:7" s="84" customFormat="1" ht="23.1" customHeight="1">
      <c r="A12" s="107">
        <v>8</v>
      </c>
      <c r="B12" s="170" t="s">
        <v>116</v>
      </c>
      <c r="C12" s="97" t="s">
        <v>2</v>
      </c>
      <c r="D12" s="107">
        <v>6</v>
      </c>
      <c r="E12" s="197">
        <v>41110</v>
      </c>
      <c r="F12" s="106">
        <v>43170</v>
      </c>
      <c r="G12" s="423"/>
    </row>
    <row r="13" spans="1:7" s="84" customFormat="1" ht="23.1" customHeight="1">
      <c r="A13" s="97">
        <v>9</v>
      </c>
      <c r="B13" s="170" t="s">
        <v>117</v>
      </c>
      <c r="C13" s="97" t="s">
        <v>2</v>
      </c>
      <c r="D13" s="107">
        <v>6</v>
      </c>
      <c r="E13" s="197">
        <v>41110</v>
      </c>
      <c r="F13" s="106">
        <v>43170</v>
      </c>
      <c r="G13" s="423"/>
    </row>
    <row r="14" spans="1:7" s="84" customFormat="1" ht="23.1" customHeight="1">
      <c r="A14" s="107">
        <v>10</v>
      </c>
      <c r="B14" s="170" t="s">
        <v>176</v>
      </c>
      <c r="C14" s="97" t="s">
        <v>2</v>
      </c>
      <c r="D14" s="107">
        <v>6</v>
      </c>
      <c r="E14" s="197">
        <v>41110</v>
      </c>
      <c r="F14" s="106">
        <v>43170</v>
      </c>
      <c r="G14" s="423"/>
    </row>
    <row r="15" spans="1:7" s="84" customFormat="1" ht="23.1" customHeight="1">
      <c r="A15" s="97">
        <v>11</v>
      </c>
      <c r="B15" s="170" t="s">
        <v>163</v>
      </c>
      <c r="C15" s="97" t="s">
        <v>2</v>
      </c>
      <c r="D15" s="107">
        <v>7</v>
      </c>
      <c r="E15" s="197">
        <v>37030</v>
      </c>
      <c r="F15" s="106">
        <v>38890</v>
      </c>
      <c r="G15" s="423"/>
    </row>
    <row r="16" spans="1:7" s="84" customFormat="1" ht="23.1" customHeight="1">
      <c r="A16" s="107">
        <v>12</v>
      </c>
      <c r="B16" s="170" t="s">
        <v>177</v>
      </c>
      <c r="C16" s="97" t="s">
        <v>221</v>
      </c>
      <c r="D16" s="107">
        <v>7</v>
      </c>
      <c r="E16" s="197">
        <v>37030</v>
      </c>
      <c r="F16" s="106">
        <v>38890</v>
      </c>
      <c r="G16" s="423"/>
    </row>
    <row r="17" spans="1:7" s="84" customFormat="1" ht="23.1" customHeight="1">
      <c r="A17" s="97">
        <v>13</v>
      </c>
      <c r="B17" s="170" t="s">
        <v>178</v>
      </c>
      <c r="C17" s="97" t="s">
        <v>2</v>
      </c>
      <c r="D17" s="107">
        <v>7</v>
      </c>
      <c r="E17" s="197">
        <v>35260</v>
      </c>
      <c r="F17" s="106">
        <v>37030</v>
      </c>
      <c r="G17" s="423"/>
    </row>
    <row r="18" spans="1:7" s="84" customFormat="1" ht="23.1" customHeight="1">
      <c r="A18" s="107">
        <v>14</v>
      </c>
      <c r="B18" s="170" t="s">
        <v>179</v>
      </c>
      <c r="C18" s="97" t="s">
        <v>2</v>
      </c>
      <c r="D18" s="107">
        <v>7</v>
      </c>
      <c r="E18" s="197">
        <v>31980</v>
      </c>
      <c r="F18" s="106">
        <v>33580</v>
      </c>
      <c r="G18" s="423"/>
    </row>
    <row r="19" spans="1:7" s="84" customFormat="1" ht="23.1" customHeight="1">
      <c r="A19" s="97">
        <v>15</v>
      </c>
      <c r="B19" s="170" t="s">
        <v>877</v>
      </c>
      <c r="C19" s="97" t="s">
        <v>2</v>
      </c>
      <c r="D19" s="107">
        <v>7</v>
      </c>
      <c r="E19" s="197">
        <v>31980</v>
      </c>
      <c r="F19" s="106">
        <v>33580</v>
      </c>
      <c r="G19" s="423"/>
    </row>
    <row r="20" spans="1:7" s="84" customFormat="1" ht="23.1" customHeight="1">
      <c r="A20" s="107">
        <v>16</v>
      </c>
      <c r="B20" s="170" t="s">
        <v>118</v>
      </c>
      <c r="C20" s="97" t="s">
        <v>2</v>
      </c>
      <c r="D20" s="107">
        <v>7</v>
      </c>
      <c r="E20" s="197">
        <v>30450</v>
      </c>
      <c r="F20" s="106">
        <v>31980</v>
      </c>
      <c r="G20" s="423"/>
    </row>
    <row r="21" spans="1:7" s="84" customFormat="1" ht="23.1" customHeight="1">
      <c r="A21" s="97">
        <v>17</v>
      </c>
      <c r="B21" s="170" t="s">
        <v>119</v>
      </c>
      <c r="C21" s="97" t="s">
        <v>2</v>
      </c>
      <c r="D21" s="107">
        <v>7</v>
      </c>
      <c r="E21" s="197">
        <v>30450</v>
      </c>
      <c r="F21" s="106">
        <v>31980</v>
      </c>
      <c r="G21" s="423"/>
    </row>
    <row r="22" spans="1:7" s="84" customFormat="1" ht="23.1" customHeight="1">
      <c r="A22" s="107">
        <v>18</v>
      </c>
      <c r="B22" s="170" t="s">
        <v>209</v>
      </c>
      <c r="C22" s="97" t="s">
        <v>2</v>
      </c>
      <c r="D22" s="107">
        <v>7</v>
      </c>
      <c r="E22" s="197">
        <v>30450</v>
      </c>
      <c r="F22" s="106">
        <v>31980</v>
      </c>
      <c r="G22" s="423"/>
    </row>
    <row r="23" spans="1:7" s="84" customFormat="1" ht="23.1" customHeight="1">
      <c r="A23" s="97">
        <v>19</v>
      </c>
      <c r="B23" s="170" t="s">
        <v>676</v>
      </c>
      <c r="C23" s="97" t="s">
        <v>2</v>
      </c>
      <c r="D23" s="107">
        <v>9</v>
      </c>
      <c r="E23" s="197">
        <v>26760</v>
      </c>
      <c r="F23" s="106">
        <v>28100</v>
      </c>
      <c r="G23" s="423"/>
    </row>
    <row r="24" spans="1:7" s="84" customFormat="1" ht="23.1" customHeight="1">
      <c r="A24" s="107">
        <v>20</v>
      </c>
      <c r="B24" s="170" t="s">
        <v>120</v>
      </c>
      <c r="C24" s="97" t="s">
        <v>2</v>
      </c>
      <c r="D24" s="107">
        <v>9</v>
      </c>
      <c r="E24" s="197">
        <v>26760</v>
      </c>
      <c r="F24" s="106">
        <v>28100</v>
      </c>
      <c r="G24" s="423"/>
    </row>
    <row r="25" spans="1:7" s="84" customFormat="1" ht="23.1" customHeight="1">
      <c r="A25" s="97">
        <v>21</v>
      </c>
      <c r="B25" s="170" t="s">
        <v>121</v>
      </c>
      <c r="C25" s="97" t="s">
        <v>2</v>
      </c>
      <c r="D25" s="107">
        <v>9</v>
      </c>
      <c r="E25" s="197">
        <v>26760</v>
      </c>
      <c r="F25" s="106">
        <v>28100</v>
      </c>
      <c r="G25" s="423"/>
    </row>
    <row r="26" spans="1:7" s="84" customFormat="1" ht="23.1" customHeight="1">
      <c r="A26" s="107">
        <v>22</v>
      </c>
      <c r="B26" s="170" t="s">
        <v>122</v>
      </c>
      <c r="C26" s="97" t="s">
        <v>2</v>
      </c>
      <c r="D26" s="107">
        <v>9</v>
      </c>
      <c r="E26" s="197">
        <v>26760</v>
      </c>
      <c r="F26" s="106">
        <v>28100</v>
      </c>
      <c r="G26" s="423"/>
    </row>
    <row r="27" spans="1:7" s="84" customFormat="1" ht="23.1" customHeight="1">
      <c r="A27" s="97">
        <v>23</v>
      </c>
      <c r="B27" s="170" t="s">
        <v>123</v>
      </c>
      <c r="C27" s="97" t="s">
        <v>2</v>
      </c>
      <c r="D27" s="107">
        <v>9</v>
      </c>
      <c r="E27" s="197">
        <v>26760</v>
      </c>
      <c r="F27" s="106">
        <v>28100</v>
      </c>
      <c r="G27" s="423"/>
    </row>
    <row r="28" spans="1:7" s="84" customFormat="1" ht="23.1" customHeight="1">
      <c r="A28" s="107">
        <v>24</v>
      </c>
      <c r="B28" s="170" t="s">
        <v>439</v>
      </c>
      <c r="C28" s="97" t="s">
        <v>2</v>
      </c>
      <c r="D28" s="107">
        <v>9</v>
      </c>
      <c r="E28" s="168">
        <v>24260</v>
      </c>
      <c r="F28" s="106">
        <v>25480</v>
      </c>
      <c r="G28" s="423"/>
    </row>
    <row r="29" spans="1:7" s="84" customFormat="1" ht="23.1" customHeight="1">
      <c r="A29" s="97">
        <v>25</v>
      </c>
      <c r="B29" s="170" t="s">
        <v>436</v>
      </c>
      <c r="C29" s="97" t="s">
        <v>2</v>
      </c>
      <c r="D29" s="107">
        <v>9</v>
      </c>
      <c r="E29" s="168">
        <v>24260</v>
      </c>
      <c r="F29" s="106">
        <v>25480</v>
      </c>
      <c r="G29" s="423"/>
    </row>
    <row r="30" spans="1:7" s="84" customFormat="1" ht="23.1" customHeight="1">
      <c r="A30" s="107"/>
      <c r="B30" s="101" t="s">
        <v>374</v>
      </c>
      <c r="C30" s="97" t="s">
        <v>375</v>
      </c>
      <c r="D30" s="107"/>
      <c r="E30" s="424">
        <f>SUM(E5:E29)</f>
        <v>885760</v>
      </c>
      <c r="F30" s="424">
        <f>SUM(F5:F29)</f>
        <v>930140</v>
      </c>
      <c r="G30" s="423"/>
    </row>
    <row r="31" spans="1:7" ht="21.95" customHeight="1">
      <c r="A31" s="66"/>
      <c r="B31" s="77"/>
      <c r="C31" s="61"/>
      <c r="D31" s="66"/>
      <c r="E31" s="66"/>
      <c r="F31" s="78"/>
    </row>
    <row r="32" spans="1:7" ht="23.25">
      <c r="A32" s="470" t="s">
        <v>127</v>
      </c>
      <c r="B32" s="470"/>
      <c r="C32" s="470"/>
      <c r="D32" s="470"/>
      <c r="E32" s="470"/>
      <c r="F32" s="470"/>
    </row>
    <row r="33" spans="1:7" ht="18.75">
      <c r="A33" s="471" t="s">
        <v>359</v>
      </c>
      <c r="B33" s="471"/>
      <c r="C33" s="471"/>
      <c r="D33" s="471"/>
      <c r="E33" s="471"/>
      <c r="F33" s="471"/>
    </row>
    <row r="34" spans="1:7" s="6" customFormat="1" ht="33">
      <c r="A34" s="97" t="s">
        <v>174</v>
      </c>
      <c r="B34" s="198" t="s">
        <v>379</v>
      </c>
      <c r="C34" s="97" t="s">
        <v>125</v>
      </c>
      <c r="D34" s="97" t="s">
        <v>334</v>
      </c>
      <c r="E34" s="198" t="s">
        <v>855</v>
      </c>
      <c r="F34" s="198" t="s">
        <v>969</v>
      </c>
      <c r="G34" s="97" t="s">
        <v>344</v>
      </c>
    </row>
    <row r="35" spans="1:7" ht="23.1" customHeight="1">
      <c r="A35" s="97"/>
      <c r="B35" s="97" t="s">
        <v>197</v>
      </c>
      <c r="C35" s="97" t="s">
        <v>340</v>
      </c>
      <c r="D35" s="107"/>
      <c r="E35" s="424">
        <f>E30</f>
        <v>885760</v>
      </c>
      <c r="F35" s="424">
        <f>F30</f>
        <v>930140</v>
      </c>
      <c r="G35" s="423"/>
    </row>
    <row r="36" spans="1:7" ht="23.1" customHeight="1">
      <c r="A36" s="107">
        <v>26</v>
      </c>
      <c r="B36" s="170" t="s">
        <v>180</v>
      </c>
      <c r="C36" s="97" t="s">
        <v>221</v>
      </c>
      <c r="D36" s="107">
        <v>9</v>
      </c>
      <c r="E36" s="197">
        <v>24260</v>
      </c>
      <c r="F36" s="106">
        <v>25480</v>
      </c>
      <c r="G36" s="423"/>
    </row>
    <row r="37" spans="1:7" ht="23.1" customHeight="1">
      <c r="A37" s="107">
        <v>27</v>
      </c>
      <c r="B37" s="99" t="s">
        <v>449</v>
      </c>
      <c r="C37" s="97" t="s">
        <v>2</v>
      </c>
      <c r="D37" s="107">
        <v>9</v>
      </c>
      <c r="E37" s="197">
        <v>24260</v>
      </c>
      <c r="F37" s="106">
        <v>25480</v>
      </c>
      <c r="G37" s="423"/>
    </row>
    <row r="38" spans="1:7" ht="23.1" customHeight="1">
      <c r="A38" s="107">
        <v>28</v>
      </c>
      <c r="B38" s="170" t="s">
        <v>498</v>
      </c>
      <c r="C38" s="97" t="s">
        <v>2</v>
      </c>
      <c r="D38" s="107">
        <v>9</v>
      </c>
      <c r="E38" s="197">
        <v>24260</v>
      </c>
      <c r="F38" s="106">
        <v>25480</v>
      </c>
      <c r="G38" s="423"/>
    </row>
    <row r="39" spans="1:7" ht="23.1" customHeight="1">
      <c r="A39" s="107">
        <v>29</v>
      </c>
      <c r="B39" s="167" t="s">
        <v>151</v>
      </c>
      <c r="C39" s="97" t="s">
        <v>2</v>
      </c>
      <c r="D39" s="107">
        <v>9</v>
      </c>
      <c r="E39" s="197">
        <v>23100</v>
      </c>
      <c r="F39" s="106">
        <v>24260</v>
      </c>
      <c r="G39" s="423"/>
    </row>
    <row r="40" spans="1:7" ht="23.1" customHeight="1">
      <c r="A40" s="107">
        <v>30</v>
      </c>
      <c r="B40" s="99" t="s">
        <v>226</v>
      </c>
      <c r="C40" s="97" t="s">
        <v>2</v>
      </c>
      <c r="D40" s="107">
        <v>9</v>
      </c>
      <c r="E40" s="109">
        <v>0</v>
      </c>
      <c r="F40" s="106">
        <v>0</v>
      </c>
      <c r="G40" s="423"/>
    </row>
    <row r="41" spans="1:7" ht="23.1" customHeight="1">
      <c r="A41" s="107">
        <v>31</v>
      </c>
      <c r="B41" s="170" t="s">
        <v>678</v>
      </c>
      <c r="C41" s="97" t="s">
        <v>2</v>
      </c>
      <c r="D41" s="107">
        <v>9</v>
      </c>
      <c r="E41" s="197">
        <v>23100</v>
      </c>
      <c r="F41" s="106">
        <v>24260</v>
      </c>
      <c r="G41" s="423"/>
    </row>
    <row r="42" spans="1:7" ht="23.1" customHeight="1">
      <c r="A42" s="107">
        <v>32</v>
      </c>
      <c r="B42" s="170" t="s">
        <v>939</v>
      </c>
      <c r="C42" s="97" t="s">
        <v>2</v>
      </c>
      <c r="D42" s="107">
        <v>9</v>
      </c>
      <c r="E42" s="197">
        <v>23100</v>
      </c>
      <c r="F42" s="106">
        <v>24260</v>
      </c>
      <c r="G42" s="423"/>
    </row>
    <row r="43" spans="1:7" ht="23.1" customHeight="1">
      <c r="A43" s="107">
        <v>33</v>
      </c>
      <c r="B43" s="167" t="s">
        <v>213</v>
      </c>
      <c r="C43" s="97" t="s">
        <v>2</v>
      </c>
      <c r="D43" s="107">
        <v>9</v>
      </c>
      <c r="E43" s="197">
        <v>23100</v>
      </c>
      <c r="F43" s="106">
        <v>24260</v>
      </c>
      <c r="G43" s="423"/>
    </row>
    <row r="44" spans="1:7" ht="23.1" customHeight="1">
      <c r="A44" s="107">
        <v>34</v>
      </c>
      <c r="B44" s="167" t="s">
        <v>728</v>
      </c>
      <c r="C44" s="97" t="s">
        <v>2</v>
      </c>
      <c r="D44" s="107">
        <v>9</v>
      </c>
      <c r="E44" s="197">
        <v>23100</v>
      </c>
      <c r="F44" s="106">
        <v>24260</v>
      </c>
      <c r="G44" s="423"/>
    </row>
    <row r="45" spans="1:7" ht="23.1" customHeight="1">
      <c r="A45" s="107">
        <v>35</v>
      </c>
      <c r="B45" s="167" t="s">
        <v>878</v>
      </c>
      <c r="C45" s="97" t="s">
        <v>2</v>
      </c>
      <c r="D45" s="107">
        <v>9</v>
      </c>
      <c r="E45" s="197">
        <v>22000</v>
      </c>
      <c r="F45" s="106">
        <v>23100</v>
      </c>
      <c r="G45" s="423"/>
    </row>
    <row r="46" spans="1:7" ht="23.1" customHeight="1">
      <c r="A46" s="107">
        <v>36</v>
      </c>
      <c r="B46" s="170" t="s">
        <v>184</v>
      </c>
      <c r="C46" s="97" t="s">
        <v>466</v>
      </c>
      <c r="D46" s="107">
        <v>7</v>
      </c>
      <c r="E46" s="197">
        <v>33580</v>
      </c>
      <c r="F46" s="106">
        <v>35260</v>
      </c>
      <c r="G46" s="423"/>
    </row>
    <row r="47" spans="1:7" ht="23.1" customHeight="1">
      <c r="A47" s="107">
        <v>37</v>
      </c>
      <c r="B47" s="170" t="s">
        <v>181</v>
      </c>
      <c r="C47" s="98" t="s">
        <v>467</v>
      </c>
      <c r="D47" s="107">
        <v>10</v>
      </c>
      <c r="E47" s="197">
        <v>20440</v>
      </c>
      <c r="F47" s="106">
        <v>21470</v>
      </c>
      <c r="G47" s="423"/>
    </row>
    <row r="48" spans="1:7" ht="23.1" customHeight="1">
      <c r="A48" s="107">
        <v>38</v>
      </c>
      <c r="B48" s="170" t="s">
        <v>128</v>
      </c>
      <c r="C48" s="107" t="s">
        <v>225</v>
      </c>
      <c r="D48" s="107">
        <v>7</v>
      </c>
      <c r="E48" s="197">
        <v>31980</v>
      </c>
      <c r="F48" s="106">
        <v>33580</v>
      </c>
      <c r="G48" s="423"/>
    </row>
    <row r="49" spans="1:7" ht="23.1" customHeight="1">
      <c r="A49" s="107">
        <v>39</v>
      </c>
      <c r="B49" s="167" t="s">
        <v>129</v>
      </c>
      <c r="C49" s="97" t="s">
        <v>172</v>
      </c>
      <c r="D49" s="107">
        <v>7</v>
      </c>
      <c r="E49" s="197">
        <v>33580</v>
      </c>
      <c r="F49" s="106">
        <v>35260</v>
      </c>
      <c r="G49" s="423"/>
    </row>
    <row r="50" spans="1:7" ht="23.1" customHeight="1">
      <c r="A50" s="107">
        <v>40</v>
      </c>
      <c r="B50" s="167" t="s">
        <v>130</v>
      </c>
      <c r="C50" s="97" t="s">
        <v>2</v>
      </c>
      <c r="D50" s="107">
        <v>7</v>
      </c>
      <c r="E50" s="197">
        <v>33580</v>
      </c>
      <c r="F50" s="106">
        <v>35260</v>
      </c>
      <c r="G50" s="423"/>
    </row>
    <row r="51" spans="1:7" ht="23.1" customHeight="1">
      <c r="A51" s="107">
        <v>41</v>
      </c>
      <c r="B51" s="167" t="s">
        <v>131</v>
      </c>
      <c r="C51" s="97" t="s">
        <v>2</v>
      </c>
      <c r="D51" s="107">
        <v>7</v>
      </c>
      <c r="E51" s="197">
        <v>33580</v>
      </c>
      <c r="F51" s="106">
        <v>35260</v>
      </c>
      <c r="G51" s="423"/>
    </row>
    <row r="52" spans="1:7" ht="23.1" customHeight="1">
      <c r="A52" s="107">
        <v>42</v>
      </c>
      <c r="B52" s="167" t="s">
        <v>132</v>
      </c>
      <c r="C52" s="97" t="s">
        <v>2</v>
      </c>
      <c r="D52" s="107">
        <v>7</v>
      </c>
      <c r="E52" s="197">
        <v>33580</v>
      </c>
      <c r="F52" s="106">
        <v>35260</v>
      </c>
      <c r="G52" s="423"/>
    </row>
    <row r="53" spans="1:7" ht="23.1" customHeight="1">
      <c r="A53" s="107">
        <v>43</v>
      </c>
      <c r="B53" s="167" t="s">
        <v>133</v>
      </c>
      <c r="C53" s="97" t="s">
        <v>2</v>
      </c>
      <c r="D53" s="107">
        <v>7</v>
      </c>
      <c r="E53" s="197">
        <v>33580</v>
      </c>
      <c r="F53" s="106">
        <v>35260</v>
      </c>
      <c r="G53" s="423"/>
    </row>
    <row r="54" spans="1:7" ht="23.1" customHeight="1">
      <c r="A54" s="107">
        <v>44</v>
      </c>
      <c r="B54" s="167" t="s">
        <v>134</v>
      </c>
      <c r="C54" s="97" t="s">
        <v>2</v>
      </c>
      <c r="D54" s="107">
        <v>7</v>
      </c>
      <c r="E54" s="197">
        <v>33580</v>
      </c>
      <c r="F54" s="106">
        <v>35260</v>
      </c>
      <c r="G54" s="423"/>
    </row>
    <row r="55" spans="1:7" ht="23.1" customHeight="1">
      <c r="A55" s="107">
        <v>45</v>
      </c>
      <c r="B55" s="167" t="s">
        <v>393</v>
      </c>
      <c r="C55" s="97" t="s">
        <v>2</v>
      </c>
      <c r="D55" s="425">
        <v>7</v>
      </c>
      <c r="E55" s="426">
        <v>31980</v>
      </c>
      <c r="F55" s="427">
        <v>33580</v>
      </c>
      <c r="G55" s="423"/>
    </row>
    <row r="56" spans="1:7" ht="23.1" customHeight="1">
      <c r="A56" s="107">
        <v>46</v>
      </c>
      <c r="B56" s="167" t="s">
        <v>136</v>
      </c>
      <c r="C56" s="97" t="s">
        <v>2</v>
      </c>
      <c r="D56" s="107">
        <v>9</v>
      </c>
      <c r="E56" s="197">
        <v>26760</v>
      </c>
      <c r="F56" s="106">
        <v>28100</v>
      </c>
      <c r="G56" s="423"/>
    </row>
    <row r="57" spans="1:7" ht="23.1" customHeight="1">
      <c r="A57" s="107">
        <v>47</v>
      </c>
      <c r="B57" s="167" t="s">
        <v>137</v>
      </c>
      <c r="C57" s="97" t="s">
        <v>2</v>
      </c>
      <c r="D57" s="107">
        <v>7</v>
      </c>
      <c r="E57" s="197">
        <v>31980</v>
      </c>
      <c r="F57" s="106">
        <v>33580</v>
      </c>
      <c r="G57" s="423"/>
    </row>
    <row r="58" spans="1:7" ht="23.1" customHeight="1">
      <c r="A58" s="107">
        <v>48</v>
      </c>
      <c r="B58" s="171" t="s">
        <v>216</v>
      </c>
      <c r="C58" s="97" t="s">
        <v>2</v>
      </c>
      <c r="D58" s="428">
        <v>7</v>
      </c>
      <c r="E58" s="391">
        <v>31980</v>
      </c>
      <c r="F58" s="106">
        <v>33580</v>
      </c>
      <c r="G58" s="423"/>
    </row>
    <row r="59" spans="1:7" ht="23.1" customHeight="1">
      <c r="A59" s="107">
        <v>49</v>
      </c>
      <c r="B59" s="167" t="s">
        <v>138</v>
      </c>
      <c r="C59" s="97" t="s">
        <v>2</v>
      </c>
      <c r="D59" s="107">
        <v>7</v>
      </c>
      <c r="E59" s="391">
        <v>31980</v>
      </c>
      <c r="F59" s="106">
        <v>33580</v>
      </c>
      <c r="G59" s="423"/>
    </row>
    <row r="60" spans="1:7" ht="23.1" customHeight="1">
      <c r="A60" s="107">
        <v>50</v>
      </c>
      <c r="B60" s="172" t="s">
        <v>195</v>
      </c>
      <c r="C60" s="97" t="s">
        <v>2</v>
      </c>
      <c r="D60" s="429">
        <v>7</v>
      </c>
      <c r="E60" s="391">
        <v>31980</v>
      </c>
      <c r="F60" s="106">
        <v>33580</v>
      </c>
      <c r="G60" s="423"/>
    </row>
    <row r="61" spans="1:7" ht="23.1" customHeight="1">
      <c r="A61" s="97"/>
      <c r="B61" s="430" t="s">
        <v>197</v>
      </c>
      <c r="C61" s="97" t="s">
        <v>375</v>
      </c>
      <c r="D61" s="107"/>
      <c r="E61" s="424">
        <f>SUM(E35:E60)</f>
        <v>1570180</v>
      </c>
      <c r="F61" s="424">
        <f>SUM(F35:F60)</f>
        <v>1648850</v>
      </c>
      <c r="G61" s="423"/>
    </row>
    <row r="62" spans="1:7" ht="15">
      <c r="A62" s="61"/>
      <c r="B62" s="79"/>
      <c r="C62" s="61"/>
      <c r="D62" s="66"/>
      <c r="E62" s="66"/>
      <c r="F62" s="78"/>
    </row>
    <row r="63" spans="1:7" ht="23.25">
      <c r="A63" s="470" t="s">
        <v>127</v>
      </c>
      <c r="B63" s="470"/>
      <c r="C63" s="470"/>
      <c r="D63" s="470"/>
      <c r="E63" s="470"/>
      <c r="F63" s="470"/>
    </row>
    <row r="64" spans="1:7" ht="18.75">
      <c r="A64" s="471" t="s">
        <v>359</v>
      </c>
      <c r="B64" s="471"/>
      <c r="C64" s="471"/>
      <c r="D64" s="471"/>
      <c r="E64" s="471"/>
      <c r="F64" s="471"/>
    </row>
    <row r="65" spans="1:7" ht="20.25">
      <c r="A65" s="487" t="s">
        <v>942</v>
      </c>
      <c r="B65" s="487"/>
      <c r="C65" s="487"/>
      <c r="D65" s="487"/>
      <c r="E65" s="487"/>
      <c r="F65" s="487"/>
    </row>
    <row r="66" spans="1:7" s="6" customFormat="1" ht="33">
      <c r="A66" s="97" t="s">
        <v>174</v>
      </c>
      <c r="B66" s="198" t="s">
        <v>379</v>
      </c>
      <c r="C66" s="97" t="s">
        <v>125</v>
      </c>
      <c r="D66" s="97" t="s">
        <v>334</v>
      </c>
      <c r="E66" s="198" t="s">
        <v>855</v>
      </c>
      <c r="F66" s="198" t="s">
        <v>969</v>
      </c>
      <c r="G66" s="97" t="s">
        <v>344</v>
      </c>
    </row>
    <row r="67" spans="1:7" ht="23.1" customHeight="1">
      <c r="A67" s="97"/>
      <c r="B67" s="97" t="s">
        <v>197</v>
      </c>
      <c r="C67" s="97" t="s">
        <v>340</v>
      </c>
      <c r="D67" s="107"/>
      <c r="E67" s="424">
        <f>E61</f>
        <v>1570180</v>
      </c>
      <c r="F67" s="424">
        <f>F61</f>
        <v>1648850</v>
      </c>
      <c r="G67" s="423"/>
    </row>
    <row r="68" spans="1:7" ht="23.1" customHeight="1">
      <c r="A68" s="107">
        <v>51</v>
      </c>
      <c r="B68" s="167" t="s">
        <v>852</v>
      </c>
      <c r="C68" s="97" t="s">
        <v>172</v>
      </c>
      <c r="D68" s="107">
        <v>7</v>
      </c>
      <c r="E68" s="392">
        <v>31980</v>
      </c>
      <c r="F68" s="431">
        <v>33580</v>
      </c>
      <c r="G68" s="423"/>
    </row>
    <row r="69" spans="1:7" ht="23.1" customHeight="1">
      <c r="A69" s="107">
        <v>52</v>
      </c>
      <c r="B69" s="167" t="s">
        <v>140</v>
      </c>
      <c r="C69" s="97" t="s">
        <v>2</v>
      </c>
      <c r="D69" s="107">
        <v>7</v>
      </c>
      <c r="E69" s="392">
        <v>30450</v>
      </c>
      <c r="F69" s="431">
        <v>31980</v>
      </c>
      <c r="G69" s="423"/>
    </row>
    <row r="70" spans="1:7" ht="23.1" customHeight="1">
      <c r="A70" s="107">
        <v>53</v>
      </c>
      <c r="B70" s="167" t="s">
        <v>771</v>
      </c>
      <c r="C70" s="97" t="s">
        <v>2</v>
      </c>
      <c r="D70" s="107">
        <v>7</v>
      </c>
      <c r="E70" s="197">
        <v>31980</v>
      </c>
      <c r="F70" s="106">
        <v>33580</v>
      </c>
      <c r="G70" s="423"/>
    </row>
    <row r="71" spans="1:7" ht="23.1" customHeight="1">
      <c r="A71" s="107">
        <v>54</v>
      </c>
      <c r="B71" s="167" t="s">
        <v>366</v>
      </c>
      <c r="C71" s="97" t="s">
        <v>2</v>
      </c>
      <c r="D71" s="107">
        <v>7</v>
      </c>
      <c r="E71" s="197">
        <v>30450</v>
      </c>
      <c r="F71" s="106">
        <v>31980</v>
      </c>
      <c r="G71" s="423"/>
    </row>
    <row r="72" spans="1:7" ht="23.1" customHeight="1">
      <c r="A72" s="107">
        <v>55</v>
      </c>
      <c r="B72" s="167" t="s">
        <v>143</v>
      </c>
      <c r="C72" s="97" t="s">
        <v>2</v>
      </c>
      <c r="D72" s="107">
        <v>7</v>
      </c>
      <c r="E72" s="197">
        <v>31980</v>
      </c>
      <c r="F72" s="106">
        <v>33580</v>
      </c>
      <c r="G72" s="423"/>
    </row>
    <row r="73" spans="1:7" ht="23.1" customHeight="1">
      <c r="A73" s="107">
        <v>56</v>
      </c>
      <c r="B73" s="167" t="s">
        <v>144</v>
      </c>
      <c r="C73" s="97" t="s">
        <v>2</v>
      </c>
      <c r="D73" s="107">
        <v>7</v>
      </c>
      <c r="E73" s="197">
        <v>29000</v>
      </c>
      <c r="F73" s="106">
        <v>30450</v>
      </c>
      <c r="G73" s="423"/>
    </row>
    <row r="74" spans="1:7" ht="23.1" customHeight="1">
      <c r="A74" s="107">
        <v>57</v>
      </c>
      <c r="B74" s="167" t="s">
        <v>671</v>
      </c>
      <c r="C74" s="97" t="s">
        <v>2</v>
      </c>
      <c r="D74" s="107">
        <v>7</v>
      </c>
      <c r="E74" s="197">
        <v>31980</v>
      </c>
      <c r="F74" s="106">
        <v>33580</v>
      </c>
      <c r="G74" s="423"/>
    </row>
    <row r="75" spans="1:7" ht="23.1" customHeight="1">
      <c r="A75" s="107">
        <v>58</v>
      </c>
      <c r="B75" s="167" t="s">
        <v>183</v>
      </c>
      <c r="C75" s="97" t="s">
        <v>2</v>
      </c>
      <c r="D75" s="107">
        <v>7</v>
      </c>
      <c r="E75" s="197">
        <v>30450</v>
      </c>
      <c r="F75" s="106">
        <v>31980</v>
      </c>
      <c r="G75" s="423"/>
    </row>
    <row r="76" spans="1:7" ht="23.1" customHeight="1">
      <c r="A76" s="107">
        <v>59</v>
      </c>
      <c r="B76" s="167" t="s">
        <v>164</v>
      </c>
      <c r="C76" s="97" t="s">
        <v>2</v>
      </c>
      <c r="D76" s="107">
        <v>9</v>
      </c>
      <c r="E76" s="197">
        <v>25480</v>
      </c>
      <c r="F76" s="106">
        <v>26760</v>
      </c>
      <c r="G76" s="423"/>
    </row>
    <row r="77" spans="1:7" ht="23.1" customHeight="1">
      <c r="A77" s="107">
        <v>60</v>
      </c>
      <c r="B77" s="167" t="s">
        <v>145</v>
      </c>
      <c r="C77" s="97" t="s">
        <v>173</v>
      </c>
      <c r="D77" s="107">
        <v>10</v>
      </c>
      <c r="E77" s="197">
        <v>20440</v>
      </c>
      <c r="F77" s="106">
        <v>21470</v>
      </c>
      <c r="G77" s="423"/>
    </row>
    <row r="78" spans="1:7" ht="23.1" customHeight="1">
      <c r="A78" s="107">
        <v>61</v>
      </c>
      <c r="B78" s="167" t="s">
        <v>146</v>
      </c>
      <c r="C78" s="97" t="s">
        <v>2</v>
      </c>
      <c r="D78" s="107">
        <v>10</v>
      </c>
      <c r="E78" s="197">
        <v>20440</v>
      </c>
      <c r="F78" s="106">
        <v>21470</v>
      </c>
      <c r="G78" s="423"/>
    </row>
    <row r="79" spans="1:7" ht="23.1" customHeight="1">
      <c r="A79" s="107">
        <v>62</v>
      </c>
      <c r="B79" s="167" t="s">
        <v>672</v>
      </c>
      <c r="C79" s="97" t="s">
        <v>2</v>
      </c>
      <c r="D79" s="107">
        <v>10</v>
      </c>
      <c r="E79" s="197">
        <v>20440</v>
      </c>
      <c r="F79" s="106">
        <v>21470</v>
      </c>
      <c r="G79" s="423"/>
    </row>
    <row r="80" spans="1:7" ht="23.1" customHeight="1">
      <c r="A80" s="107">
        <v>63</v>
      </c>
      <c r="B80" s="99" t="s">
        <v>394</v>
      </c>
      <c r="C80" s="97" t="s">
        <v>2</v>
      </c>
      <c r="D80" s="107">
        <v>10</v>
      </c>
      <c r="E80" s="197">
        <v>20440</v>
      </c>
      <c r="F80" s="106">
        <v>21470</v>
      </c>
      <c r="G80" s="423"/>
    </row>
    <row r="81" spans="1:7" ht="23.1" customHeight="1">
      <c r="A81" s="107">
        <v>64</v>
      </c>
      <c r="B81" s="99" t="s">
        <v>186</v>
      </c>
      <c r="C81" s="97" t="s">
        <v>2</v>
      </c>
      <c r="D81" s="107">
        <v>10</v>
      </c>
      <c r="E81" s="197">
        <v>20440</v>
      </c>
      <c r="F81" s="106">
        <v>21470</v>
      </c>
      <c r="G81" s="423"/>
    </row>
    <row r="82" spans="1:7" ht="23.1" customHeight="1">
      <c r="A82" s="107">
        <v>65</v>
      </c>
      <c r="B82" s="167" t="s">
        <v>147</v>
      </c>
      <c r="C82" s="97" t="s">
        <v>2</v>
      </c>
      <c r="D82" s="107">
        <v>10</v>
      </c>
      <c r="E82" s="197">
        <v>20440</v>
      </c>
      <c r="F82" s="106">
        <v>21470</v>
      </c>
      <c r="G82" s="423"/>
    </row>
    <row r="83" spans="1:7" ht="23.1" customHeight="1">
      <c r="A83" s="107">
        <v>66</v>
      </c>
      <c r="B83" s="167" t="s">
        <v>395</v>
      </c>
      <c r="C83" s="97" t="s">
        <v>2</v>
      </c>
      <c r="D83" s="107">
        <v>10</v>
      </c>
      <c r="E83" s="197">
        <v>20440</v>
      </c>
      <c r="F83" s="106">
        <v>21470</v>
      </c>
      <c r="G83" s="423"/>
    </row>
    <row r="84" spans="1:7" ht="23.1" customHeight="1">
      <c r="A84" s="107">
        <v>67</v>
      </c>
      <c r="B84" s="167" t="s">
        <v>148</v>
      </c>
      <c r="C84" s="97" t="s">
        <v>2</v>
      </c>
      <c r="D84" s="107">
        <v>10</v>
      </c>
      <c r="E84" s="197">
        <v>20440</v>
      </c>
      <c r="F84" s="106">
        <v>21470</v>
      </c>
      <c r="G84" s="423"/>
    </row>
    <row r="85" spans="1:7" ht="23.1" customHeight="1">
      <c r="A85" s="107">
        <v>68</v>
      </c>
      <c r="B85" s="167" t="s">
        <v>196</v>
      </c>
      <c r="C85" s="97" t="s">
        <v>2</v>
      </c>
      <c r="D85" s="107">
        <v>10</v>
      </c>
      <c r="E85" s="197">
        <v>20440</v>
      </c>
      <c r="F85" s="106">
        <v>21470</v>
      </c>
      <c r="G85" s="423"/>
    </row>
    <row r="86" spans="1:7" ht="23.1" customHeight="1">
      <c r="A86" s="107">
        <v>69</v>
      </c>
      <c r="B86" s="167" t="s">
        <v>149</v>
      </c>
      <c r="C86" s="97" t="s">
        <v>2</v>
      </c>
      <c r="D86" s="107">
        <v>10</v>
      </c>
      <c r="E86" s="197">
        <v>20440</v>
      </c>
      <c r="F86" s="106">
        <v>21470</v>
      </c>
      <c r="G86" s="423"/>
    </row>
    <row r="87" spans="1:7" ht="23.1" customHeight="1">
      <c r="A87" s="107">
        <v>70</v>
      </c>
      <c r="B87" s="167" t="s">
        <v>150</v>
      </c>
      <c r="C87" s="97" t="s">
        <v>2</v>
      </c>
      <c r="D87" s="107">
        <v>10</v>
      </c>
      <c r="E87" s="197">
        <v>20440</v>
      </c>
      <c r="F87" s="106">
        <v>21470</v>
      </c>
      <c r="G87" s="423"/>
    </row>
    <row r="88" spans="1:7" ht="23.1" customHeight="1">
      <c r="A88" s="107">
        <v>71</v>
      </c>
      <c r="B88" s="172" t="s">
        <v>345</v>
      </c>
      <c r="C88" s="97" t="s">
        <v>2</v>
      </c>
      <c r="D88" s="429">
        <v>10</v>
      </c>
      <c r="E88" s="197">
        <v>20440</v>
      </c>
      <c r="F88" s="106">
        <v>21470</v>
      </c>
      <c r="G88" s="423"/>
    </row>
    <row r="89" spans="1:7" ht="23.1" customHeight="1">
      <c r="A89" s="107">
        <v>72</v>
      </c>
      <c r="B89" s="167" t="s">
        <v>152</v>
      </c>
      <c r="C89" s="97" t="s">
        <v>2</v>
      </c>
      <c r="D89" s="425">
        <v>10</v>
      </c>
      <c r="E89" s="197">
        <v>20440</v>
      </c>
      <c r="F89" s="106">
        <v>21470</v>
      </c>
      <c r="G89" s="423"/>
    </row>
    <row r="90" spans="1:7" ht="23.1" customHeight="1">
      <c r="A90" s="107">
        <v>73</v>
      </c>
      <c r="B90" s="167" t="s">
        <v>187</v>
      </c>
      <c r="C90" s="97" t="s">
        <v>2</v>
      </c>
      <c r="D90" s="425">
        <v>10</v>
      </c>
      <c r="E90" s="197">
        <v>20440</v>
      </c>
      <c r="F90" s="106">
        <v>21470</v>
      </c>
      <c r="G90" s="423"/>
    </row>
    <row r="91" spans="1:7" ht="23.1" customHeight="1">
      <c r="A91" s="107">
        <v>74</v>
      </c>
      <c r="B91" s="167" t="s">
        <v>153</v>
      </c>
      <c r="C91" s="97" t="s">
        <v>2</v>
      </c>
      <c r="D91" s="107">
        <v>10</v>
      </c>
      <c r="E91" s="197">
        <v>20440</v>
      </c>
      <c r="F91" s="106">
        <v>21470</v>
      </c>
      <c r="G91" s="423"/>
    </row>
    <row r="92" spans="1:7" ht="24" customHeight="1">
      <c r="A92" s="107">
        <v>75</v>
      </c>
      <c r="B92" s="167" t="s">
        <v>673</v>
      </c>
      <c r="C92" s="97" t="s">
        <v>2</v>
      </c>
      <c r="D92" s="428">
        <v>10</v>
      </c>
      <c r="E92" s="391">
        <v>18530</v>
      </c>
      <c r="F92" s="106">
        <v>19460</v>
      </c>
      <c r="G92" s="423"/>
    </row>
    <row r="93" spans="1:7" ht="23.1" customHeight="1">
      <c r="A93" s="97"/>
      <c r="B93" s="101" t="s">
        <v>374</v>
      </c>
      <c r="C93" s="97" t="s">
        <v>375</v>
      </c>
      <c r="D93" s="107"/>
      <c r="E93" s="424">
        <f>SUM(E67:E92)</f>
        <v>2169060</v>
      </c>
      <c r="F93" s="424">
        <f>SUM(F67:F92)</f>
        <v>2277830</v>
      </c>
      <c r="G93" s="423"/>
    </row>
    <row r="94" spans="1:7" ht="15">
      <c r="A94" s="61"/>
      <c r="B94" s="77"/>
      <c r="C94" s="61"/>
      <c r="D94" s="66"/>
      <c r="E94" s="66"/>
      <c r="F94" s="78"/>
    </row>
    <row r="95" spans="1:7" ht="23.25">
      <c r="A95" s="470" t="s">
        <v>127</v>
      </c>
      <c r="B95" s="470"/>
      <c r="C95" s="470"/>
      <c r="D95" s="470"/>
      <c r="E95" s="470"/>
      <c r="F95" s="470"/>
    </row>
    <row r="96" spans="1:7" ht="18.75">
      <c r="A96" s="471" t="s">
        <v>359</v>
      </c>
      <c r="B96" s="471"/>
      <c r="C96" s="471"/>
      <c r="D96" s="471"/>
      <c r="E96" s="471"/>
      <c r="F96" s="471"/>
    </row>
    <row r="97" spans="1:7" s="6" customFormat="1" ht="33">
      <c r="A97" s="97" t="s">
        <v>174</v>
      </c>
      <c r="B97" s="198" t="s">
        <v>379</v>
      </c>
      <c r="C97" s="97" t="s">
        <v>125</v>
      </c>
      <c r="D97" s="97" t="s">
        <v>334</v>
      </c>
      <c r="E97" s="198" t="s">
        <v>855</v>
      </c>
      <c r="F97" s="198" t="s">
        <v>969</v>
      </c>
      <c r="G97" s="97" t="s">
        <v>344</v>
      </c>
    </row>
    <row r="98" spans="1:7" ht="24" customHeight="1">
      <c r="A98" s="97"/>
      <c r="B98" s="97" t="s">
        <v>197</v>
      </c>
      <c r="C98" s="97" t="s">
        <v>340</v>
      </c>
      <c r="D98" s="107"/>
      <c r="E98" s="424">
        <f>E93</f>
        <v>2169060</v>
      </c>
      <c r="F98" s="424">
        <f>F93</f>
        <v>2277830</v>
      </c>
      <c r="G98" s="423"/>
    </row>
    <row r="99" spans="1:7" ht="24" customHeight="1">
      <c r="A99" s="107">
        <v>76</v>
      </c>
      <c r="B99" s="167" t="s">
        <v>188</v>
      </c>
      <c r="C99" s="97" t="s">
        <v>173</v>
      </c>
      <c r="D99" s="107">
        <v>10</v>
      </c>
      <c r="E99" s="197">
        <v>19460</v>
      </c>
      <c r="F99" s="106">
        <v>20440</v>
      </c>
      <c r="G99" s="423"/>
    </row>
    <row r="100" spans="1:7" ht="24" customHeight="1">
      <c r="A100" s="107">
        <v>77</v>
      </c>
      <c r="B100" s="167" t="s">
        <v>154</v>
      </c>
      <c r="C100" s="97" t="s">
        <v>2</v>
      </c>
      <c r="D100" s="107">
        <v>10</v>
      </c>
      <c r="E100" s="197">
        <v>18530</v>
      </c>
      <c r="F100" s="106">
        <v>19460</v>
      </c>
      <c r="G100" s="423"/>
    </row>
    <row r="101" spans="1:7" ht="24" customHeight="1">
      <c r="A101" s="107">
        <v>78</v>
      </c>
      <c r="B101" s="167" t="s">
        <v>697</v>
      </c>
      <c r="C101" s="97" t="s">
        <v>2</v>
      </c>
      <c r="D101" s="428">
        <v>10</v>
      </c>
      <c r="E101" s="391">
        <v>20440</v>
      </c>
      <c r="F101" s="106">
        <v>21470</v>
      </c>
      <c r="G101" s="423"/>
    </row>
    <row r="102" spans="1:7" ht="24" customHeight="1">
      <c r="A102" s="107">
        <v>79</v>
      </c>
      <c r="B102" s="167" t="s">
        <v>155</v>
      </c>
      <c r="C102" s="97" t="s">
        <v>2</v>
      </c>
      <c r="D102" s="428">
        <v>10</v>
      </c>
      <c r="E102" s="391">
        <v>19460</v>
      </c>
      <c r="F102" s="106">
        <v>20440</v>
      </c>
      <c r="G102" s="423"/>
    </row>
    <row r="103" spans="1:7" ht="24" customHeight="1">
      <c r="A103" s="107">
        <v>80</v>
      </c>
      <c r="B103" s="167" t="s">
        <v>156</v>
      </c>
      <c r="C103" s="97" t="s">
        <v>2</v>
      </c>
      <c r="D103" s="428">
        <v>10</v>
      </c>
      <c r="E103" s="391">
        <v>18530</v>
      </c>
      <c r="F103" s="106">
        <v>19460</v>
      </c>
      <c r="G103" s="423"/>
    </row>
    <row r="104" spans="1:7" ht="24" customHeight="1">
      <c r="A104" s="107">
        <v>81</v>
      </c>
      <c r="B104" s="167" t="s">
        <v>893</v>
      </c>
      <c r="C104" s="97" t="s">
        <v>2</v>
      </c>
      <c r="D104" s="107">
        <v>10</v>
      </c>
      <c r="E104" s="197">
        <v>19460</v>
      </c>
      <c r="F104" s="106">
        <v>20440</v>
      </c>
      <c r="G104" s="423"/>
    </row>
    <row r="105" spans="1:7" ht="24" customHeight="1">
      <c r="A105" s="107">
        <v>82</v>
      </c>
      <c r="B105" s="167" t="s">
        <v>157</v>
      </c>
      <c r="C105" s="97" t="s">
        <v>2</v>
      </c>
      <c r="D105" s="107">
        <v>10</v>
      </c>
      <c r="E105" s="197">
        <v>19460</v>
      </c>
      <c r="F105" s="106">
        <v>20440</v>
      </c>
      <c r="G105" s="423"/>
    </row>
    <row r="106" spans="1:7" ht="24" customHeight="1">
      <c r="A106" s="107">
        <v>83</v>
      </c>
      <c r="B106" s="99" t="s">
        <v>674</v>
      </c>
      <c r="C106" s="97" t="s">
        <v>2</v>
      </c>
      <c r="D106" s="107">
        <v>10</v>
      </c>
      <c r="E106" s="197">
        <v>18530</v>
      </c>
      <c r="F106" s="106">
        <v>19460</v>
      </c>
      <c r="G106" s="423"/>
    </row>
    <row r="107" spans="1:7" ht="24" customHeight="1">
      <c r="A107" s="107">
        <v>84</v>
      </c>
      <c r="B107" s="99" t="s">
        <v>437</v>
      </c>
      <c r="C107" s="97" t="s">
        <v>2</v>
      </c>
      <c r="D107" s="107">
        <v>10</v>
      </c>
      <c r="E107" s="197">
        <v>18530</v>
      </c>
      <c r="F107" s="106">
        <v>19460</v>
      </c>
      <c r="G107" s="423"/>
    </row>
    <row r="108" spans="1:7" ht="24" customHeight="1">
      <c r="A108" s="107">
        <v>85</v>
      </c>
      <c r="B108" s="167" t="s">
        <v>189</v>
      </c>
      <c r="C108" s="97" t="s">
        <v>2</v>
      </c>
      <c r="D108" s="107">
        <v>10</v>
      </c>
      <c r="E108" s="197">
        <v>18530</v>
      </c>
      <c r="F108" s="106">
        <v>19460</v>
      </c>
      <c r="G108" s="423"/>
    </row>
    <row r="109" spans="1:7" ht="24" customHeight="1">
      <c r="A109" s="107">
        <v>86</v>
      </c>
      <c r="B109" s="99" t="s">
        <v>222</v>
      </c>
      <c r="C109" s="97" t="s">
        <v>2</v>
      </c>
      <c r="D109" s="107">
        <v>10</v>
      </c>
      <c r="E109" s="197">
        <v>17640</v>
      </c>
      <c r="F109" s="106">
        <v>18530</v>
      </c>
      <c r="G109" s="423"/>
    </row>
    <row r="110" spans="1:7" ht="24" customHeight="1">
      <c r="A110" s="107">
        <v>87</v>
      </c>
      <c r="B110" s="99" t="s">
        <v>224</v>
      </c>
      <c r="C110" s="97" t="s">
        <v>2</v>
      </c>
      <c r="D110" s="107">
        <v>10</v>
      </c>
      <c r="E110" s="197">
        <v>17640</v>
      </c>
      <c r="F110" s="106">
        <v>18530</v>
      </c>
      <c r="G110" s="423"/>
    </row>
    <row r="111" spans="1:7" ht="24" customHeight="1">
      <c r="A111" s="107">
        <v>88</v>
      </c>
      <c r="B111" s="99" t="s">
        <v>227</v>
      </c>
      <c r="C111" s="97" t="s">
        <v>2</v>
      </c>
      <c r="D111" s="107">
        <v>10</v>
      </c>
      <c r="E111" s="197">
        <v>16000</v>
      </c>
      <c r="F111" s="106">
        <v>16800</v>
      </c>
      <c r="G111" s="423"/>
    </row>
    <row r="112" spans="1:7" ht="24" customHeight="1">
      <c r="A112" s="107">
        <v>89</v>
      </c>
      <c r="B112" s="99" t="s">
        <v>404</v>
      </c>
      <c r="C112" s="97" t="s">
        <v>2</v>
      </c>
      <c r="D112" s="107">
        <v>10</v>
      </c>
      <c r="E112" s="197">
        <v>17640</v>
      </c>
      <c r="F112" s="106">
        <v>18530</v>
      </c>
      <c r="G112" s="423"/>
    </row>
    <row r="113" spans="1:7" ht="24" customHeight="1">
      <c r="A113" s="107">
        <v>90</v>
      </c>
      <c r="B113" s="99" t="s">
        <v>396</v>
      </c>
      <c r="C113" s="97" t="s">
        <v>2</v>
      </c>
      <c r="D113" s="107">
        <v>10</v>
      </c>
      <c r="E113" s="197">
        <v>16800</v>
      </c>
      <c r="F113" s="106">
        <v>17640</v>
      </c>
      <c r="G113" s="423"/>
    </row>
    <row r="114" spans="1:7" ht="24" customHeight="1">
      <c r="A114" s="107">
        <v>91</v>
      </c>
      <c r="B114" s="167" t="s">
        <v>418</v>
      </c>
      <c r="C114" s="97" t="s">
        <v>2</v>
      </c>
      <c r="D114" s="107">
        <v>10</v>
      </c>
      <c r="E114" s="197">
        <v>16800</v>
      </c>
      <c r="F114" s="106">
        <v>17640</v>
      </c>
      <c r="G114" s="423"/>
    </row>
    <row r="115" spans="1:7" ht="24" customHeight="1">
      <c r="A115" s="107">
        <v>92</v>
      </c>
      <c r="B115" s="167" t="s">
        <v>691</v>
      </c>
      <c r="C115" s="97" t="s">
        <v>2</v>
      </c>
      <c r="D115" s="428">
        <v>10</v>
      </c>
      <c r="E115" s="391">
        <v>18530</v>
      </c>
      <c r="F115" s="106">
        <v>19460</v>
      </c>
      <c r="G115" s="423"/>
    </row>
    <row r="116" spans="1:7" ht="24" customHeight="1">
      <c r="A116" s="107">
        <v>93</v>
      </c>
      <c r="B116" s="167" t="s">
        <v>398</v>
      </c>
      <c r="C116" s="97" t="s">
        <v>2</v>
      </c>
      <c r="D116" s="428">
        <v>10</v>
      </c>
      <c r="E116" s="391">
        <v>18530</v>
      </c>
      <c r="F116" s="106">
        <v>19460</v>
      </c>
      <c r="G116" s="423"/>
    </row>
    <row r="117" spans="1:7" ht="23.1" customHeight="1">
      <c r="A117" s="107">
        <v>94</v>
      </c>
      <c r="B117" s="167" t="s">
        <v>399</v>
      </c>
      <c r="C117" s="97" t="s">
        <v>2</v>
      </c>
      <c r="D117" s="428">
        <v>10</v>
      </c>
      <c r="E117" s="391">
        <v>16800</v>
      </c>
      <c r="F117" s="106">
        <v>17640</v>
      </c>
      <c r="G117" s="423"/>
    </row>
    <row r="118" spans="1:7" ht="23.1" customHeight="1">
      <c r="A118" s="107">
        <v>95</v>
      </c>
      <c r="B118" s="167" t="s">
        <v>400</v>
      </c>
      <c r="C118" s="97" t="s">
        <v>2</v>
      </c>
      <c r="D118" s="428">
        <v>10</v>
      </c>
      <c r="E118" s="391">
        <v>16800</v>
      </c>
      <c r="F118" s="106">
        <v>17640</v>
      </c>
      <c r="G118" s="423"/>
    </row>
    <row r="119" spans="1:7" ht="23.1" customHeight="1">
      <c r="A119" s="107">
        <v>96</v>
      </c>
      <c r="B119" s="167" t="s">
        <v>401</v>
      </c>
      <c r="C119" s="97" t="s">
        <v>2</v>
      </c>
      <c r="D119" s="107">
        <v>10</v>
      </c>
      <c r="E119" s="197">
        <v>17640</v>
      </c>
      <c r="F119" s="106">
        <v>18530</v>
      </c>
      <c r="G119" s="423"/>
    </row>
    <row r="120" spans="1:7" ht="23.1" customHeight="1">
      <c r="A120" s="107">
        <v>97</v>
      </c>
      <c r="B120" s="99" t="s">
        <v>438</v>
      </c>
      <c r="C120" s="97" t="s">
        <v>2</v>
      </c>
      <c r="D120" s="107">
        <v>10</v>
      </c>
      <c r="E120" s="197">
        <v>17640</v>
      </c>
      <c r="F120" s="106">
        <v>18530</v>
      </c>
      <c r="G120" s="423"/>
    </row>
    <row r="121" spans="1:7" ht="23.1" customHeight="1">
      <c r="A121" s="107">
        <v>98</v>
      </c>
      <c r="B121" s="99" t="s">
        <v>129</v>
      </c>
      <c r="C121" s="97" t="s">
        <v>2</v>
      </c>
      <c r="D121" s="107">
        <v>10</v>
      </c>
      <c r="E121" s="197">
        <v>17640</v>
      </c>
      <c r="F121" s="106">
        <v>18530</v>
      </c>
      <c r="G121" s="423"/>
    </row>
    <row r="122" spans="1:7" ht="23.1" customHeight="1">
      <c r="A122" s="107">
        <v>99</v>
      </c>
      <c r="B122" s="99" t="s">
        <v>480</v>
      </c>
      <c r="C122" s="97" t="s">
        <v>2</v>
      </c>
      <c r="D122" s="107">
        <v>10</v>
      </c>
      <c r="E122" s="197">
        <v>16800</v>
      </c>
      <c r="F122" s="106">
        <v>17640</v>
      </c>
      <c r="G122" s="423"/>
    </row>
    <row r="123" spans="1:7" ht="23.1" customHeight="1">
      <c r="A123" s="107">
        <v>100</v>
      </c>
      <c r="B123" s="99" t="s">
        <v>485</v>
      </c>
      <c r="C123" s="97" t="s">
        <v>2</v>
      </c>
      <c r="D123" s="107">
        <v>10</v>
      </c>
      <c r="E123" s="197">
        <v>18530</v>
      </c>
      <c r="F123" s="106">
        <v>19460</v>
      </c>
      <c r="G123" s="423"/>
    </row>
    <row r="124" spans="1:7" ht="24" customHeight="1">
      <c r="A124" s="107"/>
      <c r="B124" s="167"/>
      <c r="C124" s="97"/>
      <c r="D124" s="107"/>
      <c r="E124" s="424">
        <f>SUM(E98:E123)</f>
        <v>2621420</v>
      </c>
      <c r="F124" s="424">
        <f>SUM(F98:F123)</f>
        <v>2752920</v>
      </c>
      <c r="G124" s="423"/>
    </row>
    <row r="125" spans="1:7" ht="24" customHeight="1">
      <c r="A125" s="66"/>
      <c r="B125" s="138"/>
      <c r="C125" s="29"/>
      <c r="D125" s="66"/>
      <c r="E125" s="66"/>
      <c r="F125" s="133"/>
    </row>
    <row r="126" spans="1:7" ht="15.75">
      <c r="A126" s="66"/>
      <c r="B126" s="138"/>
      <c r="C126" s="29"/>
      <c r="D126" s="66"/>
      <c r="E126" s="66"/>
      <c r="F126" s="133"/>
    </row>
    <row r="127" spans="1:7" ht="23.25">
      <c r="A127" s="470" t="s">
        <v>127</v>
      </c>
      <c r="B127" s="470"/>
      <c r="C127" s="470"/>
      <c r="D127" s="470"/>
      <c r="E127" s="470"/>
      <c r="F127" s="470"/>
    </row>
    <row r="128" spans="1:7" ht="18.75">
      <c r="A128" s="471" t="s">
        <v>359</v>
      </c>
      <c r="B128" s="471"/>
      <c r="C128" s="471"/>
      <c r="D128" s="471"/>
      <c r="E128" s="471"/>
      <c r="F128" s="471"/>
    </row>
    <row r="129" spans="1:18" s="6" customFormat="1" ht="33">
      <c r="A129" s="97" t="s">
        <v>174</v>
      </c>
      <c r="B129" s="198" t="s">
        <v>379</v>
      </c>
      <c r="C129" s="97" t="s">
        <v>125</v>
      </c>
      <c r="D129" s="97" t="s">
        <v>334</v>
      </c>
      <c r="E129" s="198" t="s">
        <v>855</v>
      </c>
      <c r="F129" s="198" t="s">
        <v>969</v>
      </c>
      <c r="G129" s="97" t="s">
        <v>344</v>
      </c>
    </row>
    <row r="130" spans="1:18" ht="23.1" customHeight="1">
      <c r="A130" s="97"/>
      <c r="B130" s="97" t="s">
        <v>197</v>
      </c>
      <c r="C130" s="97" t="s">
        <v>340</v>
      </c>
      <c r="D130" s="107"/>
      <c r="E130" s="424">
        <f>E124</f>
        <v>2621420</v>
      </c>
      <c r="F130" s="424">
        <f>F124</f>
        <v>2752920</v>
      </c>
      <c r="G130" s="423"/>
    </row>
    <row r="131" spans="1:18" ht="23.1" customHeight="1">
      <c r="A131" s="107">
        <v>101</v>
      </c>
      <c r="B131" s="167" t="s">
        <v>120</v>
      </c>
      <c r="C131" s="97" t="s">
        <v>173</v>
      </c>
      <c r="D131" s="107">
        <v>10</v>
      </c>
      <c r="E131" s="197">
        <v>16800</v>
      </c>
      <c r="F131" s="106">
        <v>17640</v>
      </c>
      <c r="G131" s="423"/>
    </row>
    <row r="132" spans="1:18" ht="23.1" customHeight="1">
      <c r="A132" s="107">
        <v>102</v>
      </c>
      <c r="B132" s="99" t="s">
        <v>553</v>
      </c>
      <c r="C132" s="97" t="s">
        <v>2</v>
      </c>
      <c r="D132" s="107">
        <v>10</v>
      </c>
      <c r="E132" s="197">
        <v>17640</v>
      </c>
      <c r="F132" s="106">
        <v>18530</v>
      </c>
      <c r="G132" s="423"/>
    </row>
    <row r="133" spans="1:18" ht="23.1" customHeight="1">
      <c r="A133" s="107">
        <v>103</v>
      </c>
      <c r="B133" s="99" t="s">
        <v>532</v>
      </c>
      <c r="C133" s="97" t="s">
        <v>2</v>
      </c>
      <c r="D133" s="107">
        <v>10</v>
      </c>
      <c r="E133" s="197">
        <v>17640</v>
      </c>
      <c r="F133" s="106">
        <v>18530</v>
      </c>
      <c r="G133" s="423"/>
    </row>
    <row r="134" spans="1:18" ht="23.1" customHeight="1">
      <c r="A134" s="107">
        <v>104</v>
      </c>
      <c r="B134" s="167" t="s">
        <v>205</v>
      </c>
      <c r="C134" s="97" t="s">
        <v>2</v>
      </c>
      <c r="D134" s="107">
        <v>10</v>
      </c>
      <c r="E134" s="197">
        <v>16000</v>
      </c>
      <c r="F134" s="106">
        <v>16800</v>
      </c>
      <c r="G134" s="423"/>
    </row>
    <row r="135" spans="1:18" ht="23.1" customHeight="1">
      <c r="A135" s="107">
        <v>105</v>
      </c>
      <c r="B135" s="147" t="s">
        <v>880</v>
      </c>
      <c r="C135" s="97" t="s">
        <v>2</v>
      </c>
      <c r="D135" s="107">
        <v>11</v>
      </c>
      <c r="E135" s="197">
        <v>13790</v>
      </c>
      <c r="F135" s="106">
        <v>14480</v>
      </c>
      <c r="G135" s="423"/>
    </row>
    <row r="136" spans="1:18" ht="23.1" customHeight="1">
      <c r="A136" s="107">
        <v>106</v>
      </c>
      <c r="B136" s="99" t="s">
        <v>499</v>
      </c>
      <c r="C136" s="97" t="s">
        <v>2</v>
      </c>
      <c r="D136" s="107">
        <v>11</v>
      </c>
      <c r="E136" s="197">
        <v>13790</v>
      </c>
      <c r="F136" s="106">
        <v>14480</v>
      </c>
      <c r="G136" s="423"/>
    </row>
    <row r="137" spans="1:18" ht="23.1" customHeight="1">
      <c r="A137" s="107">
        <v>107</v>
      </c>
      <c r="B137" s="99" t="s">
        <v>542</v>
      </c>
      <c r="C137" s="97" t="s">
        <v>2</v>
      </c>
      <c r="D137" s="107">
        <v>10</v>
      </c>
      <c r="E137" s="197">
        <v>16800</v>
      </c>
      <c r="F137" s="106">
        <v>17640</v>
      </c>
      <c r="G137" s="423"/>
      <c r="R137" s="2"/>
    </row>
    <row r="138" spans="1:18" ht="23.1" customHeight="1">
      <c r="A138" s="107">
        <v>108</v>
      </c>
      <c r="B138" s="99" t="s">
        <v>543</v>
      </c>
      <c r="C138" s="97" t="s">
        <v>2</v>
      </c>
      <c r="D138" s="107">
        <v>11</v>
      </c>
      <c r="E138" s="197">
        <v>13790</v>
      </c>
      <c r="F138" s="106">
        <v>14480</v>
      </c>
      <c r="G138" s="423"/>
    </row>
    <row r="139" spans="1:18" ht="23.1" customHeight="1">
      <c r="A139" s="107">
        <v>109</v>
      </c>
      <c r="B139" s="99" t="s">
        <v>550</v>
      </c>
      <c r="C139" s="97" t="s">
        <v>2</v>
      </c>
      <c r="D139" s="107">
        <v>10</v>
      </c>
      <c r="E139" s="197">
        <v>17640</v>
      </c>
      <c r="F139" s="106">
        <v>18530</v>
      </c>
      <c r="G139" s="423"/>
    </row>
    <row r="140" spans="1:18" ht="23.1" customHeight="1">
      <c r="A140" s="107">
        <v>110</v>
      </c>
      <c r="B140" s="99" t="s">
        <v>204</v>
      </c>
      <c r="C140" s="97" t="s">
        <v>2</v>
      </c>
      <c r="D140" s="107">
        <v>10</v>
      </c>
      <c r="E140" s="197">
        <v>16800</v>
      </c>
      <c r="F140" s="106">
        <v>17640</v>
      </c>
      <c r="G140" s="423"/>
    </row>
    <row r="141" spans="1:18" ht="23.1" customHeight="1">
      <c r="A141" s="107">
        <v>111</v>
      </c>
      <c r="B141" s="99" t="s">
        <v>551</v>
      </c>
      <c r="C141" s="97" t="s">
        <v>2</v>
      </c>
      <c r="D141" s="107">
        <v>10</v>
      </c>
      <c r="E141" s="197">
        <v>17640</v>
      </c>
      <c r="F141" s="106">
        <v>18530</v>
      </c>
      <c r="G141" s="423"/>
    </row>
    <row r="142" spans="1:18" ht="23.1" customHeight="1">
      <c r="A142" s="107">
        <v>112</v>
      </c>
      <c r="B142" s="172" t="s">
        <v>397</v>
      </c>
      <c r="C142" s="97" t="s">
        <v>2</v>
      </c>
      <c r="D142" s="107">
        <v>11</v>
      </c>
      <c r="E142" s="197">
        <v>13790</v>
      </c>
      <c r="F142" s="106">
        <v>14480</v>
      </c>
      <c r="G142" s="423"/>
    </row>
    <row r="143" spans="1:18" ht="23.1" customHeight="1">
      <c r="A143" s="107">
        <v>113</v>
      </c>
      <c r="B143" s="172" t="s">
        <v>685</v>
      </c>
      <c r="C143" s="97" t="s">
        <v>2</v>
      </c>
      <c r="D143" s="107">
        <v>10</v>
      </c>
      <c r="E143" s="197">
        <v>16800</v>
      </c>
      <c r="F143" s="106">
        <v>17640</v>
      </c>
      <c r="G143" s="423"/>
    </row>
    <row r="144" spans="1:18" ht="23.1" customHeight="1">
      <c r="A144" s="107">
        <v>114</v>
      </c>
      <c r="B144" s="172" t="s">
        <v>686</v>
      </c>
      <c r="C144" s="97" t="s">
        <v>2</v>
      </c>
      <c r="D144" s="107">
        <v>10</v>
      </c>
      <c r="E144" s="197">
        <v>16000</v>
      </c>
      <c r="F144" s="106">
        <v>16800</v>
      </c>
      <c r="G144" s="423"/>
    </row>
    <row r="145" spans="1:7" ht="23.1" customHeight="1">
      <c r="A145" s="107">
        <v>115</v>
      </c>
      <c r="B145" s="172" t="s">
        <v>692</v>
      </c>
      <c r="C145" s="97" t="s">
        <v>2</v>
      </c>
      <c r="D145" s="107">
        <v>10</v>
      </c>
      <c r="E145" s="197">
        <v>16800</v>
      </c>
      <c r="F145" s="106">
        <v>17640</v>
      </c>
      <c r="G145" s="423"/>
    </row>
    <row r="146" spans="1:7" ht="23.1" customHeight="1">
      <c r="A146" s="107">
        <v>116</v>
      </c>
      <c r="B146" s="172" t="s">
        <v>718</v>
      </c>
      <c r="C146" s="97" t="s">
        <v>2</v>
      </c>
      <c r="D146" s="107">
        <v>10</v>
      </c>
      <c r="E146" s="197">
        <v>16000</v>
      </c>
      <c r="F146" s="106">
        <v>16800</v>
      </c>
      <c r="G146" s="423"/>
    </row>
    <row r="147" spans="1:7" ht="23.1" customHeight="1">
      <c r="A147" s="107">
        <v>117</v>
      </c>
      <c r="B147" s="172" t="s">
        <v>799</v>
      </c>
      <c r="C147" s="97" t="s">
        <v>2</v>
      </c>
      <c r="D147" s="107">
        <v>11</v>
      </c>
      <c r="E147" s="197">
        <v>12500</v>
      </c>
      <c r="F147" s="106">
        <v>13130</v>
      </c>
      <c r="G147" s="423"/>
    </row>
    <row r="148" spans="1:7" ht="23.1" customHeight="1">
      <c r="A148" s="107">
        <v>118</v>
      </c>
      <c r="B148" s="172" t="s">
        <v>896</v>
      </c>
      <c r="C148" s="97" t="s">
        <v>2</v>
      </c>
      <c r="D148" s="107">
        <v>11</v>
      </c>
      <c r="E148" s="197">
        <v>12500</v>
      </c>
      <c r="F148" s="106">
        <v>13130</v>
      </c>
      <c r="G148" s="423"/>
    </row>
    <row r="149" spans="1:7" ht="23.1" customHeight="1">
      <c r="A149" s="107">
        <v>119</v>
      </c>
      <c r="B149" s="172" t="s">
        <v>875</v>
      </c>
      <c r="C149" s="97" t="s">
        <v>2</v>
      </c>
      <c r="D149" s="107">
        <v>11</v>
      </c>
      <c r="E149" s="197">
        <v>12500</v>
      </c>
      <c r="F149" s="106">
        <v>13130</v>
      </c>
      <c r="G149" s="423"/>
    </row>
    <row r="150" spans="1:7" ht="23.1" customHeight="1">
      <c r="A150" s="107">
        <v>120</v>
      </c>
      <c r="B150" s="172" t="s">
        <v>874</v>
      </c>
      <c r="C150" s="97" t="s">
        <v>2</v>
      </c>
      <c r="D150" s="107">
        <v>11</v>
      </c>
      <c r="E150" s="197">
        <v>12500</v>
      </c>
      <c r="F150" s="106">
        <v>13130</v>
      </c>
      <c r="G150" s="423"/>
    </row>
    <row r="151" spans="1:7" ht="23.1" customHeight="1">
      <c r="A151" s="107">
        <v>121</v>
      </c>
      <c r="B151" s="172" t="s">
        <v>900</v>
      </c>
      <c r="C151" s="97" t="s">
        <v>2</v>
      </c>
      <c r="D151" s="107">
        <v>10</v>
      </c>
      <c r="E151" s="197">
        <v>16000</v>
      </c>
      <c r="F151" s="106">
        <v>16800</v>
      </c>
      <c r="G151" s="423"/>
    </row>
    <row r="152" spans="1:7" ht="23.1" customHeight="1">
      <c r="A152" s="107">
        <v>122</v>
      </c>
      <c r="B152" s="99" t="s">
        <v>464</v>
      </c>
      <c r="C152" s="97" t="s">
        <v>894</v>
      </c>
      <c r="D152" s="107"/>
      <c r="E152" s="106">
        <v>12000</v>
      </c>
      <c r="F152" s="106">
        <v>8000</v>
      </c>
      <c r="G152" s="423"/>
    </row>
    <row r="153" spans="1:7" ht="23.1" customHeight="1">
      <c r="A153" s="107">
        <v>123</v>
      </c>
      <c r="B153" s="172" t="s">
        <v>465</v>
      </c>
      <c r="C153" s="97" t="s">
        <v>2</v>
      </c>
      <c r="D153" s="429"/>
      <c r="E153" s="106">
        <v>12000</v>
      </c>
      <c r="F153" s="106">
        <v>8000</v>
      </c>
      <c r="G153" s="423"/>
    </row>
    <row r="154" spans="1:7" ht="23.1" customHeight="1">
      <c r="A154" s="107">
        <v>124</v>
      </c>
      <c r="B154" s="172" t="s">
        <v>781</v>
      </c>
      <c r="C154" s="97" t="s">
        <v>2</v>
      </c>
      <c r="D154" s="429"/>
      <c r="E154" s="106">
        <v>12000</v>
      </c>
      <c r="F154" s="106">
        <v>6400</v>
      </c>
      <c r="G154" s="423"/>
    </row>
    <row r="155" spans="1:7" ht="23.1" customHeight="1">
      <c r="A155" s="107">
        <v>125</v>
      </c>
      <c r="B155" s="172" t="s">
        <v>784</v>
      </c>
      <c r="C155" s="97" t="s">
        <v>2</v>
      </c>
      <c r="D155" s="429"/>
      <c r="E155" s="106">
        <v>12000</v>
      </c>
      <c r="F155" s="106">
        <v>10000</v>
      </c>
      <c r="G155" s="423"/>
    </row>
    <row r="156" spans="1:7" ht="23.1" customHeight="1">
      <c r="A156" s="97"/>
      <c r="B156" s="430" t="s">
        <v>197</v>
      </c>
      <c r="C156" s="97" t="s">
        <v>375</v>
      </c>
      <c r="D156" s="107"/>
      <c r="E156" s="424">
        <f>SUM(E130:E155)</f>
        <v>2993140</v>
      </c>
      <c r="F156" s="424">
        <f>SUM(F130:F155)</f>
        <v>3125280</v>
      </c>
      <c r="G156" s="423"/>
    </row>
    <row r="157" spans="1:7" ht="23.1" customHeight="1">
      <c r="A157" s="61"/>
      <c r="B157" s="79"/>
      <c r="C157" s="61"/>
      <c r="D157" s="66"/>
      <c r="E157" s="66"/>
      <c r="F157" s="78"/>
    </row>
    <row r="158" spans="1:7" ht="15.75">
      <c r="A158" s="61"/>
      <c r="B158" s="74"/>
      <c r="C158" s="75"/>
      <c r="D158" s="29"/>
      <c r="E158" s="29"/>
      <c r="F158" s="74"/>
    </row>
    <row r="159" spans="1:7" ht="23.25">
      <c r="A159" s="470" t="s">
        <v>127</v>
      </c>
      <c r="B159" s="470"/>
      <c r="C159" s="470"/>
      <c r="D159" s="470"/>
      <c r="E159" s="470"/>
      <c r="F159" s="470"/>
    </row>
    <row r="160" spans="1:7" ht="18.75">
      <c r="A160" s="471" t="s">
        <v>359</v>
      </c>
      <c r="B160" s="471"/>
      <c r="C160" s="471"/>
      <c r="D160" s="471"/>
      <c r="E160" s="471"/>
      <c r="F160" s="471"/>
    </row>
    <row r="161" spans="1:7" s="6" customFormat="1" ht="33">
      <c r="A161" s="97" t="s">
        <v>174</v>
      </c>
      <c r="B161" s="198" t="s">
        <v>124</v>
      </c>
      <c r="C161" s="97" t="s">
        <v>125</v>
      </c>
      <c r="D161" s="97" t="s">
        <v>334</v>
      </c>
      <c r="E161" s="198" t="s">
        <v>855</v>
      </c>
      <c r="F161" s="198" t="s">
        <v>969</v>
      </c>
      <c r="G161" s="97" t="s">
        <v>344</v>
      </c>
    </row>
    <row r="162" spans="1:7" ht="27" customHeight="1">
      <c r="A162" s="97"/>
      <c r="B162" s="97" t="s">
        <v>197</v>
      </c>
      <c r="C162" s="97" t="s">
        <v>340</v>
      </c>
      <c r="D162" s="107"/>
      <c r="E162" s="424">
        <v>0</v>
      </c>
      <c r="F162" s="424">
        <v>0</v>
      </c>
      <c r="G162" s="423"/>
    </row>
    <row r="163" spans="1:7" ht="27" customHeight="1">
      <c r="A163" s="98">
        <v>1</v>
      </c>
      <c r="B163" s="99" t="s">
        <v>419</v>
      </c>
      <c r="C163" s="97" t="s">
        <v>191</v>
      </c>
      <c r="D163" s="107">
        <v>10</v>
      </c>
      <c r="E163" s="197">
        <v>19460</v>
      </c>
      <c r="F163" s="106">
        <v>20440</v>
      </c>
      <c r="G163" s="423"/>
    </row>
    <row r="164" spans="1:7" ht="27" customHeight="1">
      <c r="A164" s="98">
        <v>2</v>
      </c>
      <c r="B164" s="167" t="s">
        <v>456</v>
      </c>
      <c r="C164" s="97" t="s">
        <v>192</v>
      </c>
      <c r="D164" s="107">
        <v>11</v>
      </c>
      <c r="E164" s="197">
        <v>15210</v>
      </c>
      <c r="F164" s="106">
        <v>15980</v>
      </c>
      <c r="G164" s="423"/>
    </row>
    <row r="165" spans="1:7" ht="27" customHeight="1">
      <c r="A165" s="98">
        <v>3</v>
      </c>
      <c r="B165" s="167" t="s">
        <v>213</v>
      </c>
      <c r="C165" s="97" t="s">
        <v>228</v>
      </c>
      <c r="D165" s="107">
        <v>10</v>
      </c>
      <c r="E165" s="197">
        <v>19460</v>
      </c>
      <c r="F165" s="106">
        <v>20440</v>
      </c>
      <c r="G165" s="423"/>
    </row>
    <row r="166" spans="1:7" ht="27" customHeight="1">
      <c r="A166" s="98">
        <v>4</v>
      </c>
      <c r="B166" s="167" t="s">
        <v>213</v>
      </c>
      <c r="C166" s="97" t="s">
        <v>193</v>
      </c>
      <c r="D166" s="107">
        <v>13</v>
      </c>
      <c r="E166" s="197">
        <v>14760</v>
      </c>
      <c r="F166" s="106">
        <v>15500</v>
      </c>
      <c r="G166" s="423"/>
    </row>
    <row r="167" spans="1:7" ht="27" customHeight="1">
      <c r="A167" s="98">
        <v>5</v>
      </c>
      <c r="B167" s="167" t="s">
        <v>159</v>
      </c>
      <c r="C167" s="97" t="s">
        <v>474</v>
      </c>
      <c r="D167" s="107">
        <v>16</v>
      </c>
      <c r="E167" s="197">
        <v>13120</v>
      </c>
      <c r="F167" s="106">
        <v>13780</v>
      </c>
      <c r="G167" s="423"/>
    </row>
    <row r="168" spans="1:7" ht="27" customHeight="1">
      <c r="A168" s="98">
        <v>6</v>
      </c>
      <c r="B168" s="167" t="s">
        <v>160</v>
      </c>
      <c r="C168" s="97" t="s">
        <v>494</v>
      </c>
      <c r="D168" s="107">
        <v>16</v>
      </c>
      <c r="E168" s="197">
        <v>12490</v>
      </c>
      <c r="F168" s="106">
        <v>13120</v>
      </c>
      <c r="G168" s="423"/>
    </row>
    <row r="169" spans="1:7" ht="27" customHeight="1">
      <c r="A169" s="98">
        <v>7</v>
      </c>
      <c r="B169" s="167" t="s">
        <v>448</v>
      </c>
      <c r="C169" s="97" t="s">
        <v>754</v>
      </c>
      <c r="D169" s="107">
        <v>14</v>
      </c>
      <c r="E169" s="197">
        <v>12420</v>
      </c>
      <c r="F169" s="106">
        <v>13050</v>
      </c>
      <c r="G169" s="423"/>
    </row>
    <row r="170" spans="1:7" ht="27" customHeight="1">
      <c r="A170" s="98">
        <v>8</v>
      </c>
      <c r="B170" s="167" t="s">
        <v>204</v>
      </c>
      <c r="C170" s="97" t="s">
        <v>2</v>
      </c>
      <c r="D170" s="107">
        <v>14</v>
      </c>
      <c r="E170" s="197">
        <v>12420</v>
      </c>
      <c r="F170" s="106">
        <v>13050</v>
      </c>
      <c r="G170" s="423"/>
    </row>
    <row r="171" spans="1:7" ht="27" customHeight="1">
      <c r="A171" s="98">
        <v>9</v>
      </c>
      <c r="B171" s="167" t="s">
        <v>420</v>
      </c>
      <c r="C171" s="97" t="s">
        <v>2</v>
      </c>
      <c r="D171" s="107">
        <v>14</v>
      </c>
      <c r="E171" s="197">
        <v>12420</v>
      </c>
      <c r="F171" s="106">
        <v>13050</v>
      </c>
      <c r="G171" s="423"/>
    </row>
    <row r="172" spans="1:7" ht="27" customHeight="1">
      <c r="A172" s="98">
        <v>10</v>
      </c>
      <c r="B172" s="167" t="s">
        <v>451</v>
      </c>
      <c r="C172" s="97" t="s">
        <v>2</v>
      </c>
      <c r="D172" s="107">
        <v>15</v>
      </c>
      <c r="E172" s="197">
        <v>11240</v>
      </c>
      <c r="F172" s="106">
        <v>11810</v>
      </c>
      <c r="G172" s="423"/>
    </row>
    <row r="173" spans="1:7" ht="27" customHeight="1">
      <c r="A173" s="98">
        <v>11</v>
      </c>
      <c r="B173" s="167" t="s">
        <v>500</v>
      </c>
      <c r="C173" s="97" t="s">
        <v>2</v>
      </c>
      <c r="D173" s="107">
        <v>15</v>
      </c>
      <c r="E173" s="197">
        <v>10700</v>
      </c>
      <c r="F173" s="106">
        <v>11240</v>
      </c>
      <c r="G173" s="423"/>
    </row>
    <row r="174" spans="1:7" ht="27" customHeight="1">
      <c r="A174" s="98">
        <v>12</v>
      </c>
      <c r="B174" s="167" t="s">
        <v>501</v>
      </c>
      <c r="C174" s="97" t="s">
        <v>2</v>
      </c>
      <c r="D174" s="107">
        <v>15</v>
      </c>
      <c r="E174" s="197">
        <v>10700</v>
      </c>
      <c r="F174" s="106">
        <v>11240</v>
      </c>
      <c r="G174" s="423"/>
    </row>
    <row r="175" spans="1:7" ht="27" customHeight="1">
      <c r="A175" s="98">
        <v>13</v>
      </c>
      <c r="B175" s="167" t="s">
        <v>398</v>
      </c>
      <c r="C175" s="97" t="s">
        <v>895</v>
      </c>
      <c r="D175" s="107">
        <v>15</v>
      </c>
      <c r="E175" s="197">
        <v>10190</v>
      </c>
      <c r="F175" s="106">
        <v>10700</v>
      </c>
      <c r="G175" s="423"/>
    </row>
    <row r="176" spans="1:7" ht="27" customHeight="1">
      <c r="A176" s="98">
        <v>14</v>
      </c>
      <c r="B176" s="167" t="s">
        <v>693</v>
      </c>
      <c r="C176" s="97" t="s">
        <v>754</v>
      </c>
      <c r="D176" s="107">
        <v>15</v>
      </c>
      <c r="E176" s="197">
        <v>10190</v>
      </c>
      <c r="F176" s="106">
        <v>10700</v>
      </c>
      <c r="G176" s="423"/>
    </row>
    <row r="177" spans="1:7" ht="27" customHeight="1">
      <c r="A177" s="98">
        <v>15</v>
      </c>
      <c r="B177" s="167" t="s">
        <v>441</v>
      </c>
      <c r="C177" s="97" t="s">
        <v>193</v>
      </c>
      <c r="D177" s="107">
        <v>15</v>
      </c>
      <c r="E177" s="197">
        <v>11810</v>
      </c>
      <c r="F177" s="106">
        <v>12410</v>
      </c>
      <c r="G177" s="423"/>
    </row>
    <row r="178" spans="1:7" ht="27" customHeight="1">
      <c r="A178" s="98">
        <v>16</v>
      </c>
      <c r="B178" s="167" t="s">
        <v>373</v>
      </c>
      <c r="C178" s="126" t="s">
        <v>564</v>
      </c>
      <c r="D178" s="107">
        <v>15</v>
      </c>
      <c r="E178" s="197">
        <v>11810</v>
      </c>
      <c r="F178" s="106">
        <v>12410</v>
      </c>
      <c r="G178" s="423"/>
    </row>
    <row r="179" spans="1:7" ht="27" customHeight="1">
      <c r="A179" s="98">
        <v>17</v>
      </c>
      <c r="B179" s="167" t="s">
        <v>162</v>
      </c>
      <c r="C179" s="97" t="s">
        <v>474</v>
      </c>
      <c r="D179" s="107">
        <v>18</v>
      </c>
      <c r="E179" s="197">
        <v>10710</v>
      </c>
      <c r="F179" s="106">
        <v>11250</v>
      </c>
      <c r="G179" s="423"/>
    </row>
    <row r="180" spans="1:7" ht="27" customHeight="1">
      <c r="A180" s="98">
        <v>18</v>
      </c>
      <c r="B180" s="167" t="s">
        <v>502</v>
      </c>
      <c r="C180" s="97" t="s">
        <v>2</v>
      </c>
      <c r="D180" s="107">
        <v>18</v>
      </c>
      <c r="E180" s="197">
        <v>9710</v>
      </c>
      <c r="F180" s="106">
        <v>10200</v>
      </c>
      <c r="G180" s="423"/>
    </row>
    <row r="181" spans="1:7" ht="24.95" customHeight="1">
      <c r="A181" s="98">
        <v>19</v>
      </c>
      <c r="B181" s="167" t="s">
        <v>566</v>
      </c>
      <c r="C181" s="97" t="s">
        <v>567</v>
      </c>
      <c r="D181" s="107">
        <v>18</v>
      </c>
      <c r="E181" s="197">
        <v>9240</v>
      </c>
      <c r="F181" s="106">
        <v>9710</v>
      </c>
      <c r="G181" s="423"/>
    </row>
    <row r="182" spans="1:7" ht="24.95" customHeight="1">
      <c r="A182" s="98">
        <v>20</v>
      </c>
      <c r="B182" s="167" t="s">
        <v>117</v>
      </c>
      <c r="C182" s="97" t="s">
        <v>474</v>
      </c>
      <c r="D182" s="107">
        <v>18</v>
      </c>
      <c r="E182" s="197">
        <v>8800</v>
      </c>
      <c r="F182" s="106">
        <v>9240</v>
      </c>
      <c r="G182" s="423"/>
    </row>
    <row r="183" spans="1:7" ht="27" customHeight="1">
      <c r="A183" s="98">
        <v>21</v>
      </c>
      <c r="B183" s="167" t="s">
        <v>763</v>
      </c>
      <c r="C183" s="97" t="s">
        <v>193</v>
      </c>
      <c r="D183" s="107">
        <v>16</v>
      </c>
      <c r="E183" s="197">
        <v>11890</v>
      </c>
      <c r="F183" s="106">
        <v>12490</v>
      </c>
      <c r="G183" s="423"/>
    </row>
    <row r="184" spans="1:7" ht="21.95" customHeight="1">
      <c r="A184" s="98">
        <v>22</v>
      </c>
      <c r="B184" s="167" t="s">
        <v>164</v>
      </c>
      <c r="C184" s="97" t="s">
        <v>496</v>
      </c>
      <c r="D184" s="107">
        <v>18</v>
      </c>
      <c r="E184" s="197">
        <v>12420</v>
      </c>
      <c r="F184" s="106">
        <v>13050</v>
      </c>
      <c r="G184" s="423"/>
    </row>
    <row r="185" spans="1:7" ht="23.1" customHeight="1">
      <c r="A185" s="98">
        <v>23</v>
      </c>
      <c r="B185" s="167" t="s">
        <v>782</v>
      </c>
      <c r="C185" s="97" t="s">
        <v>194</v>
      </c>
      <c r="D185" s="107">
        <v>18</v>
      </c>
      <c r="E185" s="197">
        <v>12420</v>
      </c>
      <c r="F185" s="106">
        <v>13050</v>
      </c>
      <c r="G185" s="423"/>
    </row>
    <row r="186" spans="1:7" ht="23.1" customHeight="1">
      <c r="A186" s="98">
        <v>24</v>
      </c>
      <c r="B186" s="167" t="s">
        <v>435</v>
      </c>
      <c r="C186" s="97" t="s">
        <v>108</v>
      </c>
      <c r="D186" s="107">
        <v>18</v>
      </c>
      <c r="E186" s="197">
        <v>12420</v>
      </c>
      <c r="F186" s="106">
        <v>13050</v>
      </c>
      <c r="G186" s="423"/>
    </row>
    <row r="187" spans="1:7" ht="23.1" customHeight="1">
      <c r="A187" s="98">
        <v>25</v>
      </c>
      <c r="B187" s="167" t="s">
        <v>165</v>
      </c>
      <c r="C187" s="97" t="s">
        <v>2</v>
      </c>
      <c r="D187" s="107">
        <v>18</v>
      </c>
      <c r="E187" s="197">
        <v>12420</v>
      </c>
      <c r="F187" s="106">
        <v>13050</v>
      </c>
      <c r="G187" s="423"/>
    </row>
    <row r="188" spans="1:7" ht="24" customHeight="1">
      <c r="A188" s="97"/>
      <c r="B188" s="101" t="s">
        <v>374</v>
      </c>
      <c r="C188" s="97" t="s">
        <v>375</v>
      </c>
      <c r="D188" s="107"/>
      <c r="E188" s="424">
        <f>SUM(E162:E187)</f>
        <v>308430</v>
      </c>
      <c r="F188" s="424">
        <f>SUM(F162:F187)</f>
        <v>324010</v>
      </c>
      <c r="G188" s="423"/>
    </row>
    <row r="189" spans="1:7" ht="21" customHeight="1">
      <c r="A189" s="61"/>
      <c r="B189" s="77"/>
      <c r="C189" s="61"/>
      <c r="D189" s="66"/>
      <c r="E189" s="66"/>
      <c r="F189" s="78"/>
    </row>
    <row r="190" spans="1:7" ht="15">
      <c r="A190" s="61"/>
      <c r="B190" s="77"/>
      <c r="C190" s="61"/>
      <c r="D190" s="66"/>
      <c r="E190" s="66"/>
      <c r="F190" s="78"/>
    </row>
    <row r="191" spans="1:7" ht="15.75">
      <c r="A191" s="61"/>
      <c r="B191" s="74"/>
      <c r="C191" s="75"/>
      <c r="D191" s="29"/>
      <c r="E191" s="29"/>
      <c r="F191" s="74"/>
    </row>
    <row r="192" spans="1:7" ht="23.25">
      <c r="A192" s="470" t="s">
        <v>127</v>
      </c>
      <c r="B192" s="470"/>
      <c r="C192" s="470"/>
      <c r="D192" s="470"/>
      <c r="E192" s="470"/>
      <c r="F192" s="470"/>
    </row>
    <row r="193" spans="1:7" ht="18.75">
      <c r="A193" s="471" t="s">
        <v>359</v>
      </c>
      <c r="B193" s="471"/>
      <c r="C193" s="471"/>
      <c r="D193" s="471"/>
      <c r="E193" s="471"/>
      <c r="F193" s="471"/>
    </row>
    <row r="194" spans="1:7" s="6" customFormat="1" ht="33">
      <c r="A194" s="97" t="s">
        <v>174</v>
      </c>
      <c r="B194" s="198" t="s">
        <v>124</v>
      </c>
      <c r="C194" s="97" t="s">
        <v>125</v>
      </c>
      <c r="D194" s="97" t="s">
        <v>334</v>
      </c>
      <c r="E194" s="198" t="s">
        <v>855</v>
      </c>
      <c r="F194" s="198" t="s">
        <v>969</v>
      </c>
      <c r="G194" s="97" t="s">
        <v>344</v>
      </c>
    </row>
    <row r="195" spans="1:7" s="69" customFormat="1" ht="23.1" customHeight="1">
      <c r="A195" s="107"/>
      <c r="B195" s="97" t="s">
        <v>197</v>
      </c>
      <c r="C195" s="97" t="s">
        <v>340</v>
      </c>
      <c r="D195" s="107"/>
      <c r="E195" s="424">
        <f>E188</f>
        <v>308430</v>
      </c>
      <c r="F195" s="424">
        <f>F188</f>
        <v>324010</v>
      </c>
      <c r="G195" s="423"/>
    </row>
    <row r="196" spans="1:7" ht="23.1" customHeight="1">
      <c r="A196" s="98">
        <v>26</v>
      </c>
      <c r="B196" s="167" t="s">
        <v>166</v>
      </c>
      <c r="C196" s="97" t="s">
        <v>108</v>
      </c>
      <c r="D196" s="107">
        <v>18</v>
      </c>
      <c r="E196" s="197">
        <v>12420</v>
      </c>
      <c r="F196" s="106">
        <v>13050</v>
      </c>
      <c r="G196" s="423"/>
    </row>
    <row r="197" spans="1:7" ht="23.1" customHeight="1">
      <c r="A197" s="98">
        <v>27</v>
      </c>
      <c r="B197" s="167" t="s">
        <v>765</v>
      </c>
      <c r="C197" s="97" t="s">
        <v>2</v>
      </c>
      <c r="D197" s="107">
        <v>18</v>
      </c>
      <c r="E197" s="197">
        <v>12420</v>
      </c>
      <c r="F197" s="106">
        <v>13050</v>
      </c>
      <c r="G197" s="423"/>
    </row>
    <row r="198" spans="1:7" ht="23.1" customHeight="1">
      <c r="A198" s="98">
        <v>28</v>
      </c>
      <c r="B198" s="167" t="s">
        <v>158</v>
      </c>
      <c r="C198" s="97" t="s">
        <v>496</v>
      </c>
      <c r="D198" s="107">
        <v>18</v>
      </c>
      <c r="E198" s="197">
        <v>12420</v>
      </c>
      <c r="F198" s="106">
        <v>13050</v>
      </c>
      <c r="G198" s="423"/>
    </row>
    <row r="199" spans="1:7" ht="23.1" customHeight="1">
      <c r="A199" s="98">
        <v>29</v>
      </c>
      <c r="B199" s="167" t="s">
        <v>722</v>
      </c>
      <c r="C199" s="97" t="s">
        <v>108</v>
      </c>
      <c r="D199" s="107">
        <v>18</v>
      </c>
      <c r="E199" s="197">
        <v>11820</v>
      </c>
      <c r="F199" s="106">
        <v>12420</v>
      </c>
      <c r="G199" s="423"/>
    </row>
    <row r="200" spans="1:7" ht="23.1" customHeight="1">
      <c r="A200" s="98">
        <v>30</v>
      </c>
      <c r="B200" s="167" t="s">
        <v>783</v>
      </c>
      <c r="C200" s="97" t="s">
        <v>194</v>
      </c>
      <c r="D200" s="107">
        <v>18</v>
      </c>
      <c r="E200" s="197">
        <v>11820</v>
      </c>
      <c r="F200" s="106">
        <v>12420</v>
      </c>
      <c r="G200" s="423"/>
    </row>
    <row r="201" spans="1:7" ht="23.1" customHeight="1">
      <c r="A201" s="98">
        <v>31</v>
      </c>
      <c r="B201" s="167" t="s">
        <v>364</v>
      </c>
      <c r="C201" s="97" t="s">
        <v>108</v>
      </c>
      <c r="D201" s="107">
        <v>18</v>
      </c>
      <c r="E201" s="197">
        <v>11820</v>
      </c>
      <c r="F201" s="106">
        <v>12420</v>
      </c>
      <c r="G201" s="423"/>
    </row>
    <row r="202" spans="1:7" ht="23.1" customHeight="1">
      <c r="A202" s="98">
        <v>32</v>
      </c>
      <c r="B202" s="167" t="s">
        <v>405</v>
      </c>
      <c r="C202" s="98" t="s">
        <v>2</v>
      </c>
      <c r="D202" s="429">
        <v>18</v>
      </c>
      <c r="E202" s="392">
        <v>11250</v>
      </c>
      <c r="F202" s="431">
        <v>11820</v>
      </c>
      <c r="G202" s="423"/>
    </row>
    <row r="203" spans="1:7" ht="23.1" customHeight="1">
      <c r="A203" s="98">
        <v>33</v>
      </c>
      <c r="B203" s="167" t="s">
        <v>167</v>
      </c>
      <c r="C203" s="97" t="s">
        <v>2</v>
      </c>
      <c r="D203" s="107">
        <v>19</v>
      </c>
      <c r="E203" s="168">
        <v>11420</v>
      </c>
      <c r="F203" s="106">
        <v>12000</v>
      </c>
      <c r="G203" s="423"/>
    </row>
    <row r="204" spans="1:7" ht="23.1" customHeight="1">
      <c r="A204" s="98">
        <v>34</v>
      </c>
      <c r="B204" s="167" t="s">
        <v>160</v>
      </c>
      <c r="C204" s="97" t="s">
        <v>2</v>
      </c>
      <c r="D204" s="107">
        <v>19</v>
      </c>
      <c r="E204" s="197">
        <v>11420</v>
      </c>
      <c r="F204" s="106">
        <v>12000</v>
      </c>
      <c r="G204" s="423"/>
    </row>
    <row r="205" spans="1:7" ht="23.1" customHeight="1">
      <c r="A205" s="98">
        <v>35</v>
      </c>
      <c r="B205" s="167" t="s">
        <v>168</v>
      </c>
      <c r="C205" s="97" t="s">
        <v>214</v>
      </c>
      <c r="D205" s="107">
        <v>20</v>
      </c>
      <c r="E205" s="197">
        <v>10560</v>
      </c>
      <c r="F205" s="106">
        <v>11090</v>
      </c>
      <c r="G205" s="423"/>
    </row>
    <row r="206" spans="1:7" ht="23.1" customHeight="1">
      <c r="A206" s="98">
        <v>36</v>
      </c>
      <c r="B206" s="167" t="s">
        <v>361</v>
      </c>
      <c r="C206" s="97" t="s">
        <v>194</v>
      </c>
      <c r="D206" s="107">
        <v>20</v>
      </c>
      <c r="E206" s="197">
        <v>10560</v>
      </c>
      <c r="F206" s="106">
        <v>11090</v>
      </c>
      <c r="G206" s="423"/>
    </row>
    <row r="207" spans="1:7" ht="23.1" customHeight="1">
      <c r="A207" s="98">
        <v>37</v>
      </c>
      <c r="B207" s="167" t="s">
        <v>368</v>
      </c>
      <c r="C207" s="97" t="s">
        <v>108</v>
      </c>
      <c r="D207" s="107">
        <v>20</v>
      </c>
      <c r="E207" s="197">
        <v>10560</v>
      </c>
      <c r="F207" s="106">
        <v>11090</v>
      </c>
      <c r="G207" s="423"/>
    </row>
    <row r="208" spans="1:7" ht="23.1" customHeight="1">
      <c r="A208" s="98">
        <v>38</v>
      </c>
      <c r="B208" s="167" t="s">
        <v>720</v>
      </c>
      <c r="C208" s="97" t="s">
        <v>2</v>
      </c>
      <c r="D208" s="107">
        <v>20</v>
      </c>
      <c r="E208" s="197">
        <v>10560</v>
      </c>
      <c r="F208" s="106">
        <v>11090</v>
      </c>
      <c r="G208" s="423"/>
    </row>
    <row r="209" spans="1:7" ht="23.1" customHeight="1">
      <c r="A209" s="98">
        <v>39</v>
      </c>
      <c r="B209" s="167" t="s">
        <v>759</v>
      </c>
      <c r="C209" s="97" t="s">
        <v>2</v>
      </c>
      <c r="D209" s="107">
        <v>20</v>
      </c>
      <c r="E209" s="197">
        <v>10560</v>
      </c>
      <c r="F209" s="106">
        <v>11090</v>
      </c>
      <c r="G209" s="423"/>
    </row>
    <row r="210" spans="1:7" ht="23.1" customHeight="1">
      <c r="A210" s="98">
        <v>40</v>
      </c>
      <c r="B210" s="167" t="s">
        <v>169</v>
      </c>
      <c r="C210" s="97" t="s">
        <v>2</v>
      </c>
      <c r="D210" s="107">
        <v>20</v>
      </c>
      <c r="E210" s="197">
        <v>10560</v>
      </c>
      <c r="F210" s="106">
        <v>11090</v>
      </c>
      <c r="G210" s="423"/>
    </row>
    <row r="211" spans="1:7" ht="23.1" customHeight="1">
      <c r="A211" s="98">
        <v>41</v>
      </c>
      <c r="B211" s="167" t="s">
        <v>540</v>
      </c>
      <c r="C211" s="97" t="s">
        <v>496</v>
      </c>
      <c r="D211" s="107">
        <v>20</v>
      </c>
      <c r="E211" s="197">
        <v>10560</v>
      </c>
      <c r="F211" s="106">
        <v>11090</v>
      </c>
      <c r="G211" s="423"/>
    </row>
    <row r="212" spans="1:7" ht="23.1" customHeight="1">
      <c r="A212" s="98">
        <v>42</v>
      </c>
      <c r="B212" s="167" t="s">
        <v>170</v>
      </c>
      <c r="C212" s="97" t="s">
        <v>108</v>
      </c>
      <c r="D212" s="107">
        <v>20</v>
      </c>
      <c r="E212" s="197">
        <v>10560</v>
      </c>
      <c r="F212" s="106">
        <v>11090</v>
      </c>
      <c r="G212" s="423"/>
    </row>
    <row r="213" spans="1:7" ht="23.1" customHeight="1">
      <c r="A213" s="98">
        <v>43</v>
      </c>
      <c r="B213" s="167" t="s">
        <v>764</v>
      </c>
      <c r="C213" s="97" t="s">
        <v>194</v>
      </c>
      <c r="D213" s="107">
        <v>20</v>
      </c>
      <c r="E213" s="197">
        <v>10560</v>
      </c>
      <c r="F213" s="106">
        <v>11090</v>
      </c>
      <c r="G213" s="423"/>
    </row>
    <row r="214" spans="1:7" ht="23.1" customHeight="1">
      <c r="A214" s="98">
        <v>44</v>
      </c>
      <c r="B214" s="167" t="s">
        <v>210</v>
      </c>
      <c r="C214" s="97" t="s">
        <v>108</v>
      </c>
      <c r="D214" s="107">
        <v>20</v>
      </c>
      <c r="E214" s="197">
        <v>10050</v>
      </c>
      <c r="F214" s="106">
        <v>10560</v>
      </c>
      <c r="G214" s="423"/>
    </row>
    <row r="215" spans="1:7" ht="23.1" customHeight="1">
      <c r="A215" s="98">
        <v>45</v>
      </c>
      <c r="B215" s="167" t="s">
        <v>555</v>
      </c>
      <c r="C215" s="97" t="s">
        <v>2</v>
      </c>
      <c r="D215" s="107">
        <v>20</v>
      </c>
      <c r="E215" s="197">
        <v>9570</v>
      </c>
      <c r="F215" s="106">
        <v>10050</v>
      </c>
      <c r="G215" s="423"/>
    </row>
    <row r="216" spans="1:7" ht="23.1" customHeight="1">
      <c r="A216" s="98">
        <v>46</v>
      </c>
      <c r="B216" s="167" t="s">
        <v>171</v>
      </c>
      <c r="C216" s="97" t="s">
        <v>2</v>
      </c>
      <c r="D216" s="107">
        <v>20</v>
      </c>
      <c r="E216" s="197">
        <v>9570</v>
      </c>
      <c r="F216" s="106">
        <v>10050</v>
      </c>
      <c r="G216" s="423"/>
    </row>
    <row r="217" spans="1:7" ht="24.95" customHeight="1">
      <c r="A217" s="98">
        <v>47</v>
      </c>
      <c r="B217" s="167" t="s">
        <v>370</v>
      </c>
      <c r="C217" s="97" t="s">
        <v>2</v>
      </c>
      <c r="D217" s="107">
        <v>20</v>
      </c>
      <c r="E217" s="197">
        <v>9570</v>
      </c>
      <c r="F217" s="106">
        <v>10050</v>
      </c>
      <c r="G217" s="423"/>
    </row>
    <row r="218" spans="1:7" ht="24.95" customHeight="1">
      <c r="A218" s="98">
        <v>48</v>
      </c>
      <c r="B218" s="167" t="s">
        <v>190</v>
      </c>
      <c r="C218" s="97" t="s">
        <v>2</v>
      </c>
      <c r="D218" s="107">
        <v>20</v>
      </c>
      <c r="E218" s="197">
        <v>9570</v>
      </c>
      <c r="F218" s="106">
        <v>10050</v>
      </c>
      <c r="G218" s="423"/>
    </row>
    <row r="219" spans="1:7" ht="24.95" customHeight="1">
      <c r="A219" s="98">
        <v>49</v>
      </c>
      <c r="B219" s="167" t="s">
        <v>371</v>
      </c>
      <c r="C219" s="97" t="s">
        <v>194</v>
      </c>
      <c r="D219" s="107">
        <v>20</v>
      </c>
      <c r="E219" s="197">
        <v>9570</v>
      </c>
      <c r="F219" s="106">
        <v>10050</v>
      </c>
      <c r="G219" s="423"/>
    </row>
    <row r="220" spans="1:7" ht="24.95" customHeight="1">
      <c r="A220" s="98">
        <v>50</v>
      </c>
      <c r="B220" s="167" t="s">
        <v>390</v>
      </c>
      <c r="C220" s="97" t="s">
        <v>2</v>
      </c>
      <c r="D220" s="107">
        <v>20</v>
      </c>
      <c r="E220" s="197">
        <v>9570</v>
      </c>
      <c r="F220" s="106">
        <v>10050</v>
      </c>
      <c r="G220" s="423"/>
    </row>
    <row r="221" spans="1:7" s="274" customFormat="1" ht="23.1" customHeight="1">
      <c r="A221" s="97"/>
      <c r="B221" s="101" t="s">
        <v>374</v>
      </c>
      <c r="C221" s="97" t="s">
        <v>375</v>
      </c>
      <c r="D221" s="107"/>
      <c r="E221" s="424">
        <f>SUM(E195:E220)</f>
        <v>577750</v>
      </c>
      <c r="F221" s="424">
        <f>SUM(F195:F220)</f>
        <v>606910</v>
      </c>
      <c r="G221" s="423"/>
    </row>
    <row r="222" spans="1:7" s="274" customFormat="1" ht="15">
      <c r="A222" s="61"/>
      <c r="B222" s="77"/>
      <c r="C222" s="61"/>
      <c r="D222" s="66"/>
      <c r="E222" s="66"/>
      <c r="F222" s="78"/>
    </row>
    <row r="223" spans="1:7" s="274" customFormat="1" ht="15.75">
      <c r="A223" s="61"/>
      <c r="B223" s="74"/>
      <c r="C223" s="75"/>
      <c r="D223" s="29"/>
      <c r="E223" s="29"/>
      <c r="F223" s="74"/>
    </row>
    <row r="224" spans="1:7" ht="23.25">
      <c r="A224" s="470" t="s">
        <v>127</v>
      </c>
      <c r="B224" s="470"/>
      <c r="C224" s="470"/>
      <c r="D224" s="470"/>
      <c r="E224" s="470"/>
      <c r="F224" s="470"/>
    </row>
    <row r="225" spans="1:7" ht="18.75">
      <c r="A225" s="471" t="s">
        <v>359</v>
      </c>
      <c r="B225" s="471"/>
      <c r="C225" s="471"/>
      <c r="D225" s="471"/>
      <c r="E225" s="471"/>
      <c r="F225" s="471"/>
    </row>
    <row r="226" spans="1:7" s="6" customFormat="1" ht="33">
      <c r="A226" s="97" t="s">
        <v>174</v>
      </c>
      <c r="B226" s="198" t="s">
        <v>124</v>
      </c>
      <c r="C226" s="97" t="s">
        <v>125</v>
      </c>
      <c r="D226" s="97" t="s">
        <v>334</v>
      </c>
      <c r="E226" s="198" t="s">
        <v>855</v>
      </c>
      <c r="F226" s="198" t="s">
        <v>969</v>
      </c>
      <c r="G226" s="97" t="s">
        <v>344</v>
      </c>
    </row>
    <row r="227" spans="1:7" s="69" customFormat="1" ht="24.95" customHeight="1">
      <c r="A227" s="107"/>
      <c r="B227" s="97" t="s">
        <v>197</v>
      </c>
      <c r="C227" s="97" t="s">
        <v>340</v>
      </c>
      <c r="D227" s="107"/>
      <c r="E227" s="424">
        <f>E221</f>
        <v>577750</v>
      </c>
      <c r="F227" s="424">
        <f>F221</f>
        <v>606910</v>
      </c>
      <c r="G227" s="423"/>
    </row>
    <row r="228" spans="1:7" ht="24.95" customHeight="1">
      <c r="A228" s="98">
        <v>51</v>
      </c>
      <c r="B228" s="167" t="s">
        <v>477</v>
      </c>
      <c r="C228" s="97" t="s">
        <v>108</v>
      </c>
      <c r="D228" s="107">
        <v>20</v>
      </c>
      <c r="E228" s="197">
        <v>9110</v>
      </c>
      <c r="F228" s="106">
        <v>9570</v>
      </c>
      <c r="G228" s="423"/>
    </row>
    <row r="229" spans="1:7" ht="24.95" customHeight="1">
      <c r="A229" s="98">
        <v>52</v>
      </c>
      <c r="B229" s="167" t="s">
        <v>476</v>
      </c>
      <c r="C229" s="97" t="s">
        <v>2</v>
      </c>
      <c r="D229" s="107">
        <v>20</v>
      </c>
      <c r="E229" s="197">
        <v>9110</v>
      </c>
      <c r="F229" s="106">
        <v>9570</v>
      </c>
      <c r="G229" s="423"/>
    </row>
    <row r="230" spans="1:7" ht="24.95" customHeight="1">
      <c r="A230" s="98">
        <v>53</v>
      </c>
      <c r="B230" s="167" t="s">
        <v>518</v>
      </c>
      <c r="C230" s="97" t="s">
        <v>194</v>
      </c>
      <c r="D230" s="107">
        <v>20</v>
      </c>
      <c r="E230" s="197">
        <v>9110</v>
      </c>
      <c r="F230" s="106">
        <v>9570</v>
      </c>
      <c r="G230" s="423"/>
    </row>
    <row r="231" spans="1:7" ht="24.95" customHeight="1">
      <c r="A231" s="98">
        <v>54</v>
      </c>
      <c r="B231" s="167" t="s">
        <v>503</v>
      </c>
      <c r="C231" s="97" t="s">
        <v>108</v>
      </c>
      <c r="D231" s="107">
        <v>20</v>
      </c>
      <c r="E231" s="197">
        <v>9110</v>
      </c>
      <c r="F231" s="106">
        <v>9570</v>
      </c>
      <c r="G231" s="423"/>
    </row>
    <row r="232" spans="1:7" ht="24.95" customHeight="1">
      <c r="A232" s="98">
        <v>55</v>
      </c>
      <c r="B232" s="167" t="s">
        <v>530</v>
      </c>
      <c r="C232" s="97" t="s">
        <v>2</v>
      </c>
      <c r="D232" s="107">
        <v>20</v>
      </c>
      <c r="E232" s="197">
        <v>9110</v>
      </c>
      <c r="F232" s="106">
        <v>9570</v>
      </c>
      <c r="G232" s="423"/>
    </row>
    <row r="233" spans="1:7" ht="24.95" customHeight="1">
      <c r="A233" s="98">
        <v>56</v>
      </c>
      <c r="B233" s="167" t="s">
        <v>504</v>
      </c>
      <c r="C233" s="97" t="s">
        <v>2</v>
      </c>
      <c r="D233" s="107">
        <v>20</v>
      </c>
      <c r="E233" s="197">
        <v>9110</v>
      </c>
      <c r="F233" s="106">
        <v>9570</v>
      </c>
      <c r="G233" s="423"/>
    </row>
    <row r="234" spans="1:7" ht="24.95" customHeight="1">
      <c r="A234" s="98">
        <v>57</v>
      </c>
      <c r="B234" s="99" t="s">
        <v>708</v>
      </c>
      <c r="C234" s="97" t="s">
        <v>194</v>
      </c>
      <c r="D234" s="107">
        <v>20</v>
      </c>
      <c r="E234" s="197">
        <v>8670</v>
      </c>
      <c r="F234" s="106">
        <v>9110</v>
      </c>
      <c r="G234" s="423"/>
    </row>
    <row r="235" spans="1:7" ht="24.95" customHeight="1">
      <c r="A235" s="98">
        <v>58</v>
      </c>
      <c r="B235" s="99" t="s">
        <v>213</v>
      </c>
      <c r="C235" s="97" t="s">
        <v>108</v>
      </c>
      <c r="D235" s="107">
        <v>20</v>
      </c>
      <c r="E235" s="197">
        <v>8670</v>
      </c>
      <c r="F235" s="106">
        <v>9110</v>
      </c>
      <c r="G235" s="423"/>
    </row>
    <row r="236" spans="1:7" ht="24.95" customHeight="1">
      <c r="A236" s="98">
        <v>59</v>
      </c>
      <c r="B236" s="99" t="s">
        <v>719</v>
      </c>
      <c r="C236" s="97" t="s">
        <v>2</v>
      </c>
      <c r="D236" s="107">
        <v>20</v>
      </c>
      <c r="E236" s="109">
        <v>0</v>
      </c>
      <c r="F236" s="106">
        <v>9110</v>
      </c>
      <c r="G236" s="423"/>
    </row>
    <row r="237" spans="1:7" ht="24.95" customHeight="1">
      <c r="A237" s="98">
        <v>60</v>
      </c>
      <c r="B237" s="99" t="s">
        <v>746</v>
      </c>
      <c r="C237" s="97" t="s">
        <v>2</v>
      </c>
      <c r="D237" s="107">
        <v>20</v>
      </c>
      <c r="E237" s="197">
        <v>8670</v>
      </c>
      <c r="F237" s="106">
        <v>9110</v>
      </c>
      <c r="G237" s="423"/>
    </row>
    <row r="238" spans="1:7" ht="24.95" customHeight="1">
      <c r="A238" s="98">
        <v>61</v>
      </c>
      <c r="B238" s="99" t="s">
        <v>775</v>
      </c>
      <c r="C238" s="97" t="s">
        <v>2</v>
      </c>
      <c r="D238" s="107">
        <v>20</v>
      </c>
      <c r="E238" s="197">
        <v>8250</v>
      </c>
      <c r="F238" s="106">
        <v>8670</v>
      </c>
      <c r="G238" s="423"/>
    </row>
    <row r="239" spans="1:7" ht="24.95" customHeight="1">
      <c r="A239" s="98">
        <v>62</v>
      </c>
      <c r="B239" s="99" t="s">
        <v>776</v>
      </c>
      <c r="C239" s="97" t="s">
        <v>2</v>
      </c>
      <c r="D239" s="107">
        <v>20</v>
      </c>
      <c r="E239" s="197">
        <v>8250</v>
      </c>
      <c r="F239" s="106">
        <v>8670</v>
      </c>
      <c r="G239" s="423"/>
    </row>
    <row r="240" spans="1:7" ht="24.95" customHeight="1">
      <c r="A240" s="98">
        <v>63</v>
      </c>
      <c r="B240" s="99" t="s">
        <v>777</v>
      </c>
      <c r="C240" s="97" t="s">
        <v>2</v>
      </c>
      <c r="D240" s="107">
        <v>20</v>
      </c>
      <c r="E240" s="197">
        <v>8250</v>
      </c>
      <c r="F240" s="106">
        <v>8670</v>
      </c>
      <c r="G240" s="423"/>
    </row>
    <row r="241" spans="1:7" ht="24.95" customHeight="1">
      <c r="A241" s="98">
        <v>64</v>
      </c>
      <c r="B241" s="99" t="s">
        <v>857</v>
      </c>
      <c r="C241" s="97" t="s">
        <v>2</v>
      </c>
      <c r="D241" s="107">
        <v>20</v>
      </c>
      <c r="E241" s="197">
        <v>8250</v>
      </c>
      <c r="F241" s="106">
        <v>8670</v>
      </c>
      <c r="G241" s="423"/>
    </row>
    <row r="242" spans="1:7" ht="24.95" customHeight="1">
      <c r="A242" s="98">
        <v>65</v>
      </c>
      <c r="B242" s="99" t="s">
        <v>858</v>
      </c>
      <c r="C242" s="97" t="s">
        <v>194</v>
      </c>
      <c r="D242" s="107">
        <v>20</v>
      </c>
      <c r="E242" s="197">
        <v>8250</v>
      </c>
      <c r="F242" s="106">
        <v>8670</v>
      </c>
      <c r="G242" s="423"/>
    </row>
    <row r="243" spans="1:7" ht="24.95" customHeight="1">
      <c r="A243" s="98">
        <v>66</v>
      </c>
      <c r="B243" s="99" t="s">
        <v>856</v>
      </c>
      <c r="C243" s="97" t="s">
        <v>2</v>
      </c>
      <c r="D243" s="107">
        <v>20</v>
      </c>
      <c r="E243" s="197">
        <v>8250</v>
      </c>
      <c r="F243" s="106">
        <v>8670</v>
      </c>
      <c r="G243" s="423"/>
    </row>
    <row r="244" spans="1:7" ht="24.95" customHeight="1">
      <c r="A244" s="98">
        <v>67</v>
      </c>
      <c r="B244" s="99" t="s">
        <v>859</v>
      </c>
      <c r="C244" s="97" t="s">
        <v>108</v>
      </c>
      <c r="D244" s="107">
        <v>20</v>
      </c>
      <c r="E244" s="197">
        <v>8250</v>
      </c>
      <c r="F244" s="106">
        <v>8670</v>
      </c>
      <c r="G244" s="423"/>
    </row>
    <row r="245" spans="1:7" ht="24.95" customHeight="1">
      <c r="A245" s="97"/>
      <c r="B245" s="102" t="s">
        <v>197</v>
      </c>
      <c r="C245" s="97"/>
      <c r="D245" s="107"/>
      <c r="E245" s="424">
        <f>SUM(E227:E244)</f>
        <v>716170</v>
      </c>
      <c r="F245" s="424">
        <f>SUM(F227:F244)</f>
        <v>761460</v>
      </c>
      <c r="G245" s="423"/>
    </row>
    <row r="246" spans="1:7" ht="15">
      <c r="A246" s="61"/>
      <c r="B246" s="61"/>
      <c r="C246" s="61"/>
      <c r="D246" s="66"/>
      <c r="E246" s="66"/>
      <c r="F246" s="87"/>
    </row>
  </sheetData>
  <mergeCells count="17">
    <mergeCell ref="A225:F225"/>
    <mergeCell ref="A192:F192"/>
    <mergeCell ref="A193:F193"/>
    <mergeCell ref="A224:F224"/>
    <mergeCell ref="A159:F159"/>
    <mergeCell ref="A160:F160"/>
    <mergeCell ref="A1:F1"/>
    <mergeCell ref="A2:F2"/>
    <mergeCell ref="A32:F32"/>
    <mergeCell ref="A127:F127"/>
    <mergeCell ref="A128:F128"/>
    <mergeCell ref="A65:F65"/>
    <mergeCell ref="A95:F95"/>
    <mergeCell ref="A96:F96"/>
    <mergeCell ref="A33:F33"/>
    <mergeCell ref="A63:F63"/>
    <mergeCell ref="A64:F64"/>
  </mergeCells>
  <printOptions horizontalCentered="1"/>
  <pageMargins left="1" right="1" top="0.5" bottom="0.25" header="0" footer="0"/>
  <pageSetup paperSize="9" scale="75" orientation="portrait" r:id="rId1"/>
  <headerFooter alignWithMargins="0"/>
  <rowBreaks count="7" manualBreakCount="7">
    <brk id="31" max="16383" man="1"/>
    <brk id="62" max="16383" man="1"/>
    <brk id="94" max="16383" man="1"/>
    <brk id="126" max="16383" man="1"/>
    <brk id="158" max="16383" man="1"/>
    <brk id="190" max="14" man="1"/>
    <brk id="22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zoomScale="85" zoomScaleNormal="85" zoomScaleSheetLayoutView="70" workbookViewId="0">
      <selection sqref="A1:P1"/>
    </sheetView>
  </sheetViews>
  <sheetFormatPr defaultRowHeight="16.5"/>
  <cols>
    <col min="1" max="1" width="6.28515625" style="81" bestFit="1" customWidth="1"/>
    <col min="2" max="2" width="32" style="81" customWidth="1"/>
    <col min="3" max="3" width="18.28515625" style="81" bestFit="1" customWidth="1"/>
    <col min="4" max="4" width="12" style="81" bestFit="1" customWidth="1"/>
    <col min="5" max="5" width="11.28515625" style="81" bestFit="1" customWidth="1"/>
    <col min="6" max="6" width="14.5703125" style="326" bestFit="1" customWidth="1"/>
    <col min="7" max="7" width="13.140625" style="81" bestFit="1" customWidth="1"/>
    <col min="8" max="8" width="12.28515625" style="81" customWidth="1"/>
    <col min="9" max="9" width="14.5703125" style="326" bestFit="1" customWidth="1"/>
    <col min="10" max="10" width="12.140625" style="81" bestFit="1" customWidth="1"/>
    <col min="11" max="11" width="12.5703125" style="81" customWidth="1"/>
    <col min="12" max="12" width="14.5703125" style="326" bestFit="1" customWidth="1"/>
    <col min="13" max="13" width="14.7109375" style="81" bestFit="1" customWidth="1"/>
    <col min="14" max="14" width="14.140625" style="81" bestFit="1" customWidth="1"/>
    <col min="15" max="15" width="14.5703125" style="326" customWidth="1"/>
    <col min="16" max="16" width="18.28515625" style="81" bestFit="1" customWidth="1"/>
    <col min="17" max="17" width="24" style="81" customWidth="1"/>
    <col min="18" max="16384" width="9.140625" style="81"/>
  </cols>
  <sheetData>
    <row r="1" spans="1:17" ht="23.25">
      <c r="A1" s="470" t="s">
        <v>127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135"/>
    </row>
    <row r="2" spans="1:17" ht="18.75">
      <c r="A2" s="471" t="s">
        <v>359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135"/>
    </row>
    <row r="3" spans="1:17" ht="20.25">
      <c r="A3" s="472" t="s">
        <v>952</v>
      </c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135"/>
    </row>
    <row r="4" spans="1:17" ht="12.75" customHeight="1">
      <c r="A4" s="444"/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135"/>
    </row>
    <row r="5" spans="1:17" s="323" customFormat="1" ht="79.5" customHeight="1">
      <c r="A5" s="13" t="s">
        <v>174</v>
      </c>
      <c r="B5" s="309" t="s">
        <v>124</v>
      </c>
      <c r="C5" s="13" t="s">
        <v>125</v>
      </c>
      <c r="D5" s="311" t="s">
        <v>959</v>
      </c>
      <c r="E5" s="311" t="s">
        <v>962</v>
      </c>
      <c r="F5" s="312" t="s">
        <v>965</v>
      </c>
      <c r="G5" s="311" t="s">
        <v>960</v>
      </c>
      <c r="H5" s="311" t="s">
        <v>963</v>
      </c>
      <c r="I5" s="312" t="s">
        <v>961</v>
      </c>
      <c r="J5" s="311" t="s">
        <v>953</v>
      </c>
      <c r="K5" s="311" t="s">
        <v>954</v>
      </c>
      <c r="L5" s="312" t="s">
        <v>955</v>
      </c>
      <c r="M5" s="311" t="s">
        <v>956</v>
      </c>
      <c r="N5" s="311" t="s">
        <v>958</v>
      </c>
      <c r="O5" s="312" t="s">
        <v>957</v>
      </c>
      <c r="P5" s="412" t="s">
        <v>197</v>
      </c>
      <c r="Q5" s="310"/>
    </row>
    <row r="6" spans="1:17" s="18" customFormat="1" ht="24.75" customHeight="1">
      <c r="A6" s="13">
        <v>1</v>
      </c>
      <c r="B6" s="313" t="s">
        <v>207</v>
      </c>
      <c r="C6" s="13" t="s">
        <v>460</v>
      </c>
      <c r="D6" s="322">
        <v>63355</v>
      </c>
      <c r="E6" s="322">
        <v>49475</v>
      </c>
      <c r="F6" s="327">
        <f>D6-E6</f>
        <v>13880</v>
      </c>
      <c r="G6" s="322">
        <v>63355</v>
      </c>
      <c r="H6" s="322">
        <v>49475</v>
      </c>
      <c r="I6" s="327">
        <f>G6-H6</f>
        <v>13880</v>
      </c>
      <c r="J6" s="322">
        <v>62555</v>
      </c>
      <c r="K6" s="322">
        <v>48675</v>
      </c>
      <c r="L6" s="327">
        <f>J6-K6</f>
        <v>13880</v>
      </c>
      <c r="M6" s="406">
        <v>63355</v>
      </c>
      <c r="N6" s="406">
        <v>49475</v>
      </c>
      <c r="O6" s="327">
        <f>M6-N6</f>
        <v>13880</v>
      </c>
      <c r="P6" s="335">
        <f>SUM(F6+I6+L6+O6)</f>
        <v>55520</v>
      </c>
      <c r="Q6" s="314"/>
    </row>
    <row r="7" spans="1:17" s="18" customFormat="1" ht="24.95" customHeight="1">
      <c r="A7" s="90">
        <v>2</v>
      </c>
      <c r="B7" s="315" t="s">
        <v>175</v>
      </c>
      <c r="C7" s="13" t="s">
        <v>461</v>
      </c>
      <c r="D7" s="322">
        <v>62415</v>
      </c>
      <c r="E7" s="322">
        <v>47575</v>
      </c>
      <c r="F7" s="327">
        <f t="shared" ref="F7:F70" si="0">D7-E7</f>
        <v>14840</v>
      </c>
      <c r="G7" s="322">
        <v>62415</v>
      </c>
      <c r="H7" s="322">
        <v>47575</v>
      </c>
      <c r="I7" s="327">
        <f t="shared" ref="I7:I70" si="1">G7-H7</f>
        <v>14840</v>
      </c>
      <c r="J7" s="322">
        <v>61615</v>
      </c>
      <c r="K7" s="322">
        <v>46775</v>
      </c>
      <c r="L7" s="327">
        <f t="shared" ref="L7:L70" si="2">J7-K7</f>
        <v>14840</v>
      </c>
      <c r="M7" s="406">
        <v>62415</v>
      </c>
      <c r="N7" s="406">
        <v>47575</v>
      </c>
      <c r="O7" s="327">
        <f t="shared" ref="O7:O70" si="3">M7-N7</f>
        <v>14840</v>
      </c>
      <c r="P7" s="335">
        <f t="shared" ref="P7:P35" si="4">SUM(F7+I7+L7+O7)</f>
        <v>59360</v>
      </c>
      <c r="Q7" s="314"/>
    </row>
    <row r="8" spans="1:17" s="18" customFormat="1" ht="24.95" customHeight="1">
      <c r="A8" s="13">
        <v>3</v>
      </c>
      <c r="B8" s="315" t="s">
        <v>206</v>
      </c>
      <c r="C8" s="13" t="s">
        <v>2</v>
      </c>
      <c r="D8" s="322">
        <v>62415</v>
      </c>
      <c r="E8" s="322">
        <v>47575</v>
      </c>
      <c r="F8" s="327">
        <f t="shared" si="0"/>
        <v>14840</v>
      </c>
      <c r="G8" s="322">
        <v>62415</v>
      </c>
      <c r="H8" s="322">
        <v>47575</v>
      </c>
      <c r="I8" s="327">
        <f t="shared" si="1"/>
        <v>14840</v>
      </c>
      <c r="J8" s="322">
        <v>61615</v>
      </c>
      <c r="K8" s="322">
        <v>46775</v>
      </c>
      <c r="L8" s="327">
        <f t="shared" si="2"/>
        <v>14840</v>
      </c>
      <c r="M8" s="406">
        <v>62415</v>
      </c>
      <c r="N8" s="406">
        <v>47575</v>
      </c>
      <c r="O8" s="327">
        <f t="shared" si="3"/>
        <v>14840</v>
      </c>
      <c r="P8" s="335">
        <f t="shared" si="4"/>
        <v>59360</v>
      </c>
      <c r="Q8" s="314"/>
    </row>
    <row r="9" spans="1:17" s="18" customFormat="1" ht="24.95" customHeight="1">
      <c r="A9" s="90">
        <v>4</v>
      </c>
      <c r="B9" s="315" t="s">
        <v>115</v>
      </c>
      <c r="C9" s="13" t="s">
        <v>2</v>
      </c>
      <c r="D9" s="322">
        <v>56415</v>
      </c>
      <c r="E9" s="322">
        <v>43125</v>
      </c>
      <c r="F9" s="327">
        <f t="shared" si="0"/>
        <v>13290</v>
      </c>
      <c r="G9" s="322">
        <v>56415</v>
      </c>
      <c r="H9" s="322">
        <v>43125</v>
      </c>
      <c r="I9" s="327">
        <f t="shared" si="1"/>
        <v>13290</v>
      </c>
      <c r="J9" s="322">
        <v>55615</v>
      </c>
      <c r="K9" s="322">
        <v>42325</v>
      </c>
      <c r="L9" s="327">
        <f t="shared" si="2"/>
        <v>13290</v>
      </c>
      <c r="M9" s="406">
        <v>56415</v>
      </c>
      <c r="N9" s="406">
        <v>43125</v>
      </c>
      <c r="O9" s="327">
        <f t="shared" si="3"/>
        <v>13290</v>
      </c>
      <c r="P9" s="335">
        <f t="shared" si="4"/>
        <v>53160</v>
      </c>
      <c r="Q9" s="314"/>
    </row>
    <row r="10" spans="1:17" s="18" customFormat="1" ht="24.95" customHeight="1">
      <c r="A10" s="13">
        <v>5</v>
      </c>
      <c r="B10" s="315" t="s">
        <v>126</v>
      </c>
      <c r="C10" s="13" t="s">
        <v>2</v>
      </c>
      <c r="D10" s="322">
        <v>56665</v>
      </c>
      <c r="E10" s="322">
        <v>43375</v>
      </c>
      <c r="F10" s="327">
        <f t="shared" si="0"/>
        <v>13290</v>
      </c>
      <c r="G10" s="322">
        <v>56665</v>
      </c>
      <c r="H10" s="322">
        <v>43375</v>
      </c>
      <c r="I10" s="327">
        <f t="shared" si="1"/>
        <v>13290</v>
      </c>
      <c r="J10" s="322">
        <v>55865</v>
      </c>
      <c r="K10" s="322">
        <v>42575</v>
      </c>
      <c r="L10" s="327">
        <f t="shared" si="2"/>
        <v>13290</v>
      </c>
      <c r="M10" s="406">
        <v>56665</v>
      </c>
      <c r="N10" s="406">
        <v>43375</v>
      </c>
      <c r="O10" s="327">
        <f t="shared" si="3"/>
        <v>13290</v>
      </c>
      <c r="P10" s="335">
        <f t="shared" si="4"/>
        <v>53160</v>
      </c>
      <c r="Q10" s="314"/>
    </row>
    <row r="11" spans="1:17" s="18" customFormat="1" ht="24.95" customHeight="1">
      <c r="A11" s="90">
        <v>6</v>
      </c>
      <c r="B11" s="315" t="s">
        <v>208</v>
      </c>
      <c r="C11" s="13" t="s">
        <v>2</v>
      </c>
      <c r="D11" s="322">
        <v>53910</v>
      </c>
      <c r="E11" s="322">
        <v>39800</v>
      </c>
      <c r="F11" s="327">
        <f t="shared" si="0"/>
        <v>14110</v>
      </c>
      <c r="G11" s="322">
        <v>54872.4</v>
      </c>
      <c r="H11" s="322">
        <v>40285.800000000003</v>
      </c>
      <c r="I11" s="327">
        <f t="shared" si="1"/>
        <v>14586.599999999999</v>
      </c>
      <c r="J11" s="322">
        <v>55330</v>
      </c>
      <c r="K11" s="322">
        <v>40120</v>
      </c>
      <c r="L11" s="327">
        <f t="shared" si="2"/>
        <v>15210</v>
      </c>
      <c r="M11" s="406">
        <v>56130</v>
      </c>
      <c r="N11" s="406">
        <v>40920</v>
      </c>
      <c r="O11" s="327">
        <f t="shared" si="3"/>
        <v>15210</v>
      </c>
      <c r="P11" s="335">
        <f t="shared" si="4"/>
        <v>59116.6</v>
      </c>
      <c r="Q11" s="314"/>
    </row>
    <row r="12" spans="1:17" s="18" customFormat="1" ht="24.95" customHeight="1">
      <c r="A12" s="13">
        <v>7</v>
      </c>
      <c r="B12" s="315" t="s">
        <v>424</v>
      </c>
      <c r="C12" s="13" t="s">
        <v>2</v>
      </c>
      <c r="D12" s="322">
        <v>43666.5</v>
      </c>
      <c r="E12" s="322">
        <v>29556.5</v>
      </c>
      <c r="F12" s="327">
        <f t="shared" si="0"/>
        <v>14110</v>
      </c>
      <c r="G12" s="322">
        <v>44602.5</v>
      </c>
      <c r="H12" s="322">
        <v>30052.5</v>
      </c>
      <c r="I12" s="327">
        <f t="shared" si="1"/>
        <v>14550</v>
      </c>
      <c r="J12" s="322">
        <v>58563</v>
      </c>
      <c r="K12" s="322">
        <v>32264</v>
      </c>
      <c r="L12" s="327">
        <f t="shared" si="2"/>
        <v>26299</v>
      </c>
      <c r="M12" s="406">
        <v>48274</v>
      </c>
      <c r="N12" s="406">
        <v>33064</v>
      </c>
      <c r="O12" s="327">
        <f t="shared" si="3"/>
        <v>15210</v>
      </c>
      <c r="P12" s="335">
        <f t="shared" si="4"/>
        <v>70169</v>
      </c>
      <c r="Q12" s="314"/>
    </row>
    <row r="13" spans="1:17" s="18" customFormat="1" ht="24.95" customHeight="1">
      <c r="A13" s="90">
        <v>8</v>
      </c>
      <c r="B13" s="315" t="s">
        <v>116</v>
      </c>
      <c r="C13" s="13" t="s">
        <v>2</v>
      </c>
      <c r="D13" s="322">
        <v>53910</v>
      </c>
      <c r="E13" s="322">
        <v>39800</v>
      </c>
      <c r="F13" s="327">
        <f t="shared" si="0"/>
        <v>14110</v>
      </c>
      <c r="G13" s="322">
        <v>53910</v>
      </c>
      <c r="H13" s="322">
        <v>39800</v>
      </c>
      <c r="I13" s="327">
        <f t="shared" si="1"/>
        <v>14110</v>
      </c>
      <c r="J13" s="322">
        <v>53110</v>
      </c>
      <c r="K13" s="322">
        <v>39000</v>
      </c>
      <c r="L13" s="327">
        <f t="shared" si="2"/>
        <v>14110</v>
      </c>
      <c r="M13" s="406">
        <v>53910</v>
      </c>
      <c r="N13" s="406">
        <v>39800</v>
      </c>
      <c r="O13" s="327">
        <f t="shared" si="3"/>
        <v>14110</v>
      </c>
      <c r="P13" s="335">
        <f t="shared" si="4"/>
        <v>56440</v>
      </c>
      <c r="Q13" s="314"/>
    </row>
    <row r="14" spans="1:17" s="18" customFormat="1" ht="24.95" customHeight="1">
      <c r="A14" s="13">
        <v>9</v>
      </c>
      <c r="B14" s="315" t="s">
        <v>117</v>
      </c>
      <c r="C14" s="13" t="s">
        <v>2</v>
      </c>
      <c r="D14" s="322">
        <v>53750</v>
      </c>
      <c r="E14" s="322">
        <v>38680</v>
      </c>
      <c r="F14" s="327">
        <f t="shared" si="0"/>
        <v>15070</v>
      </c>
      <c r="G14" s="322">
        <v>53750</v>
      </c>
      <c r="H14" s="322">
        <v>38680</v>
      </c>
      <c r="I14" s="327">
        <f t="shared" si="1"/>
        <v>15070</v>
      </c>
      <c r="J14" s="322">
        <v>52950</v>
      </c>
      <c r="K14" s="322">
        <v>37880</v>
      </c>
      <c r="L14" s="327">
        <f t="shared" si="2"/>
        <v>15070</v>
      </c>
      <c r="M14" s="406">
        <v>53750</v>
      </c>
      <c r="N14" s="406">
        <v>38680</v>
      </c>
      <c r="O14" s="327">
        <f t="shared" si="3"/>
        <v>15070</v>
      </c>
      <c r="P14" s="335">
        <f t="shared" si="4"/>
        <v>60280</v>
      </c>
      <c r="Q14" s="314"/>
    </row>
    <row r="15" spans="1:17" s="18" customFormat="1" ht="24.95" customHeight="1">
      <c r="A15" s="90">
        <v>10</v>
      </c>
      <c r="B15" s="315" t="s">
        <v>176</v>
      </c>
      <c r="C15" s="13" t="s">
        <v>2</v>
      </c>
      <c r="D15" s="322">
        <v>52930.799999999996</v>
      </c>
      <c r="E15" s="322">
        <v>39046.6</v>
      </c>
      <c r="F15" s="327">
        <f t="shared" si="0"/>
        <v>13884.199999999997</v>
      </c>
      <c r="G15" s="322">
        <v>53410</v>
      </c>
      <c r="H15" s="322">
        <v>39300</v>
      </c>
      <c r="I15" s="327">
        <f t="shared" si="1"/>
        <v>14110</v>
      </c>
      <c r="J15" s="322">
        <v>52610</v>
      </c>
      <c r="K15" s="322">
        <v>38500</v>
      </c>
      <c r="L15" s="327">
        <f t="shared" si="2"/>
        <v>14110</v>
      </c>
      <c r="M15" s="406">
        <v>53410</v>
      </c>
      <c r="N15" s="406">
        <v>39300</v>
      </c>
      <c r="O15" s="327">
        <f t="shared" si="3"/>
        <v>14110</v>
      </c>
      <c r="P15" s="335">
        <f t="shared" si="4"/>
        <v>56214.2</v>
      </c>
      <c r="Q15" s="314"/>
    </row>
    <row r="16" spans="1:17" s="18" customFormat="1" ht="24.95" customHeight="1">
      <c r="A16" s="13">
        <v>11</v>
      </c>
      <c r="B16" s="315" t="s">
        <v>163</v>
      </c>
      <c r="C16" s="13" t="s">
        <v>2</v>
      </c>
      <c r="D16" s="322">
        <v>49360</v>
      </c>
      <c r="E16" s="322">
        <v>37890</v>
      </c>
      <c r="F16" s="327">
        <f t="shared" si="0"/>
        <v>11470</v>
      </c>
      <c r="G16" s="322">
        <v>49360</v>
      </c>
      <c r="H16" s="322">
        <v>37890</v>
      </c>
      <c r="I16" s="327">
        <f t="shared" si="1"/>
        <v>11470</v>
      </c>
      <c r="J16" s="322">
        <v>48560</v>
      </c>
      <c r="K16" s="322">
        <v>37090</v>
      </c>
      <c r="L16" s="327">
        <f t="shared" si="2"/>
        <v>11470</v>
      </c>
      <c r="M16" s="406">
        <v>49360</v>
      </c>
      <c r="N16" s="406">
        <v>37890</v>
      </c>
      <c r="O16" s="327">
        <f t="shared" si="3"/>
        <v>11470</v>
      </c>
      <c r="P16" s="335">
        <f t="shared" si="4"/>
        <v>45880</v>
      </c>
      <c r="Q16" s="314"/>
    </row>
    <row r="17" spans="1:17" s="18" customFormat="1" ht="24.95" customHeight="1">
      <c r="A17" s="90">
        <v>12</v>
      </c>
      <c r="B17" s="315" t="s">
        <v>177</v>
      </c>
      <c r="C17" s="13" t="s">
        <v>221</v>
      </c>
      <c r="D17" s="322">
        <v>48940</v>
      </c>
      <c r="E17" s="322">
        <v>36630</v>
      </c>
      <c r="F17" s="327">
        <f t="shared" si="0"/>
        <v>12310</v>
      </c>
      <c r="G17" s="322">
        <v>48940</v>
      </c>
      <c r="H17" s="322">
        <v>36630</v>
      </c>
      <c r="I17" s="327">
        <f t="shared" si="1"/>
        <v>12310</v>
      </c>
      <c r="J17" s="322">
        <v>48140</v>
      </c>
      <c r="K17" s="322">
        <v>35830</v>
      </c>
      <c r="L17" s="327">
        <f t="shared" si="2"/>
        <v>12310</v>
      </c>
      <c r="M17" s="406">
        <v>48940</v>
      </c>
      <c r="N17" s="406">
        <v>36630</v>
      </c>
      <c r="O17" s="327">
        <f t="shared" si="3"/>
        <v>12310</v>
      </c>
      <c r="P17" s="335">
        <f t="shared" si="4"/>
        <v>49240</v>
      </c>
      <c r="Q17" s="314"/>
    </row>
    <row r="18" spans="1:17" s="18" customFormat="1" ht="24.95" customHeight="1">
      <c r="A18" s="13">
        <v>13</v>
      </c>
      <c r="B18" s="315" t="s">
        <v>178</v>
      </c>
      <c r="C18" s="13" t="s">
        <v>2</v>
      </c>
      <c r="D18" s="322">
        <v>44480</v>
      </c>
      <c r="E18" s="322">
        <v>33100</v>
      </c>
      <c r="F18" s="327">
        <f t="shared" si="0"/>
        <v>11380</v>
      </c>
      <c r="G18" s="322">
        <v>44480</v>
      </c>
      <c r="H18" s="322">
        <v>33100</v>
      </c>
      <c r="I18" s="327">
        <f t="shared" si="1"/>
        <v>11380</v>
      </c>
      <c r="J18" s="322">
        <v>44601</v>
      </c>
      <c r="K18" s="322">
        <v>32300</v>
      </c>
      <c r="L18" s="327">
        <f t="shared" si="2"/>
        <v>12301</v>
      </c>
      <c r="M18" s="406">
        <v>46160</v>
      </c>
      <c r="N18" s="406">
        <v>33100</v>
      </c>
      <c r="O18" s="327">
        <f t="shared" si="3"/>
        <v>13060</v>
      </c>
      <c r="P18" s="335">
        <f t="shared" si="4"/>
        <v>48121</v>
      </c>
      <c r="Q18" s="314"/>
    </row>
    <row r="19" spans="1:17" s="18" customFormat="1" ht="24.95" customHeight="1">
      <c r="A19" s="90">
        <v>14</v>
      </c>
      <c r="B19" s="315" t="s">
        <v>179</v>
      </c>
      <c r="C19" s="13" t="s">
        <v>2</v>
      </c>
      <c r="D19" s="322">
        <v>40320</v>
      </c>
      <c r="E19" s="322">
        <v>28710</v>
      </c>
      <c r="F19" s="327">
        <f t="shared" si="0"/>
        <v>11610</v>
      </c>
      <c r="G19" s="322">
        <v>40320</v>
      </c>
      <c r="H19" s="322">
        <v>28710</v>
      </c>
      <c r="I19" s="327">
        <f t="shared" si="1"/>
        <v>11610</v>
      </c>
      <c r="J19" s="322">
        <v>40359</v>
      </c>
      <c r="K19" s="322">
        <v>27910</v>
      </c>
      <c r="L19" s="327">
        <f t="shared" si="2"/>
        <v>12449</v>
      </c>
      <c r="M19" s="406">
        <v>41850</v>
      </c>
      <c r="N19" s="406">
        <v>28710</v>
      </c>
      <c r="O19" s="327">
        <f t="shared" si="3"/>
        <v>13140</v>
      </c>
      <c r="P19" s="335">
        <f t="shared" si="4"/>
        <v>48809</v>
      </c>
      <c r="Q19" s="314"/>
    </row>
    <row r="20" spans="1:17" s="18" customFormat="1" ht="24.95" customHeight="1">
      <c r="A20" s="13">
        <v>15</v>
      </c>
      <c r="B20" s="315" t="s">
        <v>425</v>
      </c>
      <c r="C20" s="13" t="s">
        <v>2</v>
      </c>
      <c r="D20" s="322">
        <v>40570</v>
      </c>
      <c r="E20" s="322">
        <v>28960</v>
      </c>
      <c r="F20" s="327">
        <f t="shared" si="0"/>
        <v>11610</v>
      </c>
      <c r="G20" s="322">
        <v>40570</v>
      </c>
      <c r="H20" s="322">
        <v>28960</v>
      </c>
      <c r="I20" s="327">
        <f t="shared" si="1"/>
        <v>11610</v>
      </c>
      <c r="J20" s="322">
        <v>40609</v>
      </c>
      <c r="K20" s="322">
        <v>28160</v>
      </c>
      <c r="L20" s="327">
        <f t="shared" si="2"/>
        <v>12449</v>
      </c>
      <c r="M20" s="406">
        <v>42100</v>
      </c>
      <c r="N20" s="406">
        <v>28960</v>
      </c>
      <c r="O20" s="327">
        <f t="shared" si="3"/>
        <v>13140</v>
      </c>
      <c r="P20" s="335">
        <f t="shared" si="4"/>
        <v>48809</v>
      </c>
      <c r="Q20" s="314"/>
    </row>
    <row r="21" spans="1:17" s="18" customFormat="1" ht="24.95" customHeight="1">
      <c r="A21" s="90">
        <v>16</v>
      </c>
      <c r="B21" s="315" t="s">
        <v>118</v>
      </c>
      <c r="C21" s="13" t="s">
        <v>2</v>
      </c>
      <c r="D21" s="322">
        <v>39796</v>
      </c>
      <c r="E21" s="322">
        <v>27958</v>
      </c>
      <c r="F21" s="327">
        <f t="shared" si="0"/>
        <v>11838</v>
      </c>
      <c r="G21" s="322">
        <v>39796</v>
      </c>
      <c r="H21" s="322">
        <v>27958</v>
      </c>
      <c r="I21" s="327">
        <f t="shared" si="1"/>
        <v>11838</v>
      </c>
      <c r="J21" s="322">
        <v>40228</v>
      </c>
      <c r="K21" s="322">
        <v>28618</v>
      </c>
      <c r="L21" s="327">
        <f t="shared" si="2"/>
        <v>11610</v>
      </c>
      <c r="M21" s="406">
        <v>39910</v>
      </c>
      <c r="N21" s="406">
        <v>28300</v>
      </c>
      <c r="O21" s="327">
        <f t="shared" si="3"/>
        <v>11610</v>
      </c>
      <c r="P21" s="335">
        <f t="shared" si="4"/>
        <v>46896</v>
      </c>
      <c r="Q21" s="314"/>
    </row>
    <row r="22" spans="1:17" s="18" customFormat="1" ht="24.95" customHeight="1">
      <c r="A22" s="13">
        <v>17</v>
      </c>
      <c r="B22" s="315" t="s">
        <v>119</v>
      </c>
      <c r="C22" s="13" t="s">
        <v>2</v>
      </c>
      <c r="D22" s="322">
        <v>39700</v>
      </c>
      <c r="E22" s="322">
        <v>28700</v>
      </c>
      <c r="F22" s="327">
        <f t="shared" si="0"/>
        <v>11000</v>
      </c>
      <c r="G22" s="322">
        <v>39700</v>
      </c>
      <c r="H22" s="322">
        <v>28700</v>
      </c>
      <c r="I22" s="327">
        <f t="shared" si="1"/>
        <v>11000</v>
      </c>
      <c r="J22" s="322">
        <v>39195</v>
      </c>
      <c r="K22" s="322">
        <v>27400</v>
      </c>
      <c r="L22" s="327">
        <f t="shared" si="2"/>
        <v>11795</v>
      </c>
      <c r="M22" s="406">
        <v>40650</v>
      </c>
      <c r="N22" s="406">
        <v>28200</v>
      </c>
      <c r="O22" s="327">
        <f t="shared" si="3"/>
        <v>12450</v>
      </c>
      <c r="P22" s="335">
        <f t="shared" si="4"/>
        <v>46245</v>
      </c>
      <c r="Q22" s="314"/>
    </row>
    <row r="23" spans="1:17" s="18" customFormat="1" ht="24.95" customHeight="1">
      <c r="A23" s="90">
        <v>18</v>
      </c>
      <c r="B23" s="315" t="s">
        <v>684</v>
      </c>
      <c r="C23" s="13" t="s">
        <v>2</v>
      </c>
      <c r="D23" s="322">
        <v>28219</v>
      </c>
      <c r="E23" s="322">
        <v>17219</v>
      </c>
      <c r="F23" s="327">
        <f t="shared" si="0"/>
        <v>11000</v>
      </c>
      <c r="G23" s="322">
        <v>28419</v>
      </c>
      <c r="H23" s="322">
        <v>17419</v>
      </c>
      <c r="I23" s="327">
        <f t="shared" si="1"/>
        <v>11000</v>
      </c>
      <c r="J23" s="322">
        <v>35164</v>
      </c>
      <c r="K23" s="322">
        <v>17744</v>
      </c>
      <c r="L23" s="327">
        <f t="shared" si="2"/>
        <v>17420</v>
      </c>
      <c r="M23" s="406">
        <v>30994</v>
      </c>
      <c r="N23" s="406">
        <v>18544</v>
      </c>
      <c r="O23" s="327">
        <f t="shared" si="3"/>
        <v>12450</v>
      </c>
      <c r="P23" s="335">
        <f t="shared" si="4"/>
        <v>51870</v>
      </c>
      <c r="Q23" s="314"/>
    </row>
    <row r="24" spans="1:17" s="18" customFormat="1" ht="24.95" customHeight="1">
      <c r="A24" s="13">
        <v>19</v>
      </c>
      <c r="B24" s="315" t="s">
        <v>676</v>
      </c>
      <c r="C24" s="13" t="s">
        <v>2</v>
      </c>
      <c r="D24" s="322">
        <v>34838</v>
      </c>
      <c r="E24" s="322">
        <v>26674</v>
      </c>
      <c r="F24" s="327">
        <f t="shared" si="0"/>
        <v>8164</v>
      </c>
      <c r="G24" s="322">
        <v>34838</v>
      </c>
      <c r="H24" s="322">
        <v>26674</v>
      </c>
      <c r="I24" s="327">
        <f t="shared" si="1"/>
        <v>8164</v>
      </c>
      <c r="J24" s="322">
        <v>34740</v>
      </c>
      <c r="K24" s="322">
        <v>25874</v>
      </c>
      <c r="L24" s="327">
        <f t="shared" si="2"/>
        <v>8866</v>
      </c>
      <c r="M24" s="406">
        <v>36118</v>
      </c>
      <c r="N24" s="406">
        <v>26674</v>
      </c>
      <c r="O24" s="327">
        <f t="shared" si="3"/>
        <v>9444</v>
      </c>
      <c r="P24" s="335">
        <f t="shared" si="4"/>
        <v>34638</v>
      </c>
      <c r="Q24" s="314"/>
    </row>
    <row r="25" spans="1:17" s="18" customFormat="1" ht="24.95" customHeight="1">
      <c r="A25" s="90">
        <v>20</v>
      </c>
      <c r="B25" s="315" t="s">
        <v>120</v>
      </c>
      <c r="C25" s="13" t="s">
        <v>2</v>
      </c>
      <c r="D25" s="322">
        <v>35208</v>
      </c>
      <c r="E25" s="322">
        <v>25764</v>
      </c>
      <c r="F25" s="327">
        <f t="shared" si="0"/>
        <v>9444</v>
      </c>
      <c r="G25" s="322">
        <v>35208</v>
      </c>
      <c r="H25" s="322">
        <v>25764</v>
      </c>
      <c r="I25" s="327">
        <f t="shared" si="1"/>
        <v>9444</v>
      </c>
      <c r="J25" s="322">
        <v>34408</v>
      </c>
      <c r="K25" s="322">
        <v>24964</v>
      </c>
      <c r="L25" s="327">
        <f t="shared" si="2"/>
        <v>9444</v>
      </c>
      <c r="M25" s="406">
        <v>35208</v>
      </c>
      <c r="N25" s="406">
        <v>25764</v>
      </c>
      <c r="O25" s="327">
        <f t="shared" si="3"/>
        <v>9444</v>
      </c>
      <c r="P25" s="335">
        <f t="shared" si="4"/>
        <v>37776</v>
      </c>
      <c r="Q25" s="314"/>
    </row>
    <row r="26" spans="1:17" s="18" customFormat="1" ht="24.95" customHeight="1">
      <c r="A26" s="13">
        <v>21</v>
      </c>
      <c r="B26" s="315" t="s">
        <v>121</v>
      </c>
      <c r="C26" s="13" t="s">
        <v>2</v>
      </c>
      <c r="D26" s="322">
        <v>36118</v>
      </c>
      <c r="E26" s="322">
        <v>26674</v>
      </c>
      <c r="F26" s="327">
        <f t="shared" si="0"/>
        <v>9444</v>
      </c>
      <c r="G26" s="322">
        <v>36118</v>
      </c>
      <c r="H26" s="322">
        <v>26674</v>
      </c>
      <c r="I26" s="327">
        <f t="shared" si="1"/>
        <v>9444</v>
      </c>
      <c r="J26" s="322">
        <v>35318</v>
      </c>
      <c r="K26" s="322">
        <v>25874</v>
      </c>
      <c r="L26" s="327">
        <f t="shared" si="2"/>
        <v>9444</v>
      </c>
      <c r="M26" s="406">
        <v>36118</v>
      </c>
      <c r="N26" s="406">
        <v>26674</v>
      </c>
      <c r="O26" s="327">
        <f t="shared" si="3"/>
        <v>9444</v>
      </c>
      <c r="P26" s="335">
        <f t="shared" si="4"/>
        <v>37776</v>
      </c>
      <c r="Q26" s="314"/>
    </row>
    <row r="27" spans="1:17" s="18" customFormat="1" ht="24.95" customHeight="1">
      <c r="A27" s="90">
        <v>22</v>
      </c>
      <c r="B27" s="315" t="s">
        <v>122</v>
      </c>
      <c r="C27" s="13" t="s">
        <v>2</v>
      </c>
      <c r="D27" s="322">
        <v>36118</v>
      </c>
      <c r="E27" s="322">
        <v>26674</v>
      </c>
      <c r="F27" s="327">
        <f t="shared" si="0"/>
        <v>9444</v>
      </c>
      <c r="G27" s="322">
        <v>36118</v>
      </c>
      <c r="H27" s="322">
        <v>26674</v>
      </c>
      <c r="I27" s="327">
        <f t="shared" si="1"/>
        <v>9444</v>
      </c>
      <c r="J27" s="322">
        <v>35318</v>
      </c>
      <c r="K27" s="322">
        <v>25874</v>
      </c>
      <c r="L27" s="327">
        <f t="shared" si="2"/>
        <v>9444</v>
      </c>
      <c r="M27" s="406">
        <v>36118</v>
      </c>
      <c r="N27" s="406">
        <v>26674</v>
      </c>
      <c r="O27" s="327">
        <f t="shared" si="3"/>
        <v>9444</v>
      </c>
      <c r="P27" s="335">
        <f t="shared" si="4"/>
        <v>37776</v>
      </c>
      <c r="Q27" s="314"/>
    </row>
    <row r="28" spans="1:17" s="18" customFormat="1" ht="24.95" customHeight="1">
      <c r="A28" s="13">
        <v>23</v>
      </c>
      <c r="B28" s="315" t="s">
        <v>123</v>
      </c>
      <c r="C28" s="13" t="s">
        <v>2</v>
      </c>
      <c r="D28" s="322">
        <v>35496.799999999996</v>
      </c>
      <c r="E28" s="322">
        <v>25707.399999999998</v>
      </c>
      <c r="F28" s="327">
        <f t="shared" si="0"/>
        <v>9789.3999999999978</v>
      </c>
      <c r="G28" s="322">
        <v>35824</v>
      </c>
      <c r="H28" s="322">
        <v>25792</v>
      </c>
      <c r="I28" s="327">
        <f t="shared" si="1"/>
        <v>10032</v>
      </c>
      <c r="J28" s="322">
        <v>35024</v>
      </c>
      <c r="K28" s="322">
        <v>24992</v>
      </c>
      <c r="L28" s="327">
        <f t="shared" si="2"/>
        <v>10032</v>
      </c>
      <c r="M28" s="406">
        <v>35824</v>
      </c>
      <c r="N28" s="406">
        <v>25792</v>
      </c>
      <c r="O28" s="327">
        <f t="shared" si="3"/>
        <v>10032</v>
      </c>
      <c r="P28" s="335">
        <f t="shared" si="4"/>
        <v>39885.399999999994</v>
      </c>
      <c r="Q28" s="314"/>
    </row>
    <row r="29" spans="1:17" s="18" customFormat="1" ht="24.95" customHeight="1">
      <c r="A29" s="90">
        <v>24</v>
      </c>
      <c r="B29" s="315" t="s">
        <v>439</v>
      </c>
      <c r="C29" s="13" t="s">
        <v>2</v>
      </c>
      <c r="D29" s="322">
        <v>28562</v>
      </c>
      <c r="E29" s="322">
        <v>18678</v>
      </c>
      <c r="F29" s="327">
        <f t="shared" si="0"/>
        <v>9884</v>
      </c>
      <c r="G29" s="322">
        <v>28562</v>
      </c>
      <c r="H29" s="322">
        <v>18678</v>
      </c>
      <c r="I29" s="327">
        <f t="shared" si="1"/>
        <v>9884</v>
      </c>
      <c r="J29" s="322">
        <v>49326</v>
      </c>
      <c r="K29" s="322">
        <v>39442</v>
      </c>
      <c r="L29" s="327">
        <f t="shared" si="2"/>
        <v>9884</v>
      </c>
      <c r="M29" s="406">
        <v>32156</v>
      </c>
      <c r="N29" s="406">
        <v>22272</v>
      </c>
      <c r="O29" s="327">
        <f t="shared" si="3"/>
        <v>9884</v>
      </c>
      <c r="P29" s="335">
        <f t="shared" si="4"/>
        <v>39536</v>
      </c>
      <c r="Q29" s="314"/>
    </row>
    <row r="30" spans="1:17" s="18" customFormat="1" ht="24.95" customHeight="1">
      <c r="A30" s="13">
        <v>25</v>
      </c>
      <c r="B30" s="315" t="s">
        <v>436</v>
      </c>
      <c r="C30" s="13" t="s">
        <v>2</v>
      </c>
      <c r="D30" s="322">
        <v>32442</v>
      </c>
      <c r="E30" s="322">
        <v>23146</v>
      </c>
      <c r="F30" s="327">
        <f t="shared" si="0"/>
        <v>9296</v>
      </c>
      <c r="G30" s="322">
        <v>32442</v>
      </c>
      <c r="H30" s="322">
        <v>23146</v>
      </c>
      <c r="I30" s="327">
        <f t="shared" si="1"/>
        <v>9296</v>
      </c>
      <c r="J30" s="322">
        <v>31642</v>
      </c>
      <c r="K30" s="322">
        <v>22346</v>
      </c>
      <c r="L30" s="327">
        <f t="shared" si="2"/>
        <v>9296</v>
      </c>
      <c r="M30" s="406">
        <v>32442</v>
      </c>
      <c r="N30" s="406">
        <v>23146</v>
      </c>
      <c r="O30" s="327">
        <f t="shared" si="3"/>
        <v>9296</v>
      </c>
      <c r="P30" s="335">
        <f t="shared" si="4"/>
        <v>37184</v>
      </c>
      <c r="Q30" s="314"/>
    </row>
    <row r="31" spans="1:17" s="18" customFormat="1" ht="24.95" customHeight="1">
      <c r="A31" s="90">
        <v>26</v>
      </c>
      <c r="B31" s="315" t="s">
        <v>180</v>
      </c>
      <c r="C31" s="13" t="s">
        <v>2</v>
      </c>
      <c r="D31" s="322">
        <v>30496</v>
      </c>
      <c r="E31" s="322">
        <v>21772</v>
      </c>
      <c r="F31" s="327">
        <f t="shared" si="0"/>
        <v>8724</v>
      </c>
      <c r="G31" s="322">
        <v>30496</v>
      </c>
      <c r="H31" s="322">
        <v>21772</v>
      </c>
      <c r="I31" s="327">
        <f t="shared" si="1"/>
        <v>8724</v>
      </c>
      <c r="J31" s="322">
        <v>30332</v>
      </c>
      <c r="K31" s="322">
        <v>20972</v>
      </c>
      <c r="L31" s="327">
        <f t="shared" si="2"/>
        <v>9360</v>
      </c>
      <c r="M31" s="406">
        <v>31656</v>
      </c>
      <c r="N31" s="406">
        <v>21772</v>
      </c>
      <c r="O31" s="327">
        <f t="shared" si="3"/>
        <v>9884</v>
      </c>
      <c r="P31" s="335">
        <f t="shared" si="4"/>
        <v>36692</v>
      </c>
      <c r="Q31" s="314"/>
    </row>
    <row r="32" spans="1:17" s="18" customFormat="1" ht="24.95" customHeight="1">
      <c r="A32" s="13">
        <v>27</v>
      </c>
      <c r="B32" s="316" t="s">
        <v>449</v>
      </c>
      <c r="C32" s="13" t="s">
        <v>2</v>
      </c>
      <c r="D32" s="322">
        <v>28562</v>
      </c>
      <c r="E32" s="322">
        <v>18678</v>
      </c>
      <c r="F32" s="327">
        <f t="shared" si="0"/>
        <v>9884</v>
      </c>
      <c r="G32" s="322">
        <v>28062</v>
      </c>
      <c r="H32" s="322">
        <v>18178</v>
      </c>
      <c r="I32" s="327">
        <f t="shared" si="1"/>
        <v>9884</v>
      </c>
      <c r="J32" s="322">
        <v>41888</v>
      </c>
      <c r="K32" s="322">
        <v>32004</v>
      </c>
      <c r="L32" s="327">
        <f t="shared" si="2"/>
        <v>9884</v>
      </c>
      <c r="M32" s="406">
        <v>32156</v>
      </c>
      <c r="N32" s="406">
        <v>22272</v>
      </c>
      <c r="O32" s="327">
        <f t="shared" si="3"/>
        <v>9884</v>
      </c>
      <c r="P32" s="335">
        <f t="shared" si="4"/>
        <v>39536</v>
      </c>
      <c r="Q32" s="314"/>
    </row>
    <row r="33" spans="1:17" s="18" customFormat="1" ht="24.95" customHeight="1">
      <c r="A33" s="90">
        <v>28</v>
      </c>
      <c r="B33" s="315" t="s">
        <v>498</v>
      </c>
      <c r="C33" s="13" t="s">
        <v>2</v>
      </c>
      <c r="D33" s="322">
        <v>26062</v>
      </c>
      <c r="E33" s="322">
        <v>16178</v>
      </c>
      <c r="F33" s="327">
        <f t="shared" si="0"/>
        <v>9884</v>
      </c>
      <c r="G33" s="322">
        <v>26062</v>
      </c>
      <c r="H33" s="322">
        <v>16178</v>
      </c>
      <c r="I33" s="327">
        <f t="shared" si="1"/>
        <v>9884</v>
      </c>
      <c r="J33" s="322">
        <v>39518</v>
      </c>
      <c r="K33" s="322">
        <v>29634</v>
      </c>
      <c r="L33" s="327">
        <f t="shared" si="2"/>
        <v>9884</v>
      </c>
      <c r="M33" s="406">
        <v>29656</v>
      </c>
      <c r="N33" s="406">
        <v>19772</v>
      </c>
      <c r="O33" s="327">
        <f t="shared" si="3"/>
        <v>9884</v>
      </c>
      <c r="P33" s="335">
        <f t="shared" si="4"/>
        <v>39536</v>
      </c>
      <c r="Q33" s="314"/>
    </row>
    <row r="34" spans="1:17" s="18" customFormat="1" ht="24.95" customHeight="1">
      <c r="A34" s="13">
        <v>29</v>
      </c>
      <c r="B34" s="317" t="s">
        <v>151</v>
      </c>
      <c r="C34" s="13" t="s">
        <v>2</v>
      </c>
      <c r="D34" s="322">
        <v>27451</v>
      </c>
      <c r="E34" s="322">
        <v>18139</v>
      </c>
      <c r="F34" s="327">
        <f t="shared" si="0"/>
        <v>9312</v>
      </c>
      <c r="G34" s="322">
        <v>27451</v>
      </c>
      <c r="H34" s="322">
        <v>18139</v>
      </c>
      <c r="I34" s="327">
        <f t="shared" si="1"/>
        <v>9312</v>
      </c>
      <c r="J34" s="322">
        <v>26651</v>
      </c>
      <c r="K34" s="322">
        <v>17339</v>
      </c>
      <c r="L34" s="327">
        <f t="shared" si="2"/>
        <v>9312</v>
      </c>
      <c r="M34" s="406">
        <v>27451</v>
      </c>
      <c r="N34" s="406">
        <v>18139</v>
      </c>
      <c r="O34" s="327">
        <f t="shared" si="3"/>
        <v>9312</v>
      </c>
      <c r="P34" s="335">
        <f t="shared" si="4"/>
        <v>37248</v>
      </c>
      <c r="Q34" s="314"/>
    </row>
    <row r="35" spans="1:17" s="18" customFormat="1" ht="24.95" customHeight="1">
      <c r="A35" s="90">
        <v>30</v>
      </c>
      <c r="B35" s="316" t="s">
        <v>226</v>
      </c>
      <c r="C35" s="13" t="s">
        <v>2</v>
      </c>
      <c r="D35" s="322">
        <v>0</v>
      </c>
      <c r="E35" s="322">
        <v>0</v>
      </c>
      <c r="F35" s="331">
        <f>D35-E35</f>
        <v>0</v>
      </c>
      <c r="G35" s="322">
        <v>0</v>
      </c>
      <c r="H35" s="322">
        <v>0</v>
      </c>
      <c r="I35" s="331">
        <f>G35-H35</f>
        <v>0</v>
      </c>
      <c r="J35" s="322">
        <v>0</v>
      </c>
      <c r="K35" s="322">
        <v>0</v>
      </c>
      <c r="L35" s="331">
        <f>J35-K35</f>
        <v>0</v>
      </c>
      <c r="M35" s="322">
        <v>0</v>
      </c>
      <c r="N35" s="322">
        <v>0</v>
      </c>
      <c r="O35" s="331">
        <f>M35-N35</f>
        <v>0</v>
      </c>
      <c r="P35" s="331">
        <f t="shared" si="4"/>
        <v>0</v>
      </c>
      <c r="Q35" s="318"/>
    </row>
    <row r="36" spans="1:17" s="14" customFormat="1" ht="18.75">
      <c r="A36" s="13"/>
      <c r="B36" s="419" t="s">
        <v>46</v>
      </c>
      <c r="C36" s="13" t="s">
        <v>46</v>
      </c>
      <c r="D36" s="503" t="s">
        <v>182</v>
      </c>
      <c r="E36" s="504"/>
      <c r="F36" s="504"/>
      <c r="G36" s="504"/>
      <c r="H36" s="504"/>
      <c r="I36" s="504"/>
      <c r="J36" s="504"/>
      <c r="K36" s="504"/>
      <c r="L36" s="504"/>
      <c r="M36" s="504"/>
      <c r="N36" s="504"/>
      <c r="O36" s="504"/>
      <c r="P36" s="335">
        <f>SUM(P6:P35)</f>
        <v>1386233.1999999997</v>
      </c>
      <c r="Q36" s="314"/>
    </row>
    <row r="37" spans="1:17" s="342" customFormat="1" ht="24" customHeight="1">
      <c r="A37" s="332"/>
      <c r="B37" s="341" t="s">
        <v>968</v>
      </c>
      <c r="C37" s="341"/>
      <c r="D37" s="341" t="s">
        <v>897</v>
      </c>
      <c r="E37" s="341"/>
      <c r="G37" s="332"/>
      <c r="H37" s="500" t="s">
        <v>967</v>
      </c>
      <c r="I37" s="500"/>
      <c r="J37" s="500"/>
      <c r="K37" s="341" t="s">
        <v>972</v>
      </c>
      <c r="L37" s="332"/>
      <c r="M37" s="332"/>
      <c r="N37" s="499" t="s">
        <v>973</v>
      </c>
      <c r="O37" s="499"/>
      <c r="P37" s="499"/>
      <c r="Q37" s="76"/>
    </row>
    <row r="38" spans="1:17" s="14" customFormat="1" ht="24.95" customHeight="1">
      <c r="A38" s="199"/>
      <c r="B38" s="416"/>
      <c r="C38" s="199"/>
      <c r="D38" s="348"/>
      <c r="E38" s="348"/>
      <c r="F38" s="349"/>
      <c r="G38" s="348"/>
      <c r="H38" s="348"/>
      <c r="I38" s="349"/>
      <c r="J38" s="348"/>
      <c r="K38" s="348"/>
      <c r="L38" s="349"/>
      <c r="M38" s="417"/>
      <c r="N38" s="417"/>
      <c r="O38" s="349"/>
      <c r="P38" s="350"/>
      <c r="Q38" s="314"/>
    </row>
    <row r="39" spans="1:17" s="323" customFormat="1" ht="73.5" customHeight="1">
      <c r="A39" s="13" t="s">
        <v>174</v>
      </c>
      <c r="B39" s="309" t="s">
        <v>124</v>
      </c>
      <c r="C39" s="13" t="s">
        <v>125</v>
      </c>
      <c r="D39" s="311" t="s">
        <v>959</v>
      </c>
      <c r="E39" s="311" t="s">
        <v>962</v>
      </c>
      <c r="F39" s="312" t="s">
        <v>965</v>
      </c>
      <c r="G39" s="311" t="s">
        <v>960</v>
      </c>
      <c r="H39" s="311" t="s">
        <v>963</v>
      </c>
      <c r="I39" s="312" t="s">
        <v>961</v>
      </c>
      <c r="J39" s="311" t="s">
        <v>953</v>
      </c>
      <c r="K39" s="311" t="s">
        <v>954</v>
      </c>
      <c r="L39" s="312" t="s">
        <v>955</v>
      </c>
      <c r="M39" s="311" t="s">
        <v>956</v>
      </c>
      <c r="N39" s="311" t="s">
        <v>958</v>
      </c>
      <c r="O39" s="312" t="s">
        <v>957</v>
      </c>
      <c r="P39" s="412" t="s">
        <v>197</v>
      </c>
      <c r="Q39" s="310"/>
    </row>
    <row r="40" spans="1:17" s="323" customFormat="1" ht="18.75">
      <c r="A40" s="13"/>
      <c r="B40" s="309"/>
      <c r="C40" s="13"/>
      <c r="D40" s="503" t="s">
        <v>185</v>
      </c>
      <c r="E40" s="504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446">
        <f>P36</f>
        <v>1386233.1999999997</v>
      </c>
      <c r="Q40" s="310"/>
    </row>
    <row r="41" spans="1:17" s="18" customFormat="1" ht="24.95" customHeight="1">
      <c r="A41" s="13">
        <v>31</v>
      </c>
      <c r="B41" s="315" t="s">
        <v>678</v>
      </c>
      <c r="C41" s="13" t="s">
        <v>2</v>
      </c>
      <c r="D41" s="322">
        <v>26951</v>
      </c>
      <c r="E41" s="322">
        <v>17639</v>
      </c>
      <c r="F41" s="327">
        <f t="shared" si="0"/>
        <v>9312</v>
      </c>
      <c r="G41" s="322">
        <v>26951</v>
      </c>
      <c r="H41" s="322">
        <v>17639</v>
      </c>
      <c r="I41" s="327">
        <f t="shared" si="1"/>
        <v>9312</v>
      </c>
      <c r="J41" s="322">
        <v>26151</v>
      </c>
      <c r="K41" s="322">
        <v>16839</v>
      </c>
      <c r="L41" s="327">
        <f t="shared" si="2"/>
        <v>9312</v>
      </c>
      <c r="M41" s="406">
        <v>26951</v>
      </c>
      <c r="N41" s="406">
        <v>17639</v>
      </c>
      <c r="O41" s="327">
        <f t="shared" si="3"/>
        <v>9312</v>
      </c>
      <c r="P41" s="335">
        <f>SUM(F41+I41+L41+O41)</f>
        <v>37248</v>
      </c>
      <c r="Q41" s="314"/>
    </row>
    <row r="42" spans="1:17" s="18" customFormat="1" ht="24.95" customHeight="1">
      <c r="A42" s="90">
        <v>32</v>
      </c>
      <c r="B42" s="315" t="s">
        <v>717</v>
      </c>
      <c r="C42" s="13" t="s">
        <v>2</v>
      </c>
      <c r="D42" s="322">
        <v>27451</v>
      </c>
      <c r="E42" s="322">
        <v>18139</v>
      </c>
      <c r="F42" s="327">
        <f t="shared" si="0"/>
        <v>9312</v>
      </c>
      <c r="G42" s="322">
        <v>27451</v>
      </c>
      <c r="H42" s="322">
        <v>18139</v>
      </c>
      <c r="I42" s="327">
        <f t="shared" si="1"/>
        <v>9312</v>
      </c>
      <c r="J42" s="322">
        <v>26651</v>
      </c>
      <c r="K42" s="322">
        <v>17339</v>
      </c>
      <c r="L42" s="327">
        <f t="shared" si="2"/>
        <v>9312</v>
      </c>
      <c r="M42" s="406">
        <v>27451</v>
      </c>
      <c r="N42" s="406">
        <v>18139</v>
      </c>
      <c r="O42" s="327">
        <f t="shared" si="3"/>
        <v>9312</v>
      </c>
      <c r="P42" s="335">
        <f t="shared" ref="P42:P70" si="5">SUM(F42+I42+L42+O42)</f>
        <v>37248</v>
      </c>
      <c r="Q42" s="314"/>
    </row>
    <row r="43" spans="1:17" s="18" customFormat="1" ht="24.95" customHeight="1">
      <c r="A43" s="13">
        <v>33</v>
      </c>
      <c r="B43" s="317" t="s">
        <v>213</v>
      </c>
      <c r="C43" s="13" t="s">
        <v>2</v>
      </c>
      <c r="D43" s="322">
        <v>27451</v>
      </c>
      <c r="E43" s="322">
        <v>18139</v>
      </c>
      <c r="F43" s="327">
        <f t="shared" si="0"/>
        <v>9312</v>
      </c>
      <c r="G43" s="322">
        <v>27451</v>
      </c>
      <c r="H43" s="322">
        <v>18139</v>
      </c>
      <c r="I43" s="327">
        <f t="shared" si="1"/>
        <v>9312</v>
      </c>
      <c r="J43" s="322">
        <v>26651</v>
      </c>
      <c r="K43" s="322">
        <v>17339</v>
      </c>
      <c r="L43" s="327">
        <f t="shared" si="2"/>
        <v>9312</v>
      </c>
      <c r="M43" s="406">
        <v>27451</v>
      </c>
      <c r="N43" s="406">
        <v>18139</v>
      </c>
      <c r="O43" s="327">
        <f t="shared" si="3"/>
        <v>9312</v>
      </c>
      <c r="P43" s="335">
        <f t="shared" si="5"/>
        <v>37248</v>
      </c>
      <c r="Q43" s="314"/>
    </row>
    <row r="44" spans="1:17" s="18" customFormat="1" ht="24.95" customHeight="1">
      <c r="A44" s="90">
        <v>34</v>
      </c>
      <c r="B44" s="317" t="s">
        <v>728</v>
      </c>
      <c r="C44" s="13" t="s">
        <v>2</v>
      </c>
      <c r="D44" s="322">
        <v>26951</v>
      </c>
      <c r="E44" s="322">
        <v>17639</v>
      </c>
      <c r="F44" s="327">
        <f t="shared" si="0"/>
        <v>9312</v>
      </c>
      <c r="G44" s="322">
        <v>26951</v>
      </c>
      <c r="H44" s="322">
        <v>17639</v>
      </c>
      <c r="I44" s="327">
        <f t="shared" si="1"/>
        <v>9312</v>
      </c>
      <c r="J44" s="322">
        <v>26151</v>
      </c>
      <c r="K44" s="322">
        <v>16839</v>
      </c>
      <c r="L44" s="327">
        <f t="shared" si="2"/>
        <v>9312</v>
      </c>
      <c r="M44" s="406">
        <v>26951</v>
      </c>
      <c r="N44" s="406">
        <v>17639</v>
      </c>
      <c r="O44" s="327">
        <f t="shared" si="3"/>
        <v>9312</v>
      </c>
      <c r="P44" s="335">
        <f t="shared" si="5"/>
        <v>37248</v>
      </c>
      <c r="Q44" s="314"/>
    </row>
    <row r="45" spans="1:17" s="18" customFormat="1" ht="24.95" customHeight="1">
      <c r="A45" s="13">
        <v>35</v>
      </c>
      <c r="B45" s="315" t="s">
        <v>184</v>
      </c>
      <c r="C45" s="13" t="s">
        <v>466</v>
      </c>
      <c r="D45" s="322">
        <v>42280</v>
      </c>
      <c r="E45" s="322">
        <v>30820</v>
      </c>
      <c r="F45" s="327">
        <f t="shared" si="0"/>
        <v>11460</v>
      </c>
      <c r="G45" s="322">
        <v>42280</v>
      </c>
      <c r="H45" s="322">
        <v>30820</v>
      </c>
      <c r="I45" s="327">
        <f t="shared" si="1"/>
        <v>11460</v>
      </c>
      <c r="J45" s="322">
        <v>42557</v>
      </c>
      <c r="K45" s="322">
        <v>30220</v>
      </c>
      <c r="L45" s="327">
        <f t="shared" si="2"/>
        <v>12337</v>
      </c>
      <c r="M45" s="406">
        <v>43880</v>
      </c>
      <c r="N45" s="406">
        <v>30820</v>
      </c>
      <c r="O45" s="327">
        <f t="shared" si="3"/>
        <v>13060</v>
      </c>
      <c r="P45" s="335">
        <f t="shared" si="5"/>
        <v>48317</v>
      </c>
      <c r="Q45" s="314"/>
    </row>
    <row r="46" spans="1:17" s="18" customFormat="1" ht="24.95" customHeight="1">
      <c r="A46" s="90">
        <v>36</v>
      </c>
      <c r="B46" s="315" t="s">
        <v>181</v>
      </c>
      <c r="C46" s="319" t="s">
        <v>467</v>
      </c>
      <c r="D46" s="322">
        <v>26710</v>
      </c>
      <c r="E46" s="322">
        <v>20630</v>
      </c>
      <c r="F46" s="327">
        <f t="shared" si="0"/>
        <v>6080</v>
      </c>
      <c r="G46" s="322">
        <v>26710</v>
      </c>
      <c r="H46" s="322">
        <v>20630</v>
      </c>
      <c r="I46" s="327">
        <f t="shared" si="1"/>
        <v>6080</v>
      </c>
      <c r="J46" s="322">
        <v>26647</v>
      </c>
      <c r="K46" s="322">
        <v>20030</v>
      </c>
      <c r="L46" s="327">
        <f t="shared" si="2"/>
        <v>6617</v>
      </c>
      <c r="M46" s="406">
        <v>27690</v>
      </c>
      <c r="N46" s="406">
        <v>20630</v>
      </c>
      <c r="O46" s="327">
        <f t="shared" si="3"/>
        <v>7060</v>
      </c>
      <c r="P46" s="335">
        <f t="shared" si="5"/>
        <v>25837</v>
      </c>
      <c r="Q46" s="314"/>
    </row>
    <row r="47" spans="1:17" s="18" customFormat="1" ht="24.95" customHeight="1">
      <c r="A47" s="13">
        <v>37</v>
      </c>
      <c r="B47" s="315" t="s">
        <v>128</v>
      </c>
      <c r="C47" s="90" t="s">
        <v>225</v>
      </c>
      <c r="D47" s="322">
        <v>33626.369999999995</v>
      </c>
      <c r="E47" s="322">
        <v>22523.174999999999</v>
      </c>
      <c r="F47" s="327">
        <f t="shared" si="0"/>
        <v>11103.194999999996</v>
      </c>
      <c r="G47" s="322">
        <v>34661.5</v>
      </c>
      <c r="H47" s="322">
        <v>23201.5</v>
      </c>
      <c r="I47" s="327">
        <f t="shared" si="1"/>
        <v>11460</v>
      </c>
      <c r="J47" s="322">
        <v>41572.53</v>
      </c>
      <c r="K47" s="322">
        <v>23884</v>
      </c>
      <c r="L47" s="327">
        <f t="shared" si="2"/>
        <v>17688.53</v>
      </c>
      <c r="M47" s="406">
        <v>35944</v>
      </c>
      <c r="N47" s="406">
        <v>24484</v>
      </c>
      <c r="O47" s="327">
        <f t="shared" si="3"/>
        <v>11460</v>
      </c>
      <c r="P47" s="335">
        <f t="shared" si="5"/>
        <v>51711.724999999991</v>
      </c>
      <c r="Q47" s="314"/>
    </row>
    <row r="48" spans="1:17" s="18" customFormat="1" ht="24.95" customHeight="1">
      <c r="A48" s="90">
        <v>38</v>
      </c>
      <c r="B48" s="317" t="s">
        <v>129</v>
      </c>
      <c r="C48" s="13" t="s">
        <v>172</v>
      </c>
      <c r="D48" s="322">
        <v>36336.5</v>
      </c>
      <c r="E48" s="322">
        <v>24956.5</v>
      </c>
      <c r="F48" s="327">
        <f t="shared" si="0"/>
        <v>11380</v>
      </c>
      <c r="G48" s="322">
        <v>35276.5</v>
      </c>
      <c r="H48" s="322">
        <v>23896.5</v>
      </c>
      <c r="I48" s="327">
        <f t="shared" si="1"/>
        <v>11380</v>
      </c>
      <c r="J48" s="322">
        <v>42844</v>
      </c>
      <c r="K48" s="322">
        <v>24684</v>
      </c>
      <c r="L48" s="327">
        <f t="shared" si="2"/>
        <v>18160</v>
      </c>
      <c r="M48" s="406">
        <v>36664</v>
      </c>
      <c r="N48" s="406">
        <v>25284</v>
      </c>
      <c r="O48" s="327">
        <f t="shared" si="3"/>
        <v>11380</v>
      </c>
      <c r="P48" s="335">
        <f t="shared" si="5"/>
        <v>52300</v>
      </c>
      <c r="Q48" s="314"/>
    </row>
    <row r="49" spans="1:17" s="18" customFormat="1" ht="24.95" customHeight="1">
      <c r="A49" s="13">
        <v>39</v>
      </c>
      <c r="B49" s="317" t="s">
        <v>130</v>
      </c>
      <c r="C49" s="13" t="s">
        <v>2</v>
      </c>
      <c r="D49" s="322">
        <v>45730</v>
      </c>
      <c r="E49" s="322">
        <v>34350</v>
      </c>
      <c r="F49" s="327">
        <f t="shared" si="0"/>
        <v>11380</v>
      </c>
      <c r="G49" s="322">
        <v>44470</v>
      </c>
      <c r="H49" s="322">
        <v>33090</v>
      </c>
      <c r="I49" s="327">
        <f t="shared" si="1"/>
        <v>11380</v>
      </c>
      <c r="J49" s="322">
        <v>43870</v>
      </c>
      <c r="K49" s="322">
        <v>32490</v>
      </c>
      <c r="L49" s="327">
        <f t="shared" si="2"/>
        <v>11380</v>
      </c>
      <c r="M49" s="406">
        <v>44470</v>
      </c>
      <c r="N49" s="406">
        <v>33090</v>
      </c>
      <c r="O49" s="327">
        <f t="shared" si="3"/>
        <v>11380</v>
      </c>
      <c r="P49" s="335">
        <f t="shared" si="5"/>
        <v>45520</v>
      </c>
      <c r="Q49" s="314"/>
    </row>
    <row r="50" spans="1:17" s="18" customFormat="1" ht="24.95" customHeight="1">
      <c r="A50" s="90">
        <v>40</v>
      </c>
      <c r="B50" s="317" t="s">
        <v>131</v>
      </c>
      <c r="C50" s="13" t="s">
        <v>2</v>
      </c>
      <c r="D50" s="322">
        <v>44720</v>
      </c>
      <c r="E50" s="322">
        <v>33340</v>
      </c>
      <c r="F50" s="327">
        <f t="shared" si="0"/>
        <v>11380</v>
      </c>
      <c r="G50" s="322">
        <v>44720</v>
      </c>
      <c r="H50" s="322">
        <v>33340</v>
      </c>
      <c r="I50" s="327">
        <f t="shared" si="1"/>
        <v>11380</v>
      </c>
      <c r="J50" s="322">
        <v>44120</v>
      </c>
      <c r="K50" s="322">
        <v>32740</v>
      </c>
      <c r="L50" s="327">
        <f t="shared" si="2"/>
        <v>11380</v>
      </c>
      <c r="M50" s="406">
        <v>44720</v>
      </c>
      <c r="N50" s="406">
        <v>33340</v>
      </c>
      <c r="O50" s="327">
        <f t="shared" si="3"/>
        <v>11380</v>
      </c>
      <c r="P50" s="335">
        <f t="shared" si="5"/>
        <v>45520</v>
      </c>
      <c r="Q50" s="314"/>
    </row>
    <row r="51" spans="1:17" s="18" customFormat="1" ht="24.95" customHeight="1">
      <c r="A51" s="13">
        <v>41</v>
      </c>
      <c r="B51" s="317" t="s">
        <v>132</v>
      </c>
      <c r="C51" s="13" t="s">
        <v>2</v>
      </c>
      <c r="D51" s="322">
        <v>44470</v>
      </c>
      <c r="E51" s="322">
        <v>33090</v>
      </c>
      <c r="F51" s="327">
        <f t="shared" si="0"/>
        <v>11380</v>
      </c>
      <c r="G51" s="322">
        <v>44470</v>
      </c>
      <c r="H51" s="322">
        <v>33090</v>
      </c>
      <c r="I51" s="327">
        <f t="shared" si="1"/>
        <v>11380</v>
      </c>
      <c r="J51" s="322">
        <v>43870</v>
      </c>
      <c r="K51" s="322">
        <v>32490</v>
      </c>
      <c r="L51" s="327">
        <f t="shared" si="2"/>
        <v>11380</v>
      </c>
      <c r="M51" s="406">
        <v>44470</v>
      </c>
      <c r="N51" s="406">
        <v>33090</v>
      </c>
      <c r="O51" s="327">
        <f t="shared" si="3"/>
        <v>11380</v>
      </c>
      <c r="P51" s="335">
        <f t="shared" si="5"/>
        <v>45520</v>
      </c>
      <c r="Q51" s="314"/>
    </row>
    <row r="52" spans="1:17" s="18" customFormat="1" ht="24.95" customHeight="1">
      <c r="A52" s="90">
        <v>42</v>
      </c>
      <c r="B52" s="317" t="s">
        <v>133</v>
      </c>
      <c r="C52" s="13" t="s">
        <v>2</v>
      </c>
      <c r="D52" s="322">
        <v>44720</v>
      </c>
      <c r="E52" s="322">
        <v>33340</v>
      </c>
      <c r="F52" s="327">
        <f t="shared" si="0"/>
        <v>11380</v>
      </c>
      <c r="G52" s="322">
        <v>44720</v>
      </c>
      <c r="H52" s="322">
        <v>33340</v>
      </c>
      <c r="I52" s="327">
        <f t="shared" si="1"/>
        <v>11380</v>
      </c>
      <c r="J52" s="322">
        <v>44120</v>
      </c>
      <c r="K52" s="322">
        <v>32740</v>
      </c>
      <c r="L52" s="327">
        <f t="shared" si="2"/>
        <v>11380</v>
      </c>
      <c r="M52" s="406">
        <v>44720</v>
      </c>
      <c r="N52" s="406">
        <v>33340</v>
      </c>
      <c r="O52" s="327">
        <f t="shared" si="3"/>
        <v>11380</v>
      </c>
      <c r="P52" s="335">
        <f t="shared" si="5"/>
        <v>45520</v>
      </c>
      <c r="Q52" s="314"/>
    </row>
    <row r="53" spans="1:17" s="18" customFormat="1" ht="24.95" customHeight="1">
      <c r="A53" s="13">
        <v>43</v>
      </c>
      <c r="B53" s="317" t="s">
        <v>134</v>
      </c>
      <c r="C53" s="13" t="s">
        <v>2</v>
      </c>
      <c r="D53" s="322">
        <v>42280</v>
      </c>
      <c r="E53" s="322">
        <v>30820</v>
      </c>
      <c r="F53" s="327">
        <f t="shared" si="0"/>
        <v>11460</v>
      </c>
      <c r="G53" s="322">
        <v>42280</v>
      </c>
      <c r="H53" s="322">
        <v>30820</v>
      </c>
      <c r="I53" s="327">
        <f t="shared" si="1"/>
        <v>11460</v>
      </c>
      <c r="J53" s="322">
        <v>42557</v>
      </c>
      <c r="K53" s="322">
        <v>30220</v>
      </c>
      <c r="L53" s="327">
        <f t="shared" si="2"/>
        <v>12337</v>
      </c>
      <c r="M53" s="406">
        <v>43880</v>
      </c>
      <c r="N53" s="406">
        <v>30820</v>
      </c>
      <c r="O53" s="327">
        <f t="shared" si="3"/>
        <v>13060</v>
      </c>
      <c r="P53" s="335">
        <f t="shared" si="5"/>
        <v>48317</v>
      </c>
      <c r="Q53" s="314"/>
    </row>
    <row r="54" spans="1:17" s="18" customFormat="1" ht="24.95" customHeight="1">
      <c r="A54" s="90">
        <v>44</v>
      </c>
      <c r="B54" s="317" t="s">
        <v>393</v>
      </c>
      <c r="C54" s="13" t="s">
        <v>2</v>
      </c>
      <c r="D54" s="328">
        <v>41399.399999999994</v>
      </c>
      <c r="E54" s="328">
        <v>30251.199999999997</v>
      </c>
      <c r="F54" s="327">
        <f t="shared" si="0"/>
        <v>11148.199999999997</v>
      </c>
      <c r="G54" s="322">
        <v>42280</v>
      </c>
      <c r="H54" s="322">
        <v>30820</v>
      </c>
      <c r="I54" s="327">
        <f t="shared" si="1"/>
        <v>11460</v>
      </c>
      <c r="J54" s="322">
        <v>41680</v>
      </c>
      <c r="K54" s="322">
        <v>30220</v>
      </c>
      <c r="L54" s="327">
        <f t="shared" si="2"/>
        <v>11460</v>
      </c>
      <c r="M54" s="406">
        <v>42280</v>
      </c>
      <c r="N54" s="406">
        <v>30820</v>
      </c>
      <c r="O54" s="327">
        <f t="shared" si="3"/>
        <v>11460</v>
      </c>
      <c r="P54" s="335">
        <f t="shared" si="5"/>
        <v>45528.2</v>
      </c>
      <c r="Q54" s="314"/>
    </row>
    <row r="55" spans="1:17" s="18" customFormat="1" ht="24.95" customHeight="1">
      <c r="A55" s="13">
        <v>45</v>
      </c>
      <c r="B55" s="317" t="s">
        <v>136</v>
      </c>
      <c r="C55" s="13" t="s">
        <v>2</v>
      </c>
      <c r="D55" s="322">
        <v>34064</v>
      </c>
      <c r="E55" s="322">
        <v>25312</v>
      </c>
      <c r="F55" s="327">
        <f t="shared" si="0"/>
        <v>8752</v>
      </c>
      <c r="G55" s="322">
        <v>34064</v>
      </c>
      <c r="H55" s="322">
        <v>25312</v>
      </c>
      <c r="I55" s="327">
        <f t="shared" si="1"/>
        <v>8752</v>
      </c>
      <c r="J55" s="322">
        <v>34166</v>
      </c>
      <c r="K55" s="322">
        <v>24712</v>
      </c>
      <c r="L55" s="327">
        <f t="shared" si="2"/>
        <v>9454</v>
      </c>
      <c r="M55" s="406">
        <v>35344</v>
      </c>
      <c r="N55" s="406">
        <v>25312</v>
      </c>
      <c r="O55" s="327">
        <f t="shared" si="3"/>
        <v>10032</v>
      </c>
      <c r="P55" s="335">
        <f t="shared" si="5"/>
        <v>36990</v>
      </c>
      <c r="Q55" s="314"/>
    </row>
    <row r="56" spans="1:17" s="18" customFormat="1" ht="24.95" customHeight="1">
      <c r="A56" s="90">
        <v>46</v>
      </c>
      <c r="B56" s="317" t="s">
        <v>137</v>
      </c>
      <c r="C56" s="13" t="s">
        <v>2</v>
      </c>
      <c r="D56" s="322">
        <v>28926.250000000004</v>
      </c>
      <c r="E56" s="322">
        <v>17933.450000000004</v>
      </c>
      <c r="F56" s="327">
        <f t="shared" si="0"/>
        <v>10992.8</v>
      </c>
      <c r="G56" s="322">
        <v>33501.5</v>
      </c>
      <c r="H56" s="322">
        <v>22041.5</v>
      </c>
      <c r="I56" s="327">
        <f t="shared" si="1"/>
        <v>11460</v>
      </c>
      <c r="J56" s="322">
        <v>40403.449999999997</v>
      </c>
      <c r="K56" s="322">
        <v>22724</v>
      </c>
      <c r="L56" s="327">
        <f t="shared" si="2"/>
        <v>17679.449999999997</v>
      </c>
      <c r="M56" s="406">
        <v>34784</v>
      </c>
      <c r="N56" s="406">
        <v>23324</v>
      </c>
      <c r="O56" s="327">
        <f t="shared" si="3"/>
        <v>11460</v>
      </c>
      <c r="P56" s="335">
        <f t="shared" si="5"/>
        <v>51592.25</v>
      </c>
      <c r="Q56" s="314"/>
    </row>
    <row r="57" spans="1:17" s="18" customFormat="1" ht="24.95" customHeight="1">
      <c r="A57" s="13">
        <v>47</v>
      </c>
      <c r="B57" s="320" t="s">
        <v>216</v>
      </c>
      <c r="C57" s="13" t="s">
        <v>2</v>
      </c>
      <c r="D57" s="329">
        <v>42280</v>
      </c>
      <c r="E57" s="329">
        <v>30820</v>
      </c>
      <c r="F57" s="327">
        <f t="shared" si="0"/>
        <v>11460</v>
      </c>
      <c r="G57" s="322">
        <v>42280</v>
      </c>
      <c r="H57" s="322">
        <v>30820</v>
      </c>
      <c r="I57" s="327">
        <f t="shared" si="1"/>
        <v>11460</v>
      </c>
      <c r="J57" s="322">
        <v>41680</v>
      </c>
      <c r="K57" s="322">
        <v>30220</v>
      </c>
      <c r="L57" s="327">
        <f t="shared" si="2"/>
        <v>11460</v>
      </c>
      <c r="M57" s="406">
        <v>42280</v>
      </c>
      <c r="N57" s="406">
        <v>30820</v>
      </c>
      <c r="O57" s="327">
        <f t="shared" si="3"/>
        <v>11460</v>
      </c>
      <c r="P57" s="335">
        <f t="shared" si="5"/>
        <v>45840</v>
      </c>
      <c r="Q57" s="314"/>
    </row>
    <row r="58" spans="1:17" s="18" customFormat="1" ht="24.95" customHeight="1">
      <c r="A58" s="90">
        <v>48</v>
      </c>
      <c r="B58" s="317" t="s">
        <v>138</v>
      </c>
      <c r="C58" s="13" t="s">
        <v>2</v>
      </c>
      <c r="D58" s="322">
        <v>40630</v>
      </c>
      <c r="E58" s="322">
        <v>29860</v>
      </c>
      <c r="F58" s="327">
        <f t="shared" si="0"/>
        <v>10770</v>
      </c>
      <c r="G58" s="322">
        <v>40630</v>
      </c>
      <c r="H58" s="322">
        <v>29860</v>
      </c>
      <c r="I58" s="327">
        <f t="shared" si="1"/>
        <v>10770</v>
      </c>
      <c r="J58" s="322">
        <v>40569</v>
      </c>
      <c r="K58" s="322">
        <v>28960</v>
      </c>
      <c r="L58" s="327">
        <f t="shared" si="2"/>
        <v>11609</v>
      </c>
      <c r="M58" s="406">
        <v>41860</v>
      </c>
      <c r="N58" s="406">
        <v>29560</v>
      </c>
      <c r="O58" s="327">
        <f t="shared" si="3"/>
        <v>12300</v>
      </c>
      <c r="P58" s="335">
        <f t="shared" si="5"/>
        <v>45449</v>
      </c>
      <c r="Q58" s="314"/>
    </row>
    <row r="59" spans="1:17" s="18" customFormat="1" ht="24.95" customHeight="1">
      <c r="A59" s="13">
        <v>49</v>
      </c>
      <c r="B59" s="321" t="s">
        <v>195</v>
      </c>
      <c r="C59" s="13" t="s">
        <v>2</v>
      </c>
      <c r="D59" s="330">
        <v>40630</v>
      </c>
      <c r="E59" s="330">
        <v>29860</v>
      </c>
      <c r="F59" s="327">
        <f t="shared" si="0"/>
        <v>10770</v>
      </c>
      <c r="G59" s="330">
        <v>40630</v>
      </c>
      <c r="H59" s="330">
        <v>29860</v>
      </c>
      <c r="I59" s="327">
        <f t="shared" si="1"/>
        <v>10770</v>
      </c>
      <c r="J59" s="330">
        <v>40869</v>
      </c>
      <c r="K59" s="330">
        <v>29260</v>
      </c>
      <c r="L59" s="327">
        <f t="shared" si="2"/>
        <v>11609</v>
      </c>
      <c r="M59" s="406">
        <v>42160</v>
      </c>
      <c r="N59" s="406">
        <v>29860</v>
      </c>
      <c r="O59" s="327">
        <f t="shared" si="3"/>
        <v>12300</v>
      </c>
      <c r="P59" s="335">
        <f t="shared" si="5"/>
        <v>45449</v>
      </c>
      <c r="Q59" s="314"/>
    </row>
    <row r="60" spans="1:17" s="18" customFormat="1" ht="24.95" customHeight="1">
      <c r="A60" s="90">
        <v>50</v>
      </c>
      <c r="B60" s="317" t="s">
        <v>852</v>
      </c>
      <c r="C60" s="13" t="s">
        <v>2</v>
      </c>
      <c r="D60" s="330">
        <v>40330</v>
      </c>
      <c r="E60" s="330">
        <v>29560</v>
      </c>
      <c r="F60" s="327">
        <f t="shared" si="0"/>
        <v>10770</v>
      </c>
      <c r="G60" s="330">
        <v>40330</v>
      </c>
      <c r="H60" s="330">
        <v>29560</v>
      </c>
      <c r="I60" s="327">
        <f t="shared" si="1"/>
        <v>10770</v>
      </c>
      <c r="J60" s="330">
        <v>40569</v>
      </c>
      <c r="K60" s="330">
        <v>28960</v>
      </c>
      <c r="L60" s="327">
        <f t="shared" si="2"/>
        <v>11609</v>
      </c>
      <c r="M60" s="406">
        <v>41860</v>
      </c>
      <c r="N60" s="406">
        <v>29560</v>
      </c>
      <c r="O60" s="327">
        <f t="shared" si="3"/>
        <v>12300</v>
      </c>
      <c r="P60" s="335">
        <f t="shared" si="5"/>
        <v>45449</v>
      </c>
      <c r="Q60" s="314"/>
    </row>
    <row r="61" spans="1:17" s="18" customFormat="1" ht="24.95" customHeight="1">
      <c r="A61" s="13">
        <v>51</v>
      </c>
      <c r="B61" s="317" t="s">
        <v>140</v>
      </c>
      <c r="C61" s="13" t="s">
        <v>2</v>
      </c>
      <c r="D61" s="330">
        <v>35040</v>
      </c>
      <c r="E61" s="330">
        <v>24040</v>
      </c>
      <c r="F61" s="327">
        <f t="shared" si="0"/>
        <v>11000</v>
      </c>
      <c r="G61" s="330">
        <v>38040</v>
      </c>
      <c r="H61" s="330">
        <v>27040</v>
      </c>
      <c r="I61" s="327">
        <f t="shared" si="1"/>
        <v>11000</v>
      </c>
      <c r="J61" s="330">
        <v>38235</v>
      </c>
      <c r="K61" s="330">
        <v>26440</v>
      </c>
      <c r="L61" s="327">
        <f t="shared" si="2"/>
        <v>11795</v>
      </c>
      <c r="M61" s="406">
        <v>39490</v>
      </c>
      <c r="N61" s="406">
        <v>27040</v>
      </c>
      <c r="O61" s="327">
        <f t="shared" si="3"/>
        <v>12450</v>
      </c>
      <c r="P61" s="335">
        <f t="shared" si="5"/>
        <v>46245</v>
      </c>
      <c r="Q61" s="314"/>
    </row>
    <row r="62" spans="1:17" s="18" customFormat="1" ht="24.95" customHeight="1">
      <c r="A62" s="90">
        <v>52</v>
      </c>
      <c r="B62" s="317" t="s">
        <v>771</v>
      </c>
      <c r="C62" s="13" t="s">
        <v>2</v>
      </c>
      <c r="D62" s="322">
        <v>40330</v>
      </c>
      <c r="E62" s="330">
        <v>29560</v>
      </c>
      <c r="F62" s="327">
        <f t="shared" si="0"/>
        <v>10770</v>
      </c>
      <c r="G62" s="330">
        <v>40330</v>
      </c>
      <c r="H62" s="330">
        <v>29560</v>
      </c>
      <c r="I62" s="327">
        <f t="shared" si="1"/>
        <v>10770</v>
      </c>
      <c r="J62" s="330">
        <v>40569</v>
      </c>
      <c r="K62" s="330">
        <v>28960</v>
      </c>
      <c r="L62" s="327">
        <f t="shared" si="2"/>
        <v>11609</v>
      </c>
      <c r="M62" s="406">
        <v>41860</v>
      </c>
      <c r="N62" s="406">
        <v>29560</v>
      </c>
      <c r="O62" s="327">
        <f t="shared" si="3"/>
        <v>12300</v>
      </c>
      <c r="P62" s="335">
        <f t="shared" si="5"/>
        <v>45449</v>
      </c>
      <c r="Q62" s="314"/>
    </row>
    <row r="63" spans="1:17" s="18" customFormat="1" ht="24.95" customHeight="1">
      <c r="A63" s="13">
        <v>53</v>
      </c>
      <c r="B63" s="317" t="s">
        <v>366</v>
      </c>
      <c r="C63" s="13" t="s">
        <v>2</v>
      </c>
      <c r="D63" s="322">
        <v>37698</v>
      </c>
      <c r="E63" s="330">
        <v>26014</v>
      </c>
      <c r="F63" s="327">
        <f t="shared" si="0"/>
        <v>11684</v>
      </c>
      <c r="G63" s="330">
        <v>37698</v>
      </c>
      <c r="H63" s="330">
        <v>26014</v>
      </c>
      <c r="I63" s="327">
        <f t="shared" si="1"/>
        <v>11684</v>
      </c>
      <c r="J63" s="330">
        <v>45303</v>
      </c>
      <c r="K63" s="330">
        <v>33508</v>
      </c>
      <c r="L63" s="327">
        <f t="shared" si="2"/>
        <v>11795</v>
      </c>
      <c r="M63" s="406">
        <v>39490</v>
      </c>
      <c r="N63" s="406">
        <v>27040</v>
      </c>
      <c r="O63" s="327">
        <f t="shared" si="3"/>
        <v>12450</v>
      </c>
      <c r="P63" s="335">
        <f t="shared" si="5"/>
        <v>47613</v>
      </c>
      <c r="Q63" s="314"/>
    </row>
    <row r="64" spans="1:17" s="18" customFormat="1" ht="24.95" customHeight="1">
      <c r="A64" s="90">
        <v>54</v>
      </c>
      <c r="B64" s="317" t="s">
        <v>143</v>
      </c>
      <c r="C64" s="13" t="s">
        <v>2</v>
      </c>
      <c r="D64" s="322">
        <v>41290</v>
      </c>
      <c r="E64" s="330">
        <v>30520</v>
      </c>
      <c r="F64" s="327">
        <f t="shared" si="0"/>
        <v>10770</v>
      </c>
      <c r="G64" s="330">
        <v>41290</v>
      </c>
      <c r="H64" s="330">
        <v>30520</v>
      </c>
      <c r="I64" s="327">
        <f t="shared" si="1"/>
        <v>10770</v>
      </c>
      <c r="J64" s="330">
        <v>41529</v>
      </c>
      <c r="K64" s="330">
        <v>29920</v>
      </c>
      <c r="L64" s="327">
        <f t="shared" si="2"/>
        <v>11609</v>
      </c>
      <c r="M64" s="406">
        <v>42570</v>
      </c>
      <c r="N64" s="406">
        <v>30270</v>
      </c>
      <c r="O64" s="327">
        <f t="shared" si="3"/>
        <v>12300</v>
      </c>
      <c r="P64" s="335">
        <f t="shared" si="5"/>
        <v>45449</v>
      </c>
      <c r="Q64" s="314"/>
    </row>
    <row r="65" spans="1:17" s="18" customFormat="1" ht="24.95" customHeight="1">
      <c r="A65" s="13">
        <v>55</v>
      </c>
      <c r="B65" s="317" t="s">
        <v>144</v>
      </c>
      <c r="C65" s="13" t="s">
        <v>2</v>
      </c>
      <c r="D65" s="322">
        <v>36442</v>
      </c>
      <c r="E65" s="330">
        <v>27646</v>
      </c>
      <c r="F65" s="327">
        <f t="shared" si="0"/>
        <v>8796</v>
      </c>
      <c r="G65" s="330">
        <v>36442</v>
      </c>
      <c r="H65" s="330">
        <v>27646</v>
      </c>
      <c r="I65" s="327">
        <f t="shared" si="1"/>
        <v>8796</v>
      </c>
      <c r="J65" s="330">
        <v>35842</v>
      </c>
      <c r="K65" s="330">
        <v>27046</v>
      </c>
      <c r="L65" s="327">
        <f t="shared" si="2"/>
        <v>8796</v>
      </c>
      <c r="M65" s="322">
        <v>36442</v>
      </c>
      <c r="N65" s="406">
        <v>27646</v>
      </c>
      <c r="O65" s="327">
        <f t="shared" si="3"/>
        <v>8796</v>
      </c>
      <c r="P65" s="335">
        <f t="shared" si="5"/>
        <v>35184</v>
      </c>
      <c r="Q65" s="314"/>
    </row>
    <row r="66" spans="1:17" s="18" customFormat="1" ht="24.95" customHeight="1">
      <c r="A66" s="90">
        <v>56</v>
      </c>
      <c r="B66" s="317" t="s">
        <v>671</v>
      </c>
      <c r="C66" s="13" t="s">
        <v>2</v>
      </c>
      <c r="D66" s="322">
        <v>40570</v>
      </c>
      <c r="E66" s="330">
        <v>28960</v>
      </c>
      <c r="F66" s="327">
        <f t="shared" si="0"/>
        <v>11610</v>
      </c>
      <c r="G66" s="330">
        <v>40570</v>
      </c>
      <c r="H66" s="330">
        <v>28960</v>
      </c>
      <c r="I66" s="327">
        <f t="shared" si="1"/>
        <v>11610</v>
      </c>
      <c r="J66" s="330">
        <v>41009</v>
      </c>
      <c r="K66" s="330">
        <v>28560</v>
      </c>
      <c r="L66" s="327">
        <f t="shared" si="2"/>
        <v>12449</v>
      </c>
      <c r="M66" s="406">
        <v>42100</v>
      </c>
      <c r="N66" s="406">
        <v>28960</v>
      </c>
      <c r="O66" s="327">
        <f t="shared" si="3"/>
        <v>13140</v>
      </c>
      <c r="P66" s="335">
        <f t="shared" si="5"/>
        <v>48809</v>
      </c>
      <c r="Q66" s="314"/>
    </row>
    <row r="67" spans="1:17" s="18" customFormat="1" ht="24.95" customHeight="1">
      <c r="A67" s="13">
        <v>57</v>
      </c>
      <c r="B67" s="317" t="s">
        <v>183</v>
      </c>
      <c r="C67" s="13" t="s">
        <v>2</v>
      </c>
      <c r="D67" s="322">
        <v>38700</v>
      </c>
      <c r="E67" s="330">
        <v>27700</v>
      </c>
      <c r="F67" s="327">
        <f t="shared" si="0"/>
        <v>11000</v>
      </c>
      <c r="G67" s="330">
        <v>38700</v>
      </c>
      <c r="H67" s="330">
        <v>27700</v>
      </c>
      <c r="I67" s="327">
        <f t="shared" si="1"/>
        <v>11000</v>
      </c>
      <c r="J67" s="330">
        <v>38895</v>
      </c>
      <c r="K67" s="330">
        <v>27100</v>
      </c>
      <c r="L67" s="327">
        <f t="shared" si="2"/>
        <v>11795</v>
      </c>
      <c r="M67" s="406">
        <v>40150</v>
      </c>
      <c r="N67" s="406">
        <v>27700</v>
      </c>
      <c r="O67" s="327">
        <f t="shared" si="3"/>
        <v>12450</v>
      </c>
      <c r="P67" s="335">
        <f t="shared" si="5"/>
        <v>46245</v>
      </c>
      <c r="Q67" s="314"/>
    </row>
    <row r="68" spans="1:17" s="18" customFormat="1" ht="24.95" customHeight="1">
      <c r="A68" s="90">
        <v>58</v>
      </c>
      <c r="B68" s="317" t="s">
        <v>164</v>
      </c>
      <c r="C68" s="13" t="s">
        <v>2</v>
      </c>
      <c r="D68" s="322">
        <v>33956</v>
      </c>
      <c r="E68" s="330">
        <v>24028</v>
      </c>
      <c r="F68" s="327">
        <f t="shared" si="0"/>
        <v>9928</v>
      </c>
      <c r="G68" s="330">
        <v>33956</v>
      </c>
      <c r="H68" s="330">
        <v>24028</v>
      </c>
      <c r="I68" s="327">
        <f t="shared" si="1"/>
        <v>9928</v>
      </c>
      <c r="J68" s="330">
        <v>33356</v>
      </c>
      <c r="K68" s="330">
        <v>23428</v>
      </c>
      <c r="L68" s="327">
        <f t="shared" si="2"/>
        <v>9928</v>
      </c>
      <c r="M68" s="406">
        <v>33956</v>
      </c>
      <c r="N68" s="406">
        <v>24028</v>
      </c>
      <c r="O68" s="327">
        <f t="shared" si="3"/>
        <v>9928</v>
      </c>
      <c r="P68" s="335">
        <f t="shared" si="5"/>
        <v>39712</v>
      </c>
      <c r="Q68" s="314"/>
    </row>
    <row r="69" spans="1:17" s="18" customFormat="1" ht="24.95" customHeight="1">
      <c r="A69" s="13">
        <v>59</v>
      </c>
      <c r="B69" s="317" t="s">
        <v>145</v>
      </c>
      <c r="C69" s="13" t="s">
        <v>173</v>
      </c>
      <c r="D69" s="322">
        <v>27190</v>
      </c>
      <c r="E69" s="330">
        <v>21110</v>
      </c>
      <c r="F69" s="327">
        <f t="shared" si="0"/>
        <v>6080</v>
      </c>
      <c r="G69" s="330">
        <v>27190</v>
      </c>
      <c r="H69" s="330">
        <v>21110</v>
      </c>
      <c r="I69" s="327">
        <f t="shared" si="1"/>
        <v>6080</v>
      </c>
      <c r="J69" s="330">
        <v>27127</v>
      </c>
      <c r="K69" s="330">
        <v>20510</v>
      </c>
      <c r="L69" s="327">
        <f t="shared" si="2"/>
        <v>6617</v>
      </c>
      <c r="M69" s="406">
        <v>28170</v>
      </c>
      <c r="N69" s="406">
        <v>21110</v>
      </c>
      <c r="O69" s="327">
        <f t="shared" si="3"/>
        <v>7060</v>
      </c>
      <c r="P69" s="335">
        <f t="shared" si="5"/>
        <v>25837</v>
      </c>
      <c r="Q69" s="314"/>
    </row>
    <row r="70" spans="1:17" s="18" customFormat="1" ht="24.95" customHeight="1">
      <c r="A70" s="90">
        <v>60</v>
      </c>
      <c r="B70" s="317" t="s">
        <v>146</v>
      </c>
      <c r="C70" s="13" t="s">
        <v>2</v>
      </c>
      <c r="D70" s="322">
        <v>27190</v>
      </c>
      <c r="E70" s="330">
        <v>21110</v>
      </c>
      <c r="F70" s="327">
        <f t="shared" si="0"/>
        <v>6080</v>
      </c>
      <c r="G70" s="330">
        <v>27190</v>
      </c>
      <c r="H70" s="330">
        <v>21110</v>
      </c>
      <c r="I70" s="327">
        <f t="shared" si="1"/>
        <v>6080</v>
      </c>
      <c r="J70" s="330">
        <v>27127</v>
      </c>
      <c r="K70" s="330">
        <v>20510</v>
      </c>
      <c r="L70" s="327">
        <f t="shared" si="2"/>
        <v>6617</v>
      </c>
      <c r="M70" s="406">
        <v>28170</v>
      </c>
      <c r="N70" s="406">
        <v>21110</v>
      </c>
      <c r="O70" s="327">
        <f t="shared" si="3"/>
        <v>7060</v>
      </c>
      <c r="P70" s="335">
        <f t="shared" si="5"/>
        <v>25837</v>
      </c>
      <c r="Q70" s="314"/>
    </row>
    <row r="71" spans="1:17" s="323" customFormat="1" ht="24" customHeight="1">
      <c r="A71" s="13"/>
      <c r="B71" s="13" t="s">
        <v>46</v>
      </c>
      <c r="C71" s="13" t="s">
        <v>46</v>
      </c>
      <c r="D71" s="501" t="s">
        <v>182</v>
      </c>
      <c r="E71" s="501"/>
      <c r="F71" s="501"/>
      <c r="G71" s="501"/>
      <c r="H71" s="501"/>
      <c r="I71" s="501"/>
      <c r="J71" s="501"/>
      <c r="K71" s="501"/>
      <c r="L71" s="501"/>
      <c r="M71" s="501"/>
      <c r="N71" s="501"/>
      <c r="O71" s="501"/>
      <c r="P71" s="354">
        <f>SUM(P40:P70)</f>
        <v>2666465.375</v>
      </c>
    </row>
    <row r="72" spans="1:17" s="18" customFormat="1" ht="18.75">
      <c r="A72" s="9"/>
      <c r="B72" s="9"/>
      <c r="C72" s="9"/>
      <c r="D72" s="332"/>
      <c r="E72" s="332"/>
      <c r="F72" s="332"/>
      <c r="G72" s="332"/>
      <c r="H72" s="332"/>
      <c r="I72" s="332"/>
      <c r="J72" s="332"/>
      <c r="K72" s="332"/>
      <c r="L72" s="332"/>
      <c r="M72" s="9"/>
      <c r="N72" s="9"/>
      <c r="O72" s="332"/>
      <c r="P72" s="409"/>
    </row>
    <row r="73" spans="1:17" s="342" customFormat="1" ht="24" customHeight="1">
      <c r="A73" s="332"/>
      <c r="B73" s="341" t="s">
        <v>968</v>
      </c>
      <c r="C73" s="341"/>
      <c r="D73" s="341" t="s">
        <v>897</v>
      </c>
      <c r="E73" s="341"/>
      <c r="G73" s="332"/>
      <c r="H73" s="500" t="s">
        <v>967</v>
      </c>
      <c r="I73" s="500"/>
      <c r="J73" s="500"/>
      <c r="K73" s="341" t="s">
        <v>972</v>
      </c>
      <c r="L73" s="332"/>
      <c r="M73" s="332"/>
      <c r="N73" s="500" t="s">
        <v>973</v>
      </c>
      <c r="O73" s="500"/>
      <c r="P73" s="500"/>
      <c r="Q73" s="76"/>
    </row>
    <row r="74" spans="1:17" s="342" customFormat="1" ht="18" customHeight="1">
      <c r="A74" s="332"/>
      <c r="B74" s="341"/>
      <c r="C74" s="341"/>
      <c r="D74" s="341"/>
      <c r="E74" s="341"/>
      <c r="G74" s="332"/>
      <c r="H74" s="500"/>
      <c r="I74" s="500"/>
      <c r="J74" s="500"/>
      <c r="K74" s="341"/>
      <c r="L74" s="332"/>
      <c r="M74" s="332"/>
      <c r="N74" s="76"/>
      <c r="O74" s="341"/>
      <c r="P74" s="76"/>
      <c r="Q74" s="76"/>
    </row>
    <row r="75" spans="1:17" s="18" customFormat="1" ht="18.75">
      <c r="A75" s="9"/>
      <c r="B75" s="9"/>
      <c r="C75" s="9"/>
      <c r="D75" s="332"/>
      <c r="E75" s="332"/>
      <c r="F75" s="332"/>
      <c r="G75" s="332"/>
      <c r="H75" s="332"/>
      <c r="I75" s="332"/>
      <c r="J75" s="332"/>
      <c r="K75" s="332"/>
      <c r="L75" s="332"/>
      <c r="M75" s="9"/>
      <c r="N75" s="9"/>
      <c r="O75" s="332"/>
      <c r="P75" s="409"/>
    </row>
    <row r="76" spans="1:17" s="323" customFormat="1" ht="72" customHeight="1">
      <c r="A76" s="13" t="s">
        <v>174</v>
      </c>
      <c r="B76" s="309" t="s">
        <v>124</v>
      </c>
      <c r="C76" s="13" t="s">
        <v>125</v>
      </c>
      <c r="D76" s="311" t="s">
        <v>959</v>
      </c>
      <c r="E76" s="311" t="s">
        <v>962</v>
      </c>
      <c r="F76" s="312" t="s">
        <v>965</v>
      </c>
      <c r="G76" s="311" t="s">
        <v>960</v>
      </c>
      <c r="H76" s="311" t="s">
        <v>963</v>
      </c>
      <c r="I76" s="312" t="s">
        <v>961</v>
      </c>
      <c r="J76" s="311" t="s">
        <v>953</v>
      </c>
      <c r="K76" s="311" t="s">
        <v>954</v>
      </c>
      <c r="L76" s="312" t="s">
        <v>955</v>
      </c>
      <c r="M76" s="311" t="s">
        <v>956</v>
      </c>
      <c r="N76" s="311" t="s">
        <v>958</v>
      </c>
      <c r="O76" s="312" t="s">
        <v>957</v>
      </c>
      <c r="P76" s="412" t="s">
        <v>197</v>
      </c>
      <c r="Q76" s="310"/>
    </row>
    <row r="77" spans="1:17" s="323" customFormat="1" ht="18.75">
      <c r="A77" s="13"/>
      <c r="B77" s="309"/>
      <c r="C77" s="13"/>
      <c r="D77" s="497" t="s">
        <v>185</v>
      </c>
      <c r="E77" s="498"/>
      <c r="F77" s="498"/>
      <c r="G77" s="498"/>
      <c r="H77" s="498"/>
      <c r="I77" s="498"/>
      <c r="J77" s="498"/>
      <c r="K77" s="498"/>
      <c r="L77" s="498"/>
      <c r="M77" s="498"/>
      <c r="N77" s="498"/>
      <c r="O77" s="498"/>
      <c r="P77" s="446">
        <f>P71</f>
        <v>2666465.375</v>
      </c>
      <c r="Q77" s="310"/>
    </row>
    <row r="78" spans="1:17" s="18" customFormat="1" ht="24.95" customHeight="1">
      <c r="A78" s="90">
        <v>61</v>
      </c>
      <c r="B78" s="317" t="s">
        <v>672</v>
      </c>
      <c r="C78" s="13" t="s">
        <v>173</v>
      </c>
      <c r="D78" s="322">
        <v>20480.25</v>
      </c>
      <c r="E78" s="330">
        <v>14400.25</v>
      </c>
      <c r="F78" s="327">
        <f>D78-E78</f>
        <v>6080</v>
      </c>
      <c r="G78" s="322">
        <v>20680.25</v>
      </c>
      <c r="H78" s="330">
        <v>14600.25</v>
      </c>
      <c r="I78" s="327">
        <f>G78-H78</f>
        <v>6080</v>
      </c>
      <c r="J78" s="322">
        <v>24939.75</v>
      </c>
      <c r="K78" s="330">
        <v>15054</v>
      </c>
      <c r="L78" s="327">
        <f>J78-K78</f>
        <v>9885.75</v>
      </c>
      <c r="M78" s="406">
        <v>22714</v>
      </c>
      <c r="N78" s="406">
        <v>15654</v>
      </c>
      <c r="O78" s="327">
        <f>M78-N78</f>
        <v>7060</v>
      </c>
      <c r="P78" s="335">
        <f>SUM(F78+I78+L78+O78)</f>
        <v>29105.75</v>
      </c>
      <c r="Q78" s="314"/>
    </row>
    <row r="79" spans="1:17" s="18" customFormat="1" ht="24.95" customHeight="1">
      <c r="A79" s="13">
        <v>62</v>
      </c>
      <c r="B79" s="316" t="s">
        <v>394</v>
      </c>
      <c r="C79" s="13" t="s">
        <v>2</v>
      </c>
      <c r="D79" s="322">
        <v>27190</v>
      </c>
      <c r="E79" s="330">
        <v>21110</v>
      </c>
      <c r="F79" s="327">
        <f t="shared" ref="F79:F139" si="6">D79-E79</f>
        <v>6080</v>
      </c>
      <c r="G79" s="330">
        <v>27190</v>
      </c>
      <c r="H79" s="330">
        <v>21110</v>
      </c>
      <c r="I79" s="327">
        <f t="shared" ref="I79:I139" si="7">G79-H79</f>
        <v>6080</v>
      </c>
      <c r="J79" s="330">
        <v>27127</v>
      </c>
      <c r="K79" s="330">
        <v>20510</v>
      </c>
      <c r="L79" s="327">
        <f t="shared" ref="L79:L139" si="8">J79-K79</f>
        <v>6617</v>
      </c>
      <c r="M79" s="406">
        <v>28170</v>
      </c>
      <c r="N79" s="406">
        <v>21110</v>
      </c>
      <c r="O79" s="327">
        <f t="shared" ref="O79:O139" si="9">M79-N79</f>
        <v>7060</v>
      </c>
      <c r="P79" s="335">
        <f t="shared" ref="P79:P107" si="10">SUM(F79+I79+L79+O79)</f>
        <v>25837</v>
      </c>
      <c r="Q79" s="314"/>
    </row>
    <row r="80" spans="1:17" s="18" customFormat="1" ht="24.95" customHeight="1">
      <c r="A80" s="90">
        <v>63</v>
      </c>
      <c r="B80" s="316" t="s">
        <v>343</v>
      </c>
      <c r="C80" s="13" t="s">
        <v>2</v>
      </c>
      <c r="D80" s="322">
        <v>27190</v>
      </c>
      <c r="E80" s="330">
        <v>21110</v>
      </c>
      <c r="F80" s="327">
        <f t="shared" si="6"/>
        <v>6080</v>
      </c>
      <c r="G80" s="330">
        <v>27190</v>
      </c>
      <c r="H80" s="330">
        <v>21110</v>
      </c>
      <c r="I80" s="327">
        <f t="shared" si="7"/>
        <v>6080</v>
      </c>
      <c r="J80" s="330">
        <v>27127</v>
      </c>
      <c r="K80" s="330">
        <v>20510</v>
      </c>
      <c r="L80" s="327">
        <f t="shared" si="8"/>
        <v>6617</v>
      </c>
      <c r="M80" s="406">
        <v>28170</v>
      </c>
      <c r="N80" s="406">
        <v>21110</v>
      </c>
      <c r="O80" s="327">
        <f t="shared" si="9"/>
        <v>7060</v>
      </c>
      <c r="P80" s="335">
        <f t="shared" si="10"/>
        <v>25837</v>
      </c>
      <c r="Q80" s="314"/>
    </row>
    <row r="81" spans="1:17" s="18" customFormat="1" ht="24.95" customHeight="1">
      <c r="A81" s="13">
        <v>64</v>
      </c>
      <c r="B81" s="317" t="s">
        <v>147</v>
      </c>
      <c r="C81" s="13" t="s">
        <v>2</v>
      </c>
      <c r="D81" s="322">
        <v>20480.25</v>
      </c>
      <c r="E81" s="330">
        <v>14400.25</v>
      </c>
      <c r="F81" s="327">
        <f t="shared" si="6"/>
        <v>6080</v>
      </c>
      <c r="G81" s="322">
        <v>20680.25</v>
      </c>
      <c r="H81" s="330">
        <v>14600.25</v>
      </c>
      <c r="I81" s="327">
        <f t="shared" si="7"/>
        <v>6080</v>
      </c>
      <c r="J81" s="322">
        <v>24939.75</v>
      </c>
      <c r="K81" s="330">
        <v>15054</v>
      </c>
      <c r="L81" s="327">
        <f t="shared" si="8"/>
        <v>9885.75</v>
      </c>
      <c r="M81" s="406">
        <v>22464</v>
      </c>
      <c r="N81" s="406">
        <v>15404</v>
      </c>
      <c r="O81" s="327">
        <f t="shared" si="9"/>
        <v>7060</v>
      </c>
      <c r="P81" s="335">
        <f t="shared" si="10"/>
        <v>29105.75</v>
      </c>
      <c r="Q81" s="314"/>
    </row>
    <row r="82" spans="1:17" s="18" customFormat="1" ht="24.95" customHeight="1">
      <c r="A82" s="90">
        <v>65</v>
      </c>
      <c r="B82" s="317" t="s">
        <v>395</v>
      </c>
      <c r="C82" s="13" t="s">
        <v>2</v>
      </c>
      <c r="D82" s="322">
        <v>32052</v>
      </c>
      <c r="E82" s="330">
        <v>23823</v>
      </c>
      <c r="F82" s="327">
        <f t="shared" si="6"/>
        <v>8229</v>
      </c>
      <c r="G82" s="322">
        <v>27920</v>
      </c>
      <c r="H82" s="330">
        <v>20860</v>
      </c>
      <c r="I82" s="327">
        <f t="shared" si="7"/>
        <v>7060</v>
      </c>
      <c r="J82" s="322">
        <v>27320</v>
      </c>
      <c r="K82" s="330">
        <v>20260</v>
      </c>
      <c r="L82" s="327">
        <f t="shared" si="8"/>
        <v>7060</v>
      </c>
      <c r="M82" s="406">
        <v>27920</v>
      </c>
      <c r="N82" s="406">
        <v>20860</v>
      </c>
      <c r="O82" s="327">
        <f t="shared" si="9"/>
        <v>7060</v>
      </c>
      <c r="P82" s="335">
        <f t="shared" si="10"/>
        <v>29409</v>
      </c>
      <c r="Q82" s="314"/>
    </row>
    <row r="83" spans="1:17" s="18" customFormat="1" ht="24.95" customHeight="1">
      <c r="A83" s="13">
        <v>66</v>
      </c>
      <c r="B83" s="317" t="s">
        <v>148</v>
      </c>
      <c r="C83" s="13" t="s">
        <v>2</v>
      </c>
      <c r="D83" s="322">
        <v>28170</v>
      </c>
      <c r="E83" s="330">
        <v>21110</v>
      </c>
      <c r="F83" s="327">
        <f t="shared" si="6"/>
        <v>7060</v>
      </c>
      <c r="G83" s="322">
        <v>28170</v>
      </c>
      <c r="H83" s="330">
        <v>21110</v>
      </c>
      <c r="I83" s="327">
        <f t="shared" si="7"/>
        <v>7060</v>
      </c>
      <c r="J83" s="322">
        <v>27570</v>
      </c>
      <c r="K83" s="330">
        <v>20510</v>
      </c>
      <c r="L83" s="327">
        <f t="shared" si="8"/>
        <v>7060</v>
      </c>
      <c r="M83" s="406">
        <v>28170</v>
      </c>
      <c r="N83" s="406">
        <v>21110</v>
      </c>
      <c r="O83" s="327">
        <f t="shared" si="9"/>
        <v>7060</v>
      </c>
      <c r="P83" s="335">
        <f t="shared" si="10"/>
        <v>28240</v>
      </c>
      <c r="Q83" s="314"/>
    </row>
    <row r="84" spans="1:17" s="18" customFormat="1" ht="24.95" customHeight="1">
      <c r="A84" s="90">
        <v>67</v>
      </c>
      <c r="B84" s="317" t="s">
        <v>196</v>
      </c>
      <c r="C84" s="13" t="s">
        <v>2</v>
      </c>
      <c r="D84" s="322">
        <v>28170</v>
      </c>
      <c r="E84" s="330">
        <v>21110</v>
      </c>
      <c r="F84" s="327">
        <f t="shared" si="6"/>
        <v>7060</v>
      </c>
      <c r="G84" s="322">
        <v>28170</v>
      </c>
      <c r="H84" s="330">
        <v>21110</v>
      </c>
      <c r="I84" s="327">
        <f t="shared" si="7"/>
        <v>7060</v>
      </c>
      <c r="J84" s="322">
        <v>27570</v>
      </c>
      <c r="K84" s="330">
        <v>20510</v>
      </c>
      <c r="L84" s="327">
        <f t="shared" si="8"/>
        <v>7060</v>
      </c>
      <c r="M84" s="406">
        <v>28170</v>
      </c>
      <c r="N84" s="406">
        <v>21110</v>
      </c>
      <c r="O84" s="327">
        <f t="shared" si="9"/>
        <v>7060</v>
      </c>
      <c r="P84" s="335">
        <f t="shared" si="10"/>
        <v>28240</v>
      </c>
      <c r="Q84" s="314"/>
    </row>
    <row r="85" spans="1:17" s="18" customFormat="1" ht="24.95" customHeight="1">
      <c r="A85" s="13">
        <v>68</v>
      </c>
      <c r="B85" s="317" t="s">
        <v>149</v>
      </c>
      <c r="C85" s="13" t="s">
        <v>2</v>
      </c>
      <c r="D85" s="322">
        <v>28170</v>
      </c>
      <c r="E85" s="330">
        <v>21110</v>
      </c>
      <c r="F85" s="327">
        <f t="shared" si="6"/>
        <v>7060</v>
      </c>
      <c r="G85" s="322">
        <v>28170</v>
      </c>
      <c r="H85" s="330">
        <v>21110</v>
      </c>
      <c r="I85" s="327">
        <f t="shared" si="7"/>
        <v>7060</v>
      </c>
      <c r="J85" s="322">
        <v>27570</v>
      </c>
      <c r="K85" s="330">
        <v>20510</v>
      </c>
      <c r="L85" s="327">
        <f t="shared" si="8"/>
        <v>7060</v>
      </c>
      <c r="M85" s="406">
        <v>28170</v>
      </c>
      <c r="N85" s="406">
        <v>21110</v>
      </c>
      <c r="O85" s="327">
        <f t="shared" si="9"/>
        <v>7060</v>
      </c>
      <c r="P85" s="335">
        <f t="shared" si="10"/>
        <v>28240</v>
      </c>
      <c r="Q85" s="314"/>
    </row>
    <row r="86" spans="1:17" s="18" customFormat="1" ht="24.95" customHeight="1">
      <c r="A86" s="90">
        <v>69</v>
      </c>
      <c r="B86" s="317" t="s">
        <v>150</v>
      </c>
      <c r="C86" s="13" t="s">
        <v>2</v>
      </c>
      <c r="D86" s="322">
        <v>27920</v>
      </c>
      <c r="E86" s="330">
        <v>20860</v>
      </c>
      <c r="F86" s="327">
        <f t="shared" si="6"/>
        <v>7060</v>
      </c>
      <c r="G86" s="322">
        <v>27920</v>
      </c>
      <c r="H86" s="330">
        <v>20860</v>
      </c>
      <c r="I86" s="327">
        <f t="shared" si="7"/>
        <v>7060</v>
      </c>
      <c r="J86" s="322">
        <v>27520</v>
      </c>
      <c r="K86" s="330">
        <v>20460</v>
      </c>
      <c r="L86" s="327">
        <f t="shared" si="8"/>
        <v>7060</v>
      </c>
      <c r="M86" s="406">
        <v>27920</v>
      </c>
      <c r="N86" s="406">
        <v>20860</v>
      </c>
      <c r="O86" s="327">
        <f t="shared" si="9"/>
        <v>7060</v>
      </c>
      <c r="P86" s="335">
        <f t="shared" si="10"/>
        <v>28240</v>
      </c>
      <c r="Q86" s="314"/>
    </row>
    <row r="87" spans="1:17" s="18" customFormat="1" ht="24.95" customHeight="1">
      <c r="A87" s="13">
        <v>70</v>
      </c>
      <c r="B87" s="321" t="s">
        <v>345</v>
      </c>
      <c r="C87" s="13" t="s">
        <v>2</v>
      </c>
      <c r="D87" s="322">
        <v>28170</v>
      </c>
      <c r="E87" s="330">
        <v>21110</v>
      </c>
      <c r="F87" s="327">
        <f t="shared" si="6"/>
        <v>7060</v>
      </c>
      <c r="G87" s="322">
        <v>28170</v>
      </c>
      <c r="H87" s="330">
        <v>21110</v>
      </c>
      <c r="I87" s="327">
        <f t="shared" si="7"/>
        <v>7060</v>
      </c>
      <c r="J87" s="330">
        <v>27570</v>
      </c>
      <c r="K87" s="330">
        <v>20510</v>
      </c>
      <c r="L87" s="327">
        <f t="shared" si="8"/>
        <v>7060</v>
      </c>
      <c r="M87" s="406">
        <v>28170</v>
      </c>
      <c r="N87" s="406">
        <v>21110</v>
      </c>
      <c r="O87" s="327">
        <f t="shared" si="9"/>
        <v>7060</v>
      </c>
      <c r="P87" s="335">
        <f t="shared" si="10"/>
        <v>28240</v>
      </c>
      <c r="Q87" s="314"/>
    </row>
    <row r="88" spans="1:17" s="18" customFormat="1" ht="24.95" customHeight="1">
      <c r="A88" s="90">
        <v>71</v>
      </c>
      <c r="B88" s="317" t="s">
        <v>152</v>
      </c>
      <c r="C88" s="13" t="s">
        <v>2</v>
      </c>
      <c r="D88" s="322">
        <v>28170</v>
      </c>
      <c r="E88" s="330">
        <v>21110</v>
      </c>
      <c r="F88" s="327">
        <f t="shared" si="6"/>
        <v>7060</v>
      </c>
      <c r="G88" s="322">
        <v>28170</v>
      </c>
      <c r="H88" s="330">
        <v>21110</v>
      </c>
      <c r="I88" s="327">
        <f t="shared" si="7"/>
        <v>7060</v>
      </c>
      <c r="J88" s="330">
        <v>27570</v>
      </c>
      <c r="K88" s="330">
        <v>20510</v>
      </c>
      <c r="L88" s="327">
        <f t="shared" si="8"/>
        <v>7060</v>
      </c>
      <c r="M88" s="406">
        <v>28170</v>
      </c>
      <c r="N88" s="406">
        <v>21110</v>
      </c>
      <c r="O88" s="327">
        <f t="shared" si="9"/>
        <v>7060</v>
      </c>
      <c r="P88" s="335">
        <f t="shared" si="10"/>
        <v>28240</v>
      </c>
      <c r="Q88" s="314"/>
    </row>
    <row r="89" spans="1:17" s="18" customFormat="1" ht="24.95" customHeight="1">
      <c r="A89" s="13">
        <v>72</v>
      </c>
      <c r="B89" s="317" t="s">
        <v>187</v>
      </c>
      <c r="C89" s="13" t="s">
        <v>2</v>
      </c>
      <c r="D89" s="322">
        <v>28170</v>
      </c>
      <c r="E89" s="330">
        <v>21110</v>
      </c>
      <c r="F89" s="327">
        <f t="shared" si="6"/>
        <v>7060</v>
      </c>
      <c r="G89" s="322">
        <v>28170</v>
      </c>
      <c r="H89" s="330">
        <v>21110</v>
      </c>
      <c r="I89" s="327">
        <f t="shared" si="7"/>
        <v>7060</v>
      </c>
      <c r="J89" s="330">
        <v>27570</v>
      </c>
      <c r="K89" s="330">
        <v>20510</v>
      </c>
      <c r="L89" s="327">
        <f t="shared" si="8"/>
        <v>7060</v>
      </c>
      <c r="M89" s="406">
        <v>28170</v>
      </c>
      <c r="N89" s="406">
        <v>21110</v>
      </c>
      <c r="O89" s="327">
        <f t="shared" si="9"/>
        <v>7060</v>
      </c>
      <c r="P89" s="335">
        <f t="shared" si="10"/>
        <v>28240</v>
      </c>
      <c r="Q89" s="314"/>
    </row>
    <row r="90" spans="1:17" s="18" customFormat="1" ht="24.95" customHeight="1">
      <c r="A90" s="90">
        <v>73</v>
      </c>
      <c r="B90" s="317" t="s">
        <v>153</v>
      </c>
      <c r="C90" s="13" t="s">
        <v>2</v>
      </c>
      <c r="D90" s="322">
        <v>28170</v>
      </c>
      <c r="E90" s="322">
        <v>21110</v>
      </c>
      <c r="F90" s="327">
        <f t="shared" si="6"/>
        <v>7060</v>
      </c>
      <c r="G90" s="322">
        <v>28170</v>
      </c>
      <c r="H90" s="330">
        <v>21110</v>
      </c>
      <c r="I90" s="327">
        <f t="shared" si="7"/>
        <v>7060</v>
      </c>
      <c r="J90" s="330">
        <v>27570</v>
      </c>
      <c r="K90" s="330">
        <v>20510</v>
      </c>
      <c r="L90" s="327">
        <f t="shared" si="8"/>
        <v>7060</v>
      </c>
      <c r="M90" s="406">
        <v>28170</v>
      </c>
      <c r="N90" s="406">
        <v>21110</v>
      </c>
      <c r="O90" s="327">
        <f t="shared" si="9"/>
        <v>7060</v>
      </c>
      <c r="P90" s="335">
        <f t="shared" si="10"/>
        <v>28240</v>
      </c>
      <c r="Q90" s="314"/>
    </row>
    <row r="91" spans="1:17" s="18" customFormat="1" ht="24.95" customHeight="1">
      <c r="A91" s="13">
        <v>74</v>
      </c>
      <c r="B91" s="317" t="s">
        <v>673</v>
      </c>
      <c r="C91" s="13" t="s">
        <v>2</v>
      </c>
      <c r="D91" s="329">
        <v>24417.5</v>
      </c>
      <c r="E91" s="329">
        <v>17997.5</v>
      </c>
      <c r="F91" s="327">
        <f t="shared" si="6"/>
        <v>6420</v>
      </c>
      <c r="G91" s="322">
        <v>24417.5</v>
      </c>
      <c r="H91" s="322">
        <v>17997.5</v>
      </c>
      <c r="I91" s="327">
        <f t="shared" si="7"/>
        <v>6420</v>
      </c>
      <c r="J91" s="322">
        <v>24305.5</v>
      </c>
      <c r="K91" s="322">
        <v>17397.5</v>
      </c>
      <c r="L91" s="327">
        <f t="shared" si="8"/>
        <v>6908</v>
      </c>
      <c r="M91" s="406">
        <v>25307.5</v>
      </c>
      <c r="N91" s="406">
        <v>17997.5</v>
      </c>
      <c r="O91" s="327">
        <f t="shared" si="9"/>
        <v>7310</v>
      </c>
      <c r="P91" s="335">
        <f t="shared" si="10"/>
        <v>27058</v>
      </c>
      <c r="Q91" s="314"/>
    </row>
    <row r="92" spans="1:17" s="18" customFormat="1" ht="24.95" customHeight="1">
      <c r="A92" s="90">
        <v>75</v>
      </c>
      <c r="B92" s="317" t="s">
        <v>188</v>
      </c>
      <c r="C92" s="13" t="s">
        <v>2</v>
      </c>
      <c r="D92" s="322">
        <v>25892.5</v>
      </c>
      <c r="E92" s="322">
        <v>19662.5</v>
      </c>
      <c r="F92" s="327">
        <f t="shared" si="6"/>
        <v>6230</v>
      </c>
      <c r="G92" s="322">
        <v>25892.5</v>
      </c>
      <c r="H92" s="322">
        <v>19662.5</v>
      </c>
      <c r="I92" s="327">
        <f t="shared" si="7"/>
        <v>6230</v>
      </c>
      <c r="J92" s="322">
        <v>25802.5</v>
      </c>
      <c r="K92" s="322">
        <v>19062.5</v>
      </c>
      <c r="L92" s="327">
        <f t="shared" si="8"/>
        <v>6740</v>
      </c>
      <c r="M92" s="406">
        <v>26822.5</v>
      </c>
      <c r="N92" s="406">
        <v>19662.5</v>
      </c>
      <c r="O92" s="327">
        <f t="shared" si="9"/>
        <v>7160</v>
      </c>
      <c r="P92" s="335">
        <f t="shared" si="10"/>
        <v>26360</v>
      </c>
      <c r="Q92" s="314"/>
    </row>
    <row r="93" spans="1:17" s="18" customFormat="1" ht="24.95" customHeight="1">
      <c r="A93" s="13">
        <v>76</v>
      </c>
      <c r="B93" s="317" t="s">
        <v>154</v>
      </c>
      <c r="C93" s="13" t="s">
        <v>2</v>
      </c>
      <c r="D93" s="322">
        <v>24417.5</v>
      </c>
      <c r="E93" s="322">
        <v>17997.5</v>
      </c>
      <c r="F93" s="327">
        <f t="shared" si="6"/>
        <v>6420</v>
      </c>
      <c r="G93" s="322">
        <v>24417.5</v>
      </c>
      <c r="H93" s="322">
        <v>17997.5</v>
      </c>
      <c r="I93" s="327">
        <f t="shared" si="7"/>
        <v>6420</v>
      </c>
      <c r="J93" s="322">
        <v>24505.5</v>
      </c>
      <c r="K93" s="322">
        <v>17597.5</v>
      </c>
      <c r="L93" s="327">
        <f t="shared" si="8"/>
        <v>6908</v>
      </c>
      <c r="M93" s="406">
        <v>25307.5</v>
      </c>
      <c r="N93" s="406">
        <v>17997.5</v>
      </c>
      <c r="O93" s="327">
        <f t="shared" si="9"/>
        <v>7310</v>
      </c>
      <c r="P93" s="335">
        <f t="shared" si="10"/>
        <v>27058</v>
      </c>
      <c r="Q93" s="314"/>
    </row>
    <row r="94" spans="1:17" s="18" customFormat="1" ht="24.95" customHeight="1">
      <c r="A94" s="90">
        <v>77</v>
      </c>
      <c r="B94" s="317" t="s">
        <v>697</v>
      </c>
      <c r="C94" s="13" t="s">
        <v>2</v>
      </c>
      <c r="D94" s="329">
        <v>27115</v>
      </c>
      <c r="E94" s="329">
        <v>20495</v>
      </c>
      <c r="F94" s="327">
        <f t="shared" si="6"/>
        <v>6620</v>
      </c>
      <c r="G94" s="322">
        <v>27115</v>
      </c>
      <c r="H94" s="322">
        <v>20495</v>
      </c>
      <c r="I94" s="327">
        <f t="shared" si="7"/>
        <v>6620</v>
      </c>
      <c r="J94" s="322">
        <v>27052</v>
      </c>
      <c r="K94" s="322">
        <v>19895</v>
      </c>
      <c r="L94" s="327">
        <f t="shared" si="8"/>
        <v>7157</v>
      </c>
      <c r="M94" s="406">
        <v>28095</v>
      </c>
      <c r="N94" s="406">
        <v>20495</v>
      </c>
      <c r="O94" s="327">
        <f t="shared" si="9"/>
        <v>7600</v>
      </c>
      <c r="P94" s="335">
        <f t="shared" si="10"/>
        <v>27997</v>
      </c>
      <c r="Q94" s="314"/>
    </row>
    <row r="95" spans="1:17" s="18" customFormat="1" ht="24.95" customHeight="1">
      <c r="A95" s="13">
        <v>78</v>
      </c>
      <c r="B95" s="317" t="s">
        <v>155</v>
      </c>
      <c r="C95" s="13" t="s">
        <v>2</v>
      </c>
      <c r="D95" s="329">
        <v>26996.400000000001</v>
      </c>
      <c r="E95" s="329">
        <v>20413.600000000002</v>
      </c>
      <c r="F95" s="327">
        <f t="shared" si="6"/>
        <v>6582.7999999999993</v>
      </c>
      <c r="G95" s="322">
        <v>27115</v>
      </c>
      <c r="H95" s="322">
        <v>20495</v>
      </c>
      <c r="I95" s="327">
        <f t="shared" si="7"/>
        <v>6620</v>
      </c>
      <c r="J95" s="322">
        <v>26515</v>
      </c>
      <c r="K95" s="322">
        <v>19895</v>
      </c>
      <c r="L95" s="327">
        <f t="shared" si="8"/>
        <v>6620</v>
      </c>
      <c r="M95" s="406">
        <v>27115</v>
      </c>
      <c r="N95" s="406">
        <v>20495</v>
      </c>
      <c r="O95" s="327">
        <f t="shared" si="9"/>
        <v>6620</v>
      </c>
      <c r="P95" s="335">
        <f t="shared" si="10"/>
        <v>26442.799999999999</v>
      </c>
      <c r="Q95" s="314"/>
    </row>
    <row r="96" spans="1:17" s="18" customFormat="1" ht="24.95" customHeight="1">
      <c r="A96" s="90">
        <v>79</v>
      </c>
      <c r="B96" s="317" t="s">
        <v>156</v>
      </c>
      <c r="C96" s="13" t="s">
        <v>2</v>
      </c>
      <c r="D96" s="329">
        <v>25485.4</v>
      </c>
      <c r="E96" s="329">
        <v>18748.600000000002</v>
      </c>
      <c r="F96" s="327">
        <f t="shared" si="6"/>
        <v>6736.7999999999993</v>
      </c>
      <c r="G96" s="322">
        <v>25600</v>
      </c>
      <c r="H96" s="322">
        <v>18830</v>
      </c>
      <c r="I96" s="327">
        <f t="shared" si="7"/>
        <v>6770</v>
      </c>
      <c r="J96" s="322">
        <v>25200</v>
      </c>
      <c r="K96" s="322">
        <v>18430</v>
      </c>
      <c r="L96" s="327">
        <f t="shared" si="8"/>
        <v>6770</v>
      </c>
      <c r="M96" s="406">
        <v>25600</v>
      </c>
      <c r="N96" s="406">
        <v>18830</v>
      </c>
      <c r="O96" s="327">
        <f t="shared" si="9"/>
        <v>6770</v>
      </c>
      <c r="P96" s="335">
        <f t="shared" si="10"/>
        <v>27046.799999999999</v>
      </c>
      <c r="Q96" s="314"/>
    </row>
    <row r="97" spans="1:17" s="18" customFormat="1" ht="24.95" customHeight="1">
      <c r="A97" s="13">
        <v>80</v>
      </c>
      <c r="B97" s="317" t="s">
        <v>893</v>
      </c>
      <c r="C97" s="13" t="s">
        <v>2</v>
      </c>
      <c r="D97" s="322">
        <v>25892.5</v>
      </c>
      <c r="E97" s="322">
        <v>19662.5</v>
      </c>
      <c r="F97" s="327">
        <f t="shared" si="6"/>
        <v>6230</v>
      </c>
      <c r="G97" s="322">
        <v>25892.5</v>
      </c>
      <c r="H97" s="322">
        <v>19662.5</v>
      </c>
      <c r="I97" s="327">
        <f t="shared" si="7"/>
        <v>6230</v>
      </c>
      <c r="J97" s="322">
        <v>26002.5</v>
      </c>
      <c r="K97" s="322">
        <v>19262.5</v>
      </c>
      <c r="L97" s="327">
        <f t="shared" si="8"/>
        <v>6740</v>
      </c>
      <c r="M97" s="406">
        <v>26822.5</v>
      </c>
      <c r="N97" s="406">
        <v>19662.5</v>
      </c>
      <c r="O97" s="327">
        <f t="shared" si="9"/>
        <v>7160</v>
      </c>
      <c r="P97" s="335">
        <f t="shared" si="10"/>
        <v>26360</v>
      </c>
      <c r="Q97" s="314"/>
    </row>
    <row r="98" spans="1:17" s="18" customFormat="1" ht="24.95" customHeight="1">
      <c r="A98" s="90">
        <v>81</v>
      </c>
      <c r="B98" s="317" t="s">
        <v>157</v>
      </c>
      <c r="C98" s="13" t="s">
        <v>2</v>
      </c>
      <c r="D98" s="322">
        <v>26572.5</v>
      </c>
      <c r="E98" s="322">
        <v>19412.5</v>
      </c>
      <c r="F98" s="327">
        <f t="shared" si="6"/>
        <v>7160</v>
      </c>
      <c r="G98" s="322">
        <v>26572.5</v>
      </c>
      <c r="H98" s="322">
        <v>19412.5</v>
      </c>
      <c r="I98" s="327">
        <f t="shared" si="7"/>
        <v>7160</v>
      </c>
      <c r="J98" s="322">
        <v>25972.5</v>
      </c>
      <c r="K98" s="322">
        <v>18812.5</v>
      </c>
      <c r="L98" s="327">
        <f t="shared" si="8"/>
        <v>7160</v>
      </c>
      <c r="M98" s="406">
        <v>26572.5</v>
      </c>
      <c r="N98" s="406">
        <v>19412.5</v>
      </c>
      <c r="O98" s="327">
        <f t="shared" si="9"/>
        <v>7160</v>
      </c>
      <c r="P98" s="335">
        <f t="shared" si="10"/>
        <v>28640</v>
      </c>
      <c r="Q98" s="314"/>
    </row>
    <row r="99" spans="1:17" s="18" customFormat="1" ht="24.95" customHeight="1">
      <c r="A99" s="13">
        <v>82</v>
      </c>
      <c r="B99" s="316" t="s">
        <v>674</v>
      </c>
      <c r="C99" s="13" t="s">
        <v>2</v>
      </c>
      <c r="D99" s="322">
        <v>24417.5</v>
      </c>
      <c r="E99" s="322">
        <v>17997.5</v>
      </c>
      <c r="F99" s="327">
        <f t="shared" si="6"/>
        <v>6420</v>
      </c>
      <c r="G99" s="322">
        <v>24417.5</v>
      </c>
      <c r="H99" s="322">
        <v>17997.5</v>
      </c>
      <c r="I99" s="327">
        <f t="shared" si="7"/>
        <v>6420</v>
      </c>
      <c r="J99" s="322">
        <v>24305.5</v>
      </c>
      <c r="K99" s="322">
        <v>17397.5</v>
      </c>
      <c r="L99" s="327">
        <f t="shared" si="8"/>
        <v>6908</v>
      </c>
      <c r="M99" s="406">
        <v>25307.5</v>
      </c>
      <c r="N99" s="406">
        <v>17997.5</v>
      </c>
      <c r="O99" s="327">
        <f t="shared" si="9"/>
        <v>7310</v>
      </c>
      <c r="P99" s="335">
        <f t="shared" si="10"/>
        <v>27058</v>
      </c>
      <c r="Q99" s="314"/>
    </row>
    <row r="100" spans="1:17" s="18" customFormat="1" ht="24.95" customHeight="1">
      <c r="A100" s="90">
        <v>83</v>
      </c>
      <c r="B100" s="316" t="s">
        <v>437</v>
      </c>
      <c r="C100" s="13" t="s">
        <v>2</v>
      </c>
      <c r="D100" s="322">
        <v>25307.5</v>
      </c>
      <c r="E100" s="322">
        <v>17997.5</v>
      </c>
      <c r="F100" s="327">
        <f t="shared" si="6"/>
        <v>7310</v>
      </c>
      <c r="G100" s="322">
        <v>25307.5</v>
      </c>
      <c r="H100" s="322">
        <v>17997.5</v>
      </c>
      <c r="I100" s="327">
        <f t="shared" si="7"/>
        <v>7310</v>
      </c>
      <c r="J100" s="322">
        <v>24707.5</v>
      </c>
      <c r="K100" s="322">
        <v>17397.5</v>
      </c>
      <c r="L100" s="327">
        <f t="shared" si="8"/>
        <v>7310</v>
      </c>
      <c r="M100" s="406">
        <v>25307.5</v>
      </c>
      <c r="N100" s="406">
        <v>17997.5</v>
      </c>
      <c r="O100" s="327">
        <f t="shared" si="9"/>
        <v>7310</v>
      </c>
      <c r="P100" s="335">
        <f t="shared" si="10"/>
        <v>29240</v>
      </c>
      <c r="Q100" s="314"/>
    </row>
    <row r="101" spans="1:17" s="18" customFormat="1" ht="24.95" customHeight="1">
      <c r="A101" s="13">
        <v>84</v>
      </c>
      <c r="B101" s="317" t="s">
        <v>189</v>
      </c>
      <c r="C101" s="13" t="s">
        <v>2</v>
      </c>
      <c r="D101" s="322">
        <v>25307.5</v>
      </c>
      <c r="E101" s="322">
        <v>17997.5</v>
      </c>
      <c r="F101" s="327">
        <f t="shared" si="6"/>
        <v>7310</v>
      </c>
      <c r="G101" s="322">
        <v>25307.5</v>
      </c>
      <c r="H101" s="322">
        <v>17997.5</v>
      </c>
      <c r="I101" s="327">
        <f t="shared" si="7"/>
        <v>7310</v>
      </c>
      <c r="J101" s="322">
        <v>24707.5</v>
      </c>
      <c r="K101" s="322">
        <v>17397.5</v>
      </c>
      <c r="L101" s="327">
        <f t="shared" si="8"/>
        <v>7310</v>
      </c>
      <c r="M101" s="406">
        <v>25307.5</v>
      </c>
      <c r="N101" s="406">
        <v>17997.5</v>
      </c>
      <c r="O101" s="327">
        <f t="shared" si="9"/>
        <v>7310</v>
      </c>
      <c r="P101" s="335">
        <f t="shared" si="10"/>
        <v>29240</v>
      </c>
      <c r="Q101" s="314"/>
    </row>
    <row r="102" spans="1:17" s="18" customFormat="1" ht="24.95" customHeight="1">
      <c r="A102" s="90">
        <v>85</v>
      </c>
      <c r="B102" s="316" t="s">
        <v>222</v>
      </c>
      <c r="C102" s="13" t="s">
        <v>2</v>
      </c>
      <c r="D102" s="322">
        <v>24125</v>
      </c>
      <c r="E102" s="322">
        <v>17165</v>
      </c>
      <c r="F102" s="327">
        <f t="shared" si="6"/>
        <v>6960</v>
      </c>
      <c r="G102" s="322">
        <v>24125</v>
      </c>
      <c r="H102" s="322">
        <v>17165</v>
      </c>
      <c r="I102" s="327">
        <f t="shared" si="7"/>
        <v>6960</v>
      </c>
      <c r="J102" s="322">
        <v>23525</v>
      </c>
      <c r="K102" s="322">
        <v>16565</v>
      </c>
      <c r="L102" s="327">
        <f t="shared" si="8"/>
        <v>6960</v>
      </c>
      <c r="M102" s="406">
        <v>24125</v>
      </c>
      <c r="N102" s="406">
        <v>17165</v>
      </c>
      <c r="O102" s="327">
        <f t="shared" si="9"/>
        <v>6960</v>
      </c>
      <c r="P102" s="335">
        <f t="shared" si="10"/>
        <v>27840</v>
      </c>
      <c r="Q102" s="314"/>
    </row>
    <row r="103" spans="1:17" s="18" customFormat="1" ht="24.95" customHeight="1">
      <c r="A103" s="13">
        <v>86</v>
      </c>
      <c r="B103" s="316" t="s">
        <v>224</v>
      </c>
      <c r="C103" s="13" t="s">
        <v>2</v>
      </c>
      <c r="D103" s="322">
        <v>22345</v>
      </c>
      <c r="E103" s="322">
        <v>15385</v>
      </c>
      <c r="F103" s="327">
        <f t="shared" si="6"/>
        <v>6960</v>
      </c>
      <c r="G103" s="322">
        <v>24125</v>
      </c>
      <c r="H103" s="322">
        <v>17165</v>
      </c>
      <c r="I103" s="327">
        <f t="shared" si="7"/>
        <v>6960</v>
      </c>
      <c r="J103" s="322">
        <v>23525</v>
      </c>
      <c r="K103" s="322">
        <v>16565</v>
      </c>
      <c r="L103" s="327">
        <f t="shared" si="8"/>
        <v>6960</v>
      </c>
      <c r="M103" s="406">
        <v>24125</v>
      </c>
      <c r="N103" s="406">
        <v>17165</v>
      </c>
      <c r="O103" s="327">
        <f t="shared" si="9"/>
        <v>6960</v>
      </c>
      <c r="P103" s="335">
        <f t="shared" si="10"/>
        <v>27840</v>
      </c>
      <c r="Q103" s="314"/>
    </row>
    <row r="104" spans="1:17" s="18" customFormat="1" ht="24.95" customHeight="1">
      <c r="A104" s="90">
        <v>87</v>
      </c>
      <c r="B104" s="316" t="s">
        <v>227</v>
      </c>
      <c r="C104" s="13" t="s">
        <v>2</v>
      </c>
      <c r="D104" s="322">
        <v>21689</v>
      </c>
      <c r="E104" s="322">
        <v>15361</v>
      </c>
      <c r="F104" s="327">
        <f t="shared" si="6"/>
        <v>6328</v>
      </c>
      <c r="G104" s="322">
        <v>21689</v>
      </c>
      <c r="H104" s="322">
        <v>15361</v>
      </c>
      <c r="I104" s="327">
        <f t="shared" si="7"/>
        <v>6328</v>
      </c>
      <c r="J104" s="322">
        <v>27355.5</v>
      </c>
      <c r="K104" s="322">
        <v>21495.5</v>
      </c>
      <c r="L104" s="327">
        <f t="shared" si="8"/>
        <v>5860</v>
      </c>
      <c r="M104" s="406">
        <v>21942.5</v>
      </c>
      <c r="N104" s="406">
        <v>16082.5</v>
      </c>
      <c r="O104" s="327">
        <f t="shared" si="9"/>
        <v>5860</v>
      </c>
      <c r="P104" s="335">
        <f t="shared" si="10"/>
        <v>24376</v>
      </c>
      <c r="Q104" s="314"/>
    </row>
    <row r="105" spans="1:17" s="18" customFormat="1" ht="24.95" customHeight="1">
      <c r="A105" s="13">
        <v>88</v>
      </c>
      <c r="B105" s="316" t="s">
        <v>404</v>
      </c>
      <c r="C105" s="13" t="s">
        <v>2</v>
      </c>
      <c r="D105" s="322">
        <v>22992.5</v>
      </c>
      <c r="E105" s="322">
        <v>16332.5</v>
      </c>
      <c r="F105" s="327">
        <f t="shared" si="6"/>
        <v>6660</v>
      </c>
      <c r="G105" s="322">
        <v>22992.5</v>
      </c>
      <c r="H105" s="322">
        <v>16332.5</v>
      </c>
      <c r="I105" s="327">
        <f t="shared" si="7"/>
        <v>6660</v>
      </c>
      <c r="J105" s="322">
        <v>22852.5</v>
      </c>
      <c r="K105" s="322">
        <v>15732.5</v>
      </c>
      <c r="L105" s="327">
        <f t="shared" si="8"/>
        <v>7120</v>
      </c>
      <c r="M105" s="406">
        <v>23832.5</v>
      </c>
      <c r="N105" s="406">
        <v>16332.5</v>
      </c>
      <c r="O105" s="327">
        <f t="shared" si="9"/>
        <v>7500</v>
      </c>
      <c r="P105" s="335">
        <f t="shared" si="10"/>
        <v>27940</v>
      </c>
      <c r="Q105" s="314"/>
    </row>
    <row r="106" spans="1:17" s="18" customFormat="1" ht="24.95" customHeight="1">
      <c r="A106" s="90">
        <v>89</v>
      </c>
      <c r="B106" s="316" t="s">
        <v>396</v>
      </c>
      <c r="C106" s="13" t="s">
        <v>2</v>
      </c>
      <c r="D106" s="322">
        <v>19900</v>
      </c>
      <c r="E106" s="322">
        <v>13500</v>
      </c>
      <c r="F106" s="327">
        <f t="shared" si="6"/>
        <v>6400</v>
      </c>
      <c r="G106" s="322">
        <v>19900</v>
      </c>
      <c r="H106" s="322">
        <v>13500</v>
      </c>
      <c r="I106" s="327">
        <f t="shared" si="7"/>
        <v>6400</v>
      </c>
      <c r="J106" s="322">
        <v>19738</v>
      </c>
      <c r="K106" s="322">
        <v>12900</v>
      </c>
      <c r="L106" s="327">
        <f t="shared" si="8"/>
        <v>6838</v>
      </c>
      <c r="M106" s="406">
        <v>20700</v>
      </c>
      <c r="N106" s="406">
        <v>13500</v>
      </c>
      <c r="O106" s="327">
        <f t="shared" si="9"/>
        <v>7200</v>
      </c>
      <c r="P106" s="335">
        <f t="shared" si="10"/>
        <v>26838</v>
      </c>
      <c r="Q106" s="314"/>
    </row>
    <row r="107" spans="1:17" s="18" customFormat="1" ht="24.95" customHeight="1">
      <c r="A107" s="13">
        <v>90</v>
      </c>
      <c r="B107" s="321" t="s">
        <v>418</v>
      </c>
      <c r="C107" s="319" t="s">
        <v>2</v>
      </c>
      <c r="D107" s="330">
        <v>21900</v>
      </c>
      <c r="E107" s="330">
        <v>15500</v>
      </c>
      <c r="F107" s="414">
        <f t="shared" si="6"/>
        <v>6400</v>
      </c>
      <c r="G107" s="330">
        <v>21900</v>
      </c>
      <c r="H107" s="330">
        <v>15500</v>
      </c>
      <c r="I107" s="414">
        <f t="shared" si="7"/>
        <v>6400</v>
      </c>
      <c r="J107" s="330">
        <v>21738</v>
      </c>
      <c r="K107" s="330">
        <v>14900</v>
      </c>
      <c r="L107" s="414">
        <f t="shared" si="8"/>
        <v>6838</v>
      </c>
      <c r="M107" s="415">
        <v>22700</v>
      </c>
      <c r="N107" s="415">
        <v>15500</v>
      </c>
      <c r="O107" s="414">
        <f t="shared" si="9"/>
        <v>7200</v>
      </c>
      <c r="P107" s="335">
        <f t="shared" si="10"/>
        <v>26838</v>
      </c>
      <c r="Q107" s="314"/>
    </row>
    <row r="108" spans="1:17" s="18" customFormat="1" ht="24.95" customHeight="1">
      <c r="A108" s="13"/>
      <c r="B108" s="419" t="s">
        <v>46</v>
      </c>
      <c r="C108" s="13" t="s">
        <v>46</v>
      </c>
      <c r="D108" s="501" t="s">
        <v>182</v>
      </c>
      <c r="E108" s="501"/>
      <c r="F108" s="501"/>
      <c r="G108" s="501"/>
      <c r="H108" s="501"/>
      <c r="I108" s="501"/>
      <c r="J108" s="501"/>
      <c r="K108" s="501"/>
      <c r="L108" s="501"/>
      <c r="M108" s="501"/>
      <c r="N108" s="501"/>
      <c r="O108" s="501"/>
      <c r="P108" s="335">
        <f>SUM(P77:P107)</f>
        <v>3495852.4749999996</v>
      </c>
      <c r="Q108" s="314"/>
    </row>
    <row r="109" spans="1:17" s="14" customFormat="1" ht="24.95" customHeight="1">
      <c r="A109" s="199"/>
      <c r="B109" s="416"/>
      <c r="C109" s="199"/>
      <c r="D109" s="348"/>
      <c r="E109" s="348"/>
      <c r="F109" s="349"/>
      <c r="G109" s="348"/>
      <c r="H109" s="348"/>
      <c r="I109" s="349"/>
      <c r="J109" s="348"/>
      <c r="K109" s="348"/>
      <c r="L109" s="349"/>
      <c r="M109" s="417"/>
      <c r="N109" s="417"/>
      <c r="O109" s="349"/>
      <c r="P109" s="350"/>
      <c r="Q109" s="314"/>
    </row>
    <row r="110" spans="1:17" s="342" customFormat="1" ht="24" customHeight="1">
      <c r="A110" s="332"/>
      <c r="B110" s="341" t="s">
        <v>968</v>
      </c>
      <c r="C110" s="341"/>
      <c r="D110" s="341" t="s">
        <v>897</v>
      </c>
      <c r="E110" s="341"/>
      <c r="G110" s="332"/>
      <c r="H110" s="500" t="s">
        <v>967</v>
      </c>
      <c r="I110" s="500"/>
      <c r="J110" s="500"/>
      <c r="K110" s="341" t="s">
        <v>972</v>
      </c>
      <c r="L110" s="332"/>
      <c r="M110" s="332"/>
      <c r="N110" s="500" t="s">
        <v>973</v>
      </c>
      <c r="O110" s="500"/>
      <c r="P110" s="500"/>
      <c r="Q110" s="76"/>
    </row>
    <row r="111" spans="1:17" s="342" customFormat="1" ht="18" customHeight="1">
      <c r="A111" s="332"/>
      <c r="B111" s="341"/>
      <c r="C111" s="341"/>
      <c r="D111" s="341"/>
      <c r="E111" s="341"/>
      <c r="G111" s="332"/>
      <c r="H111" s="413"/>
      <c r="I111" s="413"/>
      <c r="J111" s="413"/>
      <c r="K111" s="341"/>
      <c r="L111" s="332"/>
      <c r="M111" s="332"/>
      <c r="N111" s="76"/>
      <c r="O111" s="341"/>
      <c r="P111" s="76"/>
      <c r="Q111" s="76"/>
    </row>
    <row r="112" spans="1:17" s="323" customFormat="1" ht="69.75" customHeight="1">
      <c r="A112" s="13" t="s">
        <v>174</v>
      </c>
      <c r="B112" s="309" t="s">
        <v>124</v>
      </c>
      <c r="C112" s="13" t="s">
        <v>125</v>
      </c>
      <c r="D112" s="311" t="s">
        <v>959</v>
      </c>
      <c r="E112" s="311" t="s">
        <v>962</v>
      </c>
      <c r="F112" s="312" t="s">
        <v>965</v>
      </c>
      <c r="G112" s="311" t="s">
        <v>960</v>
      </c>
      <c r="H112" s="311" t="s">
        <v>963</v>
      </c>
      <c r="I112" s="312" t="s">
        <v>961</v>
      </c>
      <c r="J112" s="311" t="s">
        <v>953</v>
      </c>
      <c r="K112" s="311" t="s">
        <v>954</v>
      </c>
      <c r="L112" s="312" t="s">
        <v>955</v>
      </c>
      <c r="M112" s="311" t="s">
        <v>956</v>
      </c>
      <c r="N112" s="311" t="s">
        <v>958</v>
      </c>
      <c r="O112" s="312" t="s">
        <v>957</v>
      </c>
      <c r="P112" s="412" t="s">
        <v>197</v>
      </c>
      <c r="Q112" s="310"/>
    </row>
    <row r="113" spans="1:17" s="323" customFormat="1" ht="18.75">
      <c r="A113" s="351"/>
      <c r="B113" s="445"/>
      <c r="C113" s="351"/>
      <c r="D113" s="497" t="s">
        <v>185</v>
      </c>
      <c r="E113" s="498"/>
      <c r="F113" s="498"/>
      <c r="G113" s="498"/>
      <c r="H113" s="498"/>
      <c r="I113" s="498"/>
      <c r="J113" s="498"/>
      <c r="K113" s="498"/>
      <c r="L113" s="498"/>
      <c r="M113" s="498"/>
      <c r="N113" s="498"/>
      <c r="O113" s="498"/>
      <c r="P113" s="447">
        <f>P108</f>
        <v>3495852.4749999996</v>
      </c>
      <c r="Q113" s="310"/>
    </row>
    <row r="114" spans="1:17" s="18" customFormat="1" ht="24.95" customHeight="1">
      <c r="A114" s="345">
        <v>91</v>
      </c>
      <c r="B114" s="320" t="s">
        <v>691</v>
      </c>
      <c r="C114" s="351" t="s">
        <v>2</v>
      </c>
      <c r="D114" s="329">
        <v>18596.5</v>
      </c>
      <c r="E114" s="329">
        <v>11636.5</v>
      </c>
      <c r="F114" s="346">
        <f t="shared" si="6"/>
        <v>6960</v>
      </c>
      <c r="G114" s="329">
        <v>18796.5</v>
      </c>
      <c r="H114" s="329">
        <v>11836.5</v>
      </c>
      <c r="I114" s="346">
        <f t="shared" si="7"/>
        <v>6960</v>
      </c>
      <c r="J114" s="329">
        <v>22689.5</v>
      </c>
      <c r="K114" s="329">
        <v>11904</v>
      </c>
      <c r="L114" s="346">
        <f t="shared" si="8"/>
        <v>10785.5</v>
      </c>
      <c r="M114" s="418">
        <v>20354</v>
      </c>
      <c r="N114" s="418">
        <v>12504</v>
      </c>
      <c r="O114" s="346">
        <f t="shared" si="9"/>
        <v>7850</v>
      </c>
      <c r="P114" s="347">
        <f>SUM(F114+I114+L114+O114)</f>
        <v>32555.5</v>
      </c>
      <c r="Q114" s="314"/>
    </row>
    <row r="115" spans="1:17" s="18" customFormat="1" ht="24.95" customHeight="1">
      <c r="A115" s="13">
        <v>92</v>
      </c>
      <c r="B115" s="317" t="s">
        <v>398</v>
      </c>
      <c r="C115" s="13" t="s">
        <v>2</v>
      </c>
      <c r="D115" s="329">
        <v>21625</v>
      </c>
      <c r="E115" s="329">
        <v>14665</v>
      </c>
      <c r="F115" s="327">
        <f t="shared" si="6"/>
        <v>6960</v>
      </c>
      <c r="G115" s="322">
        <v>21625</v>
      </c>
      <c r="H115" s="322">
        <v>14665</v>
      </c>
      <c r="I115" s="327">
        <f t="shared" si="7"/>
        <v>6960</v>
      </c>
      <c r="J115" s="322">
        <v>21513</v>
      </c>
      <c r="K115" s="322">
        <v>14065</v>
      </c>
      <c r="L115" s="327">
        <f t="shared" si="8"/>
        <v>7448</v>
      </c>
      <c r="M115" s="406">
        <v>22515</v>
      </c>
      <c r="N115" s="406">
        <v>14665</v>
      </c>
      <c r="O115" s="327">
        <f t="shared" si="9"/>
        <v>7850</v>
      </c>
      <c r="P115" s="347">
        <f t="shared" ref="P115:P139" si="11">SUM(F115+I115+L115+O115)</f>
        <v>29218</v>
      </c>
      <c r="Q115" s="314"/>
    </row>
    <row r="116" spans="1:17" s="18" customFormat="1" ht="24.95" customHeight="1">
      <c r="A116" s="345">
        <v>93</v>
      </c>
      <c r="B116" s="317" t="s">
        <v>399</v>
      </c>
      <c r="C116" s="13" t="s">
        <v>2</v>
      </c>
      <c r="D116" s="329">
        <v>21669.25</v>
      </c>
      <c r="E116" s="329">
        <v>14843.25</v>
      </c>
      <c r="F116" s="327">
        <f t="shared" si="6"/>
        <v>6826</v>
      </c>
      <c r="G116" s="322">
        <v>21669.25</v>
      </c>
      <c r="H116" s="322">
        <v>14843.25</v>
      </c>
      <c r="I116" s="327">
        <f t="shared" si="7"/>
        <v>6826</v>
      </c>
      <c r="J116" s="322">
        <v>23729</v>
      </c>
      <c r="K116" s="322">
        <v>16891</v>
      </c>
      <c r="L116" s="327">
        <f t="shared" si="8"/>
        <v>6838</v>
      </c>
      <c r="M116" s="406">
        <v>22700</v>
      </c>
      <c r="N116" s="406">
        <v>15500</v>
      </c>
      <c r="O116" s="327">
        <f t="shared" si="9"/>
        <v>7200</v>
      </c>
      <c r="P116" s="347">
        <f t="shared" si="11"/>
        <v>27690</v>
      </c>
      <c r="Q116" s="314"/>
    </row>
    <row r="117" spans="1:17" s="18" customFormat="1" ht="24.95" customHeight="1">
      <c r="A117" s="13">
        <v>94</v>
      </c>
      <c r="B117" s="317" t="s">
        <v>400</v>
      </c>
      <c r="C117" s="13" t="s">
        <v>2</v>
      </c>
      <c r="D117" s="329">
        <v>11853.25</v>
      </c>
      <c r="E117" s="329">
        <v>5027.25</v>
      </c>
      <c r="F117" s="327">
        <f t="shared" si="6"/>
        <v>6826</v>
      </c>
      <c r="G117" s="322">
        <v>11853.25</v>
      </c>
      <c r="H117" s="322">
        <v>5027.25</v>
      </c>
      <c r="I117" s="327">
        <f t="shared" si="7"/>
        <v>6826</v>
      </c>
      <c r="J117" s="322">
        <v>25818</v>
      </c>
      <c r="K117" s="322">
        <v>18980</v>
      </c>
      <c r="L117" s="327">
        <f t="shared" si="8"/>
        <v>6838</v>
      </c>
      <c r="M117" s="406">
        <v>22450</v>
      </c>
      <c r="N117" s="406">
        <v>15250</v>
      </c>
      <c r="O117" s="327">
        <f t="shared" si="9"/>
        <v>7200</v>
      </c>
      <c r="P117" s="347">
        <f t="shared" si="11"/>
        <v>27690</v>
      </c>
      <c r="Q117" s="314"/>
    </row>
    <row r="118" spans="1:17" s="18" customFormat="1" ht="24.95" customHeight="1">
      <c r="A118" s="345">
        <v>95</v>
      </c>
      <c r="B118" s="317" t="s">
        <v>401</v>
      </c>
      <c r="C118" s="13" t="s">
        <v>2</v>
      </c>
      <c r="D118" s="322">
        <v>22492.5</v>
      </c>
      <c r="E118" s="322">
        <v>15832.5</v>
      </c>
      <c r="F118" s="327">
        <f t="shared" si="6"/>
        <v>6660</v>
      </c>
      <c r="G118" s="322">
        <v>22492.5</v>
      </c>
      <c r="H118" s="322">
        <v>15832.5</v>
      </c>
      <c r="I118" s="327">
        <f t="shared" si="7"/>
        <v>6660</v>
      </c>
      <c r="J118" s="322">
        <v>22552.5</v>
      </c>
      <c r="K118" s="322">
        <v>15432.5</v>
      </c>
      <c r="L118" s="327">
        <f t="shared" si="8"/>
        <v>7120</v>
      </c>
      <c r="M118" s="406">
        <v>23332.5</v>
      </c>
      <c r="N118" s="406">
        <v>15832.5</v>
      </c>
      <c r="O118" s="327">
        <f t="shared" si="9"/>
        <v>7500</v>
      </c>
      <c r="P118" s="347">
        <f t="shared" si="11"/>
        <v>27940</v>
      </c>
      <c r="Q118" s="314"/>
    </row>
    <row r="119" spans="1:17" s="18" customFormat="1" ht="24.95" customHeight="1">
      <c r="A119" s="13">
        <v>96</v>
      </c>
      <c r="B119" s="316" t="s">
        <v>438</v>
      </c>
      <c r="C119" s="13" t="s">
        <v>2</v>
      </c>
      <c r="D119" s="322">
        <v>23832.5</v>
      </c>
      <c r="E119" s="322">
        <v>16332.5</v>
      </c>
      <c r="F119" s="327">
        <f t="shared" si="6"/>
        <v>7500</v>
      </c>
      <c r="G119" s="322">
        <v>23832.5</v>
      </c>
      <c r="H119" s="322">
        <v>16332.5</v>
      </c>
      <c r="I119" s="327">
        <f t="shared" si="7"/>
        <v>7500</v>
      </c>
      <c r="J119" s="322">
        <v>23232.5</v>
      </c>
      <c r="K119" s="322">
        <v>15732.5</v>
      </c>
      <c r="L119" s="327">
        <f t="shared" si="8"/>
        <v>7500</v>
      </c>
      <c r="M119" s="406">
        <v>23832.5</v>
      </c>
      <c r="N119" s="406">
        <v>16332.5</v>
      </c>
      <c r="O119" s="327">
        <f t="shared" si="9"/>
        <v>7500</v>
      </c>
      <c r="P119" s="347">
        <f t="shared" si="11"/>
        <v>30000</v>
      </c>
      <c r="Q119" s="314"/>
    </row>
    <row r="120" spans="1:17" s="18" customFormat="1" ht="24.95" customHeight="1">
      <c r="A120" s="345">
        <v>97</v>
      </c>
      <c r="B120" s="316" t="s">
        <v>129</v>
      </c>
      <c r="C120" s="13" t="s">
        <v>2</v>
      </c>
      <c r="D120" s="322">
        <v>22992.5</v>
      </c>
      <c r="E120" s="322">
        <v>16332.5</v>
      </c>
      <c r="F120" s="327">
        <f t="shared" si="6"/>
        <v>6660</v>
      </c>
      <c r="G120" s="322">
        <v>22992.5</v>
      </c>
      <c r="H120" s="322">
        <v>16332.5</v>
      </c>
      <c r="I120" s="327">
        <f t="shared" si="7"/>
        <v>6660</v>
      </c>
      <c r="J120" s="322">
        <v>22852.5</v>
      </c>
      <c r="K120" s="322">
        <v>15732.5</v>
      </c>
      <c r="L120" s="327">
        <f t="shared" si="8"/>
        <v>7120</v>
      </c>
      <c r="M120" s="406">
        <v>23832.5</v>
      </c>
      <c r="N120" s="406">
        <v>16332.5</v>
      </c>
      <c r="O120" s="327">
        <f t="shared" si="9"/>
        <v>7500</v>
      </c>
      <c r="P120" s="347">
        <f t="shared" si="11"/>
        <v>27940</v>
      </c>
      <c r="Q120" s="314"/>
    </row>
    <row r="121" spans="1:17" s="18" customFormat="1" ht="24.95" customHeight="1">
      <c r="A121" s="13">
        <v>98</v>
      </c>
      <c r="B121" s="316" t="s">
        <v>480</v>
      </c>
      <c r="C121" s="13" t="s">
        <v>2</v>
      </c>
      <c r="D121" s="322">
        <v>21149.5</v>
      </c>
      <c r="E121" s="322">
        <v>13879.5</v>
      </c>
      <c r="F121" s="327">
        <f t="shared" si="6"/>
        <v>7270</v>
      </c>
      <c r="G121" s="322">
        <v>21149.5</v>
      </c>
      <c r="H121" s="322">
        <v>13879.5</v>
      </c>
      <c r="I121" s="327">
        <f t="shared" si="7"/>
        <v>7270</v>
      </c>
      <c r="J121" s="322">
        <v>26773</v>
      </c>
      <c r="K121" s="322">
        <v>19935</v>
      </c>
      <c r="L121" s="327">
        <f t="shared" si="8"/>
        <v>6838</v>
      </c>
      <c r="M121" s="406">
        <v>22450</v>
      </c>
      <c r="N121" s="406">
        <v>15250</v>
      </c>
      <c r="O121" s="327">
        <f t="shared" si="9"/>
        <v>7200</v>
      </c>
      <c r="P121" s="347">
        <f t="shared" si="11"/>
        <v>28578</v>
      </c>
      <c r="Q121" s="314"/>
    </row>
    <row r="122" spans="1:17" s="18" customFormat="1" ht="24.95" customHeight="1">
      <c r="A122" s="345">
        <v>99</v>
      </c>
      <c r="B122" s="316" t="s">
        <v>485</v>
      </c>
      <c r="C122" s="13" t="s">
        <v>2</v>
      </c>
      <c r="D122" s="322">
        <v>24125</v>
      </c>
      <c r="E122" s="322">
        <v>17165</v>
      </c>
      <c r="F122" s="327">
        <f t="shared" si="6"/>
        <v>6960</v>
      </c>
      <c r="G122" s="322">
        <v>24125</v>
      </c>
      <c r="H122" s="322">
        <v>17165</v>
      </c>
      <c r="I122" s="327">
        <f t="shared" si="7"/>
        <v>6960</v>
      </c>
      <c r="J122" s="322">
        <v>24013</v>
      </c>
      <c r="K122" s="322">
        <v>16565</v>
      </c>
      <c r="L122" s="327">
        <f t="shared" si="8"/>
        <v>7448</v>
      </c>
      <c r="M122" s="406">
        <v>25015</v>
      </c>
      <c r="N122" s="406">
        <v>17165</v>
      </c>
      <c r="O122" s="327">
        <f t="shared" si="9"/>
        <v>7850</v>
      </c>
      <c r="P122" s="347">
        <f t="shared" si="11"/>
        <v>29218</v>
      </c>
      <c r="Q122" s="314"/>
    </row>
    <row r="123" spans="1:17" s="18" customFormat="1" ht="24.95" customHeight="1">
      <c r="A123" s="13">
        <v>100</v>
      </c>
      <c r="B123" s="317" t="s">
        <v>120</v>
      </c>
      <c r="C123" s="13" t="s">
        <v>2</v>
      </c>
      <c r="D123" s="322">
        <v>20457.5</v>
      </c>
      <c r="E123" s="322">
        <v>13797.5</v>
      </c>
      <c r="F123" s="327">
        <f t="shared" si="6"/>
        <v>6660</v>
      </c>
      <c r="G123" s="322">
        <v>20457.5</v>
      </c>
      <c r="H123" s="322">
        <v>13797.5</v>
      </c>
      <c r="I123" s="327">
        <f t="shared" si="7"/>
        <v>6660</v>
      </c>
      <c r="J123" s="322">
        <v>29321.5</v>
      </c>
      <c r="K123" s="322">
        <v>22661.5</v>
      </c>
      <c r="L123" s="327">
        <f t="shared" si="8"/>
        <v>6660</v>
      </c>
      <c r="M123" s="406">
        <v>22742.5</v>
      </c>
      <c r="N123" s="406">
        <v>16082.5</v>
      </c>
      <c r="O123" s="327">
        <f t="shared" si="9"/>
        <v>6660</v>
      </c>
      <c r="P123" s="347">
        <f t="shared" si="11"/>
        <v>26640</v>
      </c>
      <c r="Q123" s="314"/>
    </row>
    <row r="124" spans="1:17" s="18" customFormat="1" ht="24.95" customHeight="1">
      <c r="A124" s="345">
        <v>101</v>
      </c>
      <c r="B124" s="316" t="s">
        <v>553</v>
      </c>
      <c r="C124" s="13" t="s">
        <v>2</v>
      </c>
      <c r="D124" s="322">
        <v>21455</v>
      </c>
      <c r="E124" s="322">
        <v>14495</v>
      </c>
      <c r="F124" s="327">
        <f t="shared" si="6"/>
        <v>6960</v>
      </c>
      <c r="G124" s="322">
        <v>21455</v>
      </c>
      <c r="H124" s="322">
        <v>14495</v>
      </c>
      <c r="I124" s="327">
        <f t="shared" si="7"/>
        <v>6960</v>
      </c>
      <c r="J124" s="322">
        <v>30823</v>
      </c>
      <c r="K124" s="322">
        <v>23863</v>
      </c>
      <c r="L124" s="327">
        <f t="shared" si="8"/>
        <v>6960</v>
      </c>
      <c r="M124" s="406">
        <v>24125</v>
      </c>
      <c r="N124" s="406">
        <v>17165</v>
      </c>
      <c r="O124" s="327">
        <f t="shared" si="9"/>
        <v>6960</v>
      </c>
      <c r="P124" s="347">
        <f t="shared" si="11"/>
        <v>27840</v>
      </c>
      <c r="Q124" s="314"/>
    </row>
    <row r="125" spans="1:17" s="18" customFormat="1" ht="24.95" customHeight="1">
      <c r="A125" s="13">
        <v>102</v>
      </c>
      <c r="B125" s="316" t="s">
        <v>532</v>
      </c>
      <c r="C125" s="13" t="s">
        <v>2</v>
      </c>
      <c r="D125" s="322">
        <v>21455</v>
      </c>
      <c r="E125" s="322">
        <v>14495</v>
      </c>
      <c r="F125" s="327">
        <f t="shared" si="6"/>
        <v>6960</v>
      </c>
      <c r="G125" s="322">
        <v>21455</v>
      </c>
      <c r="H125" s="322">
        <v>14495</v>
      </c>
      <c r="I125" s="327">
        <f t="shared" si="7"/>
        <v>6960</v>
      </c>
      <c r="J125" s="322">
        <v>20855</v>
      </c>
      <c r="K125" s="322">
        <v>13895</v>
      </c>
      <c r="L125" s="327">
        <f t="shared" si="8"/>
        <v>6960</v>
      </c>
      <c r="M125" s="406">
        <v>21455</v>
      </c>
      <c r="N125" s="406">
        <v>14495</v>
      </c>
      <c r="O125" s="327">
        <f t="shared" si="9"/>
        <v>6960</v>
      </c>
      <c r="P125" s="347">
        <f t="shared" si="11"/>
        <v>27840</v>
      </c>
      <c r="Q125" s="314"/>
    </row>
    <row r="126" spans="1:17" s="18" customFormat="1" ht="24.95" customHeight="1">
      <c r="A126" s="345">
        <v>103</v>
      </c>
      <c r="B126" s="317" t="s">
        <v>205</v>
      </c>
      <c r="C126" s="13" t="s">
        <v>2</v>
      </c>
      <c r="D126" s="322">
        <v>21900</v>
      </c>
      <c r="E126" s="322">
        <v>15500</v>
      </c>
      <c r="F126" s="327">
        <f t="shared" si="6"/>
        <v>6400</v>
      </c>
      <c r="G126" s="322">
        <v>21900</v>
      </c>
      <c r="H126" s="322">
        <v>15500</v>
      </c>
      <c r="I126" s="327">
        <f t="shared" si="7"/>
        <v>6400</v>
      </c>
      <c r="J126" s="322">
        <v>21300</v>
      </c>
      <c r="K126" s="322">
        <v>14900</v>
      </c>
      <c r="L126" s="327">
        <f t="shared" si="8"/>
        <v>6400</v>
      </c>
      <c r="M126" s="406">
        <v>21900</v>
      </c>
      <c r="N126" s="406">
        <v>15500</v>
      </c>
      <c r="O126" s="327">
        <f t="shared" si="9"/>
        <v>6400</v>
      </c>
      <c r="P126" s="347">
        <f t="shared" si="11"/>
        <v>25600</v>
      </c>
      <c r="Q126" s="314"/>
    </row>
    <row r="127" spans="1:17" s="18" customFormat="1" ht="24.95" customHeight="1">
      <c r="A127" s="13">
        <v>104</v>
      </c>
      <c r="B127" s="99" t="s">
        <v>964</v>
      </c>
      <c r="C127" s="13" t="s">
        <v>2</v>
      </c>
      <c r="D127" s="322">
        <v>17020.5</v>
      </c>
      <c r="E127" s="322">
        <v>11960.5</v>
      </c>
      <c r="F127" s="327">
        <f t="shared" si="6"/>
        <v>5060</v>
      </c>
      <c r="G127" s="322">
        <v>17020.5</v>
      </c>
      <c r="H127" s="322">
        <v>11960.5</v>
      </c>
      <c r="I127" s="327">
        <f t="shared" si="7"/>
        <v>5060</v>
      </c>
      <c r="J127" s="322">
        <v>24645.5</v>
      </c>
      <c r="K127" s="322">
        <v>19585.5</v>
      </c>
      <c r="L127" s="327">
        <f t="shared" si="8"/>
        <v>5060</v>
      </c>
      <c r="M127" s="406">
        <v>19189.5</v>
      </c>
      <c r="N127" s="406">
        <v>14129.5</v>
      </c>
      <c r="O127" s="327">
        <f t="shared" si="9"/>
        <v>5060</v>
      </c>
      <c r="P127" s="347">
        <f t="shared" si="11"/>
        <v>20240</v>
      </c>
      <c r="Q127" s="314"/>
    </row>
    <row r="128" spans="1:17" s="18" customFormat="1" ht="24.95" customHeight="1">
      <c r="A128" s="345">
        <v>105</v>
      </c>
      <c r="B128" s="316" t="s">
        <v>499</v>
      </c>
      <c r="C128" s="13" t="s">
        <v>2</v>
      </c>
      <c r="D128" s="322">
        <v>17020.5</v>
      </c>
      <c r="E128" s="322">
        <v>11960.5</v>
      </c>
      <c r="F128" s="327">
        <f t="shared" si="6"/>
        <v>5060</v>
      </c>
      <c r="G128" s="322">
        <v>17020.5</v>
      </c>
      <c r="H128" s="322">
        <v>11960.5</v>
      </c>
      <c r="I128" s="327">
        <f t="shared" si="7"/>
        <v>5060</v>
      </c>
      <c r="J128" s="322">
        <v>24501.5</v>
      </c>
      <c r="K128" s="322">
        <v>19441.5</v>
      </c>
      <c r="L128" s="327">
        <f t="shared" si="8"/>
        <v>5060</v>
      </c>
      <c r="M128" s="406">
        <v>19189.5</v>
      </c>
      <c r="N128" s="406">
        <v>14129.5</v>
      </c>
      <c r="O128" s="327">
        <f t="shared" si="9"/>
        <v>5060</v>
      </c>
      <c r="P128" s="347">
        <f t="shared" si="11"/>
        <v>20240</v>
      </c>
      <c r="Q128" s="314"/>
    </row>
    <row r="129" spans="1:17" s="18" customFormat="1" ht="24.95" customHeight="1">
      <c r="A129" s="13">
        <v>106</v>
      </c>
      <c r="B129" s="316" t="s">
        <v>542</v>
      </c>
      <c r="C129" s="13" t="s">
        <v>2</v>
      </c>
      <c r="D129" s="322">
        <v>16585.25</v>
      </c>
      <c r="E129" s="322">
        <v>8900.25</v>
      </c>
      <c r="F129" s="327">
        <f t="shared" si="6"/>
        <v>7685</v>
      </c>
      <c r="G129" s="322">
        <v>17341.45</v>
      </c>
      <c r="H129" s="322">
        <v>9348.4500000000007</v>
      </c>
      <c r="I129" s="327">
        <f t="shared" si="7"/>
        <v>7993</v>
      </c>
      <c r="J129" s="322">
        <v>22604</v>
      </c>
      <c r="K129" s="322">
        <v>15404</v>
      </c>
      <c r="L129" s="327">
        <f t="shared" si="8"/>
        <v>7200</v>
      </c>
      <c r="M129" s="406">
        <v>18699.5</v>
      </c>
      <c r="N129" s="406">
        <v>12039.5</v>
      </c>
      <c r="O129" s="327">
        <f t="shared" si="9"/>
        <v>6660</v>
      </c>
      <c r="P129" s="347">
        <f t="shared" si="11"/>
        <v>29538</v>
      </c>
      <c r="Q129" s="314"/>
    </row>
    <row r="130" spans="1:17" s="18" customFormat="1" ht="24.95" customHeight="1">
      <c r="A130" s="345">
        <v>107</v>
      </c>
      <c r="B130" s="316" t="s">
        <v>543</v>
      </c>
      <c r="C130" s="13" t="s">
        <v>2</v>
      </c>
      <c r="D130" s="322">
        <v>16215.25</v>
      </c>
      <c r="E130" s="322">
        <v>11400.25</v>
      </c>
      <c r="F130" s="327">
        <f t="shared" si="6"/>
        <v>4815</v>
      </c>
      <c r="G130" s="322">
        <v>16618.05</v>
      </c>
      <c r="H130" s="322">
        <v>11681.050000000001</v>
      </c>
      <c r="I130" s="327">
        <f t="shared" si="7"/>
        <v>4936.9999999999982</v>
      </c>
      <c r="J130" s="322">
        <v>16420.5</v>
      </c>
      <c r="K130" s="322">
        <v>11360.5</v>
      </c>
      <c r="L130" s="327">
        <f t="shared" si="8"/>
        <v>5060</v>
      </c>
      <c r="M130" s="406">
        <v>17020.5</v>
      </c>
      <c r="N130" s="406">
        <v>11960.5</v>
      </c>
      <c r="O130" s="327">
        <f t="shared" si="9"/>
        <v>5060</v>
      </c>
      <c r="P130" s="347">
        <f t="shared" si="11"/>
        <v>19872</v>
      </c>
      <c r="Q130" s="314"/>
    </row>
    <row r="131" spans="1:17" s="18" customFormat="1" ht="24.95" customHeight="1">
      <c r="A131" s="13">
        <v>108</v>
      </c>
      <c r="B131" s="316" t="s">
        <v>550</v>
      </c>
      <c r="C131" s="13" t="s">
        <v>2</v>
      </c>
      <c r="D131" s="322">
        <v>17957.5</v>
      </c>
      <c r="E131" s="322">
        <v>11297.5</v>
      </c>
      <c r="F131" s="327">
        <f t="shared" si="6"/>
        <v>6660</v>
      </c>
      <c r="G131" s="322">
        <v>18123.75</v>
      </c>
      <c r="H131" s="322">
        <v>11413.75</v>
      </c>
      <c r="I131" s="327">
        <f t="shared" si="7"/>
        <v>6710</v>
      </c>
      <c r="J131" s="322">
        <v>18355</v>
      </c>
      <c r="K131" s="322">
        <v>11395</v>
      </c>
      <c r="L131" s="327">
        <f t="shared" si="8"/>
        <v>6960</v>
      </c>
      <c r="M131" s="406">
        <v>18955</v>
      </c>
      <c r="N131" s="406">
        <v>11995</v>
      </c>
      <c r="O131" s="327">
        <f t="shared" si="9"/>
        <v>6960</v>
      </c>
      <c r="P131" s="347">
        <f t="shared" si="11"/>
        <v>27290</v>
      </c>
      <c r="Q131" s="314"/>
    </row>
    <row r="132" spans="1:17" s="18" customFormat="1" ht="24.95" customHeight="1">
      <c r="A132" s="345">
        <v>109</v>
      </c>
      <c r="B132" s="316" t="s">
        <v>204</v>
      </c>
      <c r="C132" s="13" t="s">
        <v>2</v>
      </c>
      <c r="D132" s="322">
        <v>16585.25</v>
      </c>
      <c r="E132" s="322">
        <v>8900.25</v>
      </c>
      <c r="F132" s="327">
        <f t="shared" si="6"/>
        <v>7685</v>
      </c>
      <c r="G132" s="322">
        <v>16742.399999999998</v>
      </c>
      <c r="H132" s="322">
        <v>8993.4</v>
      </c>
      <c r="I132" s="327">
        <f t="shared" si="7"/>
        <v>7748.9999999999982</v>
      </c>
      <c r="J132" s="322">
        <v>26564</v>
      </c>
      <c r="K132" s="322">
        <v>19364</v>
      </c>
      <c r="L132" s="327">
        <f t="shared" si="8"/>
        <v>7200</v>
      </c>
      <c r="M132" s="406">
        <v>19408</v>
      </c>
      <c r="N132" s="406">
        <v>10600</v>
      </c>
      <c r="O132" s="327">
        <f t="shared" si="9"/>
        <v>8808</v>
      </c>
      <c r="P132" s="347">
        <f t="shared" si="11"/>
        <v>31442</v>
      </c>
      <c r="Q132" s="314"/>
    </row>
    <row r="133" spans="1:17" s="18" customFormat="1" ht="24.95" customHeight="1">
      <c r="A133" s="13">
        <v>110</v>
      </c>
      <c r="B133" s="316" t="s">
        <v>551</v>
      </c>
      <c r="C133" s="13" t="s">
        <v>2</v>
      </c>
      <c r="D133" s="322">
        <v>17957.5</v>
      </c>
      <c r="E133" s="322">
        <v>11297.5</v>
      </c>
      <c r="F133" s="327">
        <f t="shared" si="6"/>
        <v>6660</v>
      </c>
      <c r="G133" s="322">
        <v>18123.75</v>
      </c>
      <c r="H133" s="322">
        <v>11413.75</v>
      </c>
      <c r="I133" s="327">
        <f t="shared" si="7"/>
        <v>6710</v>
      </c>
      <c r="J133" s="322">
        <v>18555</v>
      </c>
      <c r="K133" s="322">
        <v>11595</v>
      </c>
      <c r="L133" s="327">
        <f t="shared" si="8"/>
        <v>6960</v>
      </c>
      <c r="M133" s="406">
        <v>18955</v>
      </c>
      <c r="N133" s="406">
        <v>11995</v>
      </c>
      <c r="O133" s="327">
        <f t="shared" si="9"/>
        <v>6960</v>
      </c>
      <c r="P133" s="347">
        <f t="shared" si="11"/>
        <v>27290</v>
      </c>
      <c r="Q133" s="314"/>
    </row>
    <row r="134" spans="1:17" s="18" customFormat="1" ht="24.95" customHeight="1">
      <c r="A134" s="345">
        <v>111</v>
      </c>
      <c r="B134" s="321" t="s">
        <v>397</v>
      </c>
      <c r="C134" s="13" t="s">
        <v>2</v>
      </c>
      <c r="D134" s="322">
        <v>16215.25</v>
      </c>
      <c r="E134" s="322">
        <v>11400.25</v>
      </c>
      <c r="F134" s="327">
        <f t="shared" si="6"/>
        <v>4815</v>
      </c>
      <c r="G134" s="322">
        <v>16215.25</v>
      </c>
      <c r="H134" s="322">
        <v>11400.25</v>
      </c>
      <c r="I134" s="327">
        <f t="shared" si="7"/>
        <v>4815</v>
      </c>
      <c r="J134" s="322">
        <v>16177.25</v>
      </c>
      <c r="K134" s="322">
        <v>11000.25</v>
      </c>
      <c r="L134" s="327">
        <f t="shared" si="8"/>
        <v>5177</v>
      </c>
      <c r="M134" s="406">
        <v>16875.25</v>
      </c>
      <c r="N134" s="406">
        <v>11400.25</v>
      </c>
      <c r="O134" s="327">
        <f t="shared" si="9"/>
        <v>5475</v>
      </c>
      <c r="P134" s="347">
        <f t="shared" si="11"/>
        <v>20282</v>
      </c>
      <c r="Q134" s="314"/>
    </row>
    <row r="135" spans="1:17" s="18" customFormat="1" ht="24.95" customHeight="1">
      <c r="A135" s="13">
        <v>112</v>
      </c>
      <c r="B135" s="321" t="s">
        <v>685</v>
      </c>
      <c r="C135" s="13" t="s">
        <v>2</v>
      </c>
      <c r="D135" s="322">
        <v>17957.5</v>
      </c>
      <c r="E135" s="322">
        <v>11297.5</v>
      </c>
      <c r="F135" s="327">
        <f t="shared" si="6"/>
        <v>6660</v>
      </c>
      <c r="G135" s="322">
        <v>17957.5</v>
      </c>
      <c r="H135" s="322">
        <v>11297.5</v>
      </c>
      <c r="I135" s="327">
        <f t="shared" si="7"/>
        <v>6660</v>
      </c>
      <c r="J135" s="322">
        <v>17557.5</v>
      </c>
      <c r="K135" s="322">
        <v>10897.5</v>
      </c>
      <c r="L135" s="327">
        <f t="shared" si="8"/>
        <v>6660</v>
      </c>
      <c r="M135" s="406">
        <v>17957.5</v>
      </c>
      <c r="N135" s="406">
        <v>11297.5</v>
      </c>
      <c r="O135" s="327">
        <f t="shared" si="9"/>
        <v>6660</v>
      </c>
      <c r="P135" s="347">
        <f t="shared" si="11"/>
        <v>26640</v>
      </c>
      <c r="Q135" s="314"/>
    </row>
    <row r="136" spans="1:17" s="18" customFormat="1" ht="24.95" customHeight="1">
      <c r="A136" s="345">
        <v>113</v>
      </c>
      <c r="B136" s="321" t="s">
        <v>686</v>
      </c>
      <c r="C136" s="13" t="s">
        <v>2</v>
      </c>
      <c r="D136" s="322">
        <v>13215.25</v>
      </c>
      <c r="E136" s="322">
        <v>8400.25</v>
      </c>
      <c r="F136" s="327">
        <f t="shared" si="6"/>
        <v>4815</v>
      </c>
      <c r="G136" s="322">
        <v>15320.25</v>
      </c>
      <c r="H136" s="322">
        <v>8400.25</v>
      </c>
      <c r="I136" s="327">
        <f t="shared" si="7"/>
        <v>6920</v>
      </c>
      <c r="J136" s="322">
        <v>17447</v>
      </c>
      <c r="K136" s="322">
        <v>11047</v>
      </c>
      <c r="L136" s="327">
        <f t="shared" si="8"/>
        <v>6400</v>
      </c>
      <c r="M136" s="406">
        <v>16500</v>
      </c>
      <c r="N136" s="406">
        <v>10013</v>
      </c>
      <c r="O136" s="327">
        <f t="shared" si="9"/>
        <v>6487</v>
      </c>
      <c r="P136" s="347">
        <f t="shared" si="11"/>
        <v>24622</v>
      </c>
      <c r="Q136" s="314"/>
    </row>
    <row r="137" spans="1:17" s="18" customFormat="1" ht="24.95" customHeight="1">
      <c r="A137" s="13">
        <v>114</v>
      </c>
      <c r="B137" s="321" t="s">
        <v>692</v>
      </c>
      <c r="C137" s="13" t="s">
        <v>2</v>
      </c>
      <c r="D137" s="322">
        <v>17957.5</v>
      </c>
      <c r="E137" s="322">
        <v>11297.5</v>
      </c>
      <c r="F137" s="327">
        <f t="shared" si="6"/>
        <v>6660</v>
      </c>
      <c r="G137" s="322">
        <v>17957.5</v>
      </c>
      <c r="H137" s="322">
        <v>11297.5</v>
      </c>
      <c r="I137" s="327">
        <f t="shared" si="7"/>
        <v>6660</v>
      </c>
      <c r="J137" s="322">
        <v>18856.5</v>
      </c>
      <c r="K137" s="322">
        <v>12196.5</v>
      </c>
      <c r="L137" s="327">
        <f t="shared" si="8"/>
        <v>6660</v>
      </c>
      <c r="M137" s="406">
        <v>17957.5</v>
      </c>
      <c r="N137" s="406">
        <v>11297.5</v>
      </c>
      <c r="O137" s="327">
        <f t="shared" si="9"/>
        <v>6660</v>
      </c>
      <c r="P137" s="347">
        <f t="shared" si="11"/>
        <v>26640</v>
      </c>
      <c r="Q137" s="314"/>
    </row>
    <row r="138" spans="1:17" s="18" customFormat="1" ht="24.95" customHeight="1">
      <c r="A138" s="345">
        <v>115</v>
      </c>
      <c r="B138" s="321" t="s">
        <v>718</v>
      </c>
      <c r="C138" s="13" t="s">
        <v>2</v>
      </c>
      <c r="D138" s="322">
        <v>15715.25</v>
      </c>
      <c r="E138" s="322">
        <v>10900.25</v>
      </c>
      <c r="F138" s="327">
        <f t="shared" si="6"/>
        <v>4815</v>
      </c>
      <c r="G138" s="322">
        <v>17915.25</v>
      </c>
      <c r="H138" s="322">
        <v>10900.25</v>
      </c>
      <c r="I138" s="327">
        <f t="shared" si="7"/>
        <v>7015</v>
      </c>
      <c r="J138" s="322">
        <v>18509</v>
      </c>
      <c r="K138" s="322">
        <v>12109</v>
      </c>
      <c r="L138" s="327">
        <f t="shared" si="8"/>
        <v>6400</v>
      </c>
      <c r="M138" s="406">
        <v>19000</v>
      </c>
      <c r="N138" s="406">
        <v>12509</v>
      </c>
      <c r="O138" s="327">
        <f t="shared" si="9"/>
        <v>6491</v>
      </c>
      <c r="P138" s="347">
        <f t="shared" si="11"/>
        <v>24721</v>
      </c>
      <c r="Q138" s="314"/>
    </row>
    <row r="139" spans="1:17" s="18" customFormat="1" ht="24.95" customHeight="1">
      <c r="A139" s="13">
        <v>116</v>
      </c>
      <c r="B139" s="321" t="s">
        <v>799</v>
      </c>
      <c r="C139" s="13" t="s">
        <v>2</v>
      </c>
      <c r="D139" s="322">
        <v>15440</v>
      </c>
      <c r="E139" s="322">
        <v>10840</v>
      </c>
      <c r="F139" s="327">
        <f t="shared" si="6"/>
        <v>4600</v>
      </c>
      <c r="G139" s="322">
        <v>15440</v>
      </c>
      <c r="H139" s="322">
        <v>10840</v>
      </c>
      <c r="I139" s="327">
        <f t="shared" si="7"/>
        <v>4600</v>
      </c>
      <c r="J139" s="322">
        <v>10299</v>
      </c>
      <c r="K139" s="322">
        <v>5699</v>
      </c>
      <c r="L139" s="327">
        <f t="shared" si="8"/>
        <v>4600</v>
      </c>
      <c r="M139" s="406">
        <v>15440</v>
      </c>
      <c r="N139" s="406">
        <v>10840</v>
      </c>
      <c r="O139" s="327">
        <f t="shared" si="9"/>
        <v>4600</v>
      </c>
      <c r="P139" s="347">
        <f t="shared" si="11"/>
        <v>18400</v>
      </c>
      <c r="Q139" s="314"/>
    </row>
    <row r="140" spans="1:17" s="18" customFormat="1" ht="27" customHeight="1">
      <c r="A140" s="13"/>
      <c r="B140" s="13" t="s">
        <v>46</v>
      </c>
      <c r="C140" s="13" t="s">
        <v>46</v>
      </c>
      <c r="D140" s="501" t="s">
        <v>182</v>
      </c>
      <c r="E140" s="501"/>
      <c r="F140" s="501"/>
      <c r="G140" s="501"/>
      <c r="H140" s="501"/>
      <c r="I140" s="501"/>
      <c r="J140" s="501"/>
      <c r="K140" s="501"/>
      <c r="L140" s="501"/>
      <c r="M140" s="501"/>
      <c r="N140" s="501"/>
      <c r="O140" s="501"/>
      <c r="P140" s="334">
        <f>SUM(P113:P139)</f>
        <v>4181818.9749999996</v>
      </c>
      <c r="Q140" s="314"/>
    </row>
    <row r="141" spans="1:17" s="5" customFormat="1" ht="15.75">
      <c r="A141" s="92"/>
      <c r="B141" s="138"/>
      <c r="C141" s="29"/>
      <c r="D141" s="325"/>
      <c r="E141" s="325"/>
      <c r="F141" s="162"/>
      <c r="G141" s="325"/>
      <c r="H141" s="325"/>
      <c r="I141" s="162"/>
      <c r="J141" s="325"/>
      <c r="K141" s="325"/>
      <c r="L141" s="162"/>
      <c r="M141" s="407"/>
      <c r="N141" s="407"/>
      <c r="O141" s="162"/>
      <c r="P141" s="407"/>
      <c r="Q141" s="92"/>
    </row>
    <row r="142" spans="1:17" s="342" customFormat="1" ht="24" customHeight="1">
      <c r="A142" s="332"/>
      <c r="B142" s="341" t="s">
        <v>968</v>
      </c>
      <c r="C142" s="341"/>
      <c r="D142" s="341" t="s">
        <v>897</v>
      </c>
      <c r="E142" s="341"/>
      <c r="G142" s="332"/>
      <c r="H142" s="500" t="s">
        <v>967</v>
      </c>
      <c r="I142" s="500"/>
      <c r="J142" s="500"/>
      <c r="K142" s="341" t="s">
        <v>972</v>
      </c>
      <c r="L142" s="332"/>
      <c r="M142" s="332"/>
      <c r="N142" s="500" t="s">
        <v>973</v>
      </c>
      <c r="O142" s="500"/>
      <c r="P142" s="500"/>
      <c r="Q142" s="76"/>
    </row>
    <row r="143" spans="1:17" s="323" customFormat="1" ht="70.5" customHeight="1">
      <c r="A143" s="13" t="s">
        <v>174</v>
      </c>
      <c r="B143" s="309" t="s">
        <v>124</v>
      </c>
      <c r="C143" s="13" t="s">
        <v>125</v>
      </c>
      <c r="D143" s="311" t="s">
        <v>959</v>
      </c>
      <c r="E143" s="311" t="s">
        <v>962</v>
      </c>
      <c r="F143" s="312" t="s">
        <v>965</v>
      </c>
      <c r="G143" s="311" t="s">
        <v>960</v>
      </c>
      <c r="H143" s="311" t="s">
        <v>963</v>
      </c>
      <c r="I143" s="312" t="s">
        <v>961</v>
      </c>
      <c r="J143" s="311" t="s">
        <v>953</v>
      </c>
      <c r="K143" s="311" t="s">
        <v>954</v>
      </c>
      <c r="L143" s="312" t="s">
        <v>955</v>
      </c>
      <c r="M143" s="311" t="s">
        <v>956</v>
      </c>
      <c r="N143" s="311" t="s">
        <v>958</v>
      </c>
      <c r="O143" s="312" t="s">
        <v>957</v>
      </c>
      <c r="P143" s="412" t="s">
        <v>197</v>
      </c>
      <c r="Q143" s="310"/>
    </row>
    <row r="144" spans="1:17" s="323" customFormat="1" ht="18.75">
      <c r="A144" s="13"/>
      <c r="B144" s="309"/>
      <c r="C144" s="13"/>
      <c r="D144" s="497" t="s">
        <v>185</v>
      </c>
      <c r="E144" s="498"/>
      <c r="F144" s="498"/>
      <c r="G144" s="498"/>
      <c r="H144" s="498"/>
      <c r="I144" s="498"/>
      <c r="J144" s="498"/>
      <c r="K144" s="498"/>
      <c r="L144" s="498"/>
      <c r="M144" s="498"/>
      <c r="N144" s="498"/>
      <c r="O144" s="498"/>
      <c r="P144" s="446">
        <f>P140</f>
        <v>4181818.9749999996</v>
      </c>
      <c r="Q144" s="310"/>
    </row>
    <row r="145" spans="1:17" s="18" customFormat="1" ht="27.95" customHeight="1">
      <c r="A145" s="90">
        <v>117</v>
      </c>
      <c r="B145" s="316" t="s">
        <v>419</v>
      </c>
      <c r="C145" s="13" t="s">
        <v>191</v>
      </c>
      <c r="D145" s="322">
        <v>26192.5</v>
      </c>
      <c r="E145" s="322">
        <v>19962.5</v>
      </c>
      <c r="F145" s="327">
        <f t="shared" ref="F145:F153" si="12">D145-E145</f>
        <v>6230</v>
      </c>
      <c r="G145" s="322">
        <v>26192.5</v>
      </c>
      <c r="H145" s="322">
        <v>19962.5</v>
      </c>
      <c r="I145" s="327">
        <f t="shared" ref="I145:I153" si="13">G145-H145</f>
        <v>6230</v>
      </c>
      <c r="J145" s="322">
        <v>26552.15</v>
      </c>
      <c r="K145" s="322">
        <v>20095.350000000002</v>
      </c>
      <c r="L145" s="327">
        <f t="shared" ref="L145:L153" si="14">J145-K145</f>
        <v>6456.7999999999993</v>
      </c>
      <c r="M145" s="406">
        <v>27415</v>
      </c>
      <c r="N145" s="406">
        <v>20795</v>
      </c>
      <c r="O145" s="327">
        <f t="shared" ref="O145:O153" si="15">M145-N145</f>
        <v>6620</v>
      </c>
      <c r="P145" s="335">
        <f>SUM(F145+I145+L145+O145)</f>
        <v>25536.799999999999</v>
      </c>
      <c r="Q145" s="314"/>
    </row>
    <row r="146" spans="1:17" s="18" customFormat="1" ht="27.95" customHeight="1">
      <c r="A146" s="13">
        <v>118</v>
      </c>
      <c r="B146" s="317" t="s">
        <v>456</v>
      </c>
      <c r="C146" s="13" t="s">
        <v>192</v>
      </c>
      <c r="D146" s="322">
        <v>20769</v>
      </c>
      <c r="E146" s="322">
        <v>15961</v>
      </c>
      <c r="F146" s="327">
        <f t="shared" si="12"/>
        <v>4808</v>
      </c>
      <c r="G146" s="322">
        <v>21768.75</v>
      </c>
      <c r="H146" s="322">
        <v>16728.75</v>
      </c>
      <c r="I146" s="327">
        <f t="shared" si="13"/>
        <v>5040</v>
      </c>
      <c r="J146" s="322">
        <v>21418.75</v>
      </c>
      <c r="K146" s="322">
        <v>16378.75</v>
      </c>
      <c r="L146" s="327">
        <f t="shared" si="14"/>
        <v>5040</v>
      </c>
      <c r="M146" s="406">
        <v>21768.75</v>
      </c>
      <c r="N146" s="406">
        <v>16728.75</v>
      </c>
      <c r="O146" s="327">
        <f t="shared" si="15"/>
        <v>5040</v>
      </c>
      <c r="P146" s="335">
        <f t="shared" ref="P146:P173" si="16">SUM(F146+I146+L146+O146)</f>
        <v>19928</v>
      </c>
      <c r="Q146" s="314"/>
    </row>
    <row r="147" spans="1:17" s="18" customFormat="1" ht="27.95" customHeight="1">
      <c r="A147" s="90">
        <v>119</v>
      </c>
      <c r="B147" s="317" t="s">
        <v>213</v>
      </c>
      <c r="C147" s="13" t="s">
        <v>228</v>
      </c>
      <c r="D147" s="322">
        <v>25050</v>
      </c>
      <c r="E147" s="322">
        <v>19130</v>
      </c>
      <c r="F147" s="327">
        <f t="shared" si="12"/>
        <v>5920</v>
      </c>
      <c r="G147" s="322">
        <v>25900</v>
      </c>
      <c r="H147" s="322">
        <v>19130</v>
      </c>
      <c r="I147" s="327">
        <f t="shared" si="13"/>
        <v>6770</v>
      </c>
      <c r="J147" s="322">
        <v>26687.15</v>
      </c>
      <c r="K147" s="322">
        <v>19540.350000000002</v>
      </c>
      <c r="L147" s="327">
        <f t="shared" si="14"/>
        <v>7146.7999999999993</v>
      </c>
      <c r="M147" s="406">
        <v>27122.5</v>
      </c>
      <c r="N147" s="406">
        <v>19962.5</v>
      </c>
      <c r="O147" s="327">
        <f t="shared" si="15"/>
        <v>7160</v>
      </c>
      <c r="P147" s="335">
        <f t="shared" si="16"/>
        <v>26996.799999999999</v>
      </c>
      <c r="Q147" s="314"/>
    </row>
    <row r="148" spans="1:17" s="18" customFormat="1" ht="27.95" customHeight="1">
      <c r="A148" s="13">
        <v>120</v>
      </c>
      <c r="B148" s="317" t="s">
        <v>213</v>
      </c>
      <c r="C148" s="13" t="s">
        <v>193</v>
      </c>
      <c r="D148" s="322">
        <v>18337.012500000001</v>
      </c>
      <c r="E148" s="322">
        <v>13816.012500000001</v>
      </c>
      <c r="F148" s="327">
        <f t="shared" si="12"/>
        <v>4521</v>
      </c>
      <c r="G148" s="322">
        <v>18112.012500000001</v>
      </c>
      <c r="H148" s="322">
        <v>14016.012500000001</v>
      </c>
      <c r="I148" s="327">
        <f t="shared" si="13"/>
        <v>4096</v>
      </c>
      <c r="J148" s="322">
        <v>18151.012500000001</v>
      </c>
      <c r="K148" s="322">
        <v>13666.012500000001</v>
      </c>
      <c r="L148" s="327">
        <f t="shared" si="14"/>
        <v>4485</v>
      </c>
      <c r="M148" s="406">
        <v>18822.012500000001</v>
      </c>
      <c r="N148" s="406">
        <v>14016.012500000001</v>
      </c>
      <c r="O148" s="327">
        <f t="shared" si="15"/>
        <v>4806</v>
      </c>
      <c r="P148" s="335">
        <f t="shared" si="16"/>
        <v>17908</v>
      </c>
      <c r="Q148" s="336"/>
    </row>
    <row r="149" spans="1:17" s="18" customFormat="1" ht="27.95" customHeight="1">
      <c r="A149" s="90">
        <v>121</v>
      </c>
      <c r="B149" s="317" t="s">
        <v>159</v>
      </c>
      <c r="C149" s="13" t="s">
        <v>474</v>
      </c>
      <c r="D149" s="322">
        <v>17882.349999999999</v>
      </c>
      <c r="E149" s="322">
        <v>13943.35</v>
      </c>
      <c r="F149" s="327">
        <f t="shared" si="12"/>
        <v>3938.9999999999982</v>
      </c>
      <c r="G149" s="322">
        <v>17557.349999999999</v>
      </c>
      <c r="H149" s="322">
        <v>14043.35</v>
      </c>
      <c r="I149" s="327">
        <f t="shared" si="13"/>
        <v>3513.9999999999982</v>
      </c>
      <c r="J149" s="322">
        <v>17207.349999999999</v>
      </c>
      <c r="K149" s="322">
        <v>13693.35</v>
      </c>
      <c r="L149" s="327">
        <f t="shared" si="14"/>
        <v>3513.9999999999982</v>
      </c>
      <c r="M149" s="406">
        <v>17557.349999999999</v>
      </c>
      <c r="N149" s="406">
        <v>14043.35</v>
      </c>
      <c r="O149" s="327">
        <f t="shared" si="15"/>
        <v>3513.9999999999982</v>
      </c>
      <c r="P149" s="335">
        <f t="shared" si="16"/>
        <v>14480.999999999993</v>
      </c>
      <c r="Q149" s="314"/>
    </row>
    <row r="150" spans="1:17" s="18" customFormat="1" ht="27.95" customHeight="1">
      <c r="A150" s="13">
        <v>122</v>
      </c>
      <c r="B150" s="317" t="s">
        <v>160</v>
      </c>
      <c r="C150" s="13" t="s">
        <v>494</v>
      </c>
      <c r="D150" s="322">
        <v>17339.25</v>
      </c>
      <c r="E150" s="322">
        <v>13794.25</v>
      </c>
      <c r="F150" s="327">
        <f t="shared" si="12"/>
        <v>3545</v>
      </c>
      <c r="G150" s="322">
        <v>17339.25</v>
      </c>
      <c r="H150" s="322">
        <v>13794.25</v>
      </c>
      <c r="I150" s="327">
        <f t="shared" si="13"/>
        <v>3545</v>
      </c>
      <c r="J150" s="322">
        <v>17318.25</v>
      </c>
      <c r="K150" s="322">
        <v>13444.25</v>
      </c>
      <c r="L150" s="327">
        <f t="shared" si="14"/>
        <v>3874</v>
      </c>
      <c r="M150" s="406">
        <v>17939.25</v>
      </c>
      <c r="N150" s="406">
        <v>13794.25</v>
      </c>
      <c r="O150" s="327">
        <f t="shared" si="15"/>
        <v>4145</v>
      </c>
      <c r="P150" s="335">
        <f t="shared" si="16"/>
        <v>15109</v>
      </c>
      <c r="Q150" s="314"/>
    </row>
    <row r="151" spans="1:17" s="18" customFormat="1" ht="27.95" customHeight="1">
      <c r="A151" s="90">
        <v>123</v>
      </c>
      <c r="B151" s="317" t="s">
        <v>448</v>
      </c>
      <c r="C151" s="13" t="s">
        <v>754</v>
      </c>
      <c r="D151" s="322">
        <v>17787.05</v>
      </c>
      <c r="E151" s="322">
        <v>14078.05</v>
      </c>
      <c r="F151" s="327">
        <f t="shared" si="12"/>
        <v>3709</v>
      </c>
      <c r="G151" s="322">
        <v>18048</v>
      </c>
      <c r="H151" s="322">
        <v>14248</v>
      </c>
      <c r="I151" s="327">
        <f t="shared" si="13"/>
        <v>3800</v>
      </c>
      <c r="J151" s="322">
        <v>17698</v>
      </c>
      <c r="K151" s="322">
        <v>13898</v>
      </c>
      <c r="L151" s="327">
        <f t="shared" si="14"/>
        <v>3800</v>
      </c>
      <c r="M151" s="406">
        <v>18048</v>
      </c>
      <c r="N151" s="406">
        <v>14248</v>
      </c>
      <c r="O151" s="327">
        <f t="shared" si="15"/>
        <v>3800</v>
      </c>
      <c r="P151" s="335">
        <f t="shared" si="16"/>
        <v>15109</v>
      </c>
      <c r="Q151" s="314"/>
    </row>
    <row r="152" spans="1:17" s="18" customFormat="1" ht="27.95" customHeight="1">
      <c r="A152" s="13">
        <v>124</v>
      </c>
      <c r="B152" s="317" t="s">
        <v>204</v>
      </c>
      <c r="C152" s="13" t="s">
        <v>2</v>
      </c>
      <c r="D152" s="322">
        <v>17032</v>
      </c>
      <c r="E152" s="322">
        <v>13192</v>
      </c>
      <c r="F152" s="327">
        <f t="shared" si="12"/>
        <v>3840</v>
      </c>
      <c r="G152" s="322">
        <v>17032</v>
      </c>
      <c r="H152" s="322">
        <v>13192</v>
      </c>
      <c r="I152" s="327">
        <f t="shared" si="13"/>
        <v>3840</v>
      </c>
      <c r="J152" s="322">
        <v>17011</v>
      </c>
      <c r="K152" s="322">
        <v>12842</v>
      </c>
      <c r="L152" s="327">
        <f t="shared" si="14"/>
        <v>4169</v>
      </c>
      <c r="M152" s="406">
        <v>17632</v>
      </c>
      <c r="N152" s="406">
        <v>13192</v>
      </c>
      <c r="O152" s="327">
        <f t="shared" si="15"/>
        <v>4440</v>
      </c>
      <c r="P152" s="335">
        <f t="shared" si="16"/>
        <v>16289</v>
      </c>
      <c r="Q152" s="314"/>
    </row>
    <row r="153" spans="1:17" s="18" customFormat="1" ht="27.95" customHeight="1">
      <c r="A153" s="90">
        <v>125</v>
      </c>
      <c r="B153" s="317" t="s">
        <v>420</v>
      </c>
      <c r="C153" s="13" t="s">
        <v>2</v>
      </c>
      <c r="D153" s="322">
        <v>17032</v>
      </c>
      <c r="E153" s="322">
        <v>13192</v>
      </c>
      <c r="F153" s="327">
        <f t="shared" si="12"/>
        <v>3840</v>
      </c>
      <c r="G153" s="322">
        <v>17032</v>
      </c>
      <c r="H153" s="322">
        <v>13192</v>
      </c>
      <c r="I153" s="327">
        <f t="shared" si="13"/>
        <v>3840</v>
      </c>
      <c r="J153" s="322">
        <v>17161</v>
      </c>
      <c r="K153" s="322">
        <v>12992</v>
      </c>
      <c r="L153" s="327">
        <f t="shared" si="14"/>
        <v>4169</v>
      </c>
      <c r="M153" s="406">
        <v>17632</v>
      </c>
      <c r="N153" s="406">
        <v>13192</v>
      </c>
      <c r="O153" s="327">
        <f t="shared" si="15"/>
        <v>4440</v>
      </c>
      <c r="P153" s="335">
        <f t="shared" si="16"/>
        <v>16289</v>
      </c>
      <c r="Q153" s="314"/>
    </row>
    <row r="154" spans="1:17" s="18" customFormat="1" ht="27.95" customHeight="1">
      <c r="A154" s="13">
        <v>126</v>
      </c>
      <c r="B154" s="317" t="s">
        <v>451</v>
      </c>
      <c r="C154" s="13" t="s">
        <v>974</v>
      </c>
      <c r="D154" s="322">
        <v>15990.5</v>
      </c>
      <c r="E154" s="322">
        <v>12020.5</v>
      </c>
      <c r="F154" s="327">
        <f t="shared" ref="F154:F226" si="17">D154-E154</f>
        <v>3970</v>
      </c>
      <c r="G154" s="322">
        <v>15990.5</v>
      </c>
      <c r="H154" s="322">
        <v>12020.5</v>
      </c>
      <c r="I154" s="327">
        <f t="shared" ref="I154:I226" si="18">G154-H154</f>
        <v>3970</v>
      </c>
      <c r="J154" s="322">
        <v>15790.5</v>
      </c>
      <c r="K154" s="322">
        <v>11820.5</v>
      </c>
      <c r="L154" s="327">
        <f t="shared" ref="L154:L226" si="19">J154-K154</f>
        <v>3970</v>
      </c>
      <c r="M154" s="406">
        <v>15990.5</v>
      </c>
      <c r="N154" s="406">
        <v>12020.5</v>
      </c>
      <c r="O154" s="327">
        <f>M154-N154</f>
        <v>3970</v>
      </c>
      <c r="P154" s="335">
        <f t="shared" si="16"/>
        <v>15880</v>
      </c>
      <c r="Q154" s="314"/>
    </row>
    <row r="155" spans="1:17" s="18" customFormat="1" ht="27.95" customHeight="1">
      <c r="A155" s="90">
        <v>127</v>
      </c>
      <c r="B155" s="317" t="s">
        <v>500</v>
      </c>
      <c r="C155" s="13" t="s">
        <v>2</v>
      </c>
      <c r="D155" s="322">
        <v>15296</v>
      </c>
      <c r="E155" s="322">
        <v>11576</v>
      </c>
      <c r="F155" s="327">
        <f t="shared" si="17"/>
        <v>3720</v>
      </c>
      <c r="G155" s="322">
        <v>15296</v>
      </c>
      <c r="H155" s="322">
        <v>11576</v>
      </c>
      <c r="I155" s="327">
        <f t="shared" si="18"/>
        <v>3720</v>
      </c>
      <c r="J155" s="322">
        <v>14946</v>
      </c>
      <c r="K155" s="322">
        <v>11226</v>
      </c>
      <c r="L155" s="327">
        <f t="shared" si="19"/>
        <v>3720</v>
      </c>
      <c r="M155" s="406">
        <v>15296</v>
      </c>
      <c r="N155" s="406">
        <v>11576</v>
      </c>
      <c r="O155" s="327">
        <f t="shared" ref="O155:O226" si="20">M155-N155</f>
        <v>3720</v>
      </c>
      <c r="P155" s="335">
        <f t="shared" si="16"/>
        <v>14880</v>
      </c>
      <c r="Q155" s="314"/>
    </row>
    <row r="156" spans="1:17" s="18" customFormat="1" ht="27.95" customHeight="1">
      <c r="A156" s="13">
        <v>128</v>
      </c>
      <c r="B156" s="317" t="s">
        <v>501</v>
      </c>
      <c r="C156" s="13" t="s">
        <v>2</v>
      </c>
      <c r="D156" s="322">
        <v>15296</v>
      </c>
      <c r="E156" s="322">
        <v>11576</v>
      </c>
      <c r="F156" s="327">
        <f t="shared" si="17"/>
        <v>3720</v>
      </c>
      <c r="G156" s="322">
        <v>15296</v>
      </c>
      <c r="H156" s="322">
        <v>11576</v>
      </c>
      <c r="I156" s="327">
        <f t="shared" si="18"/>
        <v>3720</v>
      </c>
      <c r="J156" s="322">
        <v>14946</v>
      </c>
      <c r="K156" s="322">
        <v>11226</v>
      </c>
      <c r="L156" s="327">
        <f t="shared" si="19"/>
        <v>3720</v>
      </c>
      <c r="M156" s="406">
        <v>15296</v>
      </c>
      <c r="N156" s="406">
        <v>11576</v>
      </c>
      <c r="O156" s="327">
        <f t="shared" si="20"/>
        <v>3720</v>
      </c>
      <c r="P156" s="335">
        <f t="shared" si="16"/>
        <v>14880</v>
      </c>
      <c r="Q156" s="314"/>
    </row>
    <row r="157" spans="1:17" s="18" customFormat="1" ht="27.95" customHeight="1">
      <c r="A157" s="90">
        <v>129</v>
      </c>
      <c r="B157" s="317" t="s">
        <v>398</v>
      </c>
      <c r="C157" s="13" t="s">
        <v>895</v>
      </c>
      <c r="D157" s="322">
        <v>12671</v>
      </c>
      <c r="E157" s="322">
        <v>9171</v>
      </c>
      <c r="F157" s="327">
        <f t="shared" si="17"/>
        <v>3500</v>
      </c>
      <c r="G157" s="322">
        <v>12671</v>
      </c>
      <c r="H157" s="322">
        <v>9171</v>
      </c>
      <c r="I157" s="327">
        <f t="shared" si="18"/>
        <v>3500</v>
      </c>
      <c r="J157" s="322">
        <v>19603</v>
      </c>
      <c r="K157" s="322">
        <v>16103</v>
      </c>
      <c r="L157" s="327">
        <f t="shared" si="19"/>
        <v>3500</v>
      </c>
      <c r="M157" s="406">
        <v>14228</v>
      </c>
      <c r="N157" s="406">
        <v>10728</v>
      </c>
      <c r="O157" s="327">
        <f t="shared" si="20"/>
        <v>3500</v>
      </c>
      <c r="P157" s="335">
        <f t="shared" si="16"/>
        <v>14000</v>
      </c>
      <c r="Q157" s="314"/>
    </row>
    <row r="158" spans="1:17" s="18" customFormat="1" ht="27.95" customHeight="1">
      <c r="A158" s="13">
        <v>130</v>
      </c>
      <c r="B158" s="317" t="s">
        <v>693</v>
      </c>
      <c r="C158" s="13" t="s">
        <v>754</v>
      </c>
      <c r="D158" s="322">
        <v>13171</v>
      </c>
      <c r="E158" s="322">
        <v>9671</v>
      </c>
      <c r="F158" s="327">
        <f t="shared" si="17"/>
        <v>3500</v>
      </c>
      <c r="G158" s="322">
        <v>13171</v>
      </c>
      <c r="H158" s="322">
        <v>9671</v>
      </c>
      <c r="I158" s="327">
        <f t="shared" si="18"/>
        <v>3500</v>
      </c>
      <c r="J158" s="322">
        <v>19953</v>
      </c>
      <c r="K158" s="322">
        <v>16453</v>
      </c>
      <c r="L158" s="327">
        <f t="shared" si="19"/>
        <v>3500</v>
      </c>
      <c r="M158" s="406">
        <v>14728</v>
      </c>
      <c r="N158" s="406">
        <v>11228</v>
      </c>
      <c r="O158" s="327">
        <f t="shared" si="20"/>
        <v>3500</v>
      </c>
      <c r="P158" s="335">
        <f t="shared" si="16"/>
        <v>14000</v>
      </c>
      <c r="Q158" s="314"/>
    </row>
    <row r="159" spans="1:17" s="18" customFormat="1" ht="27.95" customHeight="1">
      <c r="A159" s="90">
        <v>131</v>
      </c>
      <c r="B159" s="317" t="s">
        <v>441</v>
      </c>
      <c r="C159" s="13" t="s">
        <v>193</v>
      </c>
      <c r="D159" s="322">
        <v>15099.5</v>
      </c>
      <c r="E159" s="322">
        <v>11709.5</v>
      </c>
      <c r="F159" s="327">
        <f t="shared" si="17"/>
        <v>3390</v>
      </c>
      <c r="G159" s="322">
        <v>15199.5</v>
      </c>
      <c r="H159" s="322">
        <v>11809.5</v>
      </c>
      <c r="I159" s="327">
        <f t="shared" si="18"/>
        <v>3390</v>
      </c>
      <c r="J159" s="322">
        <v>15162.5</v>
      </c>
      <c r="K159" s="322">
        <v>11459.5</v>
      </c>
      <c r="L159" s="327">
        <f t="shared" si="19"/>
        <v>3703</v>
      </c>
      <c r="M159" s="406">
        <v>15769.5</v>
      </c>
      <c r="N159" s="406">
        <v>11809.5</v>
      </c>
      <c r="O159" s="327">
        <f t="shared" si="20"/>
        <v>3960</v>
      </c>
      <c r="P159" s="335">
        <f t="shared" si="16"/>
        <v>14443</v>
      </c>
      <c r="Q159" s="314"/>
    </row>
    <row r="160" spans="1:17" s="18" customFormat="1" ht="27.95" customHeight="1">
      <c r="A160" s="13">
        <v>132</v>
      </c>
      <c r="B160" s="317" t="s">
        <v>373</v>
      </c>
      <c r="C160" s="323" t="s">
        <v>966</v>
      </c>
      <c r="D160" s="322">
        <v>16937.5</v>
      </c>
      <c r="E160" s="322">
        <v>12977.5</v>
      </c>
      <c r="F160" s="327">
        <f t="shared" si="17"/>
        <v>3960</v>
      </c>
      <c r="G160" s="322">
        <v>16937.5</v>
      </c>
      <c r="H160" s="322">
        <v>12977.5</v>
      </c>
      <c r="I160" s="327">
        <f t="shared" si="18"/>
        <v>3960</v>
      </c>
      <c r="J160" s="322">
        <v>16587.5</v>
      </c>
      <c r="K160" s="322">
        <v>12627.5</v>
      </c>
      <c r="L160" s="327">
        <f t="shared" si="19"/>
        <v>3960</v>
      </c>
      <c r="M160" s="406">
        <v>16937.5</v>
      </c>
      <c r="N160" s="406">
        <v>12977.5</v>
      </c>
      <c r="O160" s="327">
        <f t="shared" si="20"/>
        <v>3960</v>
      </c>
      <c r="P160" s="335">
        <f t="shared" si="16"/>
        <v>15840</v>
      </c>
      <c r="Q160" s="314"/>
    </row>
    <row r="161" spans="1:17" s="18" customFormat="1" ht="27.95" customHeight="1">
      <c r="A161" s="90">
        <v>133</v>
      </c>
      <c r="B161" s="317" t="s">
        <v>162</v>
      </c>
      <c r="C161" s="13" t="s">
        <v>474</v>
      </c>
      <c r="D161" s="322">
        <v>15571</v>
      </c>
      <c r="E161" s="322">
        <v>12301</v>
      </c>
      <c r="F161" s="327">
        <f t="shared" si="17"/>
        <v>3270</v>
      </c>
      <c r="G161" s="322">
        <v>15571</v>
      </c>
      <c r="H161" s="322">
        <v>12301</v>
      </c>
      <c r="I161" s="327">
        <f t="shared" si="18"/>
        <v>3270</v>
      </c>
      <c r="J161" s="322">
        <v>15221</v>
      </c>
      <c r="K161" s="322">
        <v>11951</v>
      </c>
      <c r="L161" s="327">
        <f t="shared" si="19"/>
        <v>3270</v>
      </c>
      <c r="M161" s="406">
        <v>15571</v>
      </c>
      <c r="N161" s="406">
        <v>12301</v>
      </c>
      <c r="O161" s="327">
        <f t="shared" si="20"/>
        <v>3270</v>
      </c>
      <c r="P161" s="335">
        <f t="shared" si="16"/>
        <v>13080</v>
      </c>
      <c r="Q161" s="314"/>
    </row>
    <row r="162" spans="1:17" s="18" customFormat="1" ht="27.95" customHeight="1">
      <c r="A162" s="13">
        <v>134</v>
      </c>
      <c r="B162" s="317" t="s">
        <v>502</v>
      </c>
      <c r="C162" s="13" t="s">
        <v>2</v>
      </c>
      <c r="D162" s="322">
        <v>14098</v>
      </c>
      <c r="E162" s="322">
        <v>10728</v>
      </c>
      <c r="F162" s="327">
        <f t="shared" si="17"/>
        <v>3370</v>
      </c>
      <c r="G162" s="322">
        <v>14098</v>
      </c>
      <c r="H162" s="322">
        <v>10728</v>
      </c>
      <c r="I162" s="327">
        <f t="shared" si="18"/>
        <v>3370</v>
      </c>
      <c r="J162" s="322">
        <v>13898</v>
      </c>
      <c r="K162" s="322">
        <v>10528</v>
      </c>
      <c r="L162" s="327">
        <f t="shared" si="19"/>
        <v>3370</v>
      </c>
      <c r="M162" s="406">
        <v>14098</v>
      </c>
      <c r="N162" s="406">
        <v>10728</v>
      </c>
      <c r="O162" s="327">
        <f t="shared" si="20"/>
        <v>3370</v>
      </c>
      <c r="P162" s="335">
        <f t="shared" si="16"/>
        <v>13480</v>
      </c>
      <c r="Q162" s="314"/>
    </row>
    <row r="163" spans="1:17" s="18" customFormat="1" ht="27.95" customHeight="1">
      <c r="A163" s="90">
        <v>135</v>
      </c>
      <c r="B163" s="317" t="s">
        <v>566</v>
      </c>
      <c r="C163" s="13" t="s">
        <v>567</v>
      </c>
      <c r="D163" s="322">
        <v>11560</v>
      </c>
      <c r="E163" s="322">
        <v>8710</v>
      </c>
      <c r="F163" s="327">
        <f t="shared" si="17"/>
        <v>2850</v>
      </c>
      <c r="G163" s="322">
        <v>11610</v>
      </c>
      <c r="H163" s="322">
        <v>8710</v>
      </c>
      <c r="I163" s="327">
        <f t="shared" si="18"/>
        <v>2900</v>
      </c>
      <c r="J163" s="322">
        <v>11888</v>
      </c>
      <c r="K163" s="322">
        <v>8768</v>
      </c>
      <c r="L163" s="327">
        <f t="shared" si="19"/>
        <v>3120</v>
      </c>
      <c r="M163" s="406">
        <v>11939</v>
      </c>
      <c r="N163" s="406">
        <v>8819</v>
      </c>
      <c r="O163" s="327">
        <f t="shared" si="20"/>
        <v>3120</v>
      </c>
      <c r="P163" s="335">
        <f t="shared" si="16"/>
        <v>11990</v>
      </c>
      <c r="Q163" s="310"/>
    </row>
    <row r="164" spans="1:17" s="18" customFormat="1" ht="27.95" customHeight="1">
      <c r="A164" s="13">
        <v>136</v>
      </c>
      <c r="B164" s="317" t="s">
        <v>763</v>
      </c>
      <c r="C164" s="13" t="s">
        <v>193</v>
      </c>
      <c r="D164" s="322">
        <v>14850.875</v>
      </c>
      <c r="E164" s="322">
        <v>11320.875</v>
      </c>
      <c r="F164" s="327">
        <f t="shared" si="17"/>
        <v>3530</v>
      </c>
      <c r="G164" s="322">
        <v>15050.875</v>
      </c>
      <c r="H164" s="322">
        <v>11520.875</v>
      </c>
      <c r="I164" s="327">
        <f t="shared" si="18"/>
        <v>3530</v>
      </c>
      <c r="J164" s="322">
        <v>15013.875</v>
      </c>
      <c r="K164" s="322">
        <v>11170.875</v>
      </c>
      <c r="L164" s="327">
        <f t="shared" si="19"/>
        <v>3843</v>
      </c>
      <c r="M164" s="406">
        <v>15620.875</v>
      </c>
      <c r="N164" s="406">
        <v>11520.875</v>
      </c>
      <c r="O164" s="327">
        <f t="shared" si="20"/>
        <v>4100</v>
      </c>
      <c r="P164" s="335">
        <f t="shared" si="16"/>
        <v>15003</v>
      </c>
      <c r="Q164" s="314"/>
    </row>
    <row r="165" spans="1:17" s="18" customFormat="1" ht="27.95" customHeight="1">
      <c r="A165" s="90">
        <v>137</v>
      </c>
      <c r="B165" s="317" t="s">
        <v>164</v>
      </c>
      <c r="C165" s="13" t="s">
        <v>496</v>
      </c>
      <c r="D165" s="322">
        <v>16095.8</v>
      </c>
      <c r="E165" s="322">
        <v>12315.8</v>
      </c>
      <c r="F165" s="327">
        <f t="shared" si="17"/>
        <v>3780</v>
      </c>
      <c r="G165" s="322">
        <v>16195.8</v>
      </c>
      <c r="H165" s="322">
        <v>12415.8</v>
      </c>
      <c r="I165" s="327">
        <f t="shared" si="18"/>
        <v>3780</v>
      </c>
      <c r="J165" s="322">
        <v>15945.8</v>
      </c>
      <c r="K165" s="322">
        <v>12165.8</v>
      </c>
      <c r="L165" s="327">
        <f t="shared" si="19"/>
        <v>3780</v>
      </c>
      <c r="M165" s="406">
        <v>16195.8</v>
      </c>
      <c r="N165" s="406">
        <v>12415.8</v>
      </c>
      <c r="O165" s="327">
        <f t="shared" si="20"/>
        <v>3780</v>
      </c>
      <c r="P165" s="335">
        <f t="shared" si="16"/>
        <v>15120</v>
      </c>
      <c r="Q165" s="314"/>
    </row>
    <row r="166" spans="1:17" s="18" customFormat="1" ht="27.95" customHeight="1">
      <c r="A166" s="13">
        <v>138</v>
      </c>
      <c r="B166" s="317" t="s">
        <v>782</v>
      </c>
      <c r="C166" s="13" t="s">
        <v>194</v>
      </c>
      <c r="D166" s="322">
        <v>18061</v>
      </c>
      <c r="E166" s="322">
        <v>14281</v>
      </c>
      <c r="F166" s="327">
        <f t="shared" si="17"/>
        <v>3780</v>
      </c>
      <c r="G166" s="322">
        <v>18061</v>
      </c>
      <c r="H166" s="322">
        <v>14281</v>
      </c>
      <c r="I166" s="327">
        <f t="shared" si="18"/>
        <v>3780</v>
      </c>
      <c r="J166" s="322">
        <v>17811</v>
      </c>
      <c r="K166" s="322">
        <v>14031</v>
      </c>
      <c r="L166" s="327">
        <f t="shared" si="19"/>
        <v>3780</v>
      </c>
      <c r="M166" s="406">
        <v>18061</v>
      </c>
      <c r="N166" s="406">
        <v>14281</v>
      </c>
      <c r="O166" s="327">
        <f t="shared" si="20"/>
        <v>3780</v>
      </c>
      <c r="P166" s="335">
        <f t="shared" si="16"/>
        <v>15120</v>
      </c>
      <c r="Q166" s="314"/>
    </row>
    <row r="167" spans="1:17" s="18" customFormat="1" ht="27.95" customHeight="1">
      <c r="A167" s="90">
        <v>139</v>
      </c>
      <c r="B167" s="317" t="s">
        <v>435</v>
      </c>
      <c r="C167" s="13" t="s">
        <v>108</v>
      </c>
      <c r="D167" s="322">
        <v>18061</v>
      </c>
      <c r="E167" s="322">
        <v>14281</v>
      </c>
      <c r="F167" s="327">
        <f t="shared" si="17"/>
        <v>3780</v>
      </c>
      <c r="G167" s="322">
        <v>18061</v>
      </c>
      <c r="H167" s="322">
        <v>14281</v>
      </c>
      <c r="I167" s="327">
        <f t="shared" si="18"/>
        <v>3780</v>
      </c>
      <c r="J167" s="322">
        <v>17811</v>
      </c>
      <c r="K167" s="322">
        <v>14031</v>
      </c>
      <c r="L167" s="327">
        <f t="shared" si="19"/>
        <v>3780</v>
      </c>
      <c r="M167" s="406">
        <v>18061</v>
      </c>
      <c r="N167" s="406">
        <v>14281</v>
      </c>
      <c r="O167" s="327">
        <f t="shared" si="20"/>
        <v>3780</v>
      </c>
      <c r="P167" s="335">
        <f t="shared" si="16"/>
        <v>15120</v>
      </c>
      <c r="Q167" s="314"/>
    </row>
    <row r="168" spans="1:17" s="18" customFormat="1" ht="27.95" customHeight="1">
      <c r="A168" s="13">
        <v>140</v>
      </c>
      <c r="B168" s="317" t="s">
        <v>165</v>
      </c>
      <c r="C168" s="13" t="s">
        <v>2</v>
      </c>
      <c r="D168" s="322">
        <v>18061</v>
      </c>
      <c r="E168" s="322">
        <v>14281</v>
      </c>
      <c r="F168" s="327">
        <f t="shared" si="17"/>
        <v>3780</v>
      </c>
      <c r="G168" s="322">
        <v>18061</v>
      </c>
      <c r="H168" s="322">
        <v>14281</v>
      </c>
      <c r="I168" s="327">
        <f t="shared" si="18"/>
        <v>3780</v>
      </c>
      <c r="J168" s="322">
        <v>17811</v>
      </c>
      <c r="K168" s="322">
        <v>14031</v>
      </c>
      <c r="L168" s="327">
        <f t="shared" si="19"/>
        <v>3780</v>
      </c>
      <c r="M168" s="406">
        <v>18061</v>
      </c>
      <c r="N168" s="406">
        <v>14281</v>
      </c>
      <c r="O168" s="327">
        <f t="shared" si="20"/>
        <v>3780</v>
      </c>
      <c r="P168" s="335">
        <f t="shared" si="16"/>
        <v>15120</v>
      </c>
      <c r="Q168" s="314"/>
    </row>
    <row r="169" spans="1:17" s="18" customFormat="1" ht="27.95" customHeight="1">
      <c r="A169" s="90">
        <v>141</v>
      </c>
      <c r="B169" s="317" t="s">
        <v>166</v>
      </c>
      <c r="C169" s="13" t="s">
        <v>2</v>
      </c>
      <c r="D169" s="322">
        <v>17806</v>
      </c>
      <c r="E169" s="322">
        <v>14026</v>
      </c>
      <c r="F169" s="327">
        <f t="shared" si="17"/>
        <v>3780</v>
      </c>
      <c r="G169" s="322">
        <v>17806</v>
      </c>
      <c r="H169" s="322">
        <v>14026</v>
      </c>
      <c r="I169" s="327">
        <f t="shared" si="18"/>
        <v>3780</v>
      </c>
      <c r="J169" s="322">
        <v>17556</v>
      </c>
      <c r="K169" s="322">
        <v>13776</v>
      </c>
      <c r="L169" s="327">
        <f t="shared" si="19"/>
        <v>3780</v>
      </c>
      <c r="M169" s="406">
        <v>17806</v>
      </c>
      <c r="N169" s="406">
        <v>14026</v>
      </c>
      <c r="O169" s="327">
        <f t="shared" si="20"/>
        <v>3780</v>
      </c>
      <c r="P169" s="335">
        <f t="shared" si="16"/>
        <v>15120</v>
      </c>
      <c r="Q169" s="314"/>
    </row>
    <row r="170" spans="1:17" s="18" customFormat="1" ht="27.95" customHeight="1">
      <c r="A170" s="13">
        <v>142</v>
      </c>
      <c r="B170" s="317" t="s">
        <v>765</v>
      </c>
      <c r="C170" s="13" t="s">
        <v>2</v>
      </c>
      <c r="D170" s="322">
        <v>18061</v>
      </c>
      <c r="E170" s="322">
        <v>14281</v>
      </c>
      <c r="F170" s="327">
        <f t="shared" si="17"/>
        <v>3780</v>
      </c>
      <c r="G170" s="322">
        <v>18061</v>
      </c>
      <c r="H170" s="322">
        <v>14281</v>
      </c>
      <c r="I170" s="327">
        <f t="shared" si="18"/>
        <v>3780</v>
      </c>
      <c r="J170" s="322">
        <v>17811</v>
      </c>
      <c r="K170" s="322">
        <v>14031</v>
      </c>
      <c r="L170" s="327">
        <f t="shared" si="19"/>
        <v>3780</v>
      </c>
      <c r="M170" s="406">
        <v>18061</v>
      </c>
      <c r="N170" s="406">
        <v>14281</v>
      </c>
      <c r="O170" s="327">
        <f t="shared" si="20"/>
        <v>3780</v>
      </c>
      <c r="P170" s="335">
        <f t="shared" si="16"/>
        <v>15120</v>
      </c>
      <c r="Q170" s="314"/>
    </row>
    <row r="171" spans="1:17" s="18" customFormat="1" ht="27.95" customHeight="1">
      <c r="A171" s="90">
        <v>143</v>
      </c>
      <c r="B171" s="317" t="s">
        <v>158</v>
      </c>
      <c r="C171" s="13" t="s">
        <v>496</v>
      </c>
      <c r="D171" s="322">
        <v>16350.8</v>
      </c>
      <c r="E171" s="322">
        <v>12570.8</v>
      </c>
      <c r="F171" s="327">
        <f t="shared" si="17"/>
        <v>3780</v>
      </c>
      <c r="G171" s="322">
        <v>16450.8</v>
      </c>
      <c r="H171" s="322">
        <v>12670.8</v>
      </c>
      <c r="I171" s="327">
        <f t="shared" si="18"/>
        <v>3780</v>
      </c>
      <c r="J171" s="322">
        <v>16200.8</v>
      </c>
      <c r="K171" s="322">
        <v>12420.8</v>
      </c>
      <c r="L171" s="327">
        <f t="shared" si="19"/>
        <v>3780</v>
      </c>
      <c r="M171" s="406">
        <v>16450.8</v>
      </c>
      <c r="N171" s="406">
        <v>12670.8</v>
      </c>
      <c r="O171" s="327">
        <f t="shared" si="20"/>
        <v>3780</v>
      </c>
      <c r="P171" s="335">
        <f t="shared" si="16"/>
        <v>15120</v>
      </c>
      <c r="Q171" s="314"/>
    </row>
    <row r="172" spans="1:17" s="18" customFormat="1" ht="27.95" customHeight="1">
      <c r="A172" s="13">
        <v>144</v>
      </c>
      <c r="B172" s="317" t="s">
        <v>722</v>
      </c>
      <c r="C172" s="13" t="s">
        <v>108</v>
      </c>
      <c r="D172" s="322">
        <v>16579</v>
      </c>
      <c r="E172" s="322">
        <v>13489</v>
      </c>
      <c r="F172" s="327">
        <f t="shared" si="17"/>
        <v>3090</v>
      </c>
      <c r="G172" s="322">
        <v>16579</v>
      </c>
      <c r="H172" s="322">
        <v>13489</v>
      </c>
      <c r="I172" s="327">
        <f t="shared" si="18"/>
        <v>3090</v>
      </c>
      <c r="J172" s="322">
        <v>16642</v>
      </c>
      <c r="K172" s="322">
        <v>13239</v>
      </c>
      <c r="L172" s="327">
        <f t="shared" si="19"/>
        <v>3403</v>
      </c>
      <c r="M172" s="406">
        <v>17149</v>
      </c>
      <c r="N172" s="406">
        <v>13489</v>
      </c>
      <c r="O172" s="327">
        <f t="shared" si="20"/>
        <v>3660</v>
      </c>
      <c r="P172" s="335">
        <f t="shared" si="16"/>
        <v>13243</v>
      </c>
      <c r="Q172" s="314"/>
    </row>
    <row r="173" spans="1:17" s="18" customFormat="1" ht="27.95" customHeight="1">
      <c r="A173" s="90">
        <v>145</v>
      </c>
      <c r="B173" s="321" t="s">
        <v>783</v>
      </c>
      <c r="C173" s="319" t="s">
        <v>194</v>
      </c>
      <c r="D173" s="330">
        <v>16423</v>
      </c>
      <c r="E173" s="330">
        <v>13093</v>
      </c>
      <c r="F173" s="414">
        <f t="shared" si="17"/>
        <v>3330</v>
      </c>
      <c r="G173" s="330">
        <v>16423</v>
      </c>
      <c r="H173" s="330">
        <v>13093</v>
      </c>
      <c r="I173" s="414">
        <f t="shared" si="18"/>
        <v>3330</v>
      </c>
      <c r="J173" s="330">
        <v>16486</v>
      </c>
      <c r="K173" s="330">
        <v>12843</v>
      </c>
      <c r="L173" s="414">
        <f t="shared" si="19"/>
        <v>3643</v>
      </c>
      <c r="M173" s="415">
        <v>16993</v>
      </c>
      <c r="N173" s="415">
        <v>13093</v>
      </c>
      <c r="O173" s="414">
        <f t="shared" si="20"/>
        <v>3900</v>
      </c>
      <c r="P173" s="335">
        <f t="shared" si="16"/>
        <v>14203</v>
      </c>
      <c r="Q173" s="314"/>
    </row>
    <row r="174" spans="1:17" s="14" customFormat="1" ht="18.75">
      <c r="A174" s="90"/>
      <c r="B174" s="419" t="s">
        <v>46</v>
      </c>
      <c r="C174" s="13" t="s">
        <v>46</v>
      </c>
      <c r="D174" s="501" t="s">
        <v>182</v>
      </c>
      <c r="E174" s="501"/>
      <c r="F174" s="501"/>
      <c r="G174" s="501"/>
      <c r="H174" s="501"/>
      <c r="I174" s="501"/>
      <c r="J174" s="501"/>
      <c r="K174" s="501"/>
      <c r="L174" s="501"/>
      <c r="M174" s="501"/>
      <c r="N174" s="501"/>
      <c r="O174" s="501"/>
      <c r="P174" s="335">
        <f>SUM(P144:P173)</f>
        <v>4640227.5749999993</v>
      </c>
      <c r="Q174" s="314"/>
    </row>
    <row r="175" spans="1:17" s="14" customFormat="1" ht="18.75">
      <c r="A175" s="314"/>
      <c r="B175" s="416"/>
      <c r="C175" s="199"/>
      <c r="D175" s="348"/>
      <c r="E175" s="348"/>
      <c r="F175" s="349"/>
      <c r="G175" s="348"/>
      <c r="H175" s="348"/>
      <c r="I175" s="349"/>
      <c r="J175" s="348"/>
      <c r="K175" s="348"/>
      <c r="L175" s="349"/>
      <c r="M175" s="417"/>
      <c r="N175" s="417"/>
      <c r="O175" s="349"/>
      <c r="P175" s="350"/>
      <c r="Q175" s="314"/>
    </row>
    <row r="176" spans="1:17" s="342" customFormat="1" ht="24" customHeight="1">
      <c r="A176" s="332"/>
      <c r="B176" s="341" t="s">
        <v>968</v>
      </c>
      <c r="C176" s="341"/>
      <c r="D176" s="341" t="s">
        <v>897</v>
      </c>
      <c r="E176" s="341"/>
      <c r="G176" s="332"/>
      <c r="H176" s="500" t="s">
        <v>967</v>
      </c>
      <c r="I176" s="500"/>
      <c r="J176" s="500"/>
      <c r="K176" s="341" t="s">
        <v>972</v>
      </c>
      <c r="L176" s="332"/>
      <c r="M176" s="332"/>
      <c r="N176" s="500" t="s">
        <v>973</v>
      </c>
      <c r="O176" s="500"/>
      <c r="P176" s="500"/>
      <c r="Q176" s="76"/>
    </row>
    <row r="177" spans="1:17" s="14" customFormat="1" ht="30" customHeight="1">
      <c r="A177" s="314"/>
      <c r="B177" s="416"/>
      <c r="C177" s="199"/>
      <c r="D177" s="348"/>
      <c r="E177" s="348"/>
      <c r="F177" s="349"/>
      <c r="G177" s="348"/>
      <c r="H177" s="348"/>
      <c r="I177" s="349"/>
      <c r="J177" s="348"/>
      <c r="K177" s="348"/>
      <c r="L177" s="349"/>
      <c r="M177" s="417"/>
      <c r="N177" s="417"/>
      <c r="O177" s="349"/>
      <c r="P177" s="350"/>
      <c r="Q177" s="314"/>
    </row>
    <row r="178" spans="1:17" s="323" customFormat="1" ht="79.5" customHeight="1">
      <c r="A178" s="13" t="s">
        <v>174</v>
      </c>
      <c r="B178" s="309" t="s">
        <v>124</v>
      </c>
      <c r="C178" s="13" t="s">
        <v>125</v>
      </c>
      <c r="D178" s="311" t="s">
        <v>959</v>
      </c>
      <c r="E178" s="311" t="s">
        <v>962</v>
      </c>
      <c r="F178" s="312" t="s">
        <v>965</v>
      </c>
      <c r="G178" s="311" t="s">
        <v>960</v>
      </c>
      <c r="H178" s="311" t="s">
        <v>963</v>
      </c>
      <c r="I178" s="312" t="s">
        <v>961</v>
      </c>
      <c r="J178" s="311" t="s">
        <v>953</v>
      </c>
      <c r="K178" s="311" t="s">
        <v>954</v>
      </c>
      <c r="L178" s="312" t="s">
        <v>955</v>
      </c>
      <c r="M178" s="311" t="s">
        <v>956</v>
      </c>
      <c r="N178" s="311" t="s">
        <v>958</v>
      </c>
      <c r="O178" s="312" t="s">
        <v>957</v>
      </c>
      <c r="P178" s="412" t="s">
        <v>197</v>
      </c>
      <c r="Q178" s="310"/>
    </row>
    <row r="179" spans="1:17" s="323" customFormat="1" ht="18.75">
      <c r="A179" s="351"/>
      <c r="B179" s="445"/>
      <c r="C179" s="351"/>
      <c r="D179" s="497" t="s">
        <v>185</v>
      </c>
      <c r="E179" s="498"/>
      <c r="F179" s="498"/>
      <c r="G179" s="498"/>
      <c r="H179" s="498"/>
      <c r="I179" s="498"/>
      <c r="J179" s="498"/>
      <c r="K179" s="498"/>
      <c r="L179" s="498"/>
      <c r="M179" s="498"/>
      <c r="N179" s="498"/>
      <c r="O179" s="498"/>
      <c r="P179" s="447">
        <f>P174</f>
        <v>4640227.5749999993</v>
      </c>
      <c r="Q179" s="310"/>
    </row>
    <row r="180" spans="1:17" s="18" customFormat="1" ht="30" customHeight="1">
      <c r="A180" s="345">
        <v>146</v>
      </c>
      <c r="B180" s="320" t="s">
        <v>364</v>
      </c>
      <c r="C180" s="351" t="s">
        <v>108</v>
      </c>
      <c r="D180" s="329">
        <v>16168</v>
      </c>
      <c r="E180" s="329">
        <v>12838</v>
      </c>
      <c r="F180" s="346">
        <f t="shared" si="17"/>
        <v>3330</v>
      </c>
      <c r="G180" s="329">
        <v>16168</v>
      </c>
      <c r="H180" s="329">
        <v>12838</v>
      </c>
      <c r="I180" s="346">
        <f t="shared" si="18"/>
        <v>3330</v>
      </c>
      <c r="J180" s="329">
        <v>16231</v>
      </c>
      <c r="K180" s="329">
        <v>12588</v>
      </c>
      <c r="L180" s="346">
        <f t="shared" si="19"/>
        <v>3643</v>
      </c>
      <c r="M180" s="418">
        <v>16738</v>
      </c>
      <c r="N180" s="418">
        <v>12838</v>
      </c>
      <c r="O180" s="346">
        <f t="shared" si="20"/>
        <v>3900</v>
      </c>
      <c r="P180" s="347">
        <f>SUM(F180+I180+L180+O180)</f>
        <v>14203</v>
      </c>
      <c r="Q180" s="314"/>
    </row>
    <row r="181" spans="1:17" s="18" customFormat="1" ht="30" customHeight="1">
      <c r="A181" s="90">
        <v>147</v>
      </c>
      <c r="B181" s="317" t="s">
        <v>405</v>
      </c>
      <c r="C181" s="319" t="s">
        <v>2</v>
      </c>
      <c r="D181" s="330">
        <v>15727</v>
      </c>
      <c r="E181" s="330">
        <v>12697</v>
      </c>
      <c r="F181" s="327">
        <f t="shared" si="17"/>
        <v>3030</v>
      </c>
      <c r="G181" s="322">
        <v>15727</v>
      </c>
      <c r="H181" s="322">
        <v>12697</v>
      </c>
      <c r="I181" s="327">
        <f t="shared" si="18"/>
        <v>3030</v>
      </c>
      <c r="J181" s="322">
        <v>15773</v>
      </c>
      <c r="K181" s="322">
        <v>12447</v>
      </c>
      <c r="L181" s="327">
        <f t="shared" si="19"/>
        <v>3326</v>
      </c>
      <c r="M181" s="406">
        <v>16267</v>
      </c>
      <c r="N181" s="406">
        <v>12697</v>
      </c>
      <c r="O181" s="327">
        <f t="shared" si="20"/>
        <v>3570</v>
      </c>
      <c r="P181" s="347">
        <f t="shared" ref="P181:P204" si="21">SUM(F181+I181+L181+O181)</f>
        <v>12956</v>
      </c>
      <c r="Q181" s="314"/>
    </row>
    <row r="182" spans="1:17" s="18" customFormat="1" ht="30" customHeight="1">
      <c r="A182" s="345">
        <v>148</v>
      </c>
      <c r="B182" s="317" t="s">
        <v>167</v>
      </c>
      <c r="C182" s="13" t="s">
        <v>2</v>
      </c>
      <c r="D182" s="322">
        <v>16567</v>
      </c>
      <c r="E182" s="322">
        <v>13027</v>
      </c>
      <c r="F182" s="327">
        <f t="shared" si="17"/>
        <v>3540</v>
      </c>
      <c r="G182" s="322">
        <v>16567</v>
      </c>
      <c r="H182" s="322">
        <v>13027</v>
      </c>
      <c r="I182" s="327">
        <f t="shared" si="18"/>
        <v>3540</v>
      </c>
      <c r="J182" s="322">
        <v>16317</v>
      </c>
      <c r="K182" s="322">
        <v>12777</v>
      </c>
      <c r="L182" s="327">
        <f t="shared" si="19"/>
        <v>3540</v>
      </c>
      <c r="M182" s="406">
        <v>16567</v>
      </c>
      <c r="N182" s="406">
        <v>13027</v>
      </c>
      <c r="O182" s="327">
        <f t="shared" si="20"/>
        <v>3540</v>
      </c>
      <c r="P182" s="347">
        <f t="shared" si="21"/>
        <v>14160</v>
      </c>
      <c r="Q182" s="314"/>
    </row>
    <row r="183" spans="1:17" s="18" customFormat="1" ht="30" customHeight="1">
      <c r="A183" s="90">
        <v>149</v>
      </c>
      <c r="B183" s="317" t="s">
        <v>160</v>
      </c>
      <c r="C183" s="13" t="s">
        <v>2</v>
      </c>
      <c r="D183" s="322">
        <v>14340.2</v>
      </c>
      <c r="E183" s="322">
        <v>11130.2</v>
      </c>
      <c r="F183" s="327">
        <f t="shared" si="17"/>
        <v>3210</v>
      </c>
      <c r="G183" s="322">
        <v>14440.2</v>
      </c>
      <c r="H183" s="322">
        <v>11230.2</v>
      </c>
      <c r="I183" s="327">
        <f t="shared" si="18"/>
        <v>3210</v>
      </c>
      <c r="J183" s="322">
        <v>14492.2</v>
      </c>
      <c r="K183" s="322">
        <v>10980.2</v>
      </c>
      <c r="L183" s="327">
        <f t="shared" si="19"/>
        <v>3512</v>
      </c>
      <c r="M183" s="406">
        <v>14990.2</v>
      </c>
      <c r="N183" s="406">
        <v>11230.2</v>
      </c>
      <c r="O183" s="327">
        <f t="shared" si="20"/>
        <v>3760</v>
      </c>
      <c r="P183" s="347">
        <f t="shared" si="21"/>
        <v>13692</v>
      </c>
      <c r="Q183" s="314"/>
    </row>
    <row r="184" spans="1:17" s="18" customFormat="1" ht="30" customHeight="1">
      <c r="A184" s="345">
        <v>150</v>
      </c>
      <c r="B184" s="317" t="s">
        <v>168</v>
      </c>
      <c r="C184" s="13" t="s">
        <v>214</v>
      </c>
      <c r="D184" s="322">
        <v>13575.8</v>
      </c>
      <c r="E184" s="322">
        <v>10665.8</v>
      </c>
      <c r="F184" s="327">
        <f t="shared" si="17"/>
        <v>2910</v>
      </c>
      <c r="G184" s="322">
        <v>13675.8</v>
      </c>
      <c r="H184" s="322">
        <v>10765.8</v>
      </c>
      <c r="I184" s="327">
        <f t="shared" si="18"/>
        <v>2910</v>
      </c>
      <c r="J184" s="322">
        <v>13705.8</v>
      </c>
      <c r="K184" s="322">
        <v>10515.8</v>
      </c>
      <c r="L184" s="327">
        <f t="shared" si="19"/>
        <v>3190</v>
      </c>
      <c r="M184" s="406">
        <v>14185.8</v>
      </c>
      <c r="N184" s="406">
        <v>10765.8</v>
      </c>
      <c r="O184" s="327">
        <f t="shared" si="20"/>
        <v>3420</v>
      </c>
      <c r="P184" s="347">
        <f t="shared" si="21"/>
        <v>12430</v>
      </c>
      <c r="Q184" s="314"/>
    </row>
    <row r="185" spans="1:17" s="18" customFormat="1" ht="30" customHeight="1">
      <c r="A185" s="90">
        <v>151</v>
      </c>
      <c r="B185" s="317" t="s">
        <v>361</v>
      </c>
      <c r="C185" s="13" t="s">
        <v>194</v>
      </c>
      <c r="D185" s="322">
        <v>14716</v>
      </c>
      <c r="E185" s="322">
        <v>11806</v>
      </c>
      <c r="F185" s="327">
        <f t="shared" si="17"/>
        <v>2910</v>
      </c>
      <c r="G185" s="322">
        <v>14716</v>
      </c>
      <c r="H185" s="322">
        <v>11806</v>
      </c>
      <c r="I185" s="327">
        <f t="shared" si="18"/>
        <v>2910</v>
      </c>
      <c r="J185" s="322">
        <v>14746</v>
      </c>
      <c r="K185" s="322">
        <v>11556</v>
      </c>
      <c r="L185" s="327">
        <f t="shared" si="19"/>
        <v>3190</v>
      </c>
      <c r="M185" s="406">
        <v>15226</v>
      </c>
      <c r="N185" s="406">
        <v>11806</v>
      </c>
      <c r="O185" s="327">
        <f t="shared" si="20"/>
        <v>3420</v>
      </c>
      <c r="P185" s="347">
        <f t="shared" si="21"/>
        <v>12430</v>
      </c>
      <c r="Q185" s="314"/>
    </row>
    <row r="186" spans="1:17" s="18" customFormat="1" ht="30" customHeight="1">
      <c r="A186" s="345">
        <v>152</v>
      </c>
      <c r="B186" s="317" t="s">
        <v>368</v>
      </c>
      <c r="C186" s="13" t="s">
        <v>108</v>
      </c>
      <c r="D186" s="322">
        <v>15226</v>
      </c>
      <c r="E186" s="322">
        <v>11806</v>
      </c>
      <c r="F186" s="327">
        <f t="shared" si="17"/>
        <v>3420</v>
      </c>
      <c r="G186" s="322">
        <v>15226</v>
      </c>
      <c r="H186" s="322">
        <v>11806</v>
      </c>
      <c r="I186" s="327">
        <f t="shared" si="18"/>
        <v>3420</v>
      </c>
      <c r="J186" s="322">
        <v>14976</v>
      </c>
      <c r="K186" s="322">
        <v>11556</v>
      </c>
      <c r="L186" s="327">
        <f t="shared" si="19"/>
        <v>3420</v>
      </c>
      <c r="M186" s="406">
        <v>15226</v>
      </c>
      <c r="N186" s="406">
        <v>11806</v>
      </c>
      <c r="O186" s="327">
        <f t="shared" si="20"/>
        <v>3420</v>
      </c>
      <c r="P186" s="347">
        <f t="shared" si="21"/>
        <v>13680</v>
      </c>
      <c r="Q186" s="314"/>
    </row>
    <row r="187" spans="1:17" s="18" customFormat="1" ht="30" customHeight="1">
      <c r="A187" s="90">
        <v>153</v>
      </c>
      <c r="B187" s="317" t="s">
        <v>720</v>
      </c>
      <c r="C187" s="13" t="s">
        <v>2</v>
      </c>
      <c r="D187" s="322">
        <v>15226</v>
      </c>
      <c r="E187" s="322">
        <v>11806</v>
      </c>
      <c r="F187" s="327">
        <f t="shared" si="17"/>
        <v>3420</v>
      </c>
      <c r="G187" s="322">
        <v>15226</v>
      </c>
      <c r="H187" s="322">
        <v>11806</v>
      </c>
      <c r="I187" s="327">
        <f t="shared" si="18"/>
        <v>3420</v>
      </c>
      <c r="J187" s="322">
        <v>14976</v>
      </c>
      <c r="K187" s="322">
        <v>11556</v>
      </c>
      <c r="L187" s="327">
        <f t="shared" si="19"/>
        <v>3420</v>
      </c>
      <c r="M187" s="406">
        <v>15226</v>
      </c>
      <c r="N187" s="406">
        <v>11806</v>
      </c>
      <c r="O187" s="327">
        <f t="shared" si="20"/>
        <v>3420</v>
      </c>
      <c r="P187" s="347">
        <f t="shared" si="21"/>
        <v>13680</v>
      </c>
      <c r="Q187" s="314"/>
    </row>
    <row r="188" spans="1:17" s="18" customFormat="1" ht="30" customHeight="1">
      <c r="A188" s="345">
        <v>154</v>
      </c>
      <c r="B188" s="317" t="s">
        <v>759</v>
      </c>
      <c r="C188" s="13" t="s">
        <v>2</v>
      </c>
      <c r="D188" s="322">
        <v>15226</v>
      </c>
      <c r="E188" s="322">
        <v>11806</v>
      </c>
      <c r="F188" s="327">
        <f t="shared" si="17"/>
        <v>3420</v>
      </c>
      <c r="G188" s="322">
        <v>15226</v>
      </c>
      <c r="H188" s="322">
        <v>11806</v>
      </c>
      <c r="I188" s="327">
        <f t="shared" si="18"/>
        <v>3420</v>
      </c>
      <c r="J188" s="322">
        <v>14976</v>
      </c>
      <c r="K188" s="322">
        <v>11556</v>
      </c>
      <c r="L188" s="327">
        <f t="shared" si="19"/>
        <v>3420</v>
      </c>
      <c r="M188" s="406">
        <v>15226</v>
      </c>
      <c r="N188" s="406">
        <v>11806</v>
      </c>
      <c r="O188" s="327">
        <f t="shared" si="20"/>
        <v>3420</v>
      </c>
      <c r="P188" s="347">
        <f t="shared" si="21"/>
        <v>13680</v>
      </c>
      <c r="Q188" s="314"/>
    </row>
    <row r="189" spans="1:17" s="18" customFormat="1" ht="30" customHeight="1">
      <c r="A189" s="90">
        <v>155</v>
      </c>
      <c r="B189" s="317" t="s">
        <v>169</v>
      </c>
      <c r="C189" s="13" t="s">
        <v>2</v>
      </c>
      <c r="D189" s="322">
        <v>13785.8</v>
      </c>
      <c r="E189" s="322">
        <v>10365.799999999999</v>
      </c>
      <c r="F189" s="327">
        <f t="shared" si="17"/>
        <v>3420</v>
      </c>
      <c r="G189" s="322">
        <v>13885.8</v>
      </c>
      <c r="H189" s="322">
        <v>10465.799999999999</v>
      </c>
      <c r="I189" s="327">
        <f t="shared" si="18"/>
        <v>3420</v>
      </c>
      <c r="J189" s="322">
        <v>13635.8</v>
      </c>
      <c r="K189" s="322">
        <v>10215.799999999999</v>
      </c>
      <c r="L189" s="327">
        <f t="shared" si="19"/>
        <v>3420</v>
      </c>
      <c r="M189" s="406">
        <v>13885.8</v>
      </c>
      <c r="N189" s="406">
        <v>10465.799999999999</v>
      </c>
      <c r="O189" s="327">
        <f t="shared" si="20"/>
        <v>3420</v>
      </c>
      <c r="P189" s="347">
        <f t="shared" si="21"/>
        <v>13680</v>
      </c>
      <c r="Q189" s="314"/>
    </row>
    <row r="190" spans="1:17" s="18" customFormat="1" ht="30" customHeight="1">
      <c r="A190" s="345">
        <v>156</v>
      </c>
      <c r="B190" s="317" t="s">
        <v>540</v>
      </c>
      <c r="C190" s="13" t="s">
        <v>496</v>
      </c>
      <c r="D190" s="322">
        <v>15226</v>
      </c>
      <c r="E190" s="322">
        <v>11806</v>
      </c>
      <c r="F190" s="327">
        <f t="shared" si="17"/>
        <v>3420</v>
      </c>
      <c r="G190" s="322">
        <v>15226</v>
      </c>
      <c r="H190" s="322">
        <v>11806</v>
      </c>
      <c r="I190" s="327">
        <f t="shared" si="18"/>
        <v>3420</v>
      </c>
      <c r="J190" s="322">
        <v>15076</v>
      </c>
      <c r="K190" s="322">
        <v>11656</v>
      </c>
      <c r="L190" s="327">
        <f t="shared" si="19"/>
        <v>3420</v>
      </c>
      <c r="M190" s="406">
        <v>15226</v>
      </c>
      <c r="N190" s="406">
        <v>11806</v>
      </c>
      <c r="O190" s="327">
        <f t="shared" si="20"/>
        <v>3420</v>
      </c>
      <c r="P190" s="347">
        <f t="shared" si="21"/>
        <v>13680</v>
      </c>
      <c r="Q190" s="314"/>
    </row>
    <row r="191" spans="1:17" s="18" customFormat="1" ht="30" customHeight="1">
      <c r="A191" s="90">
        <v>157</v>
      </c>
      <c r="B191" s="317" t="s">
        <v>170</v>
      </c>
      <c r="C191" s="13" t="s">
        <v>108</v>
      </c>
      <c r="D191" s="322">
        <v>15080.45</v>
      </c>
      <c r="E191" s="322">
        <v>11728.45</v>
      </c>
      <c r="F191" s="327">
        <f t="shared" si="17"/>
        <v>3352</v>
      </c>
      <c r="G191" s="322">
        <v>15226</v>
      </c>
      <c r="H191" s="322">
        <v>11806</v>
      </c>
      <c r="I191" s="327">
        <f t="shared" si="18"/>
        <v>3420</v>
      </c>
      <c r="J191" s="322">
        <v>14976</v>
      </c>
      <c r="K191" s="322">
        <v>11556</v>
      </c>
      <c r="L191" s="327">
        <f t="shared" si="19"/>
        <v>3420</v>
      </c>
      <c r="M191" s="406">
        <v>15226</v>
      </c>
      <c r="N191" s="406">
        <v>11806</v>
      </c>
      <c r="O191" s="327">
        <f t="shared" si="20"/>
        <v>3420</v>
      </c>
      <c r="P191" s="347">
        <f t="shared" si="21"/>
        <v>13612</v>
      </c>
      <c r="Q191" s="314"/>
    </row>
    <row r="192" spans="1:17" s="18" customFormat="1" ht="30" customHeight="1">
      <c r="A192" s="345">
        <v>158</v>
      </c>
      <c r="B192" s="317" t="s">
        <v>764</v>
      </c>
      <c r="C192" s="13" t="s">
        <v>194</v>
      </c>
      <c r="D192" s="322">
        <v>14636</v>
      </c>
      <c r="E192" s="322">
        <v>11516</v>
      </c>
      <c r="F192" s="327">
        <f t="shared" si="17"/>
        <v>3120</v>
      </c>
      <c r="G192" s="322">
        <v>14636</v>
      </c>
      <c r="H192" s="322">
        <v>11516</v>
      </c>
      <c r="I192" s="327">
        <f t="shared" si="18"/>
        <v>3120</v>
      </c>
      <c r="J192" s="322">
        <v>13580</v>
      </c>
      <c r="K192" s="322">
        <v>10180</v>
      </c>
      <c r="L192" s="327">
        <f t="shared" si="19"/>
        <v>3400</v>
      </c>
      <c r="M192" s="406">
        <v>15146</v>
      </c>
      <c r="N192" s="406">
        <v>11516</v>
      </c>
      <c r="O192" s="327">
        <f t="shared" si="20"/>
        <v>3630</v>
      </c>
      <c r="P192" s="347">
        <f t="shared" si="21"/>
        <v>13270</v>
      </c>
      <c r="Q192" s="314"/>
    </row>
    <row r="193" spans="1:17" s="18" customFormat="1" ht="30" customHeight="1">
      <c r="A193" s="90">
        <v>159</v>
      </c>
      <c r="B193" s="317" t="s">
        <v>210</v>
      </c>
      <c r="C193" s="13" t="s">
        <v>108</v>
      </c>
      <c r="D193" s="322">
        <v>14080</v>
      </c>
      <c r="E193" s="322">
        <v>11060</v>
      </c>
      <c r="F193" s="327">
        <f t="shared" si="17"/>
        <v>3020</v>
      </c>
      <c r="G193" s="322">
        <v>14080</v>
      </c>
      <c r="H193" s="322">
        <v>11060</v>
      </c>
      <c r="I193" s="327">
        <f t="shared" si="18"/>
        <v>3020</v>
      </c>
      <c r="J193" s="322">
        <v>14193</v>
      </c>
      <c r="K193" s="322">
        <v>10910</v>
      </c>
      <c r="L193" s="327">
        <f t="shared" si="19"/>
        <v>3283</v>
      </c>
      <c r="M193" s="406">
        <v>14560</v>
      </c>
      <c r="N193" s="406">
        <v>11060</v>
      </c>
      <c r="O193" s="327">
        <f t="shared" si="20"/>
        <v>3500</v>
      </c>
      <c r="P193" s="347">
        <f t="shared" si="21"/>
        <v>12823</v>
      </c>
      <c r="Q193" s="314"/>
    </row>
    <row r="194" spans="1:17" s="18" customFormat="1" ht="30" customHeight="1">
      <c r="A194" s="345">
        <v>160</v>
      </c>
      <c r="B194" s="317" t="s">
        <v>555</v>
      </c>
      <c r="C194" s="13" t="s">
        <v>2</v>
      </c>
      <c r="D194" s="322">
        <v>14080</v>
      </c>
      <c r="E194" s="322">
        <v>11060</v>
      </c>
      <c r="F194" s="327">
        <f t="shared" si="17"/>
        <v>3020</v>
      </c>
      <c r="G194" s="322">
        <v>14080</v>
      </c>
      <c r="H194" s="322">
        <v>11060</v>
      </c>
      <c r="I194" s="327">
        <f t="shared" si="18"/>
        <v>3020</v>
      </c>
      <c r="J194" s="322">
        <v>13830</v>
      </c>
      <c r="K194" s="322">
        <v>10810</v>
      </c>
      <c r="L194" s="327">
        <f t="shared" si="19"/>
        <v>3020</v>
      </c>
      <c r="M194" s="406">
        <v>14080</v>
      </c>
      <c r="N194" s="406">
        <v>11060</v>
      </c>
      <c r="O194" s="327">
        <f t="shared" si="20"/>
        <v>3020</v>
      </c>
      <c r="P194" s="347">
        <f t="shared" si="21"/>
        <v>12080</v>
      </c>
      <c r="Q194" s="314"/>
    </row>
    <row r="195" spans="1:17" s="18" customFormat="1" ht="30" customHeight="1">
      <c r="A195" s="90">
        <v>161</v>
      </c>
      <c r="B195" s="317" t="s">
        <v>171</v>
      </c>
      <c r="C195" s="13" t="s">
        <v>2</v>
      </c>
      <c r="D195" s="322">
        <v>13983.6</v>
      </c>
      <c r="E195" s="322">
        <v>11015.6</v>
      </c>
      <c r="F195" s="327">
        <f t="shared" si="17"/>
        <v>2968</v>
      </c>
      <c r="G195" s="322">
        <v>14080</v>
      </c>
      <c r="H195" s="322">
        <v>11060</v>
      </c>
      <c r="I195" s="327">
        <f t="shared" si="18"/>
        <v>3020</v>
      </c>
      <c r="J195" s="322">
        <v>13830</v>
      </c>
      <c r="K195" s="322">
        <v>10810</v>
      </c>
      <c r="L195" s="327">
        <f t="shared" si="19"/>
        <v>3020</v>
      </c>
      <c r="M195" s="406">
        <v>14080</v>
      </c>
      <c r="N195" s="406">
        <v>11060</v>
      </c>
      <c r="O195" s="327">
        <f t="shared" si="20"/>
        <v>3020</v>
      </c>
      <c r="P195" s="347">
        <f t="shared" si="21"/>
        <v>12028</v>
      </c>
      <c r="Q195" s="314"/>
    </row>
    <row r="196" spans="1:17" s="18" customFormat="1" ht="30" customHeight="1">
      <c r="A196" s="345">
        <v>162</v>
      </c>
      <c r="B196" s="317" t="s">
        <v>370</v>
      </c>
      <c r="C196" s="13" t="s">
        <v>2</v>
      </c>
      <c r="D196" s="322">
        <v>13603.800000000001</v>
      </c>
      <c r="E196" s="322">
        <v>10615.800000000001</v>
      </c>
      <c r="F196" s="327">
        <f t="shared" si="17"/>
        <v>2988</v>
      </c>
      <c r="G196" s="322">
        <v>13972</v>
      </c>
      <c r="H196" s="322">
        <v>10762</v>
      </c>
      <c r="I196" s="327">
        <f t="shared" si="18"/>
        <v>3210</v>
      </c>
      <c r="J196" s="322">
        <v>13722</v>
      </c>
      <c r="K196" s="322">
        <v>10512</v>
      </c>
      <c r="L196" s="327">
        <f t="shared" si="19"/>
        <v>3210</v>
      </c>
      <c r="M196" s="406">
        <v>13972</v>
      </c>
      <c r="N196" s="406">
        <v>10762</v>
      </c>
      <c r="O196" s="327">
        <f t="shared" si="20"/>
        <v>3210</v>
      </c>
      <c r="P196" s="347">
        <f t="shared" si="21"/>
        <v>12618</v>
      </c>
      <c r="Q196" s="314"/>
    </row>
    <row r="197" spans="1:17" s="18" customFormat="1" ht="30" customHeight="1">
      <c r="A197" s="90">
        <v>163</v>
      </c>
      <c r="B197" s="317" t="s">
        <v>190</v>
      </c>
      <c r="C197" s="13" t="s">
        <v>2</v>
      </c>
      <c r="D197" s="322">
        <v>13603.800000000001</v>
      </c>
      <c r="E197" s="322">
        <v>10615.800000000001</v>
      </c>
      <c r="F197" s="327">
        <f t="shared" si="17"/>
        <v>2988</v>
      </c>
      <c r="G197" s="322">
        <v>13972</v>
      </c>
      <c r="H197" s="322">
        <v>10762</v>
      </c>
      <c r="I197" s="327">
        <f t="shared" si="18"/>
        <v>3210</v>
      </c>
      <c r="J197" s="322">
        <v>13722</v>
      </c>
      <c r="K197" s="322">
        <v>10512</v>
      </c>
      <c r="L197" s="327">
        <f t="shared" si="19"/>
        <v>3210</v>
      </c>
      <c r="M197" s="406">
        <v>13972</v>
      </c>
      <c r="N197" s="406">
        <v>10762</v>
      </c>
      <c r="O197" s="327">
        <f t="shared" si="20"/>
        <v>3210</v>
      </c>
      <c r="P197" s="347">
        <f t="shared" si="21"/>
        <v>12618</v>
      </c>
      <c r="Q197" s="314"/>
    </row>
    <row r="198" spans="1:17" s="18" customFormat="1" ht="30" customHeight="1">
      <c r="A198" s="345">
        <v>164</v>
      </c>
      <c r="B198" s="317" t="s">
        <v>371</v>
      </c>
      <c r="C198" s="13" t="s">
        <v>194</v>
      </c>
      <c r="D198" s="322">
        <v>13603.800000000001</v>
      </c>
      <c r="E198" s="322">
        <v>10615.800000000001</v>
      </c>
      <c r="F198" s="327">
        <f t="shared" si="17"/>
        <v>2988</v>
      </c>
      <c r="G198" s="322">
        <v>13972</v>
      </c>
      <c r="H198" s="322">
        <v>10762</v>
      </c>
      <c r="I198" s="327">
        <f t="shared" si="18"/>
        <v>3210</v>
      </c>
      <c r="J198" s="322">
        <v>13722</v>
      </c>
      <c r="K198" s="322">
        <v>10512</v>
      </c>
      <c r="L198" s="327">
        <f t="shared" si="19"/>
        <v>3210</v>
      </c>
      <c r="M198" s="406">
        <v>13972</v>
      </c>
      <c r="N198" s="406">
        <v>10762</v>
      </c>
      <c r="O198" s="327">
        <f t="shared" si="20"/>
        <v>3210</v>
      </c>
      <c r="P198" s="347">
        <f t="shared" si="21"/>
        <v>12618</v>
      </c>
      <c r="Q198" s="314"/>
    </row>
    <row r="199" spans="1:17" s="18" customFormat="1" ht="30" customHeight="1">
      <c r="A199" s="90">
        <v>165</v>
      </c>
      <c r="B199" s="317" t="s">
        <v>390</v>
      </c>
      <c r="C199" s="13" t="s">
        <v>2</v>
      </c>
      <c r="D199" s="322">
        <v>13603.800000000001</v>
      </c>
      <c r="E199" s="322">
        <v>10615.800000000001</v>
      </c>
      <c r="F199" s="327">
        <f t="shared" si="17"/>
        <v>2988</v>
      </c>
      <c r="G199" s="322">
        <v>13972</v>
      </c>
      <c r="H199" s="322">
        <v>10762</v>
      </c>
      <c r="I199" s="327">
        <f t="shared" si="18"/>
        <v>3210</v>
      </c>
      <c r="J199" s="322">
        <v>13722</v>
      </c>
      <c r="K199" s="322">
        <v>10512</v>
      </c>
      <c r="L199" s="327">
        <f t="shared" si="19"/>
        <v>3210</v>
      </c>
      <c r="M199" s="406">
        <v>13972</v>
      </c>
      <c r="N199" s="406">
        <v>10762</v>
      </c>
      <c r="O199" s="327">
        <f t="shared" si="20"/>
        <v>3210</v>
      </c>
      <c r="P199" s="347">
        <f t="shared" si="21"/>
        <v>12618</v>
      </c>
      <c r="Q199" s="314"/>
    </row>
    <row r="200" spans="1:17" s="18" customFormat="1" ht="30" customHeight="1">
      <c r="A200" s="345">
        <v>166</v>
      </c>
      <c r="B200" s="317" t="s">
        <v>477</v>
      </c>
      <c r="C200" s="13" t="s">
        <v>108</v>
      </c>
      <c r="D200" s="322">
        <v>12816</v>
      </c>
      <c r="E200" s="322">
        <v>10126</v>
      </c>
      <c r="F200" s="327">
        <f t="shared" si="17"/>
        <v>2690</v>
      </c>
      <c r="G200" s="322">
        <v>12816</v>
      </c>
      <c r="H200" s="322">
        <v>10126</v>
      </c>
      <c r="I200" s="327">
        <f t="shared" si="18"/>
        <v>2690</v>
      </c>
      <c r="J200" s="322">
        <v>12907</v>
      </c>
      <c r="K200" s="322">
        <v>9976</v>
      </c>
      <c r="L200" s="327">
        <f t="shared" si="19"/>
        <v>2931</v>
      </c>
      <c r="M200" s="406">
        <v>13256</v>
      </c>
      <c r="N200" s="406">
        <v>10126</v>
      </c>
      <c r="O200" s="327">
        <f t="shared" si="20"/>
        <v>3130</v>
      </c>
      <c r="P200" s="347">
        <f t="shared" si="21"/>
        <v>11441</v>
      </c>
      <c r="Q200" s="314"/>
    </row>
    <row r="201" spans="1:17" s="18" customFormat="1" ht="30" customHeight="1">
      <c r="A201" s="90">
        <v>167</v>
      </c>
      <c r="B201" s="317" t="s">
        <v>476</v>
      </c>
      <c r="C201" s="13" t="s">
        <v>2</v>
      </c>
      <c r="D201" s="322">
        <v>11491</v>
      </c>
      <c r="E201" s="322">
        <v>8801</v>
      </c>
      <c r="F201" s="327">
        <f t="shared" si="17"/>
        <v>2690</v>
      </c>
      <c r="G201" s="322">
        <v>11591</v>
      </c>
      <c r="H201" s="322">
        <v>8901</v>
      </c>
      <c r="I201" s="327">
        <f t="shared" si="18"/>
        <v>2690</v>
      </c>
      <c r="J201" s="322">
        <v>11582</v>
      </c>
      <c r="K201" s="322">
        <v>8651</v>
      </c>
      <c r="L201" s="327">
        <f t="shared" si="19"/>
        <v>2931</v>
      </c>
      <c r="M201" s="406">
        <v>12031</v>
      </c>
      <c r="N201" s="406">
        <v>8901</v>
      </c>
      <c r="O201" s="327">
        <f t="shared" si="20"/>
        <v>3130</v>
      </c>
      <c r="P201" s="347">
        <f t="shared" si="21"/>
        <v>11441</v>
      </c>
      <c r="Q201" s="314"/>
    </row>
    <row r="202" spans="1:17" s="18" customFormat="1" ht="30" customHeight="1">
      <c r="A202" s="345">
        <v>168</v>
      </c>
      <c r="B202" s="317" t="s">
        <v>518</v>
      </c>
      <c r="C202" s="13" t="s">
        <v>194</v>
      </c>
      <c r="D202" s="322">
        <v>13256</v>
      </c>
      <c r="E202" s="322">
        <v>10126</v>
      </c>
      <c r="F202" s="327">
        <f t="shared" si="17"/>
        <v>3130</v>
      </c>
      <c r="G202" s="322">
        <v>13256</v>
      </c>
      <c r="H202" s="322">
        <v>10126</v>
      </c>
      <c r="I202" s="327">
        <f t="shared" si="18"/>
        <v>3130</v>
      </c>
      <c r="J202" s="322">
        <v>13006</v>
      </c>
      <c r="K202" s="322">
        <v>9876</v>
      </c>
      <c r="L202" s="327">
        <f t="shared" si="19"/>
        <v>3130</v>
      </c>
      <c r="M202" s="406">
        <v>13256</v>
      </c>
      <c r="N202" s="406">
        <v>10126</v>
      </c>
      <c r="O202" s="327">
        <f t="shared" si="20"/>
        <v>3130</v>
      </c>
      <c r="P202" s="347">
        <f t="shared" si="21"/>
        <v>12520</v>
      </c>
      <c r="Q202" s="314"/>
    </row>
    <row r="203" spans="1:17" s="18" customFormat="1" ht="30" customHeight="1">
      <c r="A203" s="90">
        <v>169</v>
      </c>
      <c r="B203" s="317" t="s">
        <v>503</v>
      </c>
      <c r="C203" s="13" t="s">
        <v>108</v>
      </c>
      <c r="D203" s="322">
        <v>13256</v>
      </c>
      <c r="E203" s="322">
        <v>8742</v>
      </c>
      <c r="F203" s="327">
        <f t="shared" si="17"/>
        <v>4514</v>
      </c>
      <c r="G203" s="322">
        <v>13256</v>
      </c>
      <c r="H203" s="322">
        <v>10126</v>
      </c>
      <c r="I203" s="327">
        <f t="shared" si="18"/>
        <v>3130</v>
      </c>
      <c r="J203" s="322">
        <v>13006</v>
      </c>
      <c r="K203" s="322">
        <v>9876</v>
      </c>
      <c r="L203" s="327">
        <f t="shared" si="19"/>
        <v>3130</v>
      </c>
      <c r="M203" s="406">
        <v>13256</v>
      </c>
      <c r="N203" s="406">
        <v>10126</v>
      </c>
      <c r="O203" s="327">
        <f t="shared" si="20"/>
        <v>3130</v>
      </c>
      <c r="P203" s="347">
        <f t="shared" si="21"/>
        <v>13904</v>
      </c>
      <c r="Q203" s="314"/>
    </row>
    <row r="204" spans="1:17" s="18" customFormat="1" ht="30" customHeight="1">
      <c r="A204" s="345">
        <v>170</v>
      </c>
      <c r="B204" s="317" t="s">
        <v>530</v>
      </c>
      <c r="C204" s="13" t="s">
        <v>2</v>
      </c>
      <c r="D204" s="322">
        <v>13256</v>
      </c>
      <c r="E204" s="322">
        <v>10126</v>
      </c>
      <c r="F204" s="327">
        <f t="shared" si="17"/>
        <v>3130</v>
      </c>
      <c r="G204" s="322">
        <v>13256</v>
      </c>
      <c r="H204" s="322">
        <v>10126</v>
      </c>
      <c r="I204" s="327">
        <f t="shared" si="18"/>
        <v>3130</v>
      </c>
      <c r="J204" s="322">
        <v>13006</v>
      </c>
      <c r="K204" s="322">
        <v>9876</v>
      </c>
      <c r="L204" s="327">
        <f t="shared" si="19"/>
        <v>3130</v>
      </c>
      <c r="M204" s="406">
        <v>13256</v>
      </c>
      <c r="N204" s="406">
        <v>10126</v>
      </c>
      <c r="O204" s="327">
        <f t="shared" si="20"/>
        <v>3130</v>
      </c>
      <c r="P204" s="347">
        <f t="shared" si="21"/>
        <v>12520</v>
      </c>
      <c r="Q204" s="314"/>
    </row>
    <row r="205" spans="1:17" s="18" customFormat="1" ht="21" customHeight="1">
      <c r="A205" s="90"/>
      <c r="B205" s="419" t="s">
        <v>46</v>
      </c>
      <c r="C205" s="13" t="s">
        <v>46</v>
      </c>
      <c r="D205" s="501" t="s">
        <v>182</v>
      </c>
      <c r="E205" s="501"/>
      <c r="F205" s="501"/>
      <c r="G205" s="501"/>
      <c r="H205" s="501"/>
      <c r="I205" s="501"/>
      <c r="J205" s="501"/>
      <c r="K205" s="501"/>
      <c r="L205" s="501"/>
      <c r="M205" s="501"/>
      <c r="N205" s="501"/>
      <c r="O205" s="501"/>
      <c r="P205" s="335">
        <f>SUM(P179:P204)</f>
        <v>4964609.5749999993</v>
      </c>
      <c r="Q205" s="314"/>
    </row>
    <row r="206" spans="1:17" s="14" customFormat="1" ht="30" customHeight="1">
      <c r="A206" s="314"/>
      <c r="B206" s="416"/>
      <c r="C206" s="199"/>
      <c r="D206" s="348"/>
      <c r="E206" s="348"/>
      <c r="F206" s="349"/>
      <c r="G206" s="348"/>
      <c r="H206" s="348"/>
      <c r="I206" s="349"/>
      <c r="J206" s="348"/>
      <c r="K206" s="348"/>
      <c r="L206" s="349"/>
      <c r="M206" s="417"/>
      <c r="N206" s="417"/>
      <c r="O206" s="349"/>
      <c r="P206" s="350"/>
      <c r="Q206" s="314"/>
    </row>
    <row r="207" spans="1:17" s="342" customFormat="1" ht="24" customHeight="1">
      <c r="A207" s="332"/>
      <c r="B207" s="341" t="s">
        <v>968</v>
      </c>
      <c r="C207" s="341"/>
      <c r="D207" s="341" t="s">
        <v>897</v>
      </c>
      <c r="E207" s="341"/>
      <c r="G207" s="332"/>
      <c r="H207" s="500" t="s">
        <v>967</v>
      </c>
      <c r="I207" s="500"/>
      <c r="J207" s="500"/>
      <c r="K207" s="341" t="s">
        <v>972</v>
      </c>
      <c r="L207" s="332"/>
      <c r="M207" s="332"/>
      <c r="N207" s="500" t="s">
        <v>973</v>
      </c>
      <c r="O207" s="500"/>
      <c r="P207" s="500"/>
      <c r="Q207" s="76"/>
    </row>
    <row r="208" spans="1:17" s="342" customFormat="1" ht="24" customHeight="1">
      <c r="A208" s="332"/>
      <c r="B208" s="341"/>
      <c r="C208" s="341"/>
      <c r="D208" s="341"/>
      <c r="E208" s="341"/>
      <c r="G208" s="332"/>
      <c r="H208" s="413"/>
      <c r="I208" s="413"/>
      <c r="J208" s="413"/>
      <c r="K208" s="341"/>
      <c r="L208" s="332"/>
      <c r="M208" s="332"/>
      <c r="N208" s="76"/>
      <c r="O208" s="341"/>
      <c r="P208" s="76"/>
      <c r="Q208" s="76"/>
    </row>
    <row r="209" spans="1:17" ht="23.25">
      <c r="A209" s="470" t="s">
        <v>127</v>
      </c>
      <c r="B209" s="470"/>
      <c r="C209" s="470"/>
      <c r="D209" s="470"/>
      <c r="E209" s="470"/>
      <c r="F209" s="470"/>
      <c r="G209" s="470"/>
      <c r="H209" s="470"/>
      <c r="I209" s="470"/>
      <c r="J209" s="470"/>
      <c r="K209" s="470"/>
      <c r="L209" s="470"/>
      <c r="M209" s="470"/>
      <c r="N209" s="470"/>
      <c r="O209" s="470"/>
      <c r="P209" s="470"/>
      <c r="Q209" s="135"/>
    </row>
    <row r="210" spans="1:17" ht="18.75">
      <c r="A210" s="471" t="s">
        <v>359</v>
      </c>
      <c r="B210" s="471"/>
      <c r="C210" s="471"/>
      <c r="D210" s="471"/>
      <c r="E210" s="471"/>
      <c r="F210" s="471"/>
      <c r="G210" s="471"/>
      <c r="H210" s="471"/>
      <c r="I210" s="471"/>
      <c r="J210" s="471"/>
      <c r="K210" s="471"/>
      <c r="L210" s="471"/>
      <c r="M210" s="471"/>
      <c r="N210" s="471"/>
      <c r="O210" s="471"/>
      <c r="P210" s="471"/>
      <c r="Q210" s="135"/>
    </row>
    <row r="211" spans="1:17" ht="20.25">
      <c r="A211" s="472" t="s">
        <v>952</v>
      </c>
      <c r="B211" s="472"/>
      <c r="C211" s="472"/>
      <c r="D211" s="472"/>
      <c r="E211" s="472"/>
      <c r="F211" s="472"/>
      <c r="G211" s="472"/>
      <c r="H211" s="472"/>
      <c r="I211" s="472"/>
      <c r="J211" s="472"/>
      <c r="K211" s="472"/>
      <c r="L211" s="472"/>
      <c r="M211" s="472"/>
      <c r="N211" s="472"/>
      <c r="O211" s="472"/>
      <c r="P211" s="472"/>
      <c r="Q211" s="135"/>
    </row>
    <row r="212" spans="1:17" ht="15" customHeight="1">
      <c r="A212" s="444"/>
      <c r="B212" s="444"/>
      <c r="C212" s="444"/>
      <c r="D212" s="444"/>
      <c r="E212" s="444"/>
      <c r="F212" s="444"/>
      <c r="G212" s="444"/>
      <c r="H212" s="444"/>
      <c r="I212" s="444"/>
      <c r="J212" s="444"/>
      <c r="K212" s="444"/>
      <c r="L212" s="444"/>
      <c r="M212" s="444"/>
      <c r="N212" s="444"/>
      <c r="O212" s="444"/>
      <c r="P212" s="444"/>
      <c r="Q212" s="135"/>
    </row>
    <row r="213" spans="1:17" s="323" customFormat="1" ht="79.5" customHeight="1">
      <c r="A213" s="13" t="s">
        <v>174</v>
      </c>
      <c r="B213" s="309" t="s">
        <v>124</v>
      </c>
      <c r="C213" s="13" t="s">
        <v>125</v>
      </c>
      <c r="D213" s="311" t="s">
        <v>959</v>
      </c>
      <c r="E213" s="311" t="s">
        <v>962</v>
      </c>
      <c r="F213" s="312" t="s">
        <v>965</v>
      </c>
      <c r="G213" s="311" t="s">
        <v>960</v>
      </c>
      <c r="H213" s="311" t="s">
        <v>963</v>
      </c>
      <c r="I213" s="312" t="s">
        <v>961</v>
      </c>
      <c r="J213" s="311" t="s">
        <v>953</v>
      </c>
      <c r="K213" s="311" t="s">
        <v>954</v>
      </c>
      <c r="L213" s="312" t="s">
        <v>955</v>
      </c>
      <c r="M213" s="311" t="s">
        <v>956</v>
      </c>
      <c r="N213" s="311" t="s">
        <v>958</v>
      </c>
      <c r="O213" s="312" t="s">
        <v>957</v>
      </c>
      <c r="P213" s="412" t="s">
        <v>197</v>
      </c>
      <c r="Q213" s="310"/>
    </row>
    <row r="214" spans="1:17" s="323" customFormat="1" ht="18.75">
      <c r="A214" s="13"/>
      <c r="B214" s="309"/>
      <c r="C214" s="13"/>
      <c r="D214" s="497" t="s">
        <v>185</v>
      </c>
      <c r="E214" s="498"/>
      <c r="F214" s="498"/>
      <c r="G214" s="498"/>
      <c r="H214" s="498"/>
      <c r="I214" s="498"/>
      <c r="J214" s="498"/>
      <c r="K214" s="498"/>
      <c r="L214" s="498"/>
      <c r="M214" s="498"/>
      <c r="N214" s="498"/>
      <c r="O214" s="498"/>
      <c r="P214" s="446">
        <f>P205</f>
        <v>4964609.5749999993</v>
      </c>
      <c r="Q214" s="310"/>
    </row>
    <row r="215" spans="1:17" s="18" customFormat="1" ht="30" customHeight="1">
      <c r="A215" s="90">
        <v>171</v>
      </c>
      <c r="B215" s="317" t="s">
        <v>504</v>
      </c>
      <c r="C215" s="13" t="s">
        <v>2</v>
      </c>
      <c r="D215" s="322">
        <v>13256</v>
      </c>
      <c r="E215" s="322">
        <v>10126</v>
      </c>
      <c r="F215" s="327">
        <f t="shared" si="17"/>
        <v>3130</v>
      </c>
      <c r="G215" s="322">
        <v>13256</v>
      </c>
      <c r="H215" s="322">
        <v>10126</v>
      </c>
      <c r="I215" s="327">
        <f t="shared" si="18"/>
        <v>3130</v>
      </c>
      <c r="J215" s="322">
        <v>13006</v>
      </c>
      <c r="K215" s="322">
        <v>9876</v>
      </c>
      <c r="L215" s="327">
        <f t="shared" si="19"/>
        <v>3130</v>
      </c>
      <c r="M215" s="406">
        <v>13256</v>
      </c>
      <c r="N215" s="406">
        <v>10126</v>
      </c>
      <c r="O215" s="327">
        <f t="shared" si="20"/>
        <v>3130</v>
      </c>
      <c r="P215" s="335">
        <f>SUM(F215+I215+L215+O215)</f>
        <v>12520</v>
      </c>
      <c r="Q215" s="314"/>
    </row>
    <row r="216" spans="1:17" s="18" customFormat="1" ht="30" customHeight="1">
      <c r="A216" s="90">
        <v>172</v>
      </c>
      <c r="B216" s="316" t="s">
        <v>708</v>
      </c>
      <c r="C216" s="13" t="s">
        <v>194</v>
      </c>
      <c r="D216" s="322">
        <v>11491</v>
      </c>
      <c r="E216" s="322">
        <v>8611</v>
      </c>
      <c r="F216" s="327">
        <f t="shared" si="17"/>
        <v>2880</v>
      </c>
      <c r="G216" s="322">
        <v>11491</v>
      </c>
      <c r="H216" s="322">
        <v>8611</v>
      </c>
      <c r="I216" s="327">
        <f t="shared" si="18"/>
        <v>2880</v>
      </c>
      <c r="J216" s="322">
        <v>16389</v>
      </c>
      <c r="K216" s="322">
        <v>13509</v>
      </c>
      <c r="L216" s="327">
        <f t="shared" si="19"/>
        <v>2880</v>
      </c>
      <c r="M216" s="406">
        <v>12778</v>
      </c>
      <c r="N216" s="406">
        <v>9898</v>
      </c>
      <c r="O216" s="327">
        <f t="shared" si="20"/>
        <v>2880</v>
      </c>
      <c r="P216" s="335">
        <f t="shared" ref="P216:P226" si="22">SUM(F216+I216+L216+O216)</f>
        <v>11520</v>
      </c>
      <c r="Q216" s="314"/>
    </row>
    <row r="217" spans="1:17" s="18" customFormat="1" ht="30" customHeight="1">
      <c r="A217" s="90">
        <v>173</v>
      </c>
      <c r="B217" s="316" t="s">
        <v>213</v>
      </c>
      <c r="C217" s="13" t="s">
        <v>108</v>
      </c>
      <c r="D217" s="322">
        <v>11491</v>
      </c>
      <c r="E217" s="322">
        <v>8611</v>
      </c>
      <c r="F217" s="327">
        <f t="shared" si="17"/>
        <v>2880</v>
      </c>
      <c r="G217" s="322">
        <v>11491</v>
      </c>
      <c r="H217" s="322">
        <v>8611</v>
      </c>
      <c r="I217" s="327">
        <f t="shared" si="18"/>
        <v>2880</v>
      </c>
      <c r="J217" s="322">
        <v>16489</v>
      </c>
      <c r="K217" s="322">
        <v>13609</v>
      </c>
      <c r="L217" s="327">
        <f t="shared" si="19"/>
        <v>2880</v>
      </c>
      <c r="M217" s="406">
        <v>12778</v>
      </c>
      <c r="N217" s="406">
        <v>9898</v>
      </c>
      <c r="O217" s="327">
        <f t="shared" si="20"/>
        <v>2880</v>
      </c>
      <c r="P217" s="335">
        <f t="shared" si="22"/>
        <v>11520</v>
      </c>
      <c r="Q217" s="314"/>
    </row>
    <row r="218" spans="1:17" s="18" customFormat="1" ht="30" customHeight="1">
      <c r="A218" s="90">
        <v>174</v>
      </c>
      <c r="B218" s="316" t="s">
        <v>719</v>
      </c>
      <c r="C218" s="13" t="s">
        <v>2</v>
      </c>
      <c r="D218" s="322">
        <v>11491</v>
      </c>
      <c r="E218" s="322">
        <v>8611</v>
      </c>
      <c r="F218" s="327">
        <f t="shared" si="17"/>
        <v>2880</v>
      </c>
      <c r="G218" s="322">
        <v>11491</v>
      </c>
      <c r="H218" s="322">
        <v>8611</v>
      </c>
      <c r="I218" s="327">
        <f t="shared" si="18"/>
        <v>2880</v>
      </c>
      <c r="J218" s="322">
        <v>16489</v>
      </c>
      <c r="K218" s="322">
        <v>13609</v>
      </c>
      <c r="L218" s="327">
        <f t="shared" si="19"/>
        <v>2880</v>
      </c>
      <c r="M218" s="406">
        <v>12778</v>
      </c>
      <c r="N218" s="406">
        <v>9898</v>
      </c>
      <c r="O218" s="327">
        <f t="shared" si="20"/>
        <v>2880</v>
      </c>
      <c r="P218" s="335">
        <f t="shared" si="22"/>
        <v>11520</v>
      </c>
      <c r="Q218" s="314"/>
    </row>
    <row r="219" spans="1:17" s="18" customFormat="1" ht="30" customHeight="1">
      <c r="A219" s="90">
        <v>175</v>
      </c>
      <c r="B219" s="316" t="s">
        <v>746</v>
      </c>
      <c r="C219" s="13" t="s">
        <v>2</v>
      </c>
      <c r="D219" s="322">
        <v>11090</v>
      </c>
      <c r="E219" s="322">
        <v>8440</v>
      </c>
      <c r="F219" s="327">
        <f t="shared" si="17"/>
        <v>2650</v>
      </c>
      <c r="G219" s="322">
        <v>11210.3</v>
      </c>
      <c r="H219" s="322">
        <v>8491.2999999999993</v>
      </c>
      <c r="I219" s="327">
        <f t="shared" si="18"/>
        <v>2719</v>
      </c>
      <c r="J219" s="322">
        <v>11241</v>
      </c>
      <c r="K219" s="322">
        <v>8361</v>
      </c>
      <c r="L219" s="327">
        <f t="shared" si="19"/>
        <v>2880</v>
      </c>
      <c r="M219" s="406">
        <v>11491</v>
      </c>
      <c r="N219" s="406">
        <v>8611</v>
      </c>
      <c r="O219" s="327">
        <f t="shared" si="20"/>
        <v>2880</v>
      </c>
      <c r="P219" s="335">
        <f t="shared" si="22"/>
        <v>11129</v>
      </c>
      <c r="Q219" s="314"/>
    </row>
    <row r="220" spans="1:17" s="18" customFormat="1" ht="30" customHeight="1">
      <c r="A220" s="90">
        <v>176</v>
      </c>
      <c r="B220" s="316" t="s">
        <v>775</v>
      </c>
      <c r="C220" s="13" t="s">
        <v>2</v>
      </c>
      <c r="D220" s="322">
        <v>11090</v>
      </c>
      <c r="E220" s="322">
        <v>8440</v>
      </c>
      <c r="F220" s="327">
        <f t="shared" si="17"/>
        <v>2650</v>
      </c>
      <c r="G220" s="322">
        <v>11090</v>
      </c>
      <c r="H220" s="322">
        <v>8440</v>
      </c>
      <c r="I220" s="327">
        <f t="shared" si="18"/>
        <v>2650</v>
      </c>
      <c r="J220" s="322">
        <v>10840</v>
      </c>
      <c r="K220" s="322">
        <v>8190</v>
      </c>
      <c r="L220" s="327">
        <f t="shared" si="19"/>
        <v>2650</v>
      </c>
      <c r="M220" s="406">
        <v>11090</v>
      </c>
      <c r="N220" s="406">
        <v>8440</v>
      </c>
      <c r="O220" s="327">
        <f t="shared" si="20"/>
        <v>2650</v>
      </c>
      <c r="P220" s="335">
        <f t="shared" si="22"/>
        <v>10600</v>
      </c>
      <c r="Q220" s="314"/>
    </row>
    <row r="221" spans="1:17" s="18" customFormat="1" ht="30" customHeight="1">
      <c r="A221" s="90">
        <v>177</v>
      </c>
      <c r="B221" s="316" t="s">
        <v>776</v>
      </c>
      <c r="C221" s="13" t="s">
        <v>2</v>
      </c>
      <c r="D221" s="322">
        <v>11090</v>
      </c>
      <c r="E221" s="322">
        <v>8440</v>
      </c>
      <c r="F221" s="327">
        <f t="shared" si="17"/>
        <v>2650</v>
      </c>
      <c r="G221" s="322">
        <v>11090</v>
      </c>
      <c r="H221" s="322">
        <v>8440</v>
      </c>
      <c r="I221" s="327">
        <f t="shared" si="18"/>
        <v>2650</v>
      </c>
      <c r="J221" s="322">
        <v>10940</v>
      </c>
      <c r="K221" s="322">
        <v>8290</v>
      </c>
      <c r="L221" s="327">
        <f t="shared" si="19"/>
        <v>2650</v>
      </c>
      <c r="M221" s="406">
        <v>11090</v>
      </c>
      <c r="N221" s="406">
        <v>8440</v>
      </c>
      <c r="O221" s="327">
        <f t="shared" si="20"/>
        <v>2650</v>
      </c>
      <c r="P221" s="335">
        <f t="shared" si="22"/>
        <v>10600</v>
      </c>
      <c r="Q221" s="314"/>
    </row>
    <row r="222" spans="1:17" s="18" customFormat="1" ht="30" customHeight="1">
      <c r="A222" s="90">
        <v>178</v>
      </c>
      <c r="B222" s="316" t="s">
        <v>777</v>
      </c>
      <c r="C222" s="13" t="s">
        <v>2</v>
      </c>
      <c r="D222" s="322">
        <v>11090</v>
      </c>
      <c r="E222" s="322">
        <v>8440</v>
      </c>
      <c r="F222" s="327">
        <f t="shared" si="17"/>
        <v>2650</v>
      </c>
      <c r="G222" s="322">
        <v>11090</v>
      </c>
      <c r="H222" s="322">
        <v>8440</v>
      </c>
      <c r="I222" s="327">
        <f t="shared" si="18"/>
        <v>2650</v>
      </c>
      <c r="J222" s="322">
        <v>10940</v>
      </c>
      <c r="K222" s="322">
        <v>8290</v>
      </c>
      <c r="L222" s="327">
        <f t="shared" si="19"/>
        <v>2650</v>
      </c>
      <c r="M222" s="406">
        <v>11090</v>
      </c>
      <c r="N222" s="406">
        <v>8440</v>
      </c>
      <c r="O222" s="327">
        <f t="shared" si="20"/>
        <v>2650</v>
      </c>
      <c r="P222" s="335">
        <f t="shared" si="22"/>
        <v>10600</v>
      </c>
      <c r="Q222" s="314"/>
    </row>
    <row r="223" spans="1:17" s="18" customFormat="1" ht="30" customHeight="1">
      <c r="A223" s="90">
        <v>179</v>
      </c>
      <c r="B223" s="316" t="s">
        <v>857</v>
      </c>
      <c r="C223" s="13" t="s">
        <v>2</v>
      </c>
      <c r="D223" s="322">
        <v>0</v>
      </c>
      <c r="E223" s="322">
        <v>0</v>
      </c>
      <c r="F223" s="331">
        <f t="shared" si="17"/>
        <v>0</v>
      </c>
      <c r="G223" s="322">
        <v>0</v>
      </c>
      <c r="H223" s="322">
        <v>0</v>
      </c>
      <c r="I223" s="331">
        <f t="shared" si="18"/>
        <v>0</v>
      </c>
      <c r="J223" s="322">
        <v>0</v>
      </c>
      <c r="K223" s="322">
        <v>0</v>
      </c>
      <c r="L223" s="331">
        <f t="shared" si="19"/>
        <v>0</v>
      </c>
      <c r="M223" s="406">
        <v>7321</v>
      </c>
      <c r="N223" s="406">
        <v>6534</v>
      </c>
      <c r="O223" s="327">
        <f t="shared" si="20"/>
        <v>787</v>
      </c>
      <c r="P223" s="335">
        <f t="shared" si="22"/>
        <v>787</v>
      </c>
      <c r="Q223" s="314"/>
    </row>
    <row r="224" spans="1:17" s="18" customFormat="1" ht="30" customHeight="1">
      <c r="A224" s="90">
        <v>180</v>
      </c>
      <c r="B224" s="316" t="s">
        <v>858</v>
      </c>
      <c r="C224" s="13" t="s">
        <v>194</v>
      </c>
      <c r="D224" s="322">
        <v>0</v>
      </c>
      <c r="E224" s="322">
        <v>0</v>
      </c>
      <c r="F224" s="331">
        <f t="shared" si="17"/>
        <v>0</v>
      </c>
      <c r="G224" s="322">
        <v>0</v>
      </c>
      <c r="H224" s="322">
        <v>0</v>
      </c>
      <c r="I224" s="331">
        <f t="shared" si="18"/>
        <v>0</v>
      </c>
      <c r="J224" s="322">
        <v>0</v>
      </c>
      <c r="K224" s="322">
        <v>0</v>
      </c>
      <c r="L224" s="331">
        <f t="shared" si="19"/>
        <v>0</v>
      </c>
      <c r="M224" s="406">
        <v>6244</v>
      </c>
      <c r="N224" s="406">
        <v>5990</v>
      </c>
      <c r="O224" s="327">
        <f t="shared" si="20"/>
        <v>254</v>
      </c>
      <c r="P224" s="335">
        <f t="shared" si="22"/>
        <v>254</v>
      </c>
      <c r="Q224" s="314"/>
    </row>
    <row r="225" spans="1:17" s="18" customFormat="1" ht="30" customHeight="1">
      <c r="A225" s="90">
        <v>181</v>
      </c>
      <c r="B225" s="316" t="s">
        <v>856</v>
      </c>
      <c r="C225" s="13" t="s">
        <v>2</v>
      </c>
      <c r="D225" s="322">
        <v>0</v>
      </c>
      <c r="E225" s="322">
        <v>0</v>
      </c>
      <c r="F225" s="331">
        <f t="shared" si="17"/>
        <v>0</v>
      </c>
      <c r="G225" s="322">
        <v>0</v>
      </c>
      <c r="H225" s="322">
        <v>0</v>
      </c>
      <c r="I225" s="331">
        <f t="shared" si="18"/>
        <v>0</v>
      </c>
      <c r="J225" s="322">
        <v>0</v>
      </c>
      <c r="K225" s="322">
        <v>0</v>
      </c>
      <c r="L225" s="331">
        <f t="shared" si="19"/>
        <v>0</v>
      </c>
      <c r="M225" s="406">
        <v>12353</v>
      </c>
      <c r="N225" s="406">
        <v>10813</v>
      </c>
      <c r="O225" s="327">
        <f t="shared" si="20"/>
        <v>1540</v>
      </c>
      <c r="P225" s="335">
        <f t="shared" si="22"/>
        <v>1540</v>
      </c>
      <c r="Q225" s="314"/>
    </row>
    <row r="226" spans="1:17" s="18" customFormat="1" ht="30" customHeight="1">
      <c r="A226" s="90">
        <v>182</v>
      </c>
      <c r="B226" s="316" t="s">
        <v>859</v>
      </c>
      <c r="C226" s="13" t="s">
        <v>108</v>
      </c>
      <c r="D226" s="322">
        <v>0</v>
      </c>
      <c r="E226" s="322">
        <v>0</v>
      </c>
      <c r="F226" s="331">
        <f t="shared" si="17"/>
        <v>0</v>
      </c>
      <c r="G226" s="322">
        <v>0</v>
      </c>
      <c r="H226" s="322">
        <v>0</v>
      </c>
      <c r="I226" s="331">
        <f t="shared" si="18"/>
        <v>0</v>
      </c>
      <c r="J226" s="322">
        <v>0</v>
      </c>
      <c r="K226" s="322">
        <v>0</v>
      </c>
      <c r="L226" s="331">
        <f t="shared" si="19"/>
        <v>0</v>
      </c>
      <c r="M226" s="406">
        <v>9740</v>
      </c>
      <c r="N226" s="406">
        <v>8553</v>
      </c>
      <c r="O226" s="327">
        <f t="shared" si="20"/>
        <v>1187</v>
      </c>
      <c r="P226" s="335">
        <f t="shared" si="22"/>
        <v>1187</v>
      </c>
      <c r="Q226" s="314"/>
    </row>
    <row r="227" spans="1:17" s="18" customFormat="1" ht="30" customHeight="1">
      <c r="A227" s="13"/>
      <c r="B227" s="405" t="s">
        <v>46</v>
      </c>
      <c r="C227" s="405" t="s">
        <v>46</v>
      </c>
      <c r="D227" s="505" t="s">
        <v>197</v>
      </c>
      <c r="E227" s="506"/>
      <c r="F227" s="506"/>
      <c r="G227" s="506"/>
      <c r="H227" s="506"/>
      <c r="I227" s="506"/>
      <c r="J227" s="506"/>
      <c r="K227" s="506"/>
      <c r="L227" s="506"/>
      <c r="M227" s="506"/>
      <c r="N227" s="506"/>
      <c r="O227" s="506"/>
      <c r="P227" s="334">
        <f>SUM(P214:P226)</f>
        <v>5058386.5749999993</v>
      </c>
      <c r="Q227" s="324"/>
    </row>
    <row r="228" spans="1:17" s="18" customFormat="1" ht="18.75">
      <c r="A228" s="199"/>
      <c r="B228" s="333"/>
      <c r="C228" s="333"/>
      <c r="D228" s="333"/>
      <c r="E228" s="333"/>
      <c r="F228" s="333"/>
      <c r="G228" s="333"/>
      <c r="H228" s="333"/>
      <c r="I228" s="333"/>
      <c r="J228" s="333"/>
      <c r="K228" s="333"/>
      <c r="L228" s="333"/>
      <c r="M228" s="199"/>
      <c r="N228" s="199"/>
      <c r="O228" s="333"/>
      <c r="P228" s="410"/>
      <c r="Q228" s="324"/>
    </row>
    <row r="229" spans="1:17" s="18" customFormat="1" ht="18.75">
      <c r="A229" s="199"/>
      <c r="B229" s="333"/>
      <c r="C229" s="333"/>
      <c r="D229" s="333"/>
      <c r="E229" s="333"/>
      <c r="F229" s="333"/>
      <c r="G229" s="333"/>
      <c r="H229" s="333"/>
      <c r="I229" s="333"/>
      <c r="J229" s="333"/>
      <c r="K229" s="333"/>
      <c r="L229" s="333"/>
      <c r="M229" s="199"/>
      <c r="N229" s="199"/>
      <c r="O229" s="333"/>
      <c r="P229" s="410"/>
      <c r="Q229" s="324"/>
    </row>
    <row r="230" spans="1:17" s="18" customFormat="1" ht="18.75">
      <c r="A230" s="199"/>
      <c r="B230" s="333"/>
      <c r="C230" s="333"/>
      <c r="D230" s="333"/>
      <c r="E230" s="333"/>
      <c r="F230" s="333"/>
      <c r="G230" s="333"/>
      <c r="H230" s="333"/>
      <c r="I230" s="333"/>
      <c r="J230" s="333"/>
      <c r="K230" s="333"/>
      <c r="L230" s="333"/>
      <c r="M230" s="199"/>
      <c r="N230" s="199"/>
      <c r="O230" s="333"/>
      <c r="P230" s="410"/>
      <c r="Q230" s="324"/>
    </row>
    <row r="231" spans="1:17" s="342" customFormat="1" ht="24" customHeight="1">
      <c r="A231" s="332"/>
      <c r="B231" s="341" t="s">
        <v>968</v>
      </c>
      <c r="C231" s="341"/>
      <c r="D231" s="341" t="s">
        <v>897</v>
      </c>
      <c r="E231" s="341"/>
      <c r="G231" s="332"/>
      <c r="H231" s="500" t="s">
        <v>967</v>
      </c>
      <c r="I231" s="500"/>
      <c r="J231" s="500"/>
      <c r="K231" s="341" t="s">
        <v>972</v>
      </c>
      <c r="L231" s="332"/>
      <c r="M231" s="332"/>
      <c r="N231" s="500" t="s">
        <v>973</v>
      </c>
      <c r="O231" s="500"/>
      <c r="P231" s="500"/>
      <c r="Q231" s="76"/>
    </row>
    <row r="232" spans="1:17" s="18" customFormat="1" ht="18.75">
      <c r="A232" s="199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199"/>
      <c r="N232" s="199"/>
      <c r="O232" s="333"/>
      <c r="P232" s="410"/>
      <c r="Q232" s="324"/>
    </row>
    <row r="233" spans="1:17" s="18" customFormat="1" ht="18.75">
      <c r="A233" s="199"/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199"/>
      <c r="N233" s="199"/>
      <c r="O233" s="333"/>
      <c r="P233" s="410"/>
      <c r="Q233" s="324"/>
    </row>
    <row r="234" spans="1:17" s="420" customFormat="1" ht="20.25">
      <c r="B234" s="421" t="s">
        <v>976</v>
      </c>
      <c r="L234" s="408"/>
      <c r="M234" s="408"/>
      <c r="N234" s="408"/>
      <c r="O234" s="408"/>
      <c r="P234" s="411"/>
      <c r="Q234" s="422"/>
    </row>
    <row r="235" spans="1:17" s="18" customFormat="1" ht="18.75">
      <c r="A235" s="199"/>
      <c r="B235" s="333"/>
      <c r="C235" s="333"/>
      <c r="D235" s="333"/>
      <c r="E235" s="333"/>
      <c r="F235" s="333"/>
      <c r="G235" s="333"/>
      <c r="H235" s="333"/>
      <c r="I235" s="333"/>
      <c r="J235" s="333"/>
      <c r="K235" s="333"/>
      <c r="L235" s="333"/>
      <c r="M235" s="199"/>
      <c r="N235" s="199"/>
      <c r="O235" s="333"/>
      <c r="P235" s="410"/>
      <c r="Q235" s="324"/>
    </row>
    <row r="236" spans="1:17" s="342" customFormat="1" ht="18" customHeight="1">
      <c r="A236" s="332"/>
      <c r="B236" s="341"/>
      <c r="C236" s="341"/>
      <c r="D236" s="341"/>
      <c r="E236" s="341"/>
      <c r="G236" s="332"/>
      <c r="H236" s="500"/>
      <c r="I236" s="500"/>
      <c r="J236" s="500"/>
      <c r="K236" s="341"/>
      <c r="L236" s="332"/>
      <c r="M236" s="332"/>
      <c r="N236" s="76"/>
      <c r="O236" s="341"/>
      <c r="P236" s="76"/>
      <c r="Q236" s="76"/>
    </row>
    <row r="237" spans="1:17">
      <c r="F237" s="81"/>
      <c r="I237" s="81"/>
      <c r="L237" s="182"/>
      <c r="M237" s="182"/>
      <c r="N237" s="182"/>
      <c r="O237" s="343"/>
      <c r="P237" s="182"/>
    </row>
    <row r="238" spans="1:17" s="420" customFormat="1" ht="20.25">
      <c r="B238" s="421"/>
      <c r="L238" s="408"/>
      <c r="M238" s="408"/>
      <c r="N238" s="408"/>
      <c r="O238" s="408"/>
      <c r="P238" s="411"/>
      <c r="Q238" s="422"/>
    </row>
    <row r="239" spans="1:17">
      <c r="L239" s="343"/>
      <c r="M239" s="182"/>
      <c r="N239" s="182"/>
      <c r="O239" s="343"/>
      <c r="P239" s="182"/>
    </row>
    <row r="240" spans="1:17" s="18" customFormat="1" ht="18.75">
      <c r="A240" s="199"/>
      <c r="B240" s="333"/>
      <c r="C240" s="333"/>
      <c r="D240" s="333"/>
      <c r="E240" s="333"/>
      <c r="F240" s="333"/>
      <c r="G240" s="333"/>
      <c r="H240" s="333"/>
      <c r="I240" s="333"/>
      <c r="J240" s="333"/>
      <c r="K240" s="333"/>
      <c r="L240" s="333"/>
      <c r="M240" s="199"/>
      <c r="N240" s="199"/>
      <c r="O240" s="333"/>
      <c r="P240" s="410"/>
      <c r="Q240" s="324"/>
    </row>
    <row r="241" spans="1:17" s="18" customFormat="1" ht="18.75">
      <c r="A241" s="199"/>
      <c r="B241" s="333"/>
      <c r="C241" s="333"/>
      <c r="D241" s="333"/>
      <c r="E241" s="333"/>
      <c r="F241" s="333"/>
      <c r="G241" s="333"/>
      <c r="H241" s="333"/>
      <c r="I241" s="333"/>
      <c r="J241" s="333"/>
      <c r="K241" s="333"/>
      <c r="L241" s="333"/>
      <c r="M241" s="199"/>
      <c r="N241" s="199"/>
      <c r="O241" s="333"/>
      <c r="P241" s="410"/>
      <c r="Q241" s="324"/>
    </row>
    <row r="255" spans="1:17" s="18" customFormat="1" ht="18.75">
      <c r="A255" s="9"/>
      <c r="B255" s="76"/>
      <c r="C255" s="502"/>
      <c r="D255" s="502"/>
      <c r="E255" s="76"/>
      <c r="F255" s="332"/>
      <c r="G255" s="332"/>
      <c r="H255" s="76"/>
      <c r="I255" s="332"/>
      <c r="J255" s="332"/>
      <c r="K255" s="76"/>
      <c r="L255" s="341"/>
      <c r="M255" s="76"/>
      <c r="N255" s="76"/>
      <c r="O255" s="341"/>
      <c r="P255" s="409"/>
    </row>
  </sheetData>
  <mergeCells count="36">
    <mergeCell ref="A1:P1"/>
    <mergeCell ref="A2:P2"/>
    <mergeCell ref="A3:P3"/>
    <mergeCell ref="D71:O71"/>
    <mergeCell ref="D36:O36"/>
    <mergeCell ref="C255:D255"/>
    <mergeCell ref="H37:J37"/>
    <mergeCell ref="H73:J73"/>
    <mergeCell ref="H176:J176"/>
    <mergeCell ref="H231:J231"/>
    <mergeCell ref="D205:O205"/>
    <mergeCell ref="D40:O40"/>
    <mergeCell ref="D113:O113"/>
    <mergeCell ref="D144:O144"/>
    <mergeCell ref="N231:P231"/>
    <mergeCell ref="D179:O179"/>
    <mergeCell ref="D140:O140"/>
    <mergeCell ref="D227:O227"/>
    <mergeCell ref="H74:J74"/>
    <mergeCell ref="H142:J142"/>
    <mergeCell ref="H236:J236"/>
    <mergeCell ref="A209:P209"/>
    <mergeCell ref="A210:P210"/>
    <mergeCell ref="A211:P211"/>
    <mergeCell ref="D214:O214"/>
    <mergeCell ref="N37:P37"/>
    <mergeCell ref="N73:P73"/>
    <mergeCell ref="N110:P110"/>
    <mergeCell ref="N142:P142"/>
    <mergeCell ref="N176:P176"/>
    <mergeCell ref="N207:P207"/>
    <mergeCell ref="D108:O108"/>
    <mergeCell ref="H110:J110"/>
    <mergeCell ref="D174:O174"/>
    <mergeCell ref="H207:J207"/>
    <mergeCell ref="D77:O77"/>
  </mergeCells>
  <printOptions horizontalCentered="1"/>
  <pageMargins left="0.5" right="0.5" top="0" bottom="0" header="0" footer="0"/>
  <pageSetup paperSize="5" scale="61" orientation="landscape" r:id="rId1"/>
  <headerFooter alignWithMargins="0"/>
  <rowBreaks count="4" manualBreakCount="4">
    <brk id="37" max="16" man="1"/>
    <brk id="74" max="16" man="1"/>
    <brk id="110" max="16" man="1"/>
    <brk id="142" max="16" man="1"/>
  </rowBreaks>
  <colBreaks count="1" manualBreakCount="1">
    <brk id="16" max="19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0"/>
  <sheetViews>
    <sheetView zoomScaleNormal="100" zoomScaleSheetLayoutView="70" workbookViewId="0">
      <selection activeCell="A2" sqref="A2:V2"/>
    </sheetView>
  </sheetViews>
  <sheetFormatPr defaultRowHeight="15"/>
  <cols>
    <col min="1" max="1" width="5.85546875" style="215" bestFit="1" customWidth="1"/>
    <col min="2" max="2" width="24" style="215" customWidth="1"/>
    <col min="3" max="3" width="16.140625" style="215" bestFit="1" customWidth="1"/>
    <col min="4" max="4" width="6.42578125" style="215" bestFit="1" customWidth="1"/>
    <col min="5" max="5" width="10.5703125" style="215" bestFit="1" customWidth="1"/>
    <col min="6" max="6" width="10.5703125" style="215" customWidth="1"/>
    <col min="7" max="7" width="10.28515625" style="215" customWidth="1"/>
    <col min="8" max="8" width="9.5703125" style="215" customWidth="1"/>
    <col min="9" max="9" width="9.7109375" style="215" customWidth="1"/>
    <col min="10" max="10" width="9.5703125" style="215" bestFit="1" customWidth="1"/>
    <col min="11" max="11" width="13.140625" style="215" customWidth="1"/>
    <col min="12" max="12" width="8.7109375" style="215" customWidth="1"/>
    <col min="13" max="13" width="9.140625" style="215"/>
    <col min="14" max="14" width="10.140625" style="215" customWidth="1"/>
    <col min="15" max="15" width="8.5703125" style="215" bestFit="1" customWidth="1"/>
    <col min="16" max="16" width="12.140625" style="215" customWidth="1"/>
    <col min="17" max="17" width="9.5703125" style="215" bestFit="1" customWidth="1"/>
    <col min="18" max="18" width="11.7109375" style="215" bestFit="1" customWidth="1"/>
    <col min="19" max="19" width="16" style="84" customWidth="1"/>
    <col min="20" max="20" width="11" style="215" bestFit="1" customWidth="1"/>
    <col min="21" max="21" width="23.7109375" style="215" bestFit="1" customWidth="1"/>
    <col min="22" max="22" width="22.140625" style="218" bestFit="1" customWidth="1"/>
    <col min="23" max="23" width="11" style="215" customWidth="1"/>
    <col min="24" max="24" width="10.5703125" style="215" customWidth="1"/>
    <col min="25" max="25" width="13.42578125" style="215" customWidth="1"/>
    <col min="26" max="16384" width="9.140625" style="215"/>
  </cols>
  <sheetData>
    <row r="1" spans="1:28" ht="23.25">
      <c r="A1" s="470" t="s">
        <v>127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  <c r="T1" s="470"/>
      <c r="U1" s="470"/>
      <c r="V1" s="470"/>
      <c r="W1" s="8"/>
    </row>
    <row r="2" spans="1:28" ht="18.75">
      <c r="A2" s="471" t="s">
        <v>359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8"/>
    </row>
    <row r="3" spans="1:28" ht="20.25">
      <c r="A3" s="507" t="s">
        <v>898</v>
      </c>
      <c r="B3" s="507"/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7"/>
      <c r="Q3" s="507"/>
      <c r="R3" s="507"/>
      <c r="S3" s="507"/>
      <c r="T3" s="507"/>
      <c r="U3" s="507"/>
      <c r="V3" s="507"/>
      <c r="W3" s="10"/>
    </row>
    <row r="4" spans="1:28" ht="21.95" customHeight="1">
      <c r="A4" s="41"/>
      <c r="B4" s="42"/>
      <c r="C4" s="33"/>
      <c r="D4" s="41"/>
      <c r="E4" s="41"/>
      <c r="F4" s="486" t="s">
        <v>336</v>
      </c>
      <c r="G4" s="486"/>
      <c r="H4" s="486"/>
      <c r="I4" s="486"/>
      <c r="J4" s="486"/>
      <c r="K4" s="486"/>
      <c r="L4" s="486" t="s">
        <v>337</v>
      </c>
      <c r="M4" s="486"/>
      <c r="N4" s="486"/>
      <c r="O4" s="486"/>
      <c r="P4" s="486"/>
      <c r="Q4" s="486"/>
      <c r="R4" s="486"/>
      <c r="S4" s="161"/>
      <c r="T4" s="220"/>
      <c r="U4" s="33"/>
      <c r="V4" s="10"/>
      <c r="W4" s="7"/>
    </row>
    <row r="5" spans="1:28" s="69" customFormat="1" ht="60">
      <c r="A5" s="41" t="s">
        <v>174</v>
      </c>
      <c r="B5" s="43" t="s">
        <v>379</v>
      </c>
      <c r="C5" s="41" t="s">
        <v>125</v>
      </c>
      <c r="D5" s="41" t="s">
        <v>334</v>
      </c>
      <c r="E5" s="43" t="s">
        <v>855</v>
      </c>
      <c r="F5" s="43" t="s">
        <v>854</v>
      </c>
      <c r="G5" s="44" t="s">
        <v>338</v>
      </c>
      <c r="H5" s="44" t="s">
        <v>367</v>
      </c>
      <c r="I5" s="45" t="s">
        <v>376</v>
      </c>
      <c r="J5" s="44" t="s">
        <v>339</v>
      </c>
      <c r="K5" s="44" t="s">
        <v>335</v>
      </c>
      <c r="L5" s="45" t="s">
        <v>377</v>
      </c>
      <c r="M5" s="45" t="s">
        <v>462</v>
      </c>
      <c r="N5" s="45" t="s">
        <v>391</v>
      </c>
      <c r="O5" s="44" t="s">
        <v>457</v>
      </c>
      <c r="P5" s="45" t="s">
        <v>730</v>
      </c>
      <c r="Q5" s="45" t="s">
        <v>541</v>
      </c>
      <c r="R5" s="45" t="s">
        <v>380</v>
      </c>
      <c r="S5" s="45" t="s">
        <v>378</v>
      </c>
      <c r="T5" s="45" t="s">
        <v>731</v>
      </c>
      <c r="U5" s="44" t="s">
        <v>344</v>
      </c>
      <c r="V5" s="61"/>
      <c r="W5" s="77" t="s">
        <v>402</v>
      </c>
      <c r="X5" s="277" t="s">
        <v>403</v>
      </c>
    </row>
    <row r="6" spans="1:28" ht="23.1" customHeight="1">
      <c r="A6" s="41">
        <v>1</v>
      </c>
      <c r="B6" s="201" t="s">
        <v>207</v>
      </c>
      <c r="C6" s="41" t="s">
        <v>460</v>
      </c>
      <c r="D6" s="46">
        <v>6</v>
      </c>
      <c r="E6" s="285">
        <v>47600</v>
      </c>
      <c r="F6" s="38">
        <v>27300</v>
      </c>
      <c r="G6" s="40">
        <f>F6*35%</f>
        <v>9555</v>
      </c>
      <c r="H6" s="40">
        <v>700</v>
      </c>
      <c r="I6" s="40">
        <f t="shared" ref="I6:I30" si="0">F6*30%</f>
        <v>8190</v>
      </c>
      <c r="J6" s="40">
        <v>500</v>
      </c>
      <c r="K6" s="38">
        <f t="shared" ref="K6:K30" si="1">SUM(E6+G6+H6+I6+J6)</f>
        <v>66545</v>
      </c>
      <c r="L6" s="40">
        <v>900</v>
      </c>
      <c r="M6" s="40">
        <v>0</v>
      </c>
      <c r="N6" s="40">
        <v>0</v>
      </c>
      <c r="O6" s="40">
        <v>0</v>
      </c>
      <c r="P6" s="40">
        <f t="shared" ref="P6:P30" si="2">E6*10%</f>
        <v>4760</v>
      </c>
      <c r="Q6" s="40">
        <v>0</v>
      </c>
      <c r="R6" s="40">
        <f t="shared" ref="R6:R30" si="3">SUM(L6:Q6)</f>
        <v>5660</v>
      </c>
      <c r="S6" s="337">
        <f t="shared" ref="S6:S30" si="4">K6-R6</f>
        <v>60885</v>
      </c>
      <c r="T6" s="40">
        <f t="shared" ref="T6:T30" si="5">P6</f>
        <v>4760</v>
      </c>
      <c r="U6" s="46"/>
      <c r="V6" s="10"/>
      <c r="W6" s="67" t="s">
        <v>27</v>
      </c>
      <c r="X6" s="68" t="s">
        <v>52</v>
      </c>
      <c r="Y6" s="85"/>
      <c r="Z6" s="84"/>
      <c r="AA6" s="84"/>
      <c r="AB6" s="124"/>
    </row>
    <row r="7" spans="1:28" ht="23.1" customHeight="1">
      <c r="A7" s="46">
        <v>2</v>
      </c>
      <c r="B7" s="47" t="s">
        <v>175</v>
      </c>
      <c r="C7" s="41" t="s">
        <v>461</v>
      </c>
      <c r="D7" s="46">
        <v>6</v>
      </c>
      <c r="E7" s="285">
        <v>47600</v>
      </c>
      <c r="F7" s="38">
        <v>26500</v>
      </c>
      <c r="G7" s="40">
        <f>F7*35%</f>
        <v>9275</v>
      </c>
      <c r="H7" s="40">
        <v>700</v>
      </c>
      <c r="I7" s="40">
        <f t="shared" si="0"/>
        <v>7950</v>
      </c>
      <c r="J7" s="40">
        <v>0</v>
      </c>
      <c r="K7" s="38">
        <f t="shared" si="1"/>
        <v>65525</v>
      </c>
      <c r="L7" s="40">
        <v>900</v>
      </c>
      <c r="M7" s="40">
        <v>0</v>
      </c>
      <c r="N7" s="40">
        <v>0</v>
      </c>
      <c r="O7" s="40">
        <v>0</v>
      </c>
      <c r="P7" s="40">
        <f t="shared" si="2"/>
        <v>4760</v>
      </c>
      <c r="Q7" s="40">
        <v>0</v>
      </c>
      <c r="R7" s="40">
        <f t="shared" si="3"/>
        <v>5660</v>
      </c>
      <c r="S7" s="337">
        <f t="shared" si="4"/>
        <v>59865</v>
      </c>
      <c r="T7" s="40">
        <f t="shared" si="5"/>
        <v>4760</v>
      </c>
      <c r="U7" s="46"/>
      <c r="V7" s="10"/>
      <c r="W7" s="67" t="s">
        <v>27</v>
      </c>
      <c r="X7" s="68" t="s">
        <v>52</v>
      </c>
      <c r="Y7" s="85"/>
      <c r="Z7" s="84"/>
      <c r="AA7" s="84"/>
      <c r="AB7" s="124"/>
    </row>
    <row r="8" spans="1:28" ht="23.1" customHeight="1">
      <c r="A8" s="41">
        <v>3</v>
      </c>
      <c r="B8" s="47" t="s">
        <v>206</v>
      </c>
      <c r="C8" s="41" t="s">
        <v>2</v>
      </c>
      <c r="D8" s="46">
        <v>6</v>
      </c>
      <c r="E8" s="285">
        <v>47600</v>
      </c>
      <c r="F8" s="38">
        <v>26500</v>
      </c>
      <c r="G8" s="40">
        <f>F8*35%</f>
        <v>9275</v>
      </c>
      <c r="H8" s="40">
        <v>700</v>
      </c>
      <c r="I8" s="40">
        <f t="shared" si="0"/>
        <v>7950</v>
      </c>
      <c r="J8" s="40">
        <v>0</v>
      </c>
      <c r="K8" s="38">
        <f t="shared" si="1"/>
        <v>65525</v>
      </c>
      <c r="L8" s="40">
        <v>900</v>
      </c>
      <c r="M8" s="40">
        <v>0</v>
      </c>
      <c r="N8" s="40">
        <v>0</v>
      </c>
      <c r="O8" s="40">
        <v>0</v>
      </c>
      <c r="P8" s="40">
        <f t="shared" si="2"/>
        <v>4760</v>
      </c>
      <c r="Q8" s="40">
        <v>0</v>
      </c>
      <c r="R8" s="40">
        <f t="shared" si="3"/>
        <v>5660</v>
      </c>
      <c r="S8" s="337">
        <f t="shared" si="4"/>
        <v>59865</v>
      </c>
      <c r="T8" s="40">
        <f t="shared" si="5"/>
        <v>4760</v>
      </c>
      <c r="U8" s="46"/>
      <c r="V8" s="10"/>
      <c r="W8" s="67" t="s">
        <v>27</v>
      </c>
      <c r="X8" s="68" t="s">
        <v>52</v>
      </c>
      <c r="Y8" s="85"/>
      <c r="Z8" s="84"/>
      <c r="AA8" s="84"/>
      <c r="AB8" s="124"/>
    </row>
    <row r="9" spans="1:28" ht="23.1" customHeight="1">
      <c r="A9" s="46">
        <v>4</v>
      </c>
      <c r="B9" s="47" t="s">
        <v>115</v>
      </c>
      <c r="C9" s="41" t="s">
        <v>2</v>
      </c>
      <c r="D9" s="46">
        <v>6</v>
      </c>
      <c r="E9" s="285">
        <v>43170</v>
      </c>
      <c r="F9" s="38">
        <v>24100</v>
      </c>
      <c r="G9" s="40">
        <f>F9*35%</f>
        <v>8435</v>
      </c>
      <c r="H9" s="40">
        <v>700</v>
      </c>
      <c r="I9" s="40">
        <f t="shared" si="0"/>
        <v>7230</v>
      </c>
      <c r="J9" s="40">
        <v>0</v>
      </c>
      <c r="K9" s="38">
        <f t="shared" si="1"/>
        <v>59535</v>
      </c>
      <c r="L9" s="40">
        <v>900</v>
      </c>
      <c r="M9" s="40">
        <v>0</v>
      </c>
      <c r="N9" s="40">
        <v>0</v>
      </c>
      <c r="O9" s="40">
        <v>0</v>
      </c>
      <c r="P9" s="40">
        <f t="shared" si="2"/>
        <v>4317</v>
      </c>
      <c r="Q9" s="40">
        <v>250</v>
      </c>
      <c r="R9" s="40">
        <f t="shared" si="3"/>
        <v>5467</v>
      </c>
      <c r="S9" s="337">
        <f t="shared" si="4"/>
        <v>54068</v>
      </c>
      <c r="T9" s="40">
        <f t="shared" si="5"/>
        <v>4317</v>
      </c>
      <c r="U9" s="46"/>
      <c r="V9" s="128" t="s">
        <v>539</v>
      </c>
      <c r="W9" s="67" t="s">
        <v>27</v>
      </c>
      <c r="X9" s="68" t="s">
        <v>52</v>
      </c>
      <c r="Y9" s="85"/>
      <c r="Z9" s="84"/>
      <c r="AA9" s="84"/>
      <c r="AB9" s="124"/>
    </row>
    <row r="10" spans="1:28" ht="23.1" customHeight="1">
      <c r="A10" s="41">
        <v>5</v>
      </c>
      <c r="B10" s="47" t="s">
        <v>126</v>
      </c>
      <c r="C10" s="41" t="s">
        <v>2</v>
      </c>
      <c r="D10" s="46">
        <v>6</v>
      </c>
      <c r="E10" s="285">
        <v>43170</v>
      </c>
      <c r="F10" s="38">
        <v>24100</v>
      </c>
      <c r="G10" s="40">
        <f>F10*35%</f>
        <v>8435</v>
      </c>
      <c r="H10" s="40">
        <v>700</v>
      </c>
      <c r="I10" s="40">
        <f t="shared" si="0"/>
        <v>7230</v>
      </c>
      <c r="J10" s="40">
        <v>0</v>
      </c>
      <c r="K10" s="38">
        <f t="shared" si="1"/>
        <v>59535</v>
      </c>
      <c r="L10" s="40">
        <v>900</v>
      </c>
      <c r="M10" s="40">
        <v>0</v>
      </c>
      <c r="N10" s="40">
        <v>0</v>
      </c>
      <c r="O10" s="40">
        <v>0</v>
      </c>
      <c r="P10" s="40">
        <f t="shared" si="2"/>
        <v>4317</v>
      </c>
      <c r="Q10" s="40">
        <v>0</v>
      </c>
      <c r="R10" s="40">
        <f t="shared" si="3"/>
        <v>5217</v>
      </c>
      <c r="S10" s="337">
        <f t="shared" si="4"/>
        <v>54318</v>
      </c>
      <c r="T10" s="40">
        <f t="shared" si="5"/>
        <v>4317</v>
      </c>
      <c r="U10" s="46"/>
      <c r="V10" s="10"/>
      <c r="W10" s="67" t="s">
        <v>27</v>
      </c>
      <c r="X10" s="68" t="s">
        <v>52</v>
      </c>
      <c r="Y10" s="85"/>
      <c r="Z10" s="84"/>
      <c r="AA10" s="84"/>
      <c r="AB10" s="124"/>
    </row>
    <row r="11" spans="1:28" ht="23.1" customHeight="1">
      <c r="A11" s="46">
        <v>6</v>
      </c>
      <c r="B11" s="47" t="s">
        <v>208</v>
      </c>
      <c r="C11" s="41" t="s">
        <v>2</v>
      </c>
      <c r="D11" s="46">
        <v>6</v>
      </c>
      <c r="E11" s="285">
        <v>43170</v>
      </c>
      <c r="F11" s="38">
        <v>22500</v>
      </c>
      <c r="G11" s="40">
        <v>8500</v>
      </c>
      <c r="H11" s="40">
        <v>700</v>
      </c>
      <c r="I11" s="40">
        <f t="shared" si="0"/>
        <v>6750</v>
      </c>
      <c r="J11" s="40">
        <v>0</v>
      </c>
      <c r="K11" s="38">
        <f t="shared" si="1"/>
        <v>59120</v>
      </c>
      <c r="L11" s="40">
        <v>900</v>
      </c>
      <c r="M11" s="40">
        <v>0</v>
      </c>
      <c r="N11" s="40">
        <v>0</v>
      </c>
      <c r="O11" s="40">
        <v>0</v>
      </c>
      <c r="P11" s="40">
        <f t="shared" si="2"/>
        <v>4317</v>
      </c>
      <c r="Q11" s="40">
        <v>0</v>
      </c>
      <c r="R11" s="40">
        <f t="shared" si="3"/>
        <v>5217</v>
      </c>
      <c r="S11" s="337">
        <f t="shared" si="4"/>
        <v>53903</v>
      </c>
      <c r="T11" s="40">
        <f t="shared" si="5"/>
        <v>4317</v>
      </c>
      <c r="U11" s="46"/>
      <c r="V11" s="128"/>
      <c r="W11" s="93" t="s">
        <v>14</v>
      </c>
      <c r="X11" s="68" t="s">
        <v>53</v>
      </c>
      <c r="Y11" s="80"/>
    </row>
    <row r="12" spans="1:28" ht="23.1" customHeight="1">
      <c r="A12" s="41">
        <v>7</v>
      </c>
      <c r="B12" s="47" t="s">
        <v>424</v>
      </c>
      <c r="C12" s="41" t="s">
        <v>2</v>
      </c>
      <c r="D12" s="46">
        <v>6</v>
      </c>
      <c r="E12" s="285">
        <v>43170</v>
      </c>
      <c r="F12" s="38">
        <v>22500</v>
      </c>
      <c r="G12" s="40">
        <v>8500</v>
      </c>
      <c r="H12" s="40">
        <v>700</v>
      </c>
      <c r="I12" s="40">
        <f t="shared" si="0"/>
        <v>6750</v>
      </c>
      <c r="J12" s="40">
        <v>1300</v>
      </c>
      <c r="K12" s="38">
        <f t="shared" si="1"/>
        <v>60420</v>
      </c>
      <c r="L12" s="40">
        <v>900</v>
      </c>
      <c r="M12" s="40">
        <v>656</v>
      </c>
      <c r="N12" s="40">
        <v>0</v>
      </c>
      <c r="O12" s="40">
        <v>8500</v>
      </c>
      <c r="P12" s="40">
        <f t="shared" si="2"/>
        <v>4317</v>
      </c>
      <c r="Q12" s="40">
        <v>0</v>
      </c>
      <c r="R12" s="40">
        <f t="shared" si="3"/>
        <v>14373</v>
      </c>
      <c r="S12" s="337">
        <f t="shared" si="4"/>
        <v>46047</v>
      </c>
      <c r="T12" s="40">
        <f t="shared" si="5"/>
        <v>4317</v>
      </c>
      <c r="U12" s="46"/>
      <c r="V12" s="216"/>
      <c r="W12" s="67" t="s">
        <v>15</v>
      </c>
      <c r="X12" s="68" t="s">
        <v>54</v>
      </c>
      <c r="Y12" s="80"/>
    </row>
    <row r="13" spans="1:28" ht="23.1" customHeight="1">
      <c r="A13" s="46">
        <v>8</v>
      </c>
      <c r="B13" s="47" t="s">
        <v>116</v>
      </c>
      <c r="C13" s="41" t="s">
        <v>2</v>
      </c>
      <c r="D13" s="46">
        <v>6</v>
      </c>
      <c r="E13" s="285">
        <v>41110</v>
      </c>
      <c r="F13" s="38">
        <v>21700</v>
      </c>
      <c r="G13" s="40">
        <v>8500</v>
      </c>
      <c r="H13" s="40">
        <v>700</v>
      </c>
      <c r="I13" s="40">
        <f t="shared" si="0"/>
        <v>6510</v>
      </c>
      <c r="J13" s="40">
        <v>0</v>
      </c>
      <c r="K13" s="38">
        <f t="shared" si="1"/>
        <v>56820</v>
      </c>
      <c r="L13" s="40">
        <v>900</v>
      </c>
      <c r="M13" s="40">
        <v>0</v>
      </c>
      <c r="N13" s="40">
        <v>0</v>
      </c>
      <c r="O13" s="40">
        <v>0</v>
      </c>
      <c r="P13" s="40">
        <f t="shared" si="2"/>
        <v>4111</v>
      </c>
      <c r="Q13" s="40">
        <v>0</v>
      </c>
      <c r="R13" s="40">
        <f t="shared" si="3"/>
        <v>5011</v>
      </c>
      <c r="S13" s="337">
        <f t="shared" si="4"/>
        <v>51809</v>
      </c>
      <c r="T13" s="40">
        <f t="shared" si="5"/>
        <v>4111</v>
      </c>
      <c r="U13" s="46"/>
      <c r="V13" s="10"/>
      <c r="W13" s="67">
        <v>35073</v>
      </c>
      <c r="X13" s="68" t="s">
        <v>65</v>
      </c>
      <c r="Y13" s="80"/>
    </row>
    <row r="14" spans="1:28" ht="23.1" customHeight="1">
      <c r="A14" s="41">
        <v>9</v>
      </c>
      <c r="B14" s="47" t="s">
        <v>117</v>
      </c>
      <c r="C14" s="41" t="s">
        <v>2</v>
      </c>
      <c r="D14" s="46">
        <v>6</v>
      </c>
      <c r="E14" s="285">
        <v>41110</v>
      </c>
      <c r="F14" s="38">
        <v>20900</v>
      </c>
      <c r="G14" s="40">
        <v>8500</v>
      </c>
      <c r="H14" s="40">
        <v>700</v>
      </c>
      <c r="I14" s="40">
        <f t="shared" si="0"/>
        <v>6270</v>
      </c>
      <c r="J14" s="40">
        <v>0</v>
      </c>
      <c r="K14" s="38">
        <f t="shared" si="1"/>
        <v>56580</v>
      </c>
      <c r="L14" s="40">
        <v>900</v>
      </c>
      <c r="M14" s="40">
        <v>0</v>
      </c>
      <c r="N14" s="40">
        <v>0</v>
      </c>
      <c r="O14" s="40">
        <v>0</v>
      </c>
      <c r="P14" s="40">
        <f t="shared" si="2"/>
        <v>4111</v>
      </c>
      <c r="Q14" s="40">
        <v>0</v>
      </c>
      <c r="R14" s="40">
        <f t="shared" si="3"/>
        <v>5011</v>
      </c>
      <c r="S14" s="337">
        <f t="shared" si="4"/>
        <v>51569</v>
      </c>
      <c r="T14" s="40">
        <f t="shared" si="5"/>
        <v>4111</v>
      </c>
      <c r="U14" s="46"/>
      <c r="V14" s="204"/>
      <c r="W14" s="67">
        <v>35347</v>
      </c>
      <c r="X14" s="68" t="s">
        <v>66</v>
      </c>
      <c r="Y14" s="80"/>
    </row>
    <row r="15" spans="1:28" ht="23.1" customHeight="1">
      <c r="A15" s="46">
        <v>10</v>
      </c>
      <c r="B15" s="47" t="s">
        <v>176</v>
      </c>
      <c r="C15" s="41" t="s">
        <v>2</v>
      </c>
      <c r="D15" s="46">
        <v>6</v>
      </c>
      <c r="E15" s="285">
        <v>41110</v>
      </c>
      <c r="F15" s="38">
        <v>21700</v>
      </c>
      <c r="G15" s="40">
        <v>8500</v>
      </c>
      <c r="H15" s="40">
        <v>700</v>
      </c>
      <c r="I15" s="40">
        <f t="shared" si="0"/>
        <v>6510</v>
      </c>
      <c r="J15" s="40">
        <v>0</v>
      </c>
      <c r="K15" s="38">
        <f t="shared" si="1"/>
        <v>56820</v>
      </c>
      <c r="L15" s="40">
        <v>900</v>
      </c>
      <c r="M15" s="40">
        <v>0</v>
      </c>
      <c r="N15" s="40">
        <v>0</v>
      </c>
      <c r="O15" s="40">
        <v>0</v>
      </c>
      <c r="P15" s="40">
        <f t="shared" si="2"/>
        <v>4111</v>
      </c>
      <c r="Q15" s="40">
        <v>500</v>
      </c>
      <c r="R15" s="40">
        <f t="shared" si="3"/>
        <v>5511</v>
      </c>
      <c r="S15" s="337">
        <f t="shared" si="4"/>
        <v>51309</v>
      </c>
      <c r="T15" s="40">
        <f t="shared" si="5"/>
        <v>4111</v>
      </c>
      <c r="U15" s="46"/>
      <c r="V15" s="10"/>
      <c r="W15" s="67">
        <v>35287</v>
      </c>
      <c r="X15" s="68" t="s">
        <v>67</v>
      </c>
      <c r="Y15" s="2" t="s">
        <v>773</v>
      </c>
    </row>
    <row r="16" spans="1:28" ht="23.1" customHeight="1">
      <c r="A16" s="41">
        <v>11</v>
      </c>
      <c r="B16" s="47" t="s">
        <v>163</v>
      </c>
      <c r="C16" s="41" t="s">
        <v>2</v>
      </c>
      <c r="D16" s="46">
        <v>7</v>
      </c>
      <c r="E16" s="285">
        <v>37030</v>
      </c>
      <c r="F16" s="38">
        <v>20600</v>
      </c>
      <c r="G16" s="40">
        <f t="shared" ref="G16:G28" si="6">F16*40%</f>
        <v>8240</v>
      </c>
      <c r="H16" s="40">
        <v>700</v>
      </c>
      <c r="I16" s="40">
        <f t="shared" si="0"/>
        <v>6180</v>
      </c>
      <c r="J16" s="40">
        <v>0</v>
      </c>
      <c r="K16" s="38">
        <f t="shared" si="1"/>
        <v>52150</v>
      </c>
      <c r="L16" s="40">
        <v>900</v>
      </c>
      <c r="M16" s="40">
        <v>0</v>
      </c>
      <c r="N16" s="40">
        <v>0</v>
      </c>
      <c r="O16" s="40">
        <v>0</v>
      </c>
      <c r="P16" s="40">
        <f t="shared" si="2"/>
        <v>3703</v>
      </c>
      <c r="Q16" s="40">
        <v>250</v>
      </c>
      <c r="R16" s="40">
        <f t="shared" si="3"/>
        <v>4853</v>
      </c>
      <c r="S16" s="337">
        <f t="shared" si="4"/>
        <v>47297</v>
      </c>
      <c r="T16" s="40">
        <f t="shared" si="5"/>
        <v>3703</v>
      </c>
      <c r="U16" s="46"/>
      <c r="V16" s="128" t="s">
        <v>539</v>
      </c>
      <c r="W16" s="93">
        <v>36258</v>
      </c>
      <c r="X16" s="68" t="s">
        <v>68</v>
      </c>
      <c r="Y16" s="128"/>
    </row>
    <row r="17" spans="1:29" ht="23.1" customHeight="1">
      <c r="A17" s="46">
        <v>12</v>
      </c>
      <c r="B17" s="47" t="s">
        <v>177</v>
      </c>
      <c r="C17" s="41" t="s">
        <v>221</v>
      </c>
      <c r="D17" s="46">
        <v>7</v>
      </c>
      <c r="E17" s="285">
        <v>37030</v>
      </c>
      <c r="F17" s="38">
        <v>19900</v>
      </c>
      <c r="G17" s="40">
        <f t="shared" si="6"/>
        <v>7960</v>
      </c>
      <c r="H17" s="40">
        <v>700</v>
      </c>
      <c r="I17" s="40">
        <f t="shared" si="0"/>
        <v>5970</v>
      </c>
      <c r="J17" s="40">
        <v>0</v>
      </c>
      <c r="K17" s="38">
        <f t="shared" si="1"/>
        <v>51660</v>
      </c>
      <c r="L17" s="40">
        <v>900</v>
      </c>
      <c r="M17" s="40">
        <v>0</v>
      </c>
      <c r="N17" s="40">
        <v>0</v>
      </c>
      <c r="O17" s="40">
        <v>0</v>
      </c>
      <c r="P17" s="40">
        <f t="shared" si="2"/>
        <v>3703</v>
      </c>
      <c r="Q17" s="40">
        <v>250</v>
      </c>
      <c r="R17" s="40">
        <f t="shared" si="3"/>
        <v>4853</v>
      </c>
      <c r="S17" s="337">
        <f t="shared" si="4"/>
        <v>46807</v>
      </c>
      <c r="T17" s="40">
        <f t="shared" si="5"/>
        <v>3703</v>
      </c>
      <c r="U17" s="46"/>
      <c r="V17" s="128" t="s">
        <v>539</v>
      </c>
      <c r="W17" s="67">
        <v>36169</v>
      </c>
      <c r="X17" s="68" t="s">
        <v>65</v>
      </c>
      <c r="Y17" s="80"/>
    </row>
    <row r="18" spans="1:29" s="300" customFormat="1" ht="23.1" customHeight="1">
      <c r="A18" s="355">
        <v>13</v>
      </c>
      <c r="B18" s="368" t="s">
        <v>178</v>
      </c>
      <c r="C18" s="355" t="s">
        <v>2</v>
      </c>
      <c r="D18" s="296">
        <v>7</v>
      </c>
      <c r="E18" s="306">
        <v>33580</v>
      </c>
      <c r="F18" s="297">
        <v>18500</v>
      </c>
      <c r="G18" s="298">
        <f t="shared" si="6"/>
        <v>7400</v>
      </c>
      <c r="H18" s="298">
        <v>700</v>
      </c>
      <c r="I18" s="298">
        <f t="shared" si="0"/>
        <v>5550</v>
      </c>
      <c r="J18" s="298">
        <v>0</v>
      </c>
      <c r="K18" s="297">
        <f t="shared" si="1"/>
        <v>47230</v>
      </c>
      <c r="L18" s="298">
        <v>900</v>
      </c>
      <c r="M18" s="298">
        <v>0</v>
      </c>
      <c r="N18" s="298">
        <v>0</v>
      </c>
      <c r="O18" s="298">
        <v>0</v>
      </c>
      <c r="P18" s="298">
        <f t="shared" si="2"/>
        <v>3358</v>
      </c>
      <c r="Q18" s="298">
        <v>0</v>
      </c>
      <c r="R18" s="298">
        <f t="shared" si="3"/>
        <v>4258</v>
      </c>
      <c r="S18" s="393">
        <f t="shared" si="4"/>
        <v>42972</v>
      </c>
      <c r="T18" s="298">
        <f t="shared" si="5"/>
        <v>3358</v>
      </c>
      <c r="U18" s="296"/>
      <c r="V18" s="369"/>
      <c r="W18" s="359" t="s">
        <v>28</v>
      </c>
      <c r="X18" s="302" t="s">
        <v>55</v>
      </c>
    </row>
    <row r="19" spans="1:29" s="300" customFormat="1" ht="23.1" customHeight="1">
      <c r="A19" s="296">
        <v>14</v>
      </c>
      <c r="B19" s="368" t="s">
        <v>179</v>
      </c>
      <c r="C19" s="355" t="s">
        <v>2</v>
      </c>
      <c r="D19" s="296">
        <v>7</v>
      </c>
      <c r="E19" s="306">
        <v>30450</v>
      </c>
      <c r="F19" s="297">
        <v>15700</v>
      </c>
      <c r="G19" s="298">
        <f t="shared" si="6"/>
        <v>6280</v>
      </c>
      <c r="H19" s="298">
        <v>700</v>
      </c>
      <c r="I19" s="298">
        <f t="shared" si="0"/>
        <v>4710</v>
      </c>
      <c r="J19" s="298">
        <v>0</v>
      </c>
      <c r="K19" s="297">
        <f t="shared" si="1"/>
        <v>42140</v>
      </c>
      <c r="L19" s="298">
        <v>0</v>
      </c>
      <c r="M19" s="298">
        <v>0</v>
      </c>
      <c r="N19" s="298">
        <v>0</v>
      </c>
      <c r="O19" s="298">
        <v>0</v>
      </c>
      <c r="P19" s="298">
        <f t="shared" si="2"/>
        <v>3045</v>
      </c>
      <c r="Q19" s="298">
        <v>250</v>
      </c>
      <c r="R19" s="298">
        <f t="shared" si="3"/>
        <v>3295</v>
      </c>
      <c r="S19" s="393">
        <f t="shared" si="4"/>
        <v>38845</v>
      </c>
      <c r="T19" s="298">
        <f t="shared" si="5"/>
        <v>3045</v>
      </c>
      <c r="U19" s="296"/>
      <c r="V19" s="352" t="s">
        <v>539</v>
      </c>
      <c r="W19" s="359" t="s">
        <v>102</v>
      </c>
      <c r="X19" s="302" t="s">
        <v>72</v>
      </c>
      <c r="Y19" s="363"/>
      <c r="Z19" s="364"/>
      <c r="AA19" s="364"/>
      <c r="AB19" s="365"/>
    </row>
    <row r="20" spans="1:29" s="300" customFormat="1" ht="23.1" customHeight="1">
      <c r="A20" s="355">
        <v>15</v>
      </c>
      <c r="B20" s="368" t="s">
        <v>877</v>
      </c>
      <c r="C20" s="355" t="s">
        <v>2</v>
      </c>
      <c r="D20" s="296">
        <v>7</v>
      </c>
      <c r="E20" s="306">
        <v>30450</v>
      </c>
      <c r="F20" s="297">
        <v>15700</v>
      </c>
      <c r="G20" s="298">
        <f t="shared" si="6"/>
        <v>6280</v>
      </c>
      <c r="H20" s="298">
        <v>700</v>
      </c>
      <c r="I20" s="298">
        <f t="shared" si="0"/>
        <v>4710</v>
      </c>
      <c r="J20" s="298">
        <v>0</v>
      </c>
      <c r="K20" s="297">
        <f t="shared" si="1"/>
        <v>42140</v>
      </c>
      <c r="L20" s="298">
        <v>0</v>
      </c>
      <c r="M20" s="298">
        <v>0</v>
      </c>
      <c r="N20" s="298">
        <v>0</v>
      </c>
      <c r="O20" s="298">
        <v>0</v>
      </c>
      <c r="P20" s="298">
        <f t="shared" si="2"/>
        <v>3045</v>
      </c>
      <c r="Q20" s="298">
        <v>0</v>
      </c>
      <c r="R20" s="298">
        <f t="shared" si="3"/>
        <v>3045</v>
      </c>
      <c r="S20" s="393">
        <f t="shared" si="4"/>
        <v>39095</v>
      </c>
      <c r="T20" s="298">
        <f t="shared" si="5"/>
        <v>3045</v>
      </c>
      <c r="U20" s="296"/>
      <c r="V20" s="369"/>
      <c r="W20" s="359" t="s">
        <v>102</v>
      </c>
      <c r="X20" s="302" t="s">
        <v>72</v>
      </c>
      <c r="Y20" s="363"/>
      <c r="Z20" s="364"/>
      <c r="AA20" s="364"/>
      <c r="AB20" s="365"/>
    </row>
    <row r="21" spans="1:29" ht="23.1" customHeight="1">
      <c r="A21" s="46">
        <v>16</v>
      </c>
      <c r="B21" s="47" t="s">
        <v>118</v>
      </c>
      <c r="C21" s="41" t="s">
        <v>2</v>
      </c>
      <c r="D21" s="46">
        <v>7</v>
      </c>
      <c r="E21" s="285">
        <v>30450</v>
      </c>
      <c r="F21" s="38">
        <v>15000</v>
      </c>
      <c r="G21" s="40">
        <f t="shared" si="6"/>
        <v>6000</v>
      </c>
      <c r="H21" s="40">
        <v>700</v>
      </c>
      <c r="I21" s="40">
        <f t="shared" si="0"/>
        <v>4500</v>
      </c>
      <c r="J21" s="40">
        <v>0</v>
      </c>
      <c r="K21" s="38">
        <f t="shared" si="1"/>
        <v>41650</v>
      </c>
      <c r="L21" s="40">
        <v>660</v>
      </c>
      <c r="M21" s="40">
        <v>0</v>
      </c>
      <c r="N21" s="40">
        <v>0</v>
      </c>
      <c r="O21" s="40">
        <v>0</v>
      </c>
      <c r="P21" s="40">
        <f t="shared" si="2"/>
        <v>3045</v>
      </c>
      <c r="Q21" s="40">
        <v>0</v>
      </c>
      <c r="R21" s="40">
        <f t="shared" si="3"/>
        <v>3705</v>
      </c>
      <c r="S21" s="337">
        <f t="shared" si="4"/>
        <v>37945</v>
      </c>
      <c r="T21" s="40">
        <f t="shared" si="5"/>
        <v>3045</v>
      </c>
      <c r="U21" s="46"/>
      <c r="V21" s="204"/>
      <c r="W21" s="67">
        <v>38907</v>
      </c>
      <c r="X21" s="68" t="s">
        <v>60</v>
      </c>
      <c r="Y21" s="80"/>
    </row>
    <row r="22" spans="1:29" s="300" customFormat="1" ht="23.1" customHeight="1">
      <c r="A22" s="355">
        <v>17</v>
      </c>
      <c r="B22" s="368" t="s">
        <v>119</v>
      </c>
      <c r="C22" s="355" t="s">
        <v>2</v>
      </c>
      <c r="D22" s="296">
        <v>7</v>
      </c>
      <c r="E22" s="306">
        <v>29000</v>
      </c>
      <c r="F22" s="297">
        <v>15000</v>
      </c>
      <c r="G22" s="298">
        <f t="shared" si="6"/>
        <v>6000</v>
      </c>
      <c r="H22" s="298">
        <v>700</v>
      </c>
      <c r="I22" s="298">
        <f t="shared" si="0"/>
        <v>4500</v>
      </c>
      <c r="J22" s="298">
        <v>500</v>
      </c>
      <c r="K22" s="297">
        <f t="shared" si="1"/>
        <v>40700</v>
      </c>
      <c r="L22" s="298">
        <v>0</v>
      </c>
      <c r="M22" s="298">
        <v>0</v>
      </c>
      <c r="N22" s="298">
        <v>0</v>
      </c>
      <c r="O22" s="298">
        <v>0</v>
      </c>
      <c r="P22" s="298">
        <f t="shared" si="2"/>
        <v>2900</v>
      </c>
      <c r="Q22" s="298">
        <v>0</v>
      </c>
      <c r="R22" s="298">
        <f t="shared" si="3"/>
        <v>2900</v>
      </c>
      <c r="S22" s="393">
        <f t="shared" si="4"/>
        <v>37800</v>
      </c>
      <c r="T22" s="298">
        <f t="shared" si="5"/>
        <v>2900</v>
      </c>
      <c r="U22" s="296"/>
      <c r="V22" s="369"/>
      <c r="W22" s="359">
        <v>39266</v>
      </c>
      <c r="X22" s="302" t="s">
        <v>61</v>
      </c>
    </row>
    <row r="23" spans="1:29" s="300" customFormat="1" ht="23.1" customHeight="1">
      <c r="A23" s="296">
        <v>18</v>
      </c>
      <c r="B23" s="368" t="s">
        <v>209</v>
      </c>
      <c r="C23" s="355" t="s">
        <v>2</v>
      </c>
      <c r="D23" s="296">
        <v>7</v>
      </c>
      <c r="E23" s="306">
        <v>29000</v>
      </c>
      <c r="F23" s="297">
        <v>15000</v>
      </c>
      <c r="G23" s="298">
        <f t="shared" si="6"/>
        <v>6000</v>
      </c>
      <c r="H23" s="298">
        <v>700</v>
      </c>
      <c r="I23" s="298">
        <f t="shared" si="0"/>
        <v>4500</v>
      </c>
      <c r="J23" s="298">
        <v>0</v>
      </c>
      <c r="K23" s="297">
        <f t="shared" si="1"/>
        <v>40200</v>
      </c>
      <c r="L23" s="298">
        <v>0</v>
      </c>
      <c r="M23" s="298">
        <v>656</v>
      </c>
      <c r="N23" s="298">
        <v>0</v>
      </c>
      <c r="O23" s="298">
        <v>6000</v>
      </c>
      <c r="P23" s="298">
        <f t="shared" si="2"/>
        <v>2900</v>
      </c>
      <c r="Q23" s="298">
        <v>0</v>
      </c>
      <c r="R23" s="298">
        <f t="shared" si="3"/>
        <v>9556</v>
      </c>
      <c r="S23" s="393">
        <f t="shared" si="4"/>
        <v>30644</v>
      </c>
      <c r="T23" s="298">
        <f t="shared" si="5"/>
        <v>2900</v>
      </c>
      <c r="U23" s="296" t="s">
        <v>917</v>
      </c>
      <c r="V23" s="369"/>
      <c r="W23" s="359" t="s">
        <v>29</v>
      </c>
      <c r="X23" s="302" t="s">
        <v>56</v>
      </c>
      <c r="Y23" s="353"/>
    </row>
    <row r="24" spans="1:29" s="300" customFormat="1" ht="23.1" customHeight="1">
      <c r="A24" s="355">
        <v>19</v>
      </c>
      <c r="B24" s="368" t="s">
        <v>676</v>
      </c>
      <c r="C24" s="355" t="s">
        <v>2</v>
      </c>
      <c r="D24" s="296">
        <v>9</v>
      </c>
      <c r="E24" s="306">
        <v>25480</v>
      </c>
      <c r="F24" s="297">
        <v>14430</v>
      </c>
      <c r="G24" s="298">
        <f t="shared" si="6"/>
        <v>5772</v>
      </c>
      <c r="H24" s="298">
        <v>700</v>
      </c>
      <c r="I24" s="298">
        <f t="shared" si="0"/>
        <v>4329</v>
      </c>
      <c r="J24" s="298">
        <v>0</v>
      </c>
      <c r="K24" s="297">
        <f t="shared" si="1"/>
        <v>36281</v>
      </c>
      <c r="L24" s="298">
        <v>0</v>
      </c>
      <c r="M24" s="298">
        <v>0</v>
      </c>
      <c r="N24" s="298">
        <v>0</v>
      </c>
      <c r="O24" s="298">
        <v>0</v>
      </c>
      <c r="P24" s="298">
        <f t="shared" si="2"/>
        <v>2548</v>
      </c>
      <c r="Q24" s="298">
        <v>0</v>
      </c>
      <c r="R24" s="298">
        <f t="shared" si="3"/>
        <v>2548</v>
      </c>
      <c r="S24" s="393">
        <f t="shared" si="4"/>
        <v>33733</v>
      </c>
      <c r="T24" s="298">
        <f t="shared" si="5"/>
        <v>2548</v>
      </c>
      <c r="U24" s="296"/>
      <c r="V24" s="369"/>
      <c r="W24" s="359">
        <v>39786</v>
      </c>
      <c r="X24" s="302" t="s">
        <v>62</v>
      </c>
      <c r="Y24" s="353"/>
    </row>
    <row r="25" spans="1:29" ht="23.1" customHeight="1">
      <c r="A25" s="46">
        <v>20</v>
      </c>
      <c r="B25" s="47" t="s">
        <v>120</v>
      </c>
      <c r="C25" s="41" t="s">
        <v>2</v>
      </c>
      <c r="D25" s="46">
        <v>9</v>
      </c>
      <c r="E25" s="285">
        <v>26760</v>
      </c>
      <c r="F25" s="38">
        <v>13940</v>
      </c>
      <c r="G25" s="40">
        <f t="shared" si="6"/>
        <v>5576</v>
      </c>
      <c r="H25" s="40">
        <v>700</v>
      </c>
      <c r="I25" s="40">
        <f t="shared" si="0"/>
        <v>4182</v>
      </c>
      <c r="J25" s="40">
        <v>0</v>
      </c>
      <c r="K25" s="38">
        <f t="shared" si="1"/>
        <v>37218</v>
      </c>
      <c r="L25" s="40">
        <v>660</v>
      </c>
      <c r="M25" s="40">
        <v>0</v>
      </c>
      <c r="N25" s="40">
        <v>0</v>
      </c>
      <c r="O25" s="40">
        <v>0</v>
      </c>
      <c r="P25" s="40">
        <f t="shared" si="2"/>
        <v>2676</v>
      </c>
      <c r="Q25" s="40">
        <v>250</v>
      </c>
      <c r="R25" s="40">
        <f t="shared" si="3"/>
        <v>3586</v>
      </c>
      <c r="S25" s="337">
        <f t="shared" si="4"/>
        <v>33632</v>
      </c>
      <c r="T25" s="40">
        <f t="shared" si="5"/>
        <v>2676</v>
      </c>
      <c r="U25" s="46"/>
      <c r="V25" s="128" t="s">
        <v>539</v>
      </c>
      <c r="W25" s="67">
        <v>39547</v>
      </c>
      <c r="X25" s="68" t="s">
        <v>63</v>
      </c>
      <c r="Y25" s="80"/>
      <c r="Z25" s="85"/>
      <c r="AA25" s="84"/>
      <c r="AB25" s="84"/>
      <c r="AC25" s="124"/>
    </row>
    <row r="26" spans="1:29" ht="23.1" customHeight="1">
      <c r="A26" s="41">
        <v>21</v>
      </c>
      <c r="B26" s="47" t="s">
        <v>121</v>
      </c>
      <c r="C26" s="41" t="s">
        <v>2</v>
      </c>
      <c r="D26" s="46">
        <v>9</v>
      </c>
      <c r="E26" s="285">
        <v>26760</v>
      </c>
      <c r="F26" s="38">
        <v>13940</v>
      </c>
      <c r="G26" s="40">
        <f t="shared" si="6"/>
        <v>5576</v>
      </c>
      <c r="H26" s="40">
        <v>700</v>
      </c>
      <c r="I26" s="40">
        <f t="shared" si="0"/>
        <v>4182</v>
      </c>
      <c r="J26" s="40">
        <v>0</v>
      </c>
      <c r="K26" s="38">
        <f t="shared" si="1"/>
        <v>37218</v>
      </c>
      <c r="L26" s="40">
        <v>0</v>
      </c>
      <c r="M26" s="40">
        <v>0</v>
      </c>
      <c r="N26" s="40">
        <v>0</v>
      </c>
      <c r="O26" s="40">
        <v>0</v>
      </c>
      <c r="P26" s="40">
        <f t="shared" si="2"/>
        <v>2676</v>
      </c>
      <c r="Q26" s="40">
        <v>0</v>
      </c>
      <c r="R26" s="40">
        <f t="shared" si="3"/>
        <v>2676</v>
      </c>
      <c r="S26" s="337">
        <f t="shared" si="4"/>
        <v>34542</v>
      </c>
      <c r="T26" s="40">
        <f t="shared" si="5"/>
        <v>2676</v>
      </c>
      <c r="U26" s="46"/>
      <c r="V26" s="10"/>
      <c r="W26" s="67">
        <v>39547</v>
      </c>
      <c r="X26" s="68" t="s">
        <v>63</v>
      </c>
      <c r="Y26" s="85"/>
      <c r="Z26" s="84"/>
      <c r="AA26" s="84"/>
      <c r="AB26" s="124"/>
    </row>
    <row r="27" spans="1:29" ht="23.1" customHeight="1">
      <c r="A27" s="46">
        <v>22</v>
      </c>
      <c r="B27" s="47" t="s">
        <v>122</v>
      </c>
      <c r="C27" s="41" t="s">
        <v>2</v>
      </c>
      <c r="D27" s="46">
        <v>9</v>
      </c>
      <c r="E27" s="285">
        <v>26760</v>
      </c>
      <c r="F27" s="38">
        <v>13940</v>
      </c>
      <c r="G27" s="40">
        <f t="shared" si="6"/>
        <v>5576</v>
      </c>
      <c r="H27" s="40">
        <v>700</v>
      </c>
      <c r="I27" s="40">
        <f t="shared" si="0"/>
        <v>4182</v>
      </c>
      <c r="J27" s="40">
        <v>0</v>
      </c>
      <c r="K27" s="38">
        <f t="shared" si="1"/>
        <v>37218</v>
      </c>
      <c r="L27" s="40">
        <v>0</v>
      </c>
      <c r="M27" s="40">
        <v>0</v>
      </c>
      <c r="N27" s="40">
        <v>0</v>
      </c>
      <c r="O27" s="40">
        <v>0</v>
      </c>
      <c r="P27" s="40">
        <f t="shared" si="2"/>
        <v>2676</v>
      </c>
      <c r="Q27" s="40">
        <v>0</v>
      </c>
      <c r="R27" s="40">
        <f t="shared" si="3"/>
        <v>2676</v>
      </c>
      <c r="S27" s="337">
        <f t="shared" si="4"/>
        <v>34542</v>
      </c>
      <c r="T27" s="40">
        <f t="shared" si="5"/>
        <v>2676</v>
      </c>
      <c r="U27" s="46"/>
      <c r="V27" s="10"/>
      <c r="W27" s="67" t="s">
        <v>30</v>
      </c>
      <c r="X27" s="68" t="s">
        <v>57</v>
      </c>
      <c r="Y27" s="85"/>
      <c r="Z27" s="84"/>
      <c r="AA27" s="84"/>
      <c r="AB27" s="124"/>
    </row>
    <row r="28" spans="1:29" ht="23.1" customHeight="1">
      <c r="A28" s="41">
        <v>23</v>
      </c>
      <c r="B28" s="47" t="s">
        <v>123</v>
      </c>
      <c r="C28" s="41" t="s">
        <v>2</v>
      </c>
      <c r="D28" s="46">
        <v>9</v>
      </c>
      <c r="E28" s="285">
        <v>26760</v>
      </c>
      <c r="F28" s="38">
        <v>13450</v>
      </c>
      <c r="G28" s="40">
        <f t="shared" si="6"/>
        <v>5380</v>
      </c>
      <c r="H28" s="40">
        <v>700</v>
      </c>
      <c r="I28" s="40">
        <f t="shared" si="0"/>
        <v>4035</v>
      </c>
      <c r="J28" s="40">
        <v>0</v>
      </c>
      <c r="K28" s="38">
        <f t="shared" si="1"/>
        <v>36875</v>
      </c>
      <c r="L28" s="40">
        <v>0</v>
      </c>
      <c r="M28" s="40">
        <v>0</v>
      </c>
      <c r="N28" s="40">
        <v>0</v>
      </c>
      <c r="O28" s="40">
        <v>0</v>
      </c>
      <c r="P28" s="40">
        <f t="shared" si="2"/>
        <v>2676</v>
      </c>
      <c r="Q28" s="40">
        <v>0</v>
      </c>
      <c r="R28" s="40">
        <f t="shared" si="3"/>
        <v>2676</v>
      </c>
      <c r="S28" s="337">
        <f t="shared" si="4"/>
        <v>34199</v>
      </c>
      <c r="T28" s="40">
        <f t="shared" si="5"/>
        <v>2676</v>
      </c>
      <c r="U28" s="46"/>
      <c r="V28" s="10"/>
      <c r="W28" s="67">
        <v>39913</v>
      </c>
      <c r="X28" s="68" t="s">
        <v>64</v>
      </c>
    </row>
    <row r="29" spans="1:29" ht="23.1" customHeight="1">
      <c r="A29" s="46">
        <v>24</v>
      </c>
      <c r="B29" s="47" t="s">
        <v>439</v>
      </c>
      <c r="C29" s="41" t="s">
        <v>2</v>
      </c>
      <c r="D29" s="46">
        <v>9</v>
      </c>
      <c r="E29" s="44">
        <v>24260</v>
      </c>
      <c r="F29" s="38">
        <v>11490</v>
      </c>
      <c r="G29" s="40">
        <v>4800</v>
      </c>
      <c r="H29" s="40">
        <v>700</v>
      </c>
      <c r="I29" s="40">
        <f t="shared" si="0"/>
        <v>3447</v>
      </c>
      <c r="J29" s="40">
        <v>0</v>
      </c>
      <c r="K29" s="38">
        <f t="shared" si="1"/>
        <v>33207</v>
      </c>
      <c r="L29" s="40">
        <v>0</v>
      </c>
      <c r="M29" s="40">
        <v>0</v>
      </c>
      <c r="N29" s="40">
        <v>0</v>
      </c>
      <c r="O29" s="40">
        <v>0</v>
      </c>
      <c r="P29" s="40">
        <f t="shared" si="2"/>
        <v>2426</v>
      </c>
      <c r="Q29" s="40">
        <v>0</v>
      </c>
      <c r="R29" s="40">
        <f t="shared" si="3"/>
        <v>2426</v>
      </c>
      <c r="S29" s="337">
        <f t="shared" si="4"/>
        <v>30781</v>
      </c>
      <c r="T29" s="40">
        <f t="shared" si="5"/>
        <v>2426</v>
      </c>
      <c r="U29" s="46"/>
      <c r="V29" s="10"/>
      <c r="W29" s="67">
        <v>40915</v>
      </c>
      <c r="X29" s="278" t="s">
        <v>82</v>
      </c>
      <c r="Y29" s="188"/>
      <c r="Z29" s="188"/>
      <c r="AA29" s="188"/>
      <c r="AB29" s="188"/>
    </row>
    <row r="30" spans="1:29" ht="23.1" customHeight="1">
      <c r="A30" s="41">
        <v>25</v>
      </c>
      <c r="B30" s="47" t="s">
        <v>436</v>
      </c>
      <c r="C30" s="41" t="s">
        <v>2</v>
      </c>
      <c r="D30" s="46">
        <v>9</v>
      </c>
      <c r="E30" s="44">
        <v>24260</v>
      </c>
      <c r="F30" s="38">
        <v>11980</v>
      </c>
      <c r="G30" s="40">
        <f>F30*40%</f>
        <v>4792</v>
      </c>
      <c r="H30" s="40">
        <v>700</v>
      </c>
      <c r="I30" s="40">
        <f t="shared" si="0"/>
        <v>3594</v>
      </c>
      <c r="J30" s="40">
        <v>0</v>
      </c>
      <c r="K30" s="38">
        <f t="shared" si="1"/>
        <v>33346</v>
      </c>
      <c r="L30" s="40">
        <v>0</v>
      </c>
      <c r="M30" s="40">
        <v>0</v>
      </c>
      <c r="N30" s="40">
        <v>0</v>
      </c>
      <c r="O30" s="40">
        <v>0</v>
      </c>
      <c r="P30" s="40">
        <f t="shared" si="2"/>
        <v>2426</v>
      </c>
      <c r="Q30" s="40">
        <v>0</v>
      </c>
      <c r="R30" s="40">
        <f t="shared" si="3"/>
        <v>2426</v>
      </c>
      <c r="S30" s="337">
        <f t="shared" si="4"/>
        <v>30920</v>
      </c>
      <c r="T30" s="40">
        <f t="shared" si="5"/>
        <v>2426</v>
      </c>
      <c r="U30" s="46"/>
      <c r="V30" s="10"/>
      <c r="W30" s="67">
        <v>40915</v>
      </c>
      <c r="X30" s="278" t="s">
        <v>82</v>
      </c>
      <c r="Y30" s="188"/>
      <c r="Z30" s="188"/>
      <c r="AA30" s="188"/>
      <c r="AB30" s="188"/>
    </row>
    <row r="31" spans="1:29" ht="23.1" customHeight="1">
      <c r="A31" s="46"/>
      <c r="B31" s="59" t="s">
        <v>374</v>
      </c>
      <c r="C31" s="41" t="s">
        <v>375</v>
      </c>
      <c r="D31" s="46"/>
      <c r="E31" s="291">
        <f>SUM(E6:E30)</f>
        <v>876840</v>
      </c>
      <c r="F31" s="291">
        <f t="shared" ref="F31:T31" si="7">SUM(F6:F30)</f>
        <v>466370</v>
      </c>
      <c r="G31" s="291">
        <f t="shared" si="7"/>
        <v>179107</v>
      </c>
      <c r="H31" s="291">
        <f t="shared" si="7"/>
        <v>17500</v>
      </c>
      <c r="I31" s="291">
        <f t="shared" si="7"/>
        <v>139911</v>
      </c>
      <c r="J31" s="291">
        <f t="shared" si="7"/>
        <v>2300</v>
      </c>
      <c r="K31" s="291">
        <f t="shared" si="7"/>
        <v>1215658</v>
      </c>
      <c r="L31" s="291">
        <f t="shared" si="7"/>
        <v>13020</v>
      </c>
      <c r="M31" s="291">
        <f t="shared" si="7"/>
        <v>1312</v>
      </c>
      <c r="N31" s="291">
        <f t="shared" si="7"/>
        <v>0</v>
      </c>
      <c r="O31" s="291">
        <f t="shared" si="7"/>
        <v>14500</v>
      </c>
      <c r="P31" s="291">
        <f t="shared" si="7"/>
        <v>87684</v>
      </c>
      <c r="Q31" s="291">
        <f t="shared" si="7"/>
        <v>1750</v>
      </c>
      <c r="R31" s="291">
        <f t="shared" si="7"/>
        <v>118266</v>
      </c>
      <c r="S31" s="96">
        <f t="shared" si="7"/>
        <v>1097392</v>
      </c>
      <c r="T31" s="291">
        <f t="shared" si="7"/>
        <v>87684</v>
      </c>
      <c r="U31" s="94">
        <f>SUM(N31+P31+T31)</f>
        <v>175368</v>
      </c>
      <c r="V31" s="60"/>
      <c r="W31" s="67"/>
      <c r="X31" s="68"/>
    </row>
    <row r="32" spans="1:29" ht="21.95" customHeight="1">
      <c r="A32" s="66"/>
      <c r="B32" s="77"/>
      <c r="C32" s="61"/>
      <c r="D32" s="66"/>
      <c r="E32" s="66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162"/>
      <c r="T32" s="78"/>
      <c r="U32" s="134"/>
      <c r="V32" s="60"/>
      <c r="W32" s="67"/>
      <c r="X32" s="68"/>
    </row>
    <row r="33" spans="1:28" ht="15.75">
      <c r="A33" s="66"/>
      <c r="B33" s="74" t="s">
        <v>668</v>
      </c>
      <c r="C33" s="75"/>
      <c r="D33" s="29"/>
      <c r="E33" s="74" t="s">
        <v>669</v>
      </c>
      <c r="F33" s="75"/>
      <c r="G33" s="29"/>
      <c r="I33" s="78"/>
      <c r="J33" s="140" t="s">
        <v>876</v>
      </c>
      <c r="K33" s="140"/>
      <c r="L33" s="140"/>
      <c r="M33" s="84"/>
      <c r="P33" s="140" t="s">
        <v>769</v>
      </c>
      <c r="Q33" s="140"/>
      <c r="R33" s="140"/>
      <c r="U33" s="64" t="s">
        <v>533</v>
      </c>
      <c r="V33" s="60"/>
      <c r="W33" s="67"/>
      <c r="X33" s="68"/>
    </row>
    <row r="34" spans="1:28" ht="23.25">
      <c r="A34" s="470" t="s">
        <v>127</v>
      </c>
      <c r="B34" s="470"/>
      <c r="C34" s="470"/>
      <c r="D34" s="470"/>
      <c r="E34" s="470"/>
      <c r="F34" s="470"/>
      <c r="G34" s="470"/>
      <c r="H34" s="470"/>
      <c r="I34" s="470"/>
      <c r="J34" s="470"/>
      <c r="K34" s="470"/>
      <c r="L34" s="470"/>
      <c r="M34" s="470"/>
      <c r="N34" s="470"/>
      <c r="O34" s="470"/>
      <c r="P34" s="470"/>
      <c r="Q34" s="470"/>
      <c r="R34" s="470"/>
      <c r="S34" s="470"/>
      <c r="T34" s="470"/>
      <c r="U34" s="470"/>
      <c r="V34" s="470"/>
      <c r="W34" s="8"/>
    </row>
    <row r="35" spans="1:28" ht="18.75">
      <c r="A35" s="471" t="s">
        <v>359</v>
      </c>
      <c r="B35" s="471"/>
      <c r="C35" s="471"/>
      <c r="D35" s="471"/>
      <c r="E35" s="471"/>
      <c r="F35" s="471"/>
      <c r="G35" s="471"/>
      <c r="H35" s="471"/>
      <c r="I35" s="471"/>
      <c r="J35" s="471"/>
      <c r="K35" s="471"/>
      <c r="L35" s="471"/>
      <c r="M35" s="471"/>
      <c r="N35" s="471"/>
      <c r="O35" s="471"/>
      <c r="P35" s="471"/>
      <c r="Q35" s="471"/>
      <c r="R35" s="471"/>
      <c r="S35" s="471"/>
      <c r="T35" s="471"/>
      <c r="U35" s="471"/>
      <c r="V35" s="471"/>
      <c r="W35" s="8"/>
    </row>
    <row r="36" spans="1:28" ht="20.25">
      <c r="A36" s="507" t="s">
        <v>898</v>
      </c>
      <c r="B36" s="507"/>
      <c r="C36" s="507"/>
      <c r="D36" s="507"/>
      <c r="E36" s="507"/>
      <c r="F36" s="507"/>
      <c r="G36" s="507"/>
      <c r="H36" s="507"/>
      <c r="I36" s="507"/>
      <c r="J36" s="507"/>
      <c r="K36" s="507"/>
      <c r="L36" s="507"/>
      <c r="M36" s="507"/>
      <c r="N36" s="507"/>
      <c r="O36" s="507"/>
      <c r="P36" s="507"/>
      <c r="Q36" s="507"/>
      <c r="R36" s="507"/>
      <c r="S36" s="507"/>
      <c r="T36" s="507"/>
      <c r="U36" s="507"/>
      <c r="V36" s="507"/>
      <c r="W36" s="10"/>
    </row>
    <row r="37" spans="1:28" ht="23.1" customHeight="1">
      <c r="A37" s="41"/>
      <c r="B37" s="42"/>
      <c r="C37" s="33"/>
      <c r="D37" s="48"/>
      <c r="E37" s="48"/>
      <c r="F37" s="483" t="s">
        <v>336</v>
      </c>
      <c r="G37" s="484"/>
      <c r="H37" s="484"/>
      <c r="I37" s="484"/>
      <c r="J37" s="484"/>
      <c r="K37" s="485"/>
      <c r="L37" s="483" t="s">
        <v>337</v>
      </c>
      <c r="M37" s="484"/>
      <c r="N37" s="484"/>
      <c r="O37" s="484"/>
      <c r="P37" s="484"/>
      <c r="Q37" s="484"/>
      <c r="R37" s="485"/>
      <c r="S37" s="161"/>
      <c r="T37" s="220"/>
      <c r="U37" s="33"/>
      <c r="V37" s="49"/>
      <c r="W37" s="7"/>
    </row>
    <row r="38" spans="1:28" s="69" customFormat="1" ht="60">
      <c r="A38" s="41" t="s">
        <v>174</v>
      </c>
      <c r="B38" s="43" t="s">
        <v>379</v>
      </c>
      <c r="C38" s="41" t="s">
        <v>125</v>
      </c>
      <c r="D38" s="41" t="s">
        <v>334</v>
      </c>
      <c r="E38" s="43" t="s">
        <v>855</v>
      </c>
      <c r="F38" s="43" t="s">
        <v>854</v>
      </c>
      <c r="G38" s="44" t="s">
        <v>338</v>
      </c>
      <c r="H38" s="44" t="s">
        <v>367</v>
      </c>
      <c r="I38" s="45" t="s">
        <v>376</v>
      </c>
      <c r="J38" s="44" t="s">
        <v>339</v>
      </c>
      <c r="K38" s="44" t="s">
        <v>335</v>
      </c>
      <c r="L38" s="45" t="s">
        <v>377</v>
      </c>
      <c r="M38" s="45" t="s">
        <v>462</v>
      </c>
      <c r="N38" s="45" t="s">
        <v>391</v>
      </c>
      <c r="O38" s="44" t="s">
        <v>457</v>
      </c>
      <c r="P38" s="45" t="s">
        <v>730</v>
      </c>
      <c r="Q38" s="45" t="s">
        <v>541</v>
      </c>
      <c r="R38" s="45" t="s">
        <v>380</v>
      </c>
      <c r="S38" s="45" t="s">
        <v>378</v>
      </c>
      <c r="T38" s="45" t="s">
        <v>731</v>
      </c>
      <c r="U38" s="44" t="s">
        <v>344</v>
      </c>
      <c r="V38" s="61"/>
      <c r="W38" s="77" t="s">
        <v>402</v>
      </c>
      <c r="X38" s="277" t="s">
        <v>403</v>
      </c>
    </row>
    <row r="39" spans="1:28" ht="23.1" customHeight="1">
      <c r="A39" s="41"/>
      <c r="B39" s="41" t="s">
        <v>197</v>
      </c>
      <c r="C39" s="41" t="s">
        <v>340</v>
      </c>
      <c r="D39" s="46"/>
      <c r="E39" s="291">
        <f>E31</f>
        <v>876840</v>
      </c>
      <c r="F39" s="291">
        <f t="shared" ref="F39:T39" si="8">F31</f>
        <v>466370</v>
      </c>
      <c r="G39" s="291">
        <f t="shared" si="8"/>
        <v>179107</v>
      </c>
      <c r="H39" s="291">
        <f t="shared" si="8"/>
        <v>17500</v>
      </c>
      <c r="I39" s="291">
        <f t="shared" si="8"/>
        <v>139911</v>
      </c>
      <c r="J39" s="291">
        <f t="shared" si="8"/>
        <v>2300</v>
      </c>
      <c r="K39" s="291">
        <f t="shared" si="8"/>
        <v>1215658</v>
      </c>
      <c r="L39" s="291">
        <f t="shared" si="8"/>
        <v>13020</v>
      </c>
      <c r="M39" s="291">
        <f t="shared" si="8"/>
        <v>1312</v>
      </c>
      <c r="N39" s="291">
        <f t="shared" si="8"/>
        <v>0</v>
      </c>
      <c r="O39" s="291">
        <f t="shared" si="8"/>
        <v>14500</v>
      </c>
      <c r="P39" s="291">
        <f t="shared" si="8"/>
        <v>87684</v>
      </c>
      <c r="Q39" s="291">
        <f t="shared" si="8"/>
        <v>1750</v>
      </c>
      <c r="R39" s="291">
        <f t="shared" si="8"/>
        <v>118266</v>
      </c>
      <c r="S39" s="96">
        <f t="shared" si="8"/>
        <v>1097392</v>
      </c>
      <c r="T39" s="291">
        <f t="shared" si="8"/>
        <v>87684</v>
      </c>
      <c r="U39" s="338"/>
      <c r="V39" s="49"/>
      <c r="W39" s="49"/>
      <c r="X39" s="68"/>
    </row>
    <row r="40" spans="1:28" s="300" customFormat="1" ht="23.1" customHeight="1">
      <c r="A40" s="296">
        <v>26</v>
      </c>
      <c r="B40" s="368" t="s">
        <v>180</v>
      </c>
      <c r="C40" s="355" t="s">
        <v>221</v>
      </c>
      <c r="D40" s="296">
        <v>9</v>
      </c>
      <c r="E40" s="306">
        <v>23100</v>
      </c>
      <c r="F40" s="297">
        <v>11980</v>
      </c>
      <c r="G40" s="298">
        <v>4800</v>
      </c>
      <c r="H40" s="298">
        <v>700</v>
      </c>
      <c r="I40" s="298">
        <f>F40*30%</f>
        <v>3594</v>
      </c>
      <c r="J40" s="298">
        <v>0</v>
      </c>
      <c r="K40" s="297">
        <f t="shared" ref="K40:K62" si="9">SUM(E40+G40+H40+I40+J40)</f>
        <v>32194</v>
      </c>
      <c r="L40" s="298">
        <v>0</v>
      </c>
      <c r="M40" s="298">
        <v>0</v>
      </c>
      <c r="N40" s="298">
        <v>0</v>
      </c>
      <c r="O40" s="298">
        <v>0</v>
      </c>
      <c r="P40" s="298">
        <f t="shared" ref="P40:P62" si="10">E40*10%</f>
        <v>2310</v>
      </c>
      <c r="Q40" s="298">
        <v>500</v>
      </c>
      <c r="R40" s="298">
        <f t="shared" ref="R40:R62" si="11">SUM(L40:Q40)</f>
        <v>2810</v>
      </c>
      <c r="S40" s="393">
        <f t="shared" ref="S40:S62" si="12">K40-R40</f>
        <v>29384</v>
      </c>
      <c r="T40" s="298">
        <f>P40</f>
        <v>2310</v>
      </c>
      <c r="U40" s="296"/>
      <c r="V40" s="370"/>
      <c r="W40" s="359">
        <v>38727</v>
      </c>
      <c r="X40" s="371" t="s">
        <v>565</v>
      </c>
      <c r="Y40" s="353" t="s">
        <v>773</v>
      </c>
    </row>
    <row r="41" spans="1:28" ht="23.1" customHeight="1">
      <c r="A41" s="46">
        <v>27</v>
      </c>
      <c r="B41" s="62" t="s">
        <v>449</v>
      </c>
      <c r="C41" s="41" t="s">
        <v>2</v>
      </c>
      <c r="D41" s="46">
        <v>9</v>
      </c>
      <c r="E41" s="285">
        <v>24260</v>
      </c>
      <c r="F41" s="38">
        <v>11490</v>
      </c>
      <c r="G41" s="40">
        <v>4800</v>
      </c>
      <c r="H41" s="40">
        <v>700</v>
      </c>
      <c r="I41" s="40">
        <f>F41*30%</f>
        <v>3447</v>
      </c>
      <c r="J41" s="40">
        <v>0</v>
      </c>
      <c r="K41" s="38">
        <f t="shared" si="9"/>
        <v>33207</v>
      </c>
      <c r="L41" s="40">
        <v>0</v>
      </c>
      <c r="M41" s="40">
        <v>0</v>
      </c>
      <c r="N41" s="40">
        <v>0</v>
      </c>
      <c r="O41" s="40">
        <v>0</v>
      </c>
      <c r="P41" s="40">
        <f t="shared" si="10"/>
        <v>2426</v>
      </c>
      <c r="Q41" s="40">
        <v>0</v>
      </c>
      <c r="R41" s="40">
        <f t="shared" si="11"/>
        <v>2426</v>
      </c>
      <c r="S41" s="337">
        <f t="shared" si="12"/>
        <v>30781</v>
      </c>
      <c r="T41" s="40">
        <f>P41</f>
        <v>2426</v>
      </c>
      <c r="U41" s="46"/>
      <c r="V41" s="128"/>
      <c r="W41" s="73">
        <v>41283</v>
      </c>
      <c r="X41" s="278" t="s">
        <v>65</v>
      </c>
      <c r="Y41" s="85"/>
      <c r="Z41" s="84"/>
      <c r="AA41" s="84"/>
      <c r="AB41" s="84"/>
    </row>
    <row r="42" spans="1:28" ht="23.1" customHeight="1">
      <c r="A42" s="46">
        <v>28</v>
      </c>
      <c r="B42" s="47" t="s">
        <v>498</v>
      </c>
      <c r="C42" s="41" t="s">
        <v>2</v>
      </c>
      <c r="D42" s="46">
        <v>9</v>
      </c>
      <c r="E42" s="285">
        <v>24260</v>
      </c>
      <c r="F42" s="38">
        <v>11490</v>
      </c>
      <c r="G42" s="40">
        <v>4800</v>
      </c>
      <c r="H42" s="40">
        <v>700</v>
      </c>
      <c r="I42" s="40">
        <f>F42*30%</f>
        <v>3447</v>
      </c>
      <c r="J42" s="40">
        <v>0</v>
      </c>
      <c r="K42" s="38">
        <f t="shared" si="9"/>
        <v>33207</v>
      </c>
      <c r="L42" s="40">
        <v>0</v>
      </c>
      <c r="M42" s="40">
        <v>0</v>
      </c>
      <c r="N42" s="40">
        <v>0</v>
      </c>
      <c r="O42" s="40">
        <v>0</v>
      </c>
      <c r="P42" s="40">
        <f t="shared" si="10"/>
        <v>2426</v>
      </c>
      <c r="Q42" s="40">
        <v>0</v>
      </c>
      <c r="R42" s="40">
        <f t="shared" si="11"/>
        <v>2426</v>
      </c>
      <c r="S42" s="337">
        <f t="shared" si="12"/>
        <v>30781</v>
      </c>
      <c r="T42" s="40">
        <f>P42</f>
        <v>2426</v>
      </c>
      <c r="U42" s="46" t="s">
        <v>917</v>
      </c>
      <c r="V42" s="129"/>
      <c r="W42" s="73">
        <v>41314</v>
      </c>
      <c r="X42" s="278" t="s">
        <v>505</v>
      </c>
      <c r="Y42" s="2"/>
    </row>
    <row r="43" spans="1:28" ht="23.1" customHeight="1">
      <c r="A43" s="46">
        <v>29</v>
      </c>
      <c r="B43" s="51" t="s">
        <v>151</v>
      </c>
      <c r="C43" s="41" t="s">
        <v>2</v>
      </c>
      <c r="D43" s="46">
        <v>9</v>
      </c>
      <c r="E43" s="285">
        <v>23100</v>
      </c>
      <c r="F43" s="38">
        <v>11000</v>
      </c>
      <c r="G43" s="40">
        <v>4800</v>
      </c>
      <c r="H43" s="40">
        <v>700</v>
      </c>
      <c r="I43" s="40">
        <v>0</v>
      </c>
      <c r="J43" s="40">
        <v>0</v>
      </c>
      <c r="K43" s="38">
        <f t="shared" si="9"/>
        <v>28600</v>
      </c>
      <c r="L43" s="40">
        <v>0</v>
      </c>
      <c r="M43" s="40">
        <v>0</v>
      </c>
      <c r="N43" s="40">
        <v>0</v>
      </c>
      <c r="O43" s="40">
        <v>0</v>
      </c>
      <c r="P43" s="40">
        <f t="shared" si="10"/>
        <v>2310</v>
      </c>
      <c r="Q43" s="40">
        <v>0</v>
      </c>
      <c r="R43" s="40">
        <f t="shared" si="11"/>
        <v>2310</v>
      </c>
      <c r="S43" s="337">
        <f t="shared" si="12"/>
        <v>26290</v>
      </c>
      <c r="T43" s="40">
        <v>0</v>
      </c>
      <c r="U43" s="46"/>
      <c r="V43" s="133"/>
      <c r="W43" s="137" t="s">
        <v>680</v>
      </c>
      <c r="X43" s="278" t="s">
        <v>679</v>
      </c>
    </row>
    <row r="44" spans="1:28" ht="23.1" customHeight="1">
      <c r="A44" s="46">
        <v>30</v>
      </c>
      <c r="B44" s="62" t="s">
        <v>226</v>
      </c>
      <c r="C44" s="41" t="s">
        <v>2</v>
      </c>
      <c r="D44" s="46">
        <v>9</v>
      </c>
      <c r="E44" s="39">
        <v>0</v>
      </c>
      <c r="F44" s="39">
        <v>0</v>
      </c>
      <c r="G44" s="40">
        <v>0</v>
      </c>
      <c r="H44" s="40">
        <v>0</v>
      </c>
      <c r="I44" s="40">
        <v>0</v>
      </c>
      <c r="J44" s="40">
        <v>0</v>
      </c>
      <c r="K44" s="39">
        <f t="shared" si="9"/>
        <v>0</v>
      </c>
      <c r="L44" s="40">
        <v>0</v>
      </c>
      <c r="M44" s="40">
        <v>0</v>
      </c>
      <c r="N44" s="40">
        <v>0</v>
      </c>
      <c r="O44" s="40">
        <v>0</v>
      </c>
      <c r="P44" s="40">
        <f t="shared" si="10"/>
        <v>0</v>
      </c>
      <c r="Q44" s="40">
        <v>0</v>
      </c>
      <c r="R44" s="40">
        <f t="shared" si="11"/>
        <v>0</v>
      </c>
      <c r="S44" s="39">
        <f t="shared" si="12"/>
        <v>0</v>
      </c>
      <c r="T44" s="40">
        <v>0</v>
      </c>
      <c r="U44" s="338" t="s">
        <v>806</v>
      </c>
      <c r="V44" s="128" t="s">
        <v>539</v>
      </c>
      <c r="W44" s="137" t="s">
        <v>680</v>
      </c>
      <c r="X44" s="278" t="s">
        <v>679</v>
      </c>
    </row>
    <row r="45" spans="1:28" ht="23.1" customHeight="1">
      <c r="A45" s="46">
        <v>31</v>
      </c>
      <c r="B45" s="47" t="s">
        <v>678</v>
      </c>
      <c r="C45" s="41" t="s">
        <v>2</v>
      </c>
      <c r="D45" s="46">
        <v>9</v>
      </c>
      <c r="E45" s="285">
        <v>23100</v>
      </c>
      <c r="F45" s="38">
        <v>11000</v>
      </c>
      <c r="G45" s="40">
        <v>4800</v>
      </c>
      <c r="H45" s="40">
        <v>700</v>
      </c>
      <c r="I45" s="40">
        <v>0</v>
      </c>
      <c r="J45" s="40">
        <v>0</v>
      </c>
      <c r="K45" s="38">
        <f t="shared" si="9"/>
        <v>28600</v>
      </c>
      <c r="L45" s="40">
        <v>0</v>
      </c>
      <c r="M45" s="40">
        <v>0</v>
      </c>
      <c r="N45" s="40">
        <v>0</v>
      </c>
      <c r="O45" s="40">
        <v>0</v>
      </c>
      <c r="P45" s="40">
        <f t="shared" si="10"/>
        <v>2310</v>
      </c>
      <c r="Q45" s="40">
        <v>500</v>
      </c>
      <c r="R45" s="40">
        <f t="shared" si="11"/>
        <v>2810</v>
      </c>
      <c r="S45" s="337">
        <f t="shared" si="12"/>
        <v>25790</v>
      </c>
      <c r="T45" s="40">
        <v>0</v>
      </c>
      <c r="U45" s="46"/>
      <c r="V45" s="12"/>
      <c r="W45" s="137" t="s">
        <v>681</v>
      </c>
      <c r="X45" s="278" t="s">
        <v>682</v>
      </c>
      <c r="Y45" s="2" t="s">
        <v>773</v>
      </c>
    </row>
    <row r="46" spans="1:28" ht="23.1" customHeight="1">
      <c r="A46" s="46">
        <v>32</v>
      </c>
      <c r="B46" s="47" t="s">
        <v>939</v>
      </c>
      <c r="C46" s="41" t="s">
        <v>2</v>
      </c>
      <c r="D46" s="46">
        <v>9</v>
      </c>
      <c r="E46" s="285">
        <v>23100</v>
      </c>
      <c r="F46" s="38">
        <v>11000</v>
      </c>
      <c r="G46" s="40">
        <v>4800</v>
      </c>
      <c r="H46" s="40">
        <v>700</v>
      </c>
      <c r="I46" s="40">
        <v>0</v>
      </c>
      <c r="J46" s="40">
        <v>0</v>
      </c>
      <c r="K46" s="38">
        <f t="shared" si="9"/>
        <v>28600</v>
      </c>
      <c r="L46" s="40">
        <v>0</v>
      </c>
      <c r="M46" s="40">
        <v>0</v>
      </c>
      <c r="N46" s="40">
        <v>0</v>
      </c>
      <c r="O46" s="40">
        <v>0</v>
      </c>
      <c r="P46" s="40">
        <f t="shared" si="10"/>
        <v>2310</v>
      </c>
      <c r="Q46" s="40">
        <v>0</v>
      </c>
      <c r="R46" s="40">
        <f t="shared" si="11"/>
        <v>2310</v>
      </c>
      <c r="S46" s="337">
        <f t="shared" si="12"/>
        <v>26290</v>
      </c>
      <c r="T46" s="40">
        <v>0</v>
      </c>
      <c r="U46" s="46"/>
      <c r="V46" s="129"/>
      <c r="W46" s="137" t="s">
        <v>681</v>
      </c>
      <c r="X46" s="278" t="s">
        <v>682</v>
      </c>
      <c r="Y46" s="80"/>
    </row>
    <row r="47" spans="1:28" ht="23.1" customHeight="1">
      <c r="A47" s="46">
        <v>33</v>
      </c>
      <c r="B47" s="51" t="s">
        <v>213</v>
      </c>
      <c r="C47" s="41" t="s">
        <v>2</v>
      </c>
      <c r="D47" s="46">
        <v>9</v>
      </c>
      <c r="E47" s="285">
        <v>23100</v>
      </c>
      <c r="F47" s="38">
        <v>11000</v>
      </c>
      <c r="G47" s="40">
        <v>4800</v>
      </c>
      <c r="H47" s="40">
        <v>700</v>
      </c>
      <c r="I47" s="40">
        <v>0</v>
      </c>
      <c r="J47" s="40">
        <v>0</v>
      </c>
      <c r="K47" s="38">
        <f t="shared" si="9"/>
        <v>28600</v>
      </c>
      <c r="L47" s="40">
        <v>0</v>
      </c>
      <c r="M47" s="40">
        <v>0</v>
      </c>
      <c r="N47" s="40">
        <v>0</v>
      </c>
      <c r="O47" s="40">
        <v>0</v>
      </c>
      <c r="P47" s="40">
        <f t="shared" si="10"/>
        <v>2310</v>
      </c>
      <c r="Q47" s="40">
        <v>0</v>
      </c>
      <c r="R47" s="40">
        <f t="shared" si="11"/>
        <v>2310</v>
      </c>
      <c r="S47" s="337">
        <f t="shared" si="12"/>
        <v>26290</v>
      </c>
      <c r="T47" s="40">
        <v>0</v>
      </c>
      <c r="U47" s="46"/>
      <c r="V47" s="129"/>
      <c r="W47" s="137" t="s">
        <v>683</v>
      </c>
      <c r="X47" s="278" t="s">
        <v>105</v>
      </c>
      <c r="Y47" s="80"/>
    </row>
    <row r="48" spans="1:28" ht="23.1" customHeight="1">
      <c r="A48" s="46">
        <v>34</v>
      </c>
      <c r="B48" s="51" t="s">
        <v>728</v>
      </c>
      <c r="C48" s="41" t="s">
        <v>2</v>
      </c>
      <c r="D48" s="46">
        <v>9</v>
      </c>
      <c r="E48" s="285">
        <v>23100</v>
      </c>
      <c r="F48" s="38">
        <v>11000</v>
      </c>
      <c r="G48" s="40">
        <v>4800</v>
      </c>
      <c r="H48" s="40">
        <v>700</v>
      </c>
      <c r="I48" s="40">
        <v>0</v>
      </c>
      <c r="J48" s="40">
        <v>0</v>
      </c>
      <c r="K48" s="38">
        <f t="shared" si="9"/>
        <v>28600</v>
      </c>
      <c r="L48" s="40">
        <v>0</v>
      </c>
      <c r="M48" s="40">
        <v>0</v>
      </c>
      <c r="N48" s="40">
        <v>0</v>
      </c>
      <c r="O48" s="40">
        <v>0</v>
      </c>
      <c r="P48" s="40">
        <f t="shared" si="10"/>
        <v>2310</v>
      </c>
      <c r="Q48" s="40">
        <v>500</v>
      </c>
      <c r="R48" s="40">
        <f t="shared" si="11"/>
        <v>2810</v>
      </c>
      <c r="S48" s="337">
        <f t="shared" si="12"/>
        <v>25790</v>
      </c>
      <c r="T48" s="40">
        <v>0</v>
      </c>
      <c r="U48" s="46"/>
      <c r="V48" s="128" t="s">
        <v>795</v>
      </c>
      <c r="W48" s="137" t="s">
        <v>735</v>
      </c>
      <c r="X48" s="278" t="s">
        <v>65</v>
      </c>
      <c r="Y48" s="80"/>
    </row>
    <row r="49" spans="1:29" ht="23.1" customHeight="1">
      <c r="A49" s="46">
        <v>35</v>
      </c>
      <c r="B49" s="51" t="s">
        <v>878</v>
      </c>
      <c r="C49" s="41" t="s">
        <v>2</v>
      </c>
      <c r="D49" s="46">
        <v>9</v>
      </c>
      <c r="E49" s="285">
        <v>22000</v>
      </c>
      <c r="F49" s="38">
        <v>11000</v>
      </c>
      <c r="G49" s="40">
        <v>4800</v>
      </c>
      <c r="H49" s="40">
        <v>700</v>
      </c>
      <c r="I49" s="40">
        <v>0</v>
      </c>
      <c r="J49" s="40">
        <v>0</v>
      </c>
      <c r="K49" s="38">
        <f t="shared" si="9"/>
        <v>27500</v>
      </c>
      <c r="L49" s="40">
        <v>0</v>
      </c>
      <c r="M49" s="40">
        <v>0</v>
      </c>
      <c r="N49" s="40">
        <v>0</v>
      </c>
      <c r="O49" s="40">
        <v>0</v>
      </c>
      <c r="P49" s="40">
        <f t="shared" si="10"/>
        <v>2200</v>
      </c>
      <c r="Q49" s="40">
        <v>500</v>
      </c>
      <c r="R49" s="40">
        <f t="shared" si="11"/>
        <v>2700</v>
      </c>
      <c r="S49" s="337">
        <f t="shared" si="12"/>
        <v>24800</v>
      </c>
      <c r="T49" s="40">
        <v>0</v>
      </c>
      <c r="U49" s="46"/>
      <c r="V49" s="128" t="s">
        <v>795</v>
      </c>
      <c r="W49" s="137" t="s">
        <v>908</v>
      </c>
      <c r="X49" s="278" t="s">
        <v>886</v>
      </c>
      <c r="Y49" s="80"/>
    </row>
    <row r="50" spans="1:29" s="300" customFormat="1" ht="23.1" customHeight="1">
      <c r="A50" s="296">
        <v>36</v>
      </c>
      <c r="B50" s="368" t="s">
        <v>184</v>
      </c>
      <c r="C50" s="355" t="s">
        <v>466</v>
      </c>
      <c r="D50" s="296">
        <v>7</v>
      </c>
      <c r="E50" s="306">
        <v>31980</v>
      </c>
      <c r="F50" s="297">
        <v>17100</v>
      </c>
      <c r="G50" s="298">
        <f>F50*40%</f>
        <v>6840</v>
      </c>
      <c r="H50" s="298">
        <v>700</v>
      </c>
      <c r="I50" s="298">
        <f t="shared" ref="I50:I62" si="13">F50*30%</f>
        <v>5130</v>
      </c>
      <c r="J50" s="298">
        <v>0</v>
      </c>
      <c r="K50" s="297">
        <f t="shared" si="9"/>
        <v>44650</v>
      </c>
      <c r="L50" s="298">
        <v>660</v>
      </c>
      <c r="M50" s="298">
        <v>0</v>
      </c>
      <c r="N50" s="298">
        <v>0</v>
      </c>
      <c r="O50" s="298">
        <v>0</v>
      </c>
      <c r="P50" s="298">
        <f t="shared" si="10"/>
        <v>3198</v>
      </c>
      <c r="Q50" s="298">
        <v>0</v>
      </c>
      <c r="R50" s="298">
        <f t="shared" si="11"/>
        <v>3858</v>
      </c>
      <c r="S50" s="393">
        <f t="shared" si="12"/>
        <v>40792</v>
      </c>
      <c r="T50" s="298">
        <f t="shared" ref="T50:T62" si="14">P50</f>
        <v>3198</v>
      </c>
      <c r="U50" s="296"/>
      <c r="V50" s="352"/>
      <c r="W50" s="359" t="s">
        <v>31</v>
      </c>
      <c r="X50" s="302" t="s">
        <v>58</v>
      </c>
    </row>
    <row r="51" spans="1:29" s="300" customFormat="1" ht="23.1" customHeight="1">
      <c r="A51" s="296">
        <v>37</v>
      </c>
      <c r="B51" s="368" t="s">
        <v>181</v>
      </c>
      <c r="C51" s="356" t="s">
        <v>467</v>
      </c>
      <c r="D51" s="296">
        <v>10</v>
      </c>
      <c r="E51" s="306">
        <v>19460</v>
      </c>
      <c r="F51" s="297">
        <v>11150</v>
      </c>
      <c r="G51" s="298">
        <v>4800</v>
      </c>
      <c r="H51" s="298">
        <v>700</v>
      </c>
      <c r="I51" s="298">
        <f t="shared" si="13"/>
        <v>3345</v>
      </c>
      <c r="J51" s="298">
        <v>0</v>
      </c>
      <c r="K51" s="297">
        <f t="shared" si="9"/>
        <v>28305</v>
      </c>
      <c r="L51" s="298">
        <v>480</v>
      </c>
      <c r="M51" s="298">
        <v>0</v>
      </c>
      <c r="N51" s="298">
        <v>0</v>
      </c>
      <c r="O51" s="298">
        <v>0</v>
      </c>
      <c r="P51" s="298">
        <f t="shared" si="10"/>
        <v>1946</v>
      </c>
      <c r="Q51" s="298">
        <v>0</v>
      </c>
      <c r="R51" s="298">
        <f t="shared" si="11"/>
        <v>2426</v>
      </c>
      <c r="S51" s="393">
        <f t="shared" si="12"/>
        <v>25879</v>
      </c>
      <c r="T51" s="298">
        <f t="shared" si="14"/>
        <v>1946</v>
      </c>
      <c r="U51" s="296"/>
      <c r="V51" s="372"/>
      <c r="W51" s="359" t="s">
        <v>32</v>
      </c>
      <c r="X51" s="302" t="s">
        <v>59</v>
      </c>
    </row>
    <row r="52" spans="1:29" ht="23.1" customHeight="1">
      <c r="A52" s="46">
        <v>38</v>
      </c>
      <c r="B52" s="47" t="s">
        <v>128</v>
      </c>
      <c r="C52" s="46" t="s">
        <v>225</v>
      </c>
      <c r="D52" s="46">
        <v>7</v>
      </c>
      <c r="E52" s="285">
        <v>31980</v>
      </c>
      <c r="F52" s="38">
        <v>16400</v>
      </c>
      <c r="G52" s="40">
        <f t="shared" ref="G52:G62" si="15">F52*40%</f>
        <v>6560</v>
      </c>
      <c r="H52" s="40">
        <v>700</v>
      </c>
      <c r="I52" s="40">
        <f t="shared" si="13"/>
        <v>4920</v>
      </c>
      <c r="J52" s="40">
        <v>500</v>
      </c>
      <c r="K52" s="38">
        <f t="shared" si="9"/>
        <v>44660</v>
      </c>
      <c r="L52" s="40">
        <v>0</v>
      </c>
      <c r="M52" s="40">
        <v>656</v>
      </c>
      <c r="N52" s="40">
        <v>0</v>
      </c>
      <c r="O52" s="40">
        <f>F52*40%</f>
        <v>6560</v>
      </c>
      <c r="P52" s="40">
        <f t="shared" si="10"/>
        <v>3198</v>
      </c>
      <c r="Q52" s="40">
        <v>0</v>
      </c>
      <c r="R52" s="40">
        <f t="shared" si="11"/>
        <v>10414</v>
      </c>
      <c r="S52" s="337">
        <f t="shared" si="12"/>
        <v>34246</v>
      </c>
      <c r="T52" s="40">
        <f t="shared" si="14"/>
        <v>3198</v>
      </c>
      <c r="U52" s="46"/>
      <c r="V52" s="49"/>
      <c r="W52" s="67" t="s">
        <v>16</v>
      </c>
      <c r="X52" s="137" t="s">
        <v>69</v>
      </c>
      <c r="Y52" s="85"/>
      <c r="Z52" s="84"/>
      <c r="AA52" s="84"/>
    </row>
    <row r="53" spans="1:29" ht="23.1" customHeight="1">
      <c r="A53" s="46">
        <v>39</v>
      </c>
      <c r="B53" s="51" t="s">
        <v>129</v>
      </c>
      <c r="C53" s="41" t="s">
        <v>172</v>
      </c>
      <c r="D53" s="46">
        <v>7</v>
      </c>
      <c r="E53" s="285">
        <v>33580</v>
      </c>
      <c r="F53" s="38">
        <v>17800</v>
      </c>
      <c r="G53" s="40">
        <f t="shared" si="15"/>
        <v>7120</v>
      </c>
      <c r="H53" s="40">
        <v>700</v>
      </c>
      <c r="I53" s="40">
        <f t="shared" si="13"/>
        <v>5340</v>
      </c>
      <c r="J53" s="40">
        <v>0</v>
      </c>
      <c r="K53" s="38">
        <f t="shared" si="9"/>
        <v>46740</v>
      </c>
      <c r="L53" s="40">
        <v>660</v>
      </c>
      <c r="M53" s="40">
        <v>656</v>
      </c>
      <c r="N53" s="40">
        <v>0</v>
      </c>
      <c r="O53" s="40">
        <f>F53*40%</f>
        <v>7120</v>
      </c>
      <c r="P53" s="40">
        <f t="shared" si="10"/>
        <v>3358</v>
      </c>
      <c r="Q53" s="40">
        <v>0</v>
      </c>
      <c r="R53" s="40">
        <f t="shared" si="11"/>
        <v>11794</v>
      </c>
      <c r="S53" s="337">
        <f t="shared" si="12"/>
        <v>34946</v>
      </c>
      <c r="T53" s="40">
        <f t="shared" si="14"/>
        <v>3358</v>
      </c>
      <c r="U53" s="46"/>
      <c r="V53" s="208"/>
      <c r="W53" s="67" t="s">
        <v>24</v>
      </c>
      <c r="X53" s="137" t="s">
        <v>65</v>
      </c>
      <c r="Y53" s="80"/>
    </row>
    <row r="54" spans="1:29" ht="23.1" customHeight="1">
      <c r="A54" s="46">
        <v>40</v>
      </c>
      <c r="B54" s="51" t="s">
        <v>130</v>
      </c>
      <c r="C54" s="41" t="s">
        <v>2</v>
      </c>
      <c r="D54" s="46">
        <v>7</v>
      </c>
      <c r="E54" s="285">
        <v>33580</v>
      </c>
      <c r="F54" s="38">
        <v>17800</v>
      </c>
      <c r="G54" s="40">
        <f t="shared" si="15"/>
        <v>7120</v>
      </c>
      <c r="H54" s="40">
        <v>700</v>
      </c>
      <c r="I54" s="40">
        <f t="shared" si="13"/>
        <v>5340</v>
      </c>
      <c r="J54" s="40">
        <v>0</v>
      </c>
      <c r="K54" s="38">
        <f t="shared" si="9"/>
        <v>46740</v>
      </c>
      <c r="L54" s="40">
        <v>660</v>
      </c>
      <c r="M54" s="40">
        <v>0</v>
      </c>
      <c r="N54" s="40">
        <v>0</v>
      </c>
      <c r="O54" s="40">
        <v>0</v>
      </c>
      <c r="P54" s="40">
        <f t="shared" si="10"/>
        <v>3358</v>
      </c>
      <c r="Q54" s="40">
        <v>250</v>
      </c>
      <c r="R54" s="40">
        <f t="shared" si="11"/>
        <v>4268</v>
      </c>
      <c r="S54" s="337">
        <f t="shared" si="12"/>
        <v>42472</v>
      </c>
      <c r="T54" s="40">
        <f t="shared" si="14"/>
        <v>3358</v>
      </c>
      <c r="U54" s="46"/>
      <c r="V54" s="128" t="s">
        <v>539</v>
      </c>
      <c r="W54" s="67" t="s">
        <v>33</v>
      </c>
      <c r="X54" s="137" t="s">
        <v>65</v>
      </c>
      <c r="Y54" s="209"/>
      <c r="Z54" s="209"/>
      <c r="AA54" s="209"/>
      <c r="AB54" s="209"/>
    </row>
    <row r="55" spans="1:29" ht="23.1" customHeight="1">
      <c r="A55" s="46">
        <v>41</v>
      </c>
      <c r="B55" s="51" t="s">
        <v>131</v>
      </c>
      <c r="C55" s="41" t="s">
        <v>2</v>
      </c>
      <c r="D55" s="46">
        <v>7</v>
      </c>
      <c r="E55" s="285">
        <v>33580</v>
      </c>
      <c r="F55" s="38">
        <v>17800</v>
      </c>
      <c r="G55" s="40">
        <f t="shared" si="15"/>
        <v>7120</v>
      </c>
      <c r="H55" s="40">
        <v>700</v>
      </c>
      <c r="I55" s="40">
        <f t="shared" si="13"/>
        <v>5340</v>
      </c>
      <c r="J55" s="40">
        <v>0</v>
      </c>
      <c r="K55" s="38">
        <f t="shared" si="9"/>
        <v>46740</v>
      </c>
      <c r="L55" s="40">
        <v>660</v>
      </c>
      <c r="M55" s="40">
        <v>0</v>
      </c>
      <c r="N55" s="40">
        <v>0</v>
      </c>
      <c r="O55" s="40">
        <v>0</v>
      </c>
      <c r="P55" s="40">
        <f t="shared" si="10"/>
        <v>3358</v>
      </c>
      <c r="Q55" s="40">
        <v>0</v>
      </c>
      <c r="R55" s="40">
        <f t="shared" si="11"/>
        <v>4018</v>
      </c>
      <c r="S55" s="337">
        <f t="shared" si="12"/>
        <v>42722</v>
      </c>
      <c r="T55" s="40">
        <f t="shared" si="14"/>
        <v>3358</v>
      </c>
      <c r="U55" s="46"/>
      <c r="V55" s="49"/>
      <c r="W55" s="67">
        <v>33764</v>
      </c>
      <c r="X55" s="137" t="s">
        <v>71</v>
      </c>
      <c r="Y55" s="85"/>
      <c r="Z55" s="84"/>
      <c r="AA55" s="84"/>
      <c r="AB55" s="124"/>
    </row>
    <row r="56" spans="1:29" ht="23.1" customHeight="1">
      <c r="A56" s="46">
        <v>42</v>
      </c>
      <c r="B56" s="51" t="s">
        <v>132</v>
      </c>
      <c r="C56" s="41" t="s">
        <v>2</v>
      </c>
      <c r="D56" s="46">
        <v>7</v>
      </c>
      <c r="E56" s="285">
        <v>33580</v>
      </c>
      <c r="F56" s="38">
        <v>17800</v>
      </c>
      <c r="G56" s="40">
        <f t="shared" si="15"/>
        <v>7120</v>
      </c>
      <c r="H56" s="40">
        <v>700</v>
      </c>
      <c r="I56" s="40">
        <f t="shared" si="13"/>
        <v>5340</v>
      </c>
      <c r="J56" s="40">
        <v>0</v>
      </c>
      <c r="K56" s="38">
        <f t="shared" si="9"/>
        <v>46740</v>
      </c>
      <c r="L56" s="40">
        <v>660</v>
      </c>
      <c r="M56" s="40">
        <v>0</v>
      </c>
      <c r="N56" s="40">
        <v>0</v>
      </c>
      <c r="O56" s="40">
        <v>0</v>
      </c>
      <c r="P56" s="40">
        <f t="shared" si="10"/>
        <v>3358</v>
      </c>
      <c r="Q56" s="40">
        <v>250</v>
      </c>
      <c r="R56" s="40">
        <f t="shared" si="11"/>
        <v>4268</v>
      </c>
      <c r="S56" s="337">
        <f t="shared" si="12"/>
        <v>42472</v>
      </c>
      <c r="T56" s="40">
        <f t="shared" si="14"/>
        <v>3358</v>
      </c>
      <c r="U56" s="46"/>
      <c r="V56" s="128" t="s">
        <v>539</v>
      </c>
      <c r="W56" s="67">
        <v>33794</v>
      </c>
      <c r="X56" s="137" t="s">
        <v>60</v>
      </c>
      <c r="Y56" s="80"/>
      <c r="Z56" s="85"/>
      <c r="AA56" s="84"/>
      <c r="AB56" s="84"/>
      <c r="AC56" s="124"/>
    </row>
    <row r="57" spans="1:29" ht="23.1" customHeight="1">
      <c r="A57" s="46">
        <v>43</v>
      </c>
      <c r="B57" s="51" t="s">
        <v>133</v>
      </c>
      <c r="C57" s="41" t="s">
        <v>2</v>
      </c>
      <c r="D57" s="46">
        <v>7</v>
      </c>
      <c r="E57" s="285">
        <v>33580</v>
      </c>
      <c r="F57" s="38">
        <v>17800</v>
      </c>
      <c r="G57" s="40">
        <f t="shared" si="15"/>
        <v>7120</v>
      </c>
      <c r="H57" s="40">
        <v>700</v>
      </c>
      <c r="I57" s="40">
        <f t="shared" si="13"/>
        <v>5340</v>
      </c>
      <c r="J57" s="40">
        <v>0</v>
      </c>
      <c r="K57" s="38">
        <f t="shared" si="9"/>
        <v>46740</v>
      </c>
      <c r="L57" s="40">
        <v>660</v>
      </c>
      <c r="M57" s="40">
        <v>0</v>
      </c>
      <c r="N57" s="40">
        <v>0</v>
      </c>
      <c r="O57" s="40">
        <v>0</v>
      </c>
      <c r="P57" s="40">
        <f t="shared" si="10"/>
        <v>3358</v>
      </c>
      <c r="Q57" s="40">
        <v>0</v>
      </c>
      <c r="R57" s="40">
        <f t="shared" si="11"/>
        <v>4018</v>
      </c>
      <c r="S57" s="337">
        <f t="shared" si="12"/>
        <v>42722</v>
      </c>
      <c r="T57" s="40">
        <f t="shared" si="14"/>
        <v>3358</v>
      </c>
      <c r="U57" s="46"/>
      <c r="V57" s="49"/>
      <c r="W57" s="67">
        <v>33825</v>
      </c>
      <c r="X57" s="137" t="s">
        <v>70</v>
      </c>
      <c r="Y57" s="85"/>
      <c r="Z57" s="84"/>
      <c r="AA57" s="84"/>
      <c r="AB57" s="124"/>
    </row>
    <row r="58" spans="1:29" s="300" customFormat="1" ht="23.1" customHeight="1">
      <c r="A58" s="296">
        <v>44</v>
      </c>
      <c r="B58" s="301" t="s">
        <v>134</v>
      </c>
      <c r="C58" s="355" t="s">
        <v>2</v>
      </c>
      <c r="D58" s="296">
        <v>7</v>
      </c>
      <c r="E58" s="306">
        <v>31980</v>
      </c>
      <c r="F58" s="297">
        <v>17100</v>
      </c>
      <c r="G58" s="298">
        <f t="shared" si="15"/>
        <v>6840</v>
      </c>
      <c r="H58" s="298">
        <v>700</v>
      </c>
      <c r="I58" s="298">
        <f t="shared" si="13"/>
        <v>5130</v>
      </c>
      <c r="J58" s="298">
        <v>0</v>
      </c>
      <c r="K58" s="297">
        <f t="shared" si="9"/>
        <v>44650</v>
      </c>
      <c r="L58" s="298">
        <v>660</v>
      </c>
      <c r="M58" s="298">
        <v>0</v>
      </c>
      <c r="N58" s="298">
        <v>0</v>
      </c>
      <c r="O58" s="298">
        <v>0</v>
      </c>
      <c r="P58" s="298">
        <f t="shared" si="10"/>
        <v>3198</v>
      </c>
      <c r="Q58" s="298">
        <v>0</v>
      </c>
      <c r="R58" s="298">
        <f t="shared" si="11"/>
        <v>3858</v>
      </c>
      <c r="S58" s="393">
        <f t="shared" si="12"/>
        <v>40792</v>
      </c>
      <c r="T58" s="298">
        <f t="shared" si="14"/>
        <v>3198</v>
      </c>
      <c r="U58" s="296"/>
      <c r="V58" s="372"/>
      <c r="W58" s="359">
        <v>34335</v>
      </c>
      <c r="X58" s="299" t="s">
        <v>73</v>
      </c>
      <c r="Y58" s="353"/>
      <c r="AB58" s="373"/>
    </row>
    <row r="59" spans="1:29" ht="23.1" customHeight="1">
      <c r="A59" s="46">
        <v>45</v>
      </c>
      <c r="B59" s="51" t="s">
        <v>393</v>
      </c>
      <c r="C59" s="41" t="s">
        <v>2</v>
      </c>
      <c r="D59" s="55">
        <v>7</v>
      </c>
      <c r="E59" s="286">
        <v>31980</v>
      </c>
      <c r="F59" s="211">
        <v>16400</v>
      </c>
      <c r="G59" s="56">
        <f t="shared" si="15"/>
        <v>6560</v>
      </c>
      <c r="H59" s="56">
        <v>700</v>
      </c>
      <c r="I59" s="40">
        <f t="shared" si="13"/>
        <v>4920</v>
      </c>
      <c r="J59" s="40">
        <v>0</v>
      </c>
      <c r="K59" s="38">
        <f t="shared" si="9"/>
        <v>44160</v>
      </c>
      <c r="L59" s="56">
        <v>660</v>
      </c>
      <c r="M59" s="56">
        <v>0</v>
      </c>
      <c r="N59" s="56">
        <v>0</v>
      </c>
      <c r="O59" s="56">
        <v>0</v>
      </c>
      <c r="P59" s="40">
        <f t="shared" si="10"/>
        <v>3198</v>
      </c>
      <c r="Q59" s="40">
        <v>0</v>
      </c>
      <c r="R59" s="40">
        <f t="shared" si="11"/>
        <v>3858</v>
      </c>
      <c r="S59" s="337">
        <f t="shared" si="12"/>
        <v>40302</v>
      </c>
      <c r="T59" s="56">
        <f t="shared" si="14"/>
        <v>3198</v>
      </c>
      <c r="U59" s="46"/>
      <c r="V59" s="49"/>
      <c r="W59" s="67" t="s">
        <v>34</v>
      </c>
      <c r="X59" s="279" t="s">
        <v>75</v>
      </c>
    </row>
    <row r="60" spans="1:29" s="300" customFormat="1" ht="23.1" customHeight="1">
      <c r="A60" s="296">
        <v>46</v>
      </c>
      <c r="B60" s="301" t="s">
        <v>136</v>
      </c>
      <c r="C60" s="355" t="s">
        <v>2</v>
      </c>
      <c r="D60" s="296">
        <v>9</v>
      </c>
      <c r="E60" s="306">
        <v>25480</v>
      </c>
      <c r="F60" s="297">
        <v>13940</v>
      </c>
      <c r="G60" s="298">
        <f t="shared" si="15"/>
        <v>5576</v>
      </c>
      <c r="H60" s="298">
        <v>700</v>
      </c>
      <c r="I60" s="298">
        <f t="shared" si="13"/>
        <v>4182</v>
      </c>
      <c r="J60" s="298">
        <v>0</v>
      </c>
      <c r="K60" s="297">
        <f t="shared" si="9"/>
        <v>35938</v>
      </c>
      <c r="L60" s="298">
        <v>480</v>
      </c>
      <c r="M60" s="298">
        <v>0</v>
      </c>
      <c r="N60" s="298">
        <v>0</v>
      </c>
      <c r="O60" s="298">
        <v>0</v>
      </c>
      <c r="P60" s="298">
        <f t="shared" si="10"/>
        <v>2548</v>
      </c>
      <c r="Q60" s="298">
        <v>0</v>
      </c>
      <c r="R60" s="298">
        <f t="shared" si="11"/>
        <v>3028</v>
      </c>
      <c r="S60" s="393">
        <f t="shared" si="12"/>
        <v>32910</v>
      </c>
      <c r="T60" s="298">
        <f t="shared" si="14"/>
        <v>2548</v>
      </c>
      <c r="U60" s="296"/>
      <c r="V60" s="352"/>
      <c r="W60" s="359" t="s">
        <v>36</v>
      </c>
      <c r="X60" s="374" t="s">
        <v>77</v>
      </c>
    </row>
    <row r="61" spans="1:29" ht="23.1" customHeight="1">
      <c r="A61" s="46">
        <v>47</v>
      </c>
      <c r="B61" s="51" t="s">
        <v>137</v>
      </c>
      <c r="C61" s="41" t="s">
        <v>2</v>
      </c>
      <c r="D61" s="46">
        <v>7</v>
      </c>
      <c r="E61" s="285">
        <v>31980</v>
      </c>
      <c r="F61" s="38">
        <v>16400</v>
      </c>
      <c r="G61" s="40">
        <f t="shared" si="15"/>
        <v>6560</v>
      </c>
      <c r="H61" s="40">
        <v>700</v>
      </c>
      <c r="I61" s="40">
        <f t="shared" si="13"/>
        <v>4920</v>
      </c>
      <c r="J61" s="40">
        <v>0</v>
      </c>
      <c r="K61" s="38">
        <f t="shared" si="9"/>
        <v>44160</v>
      </c>
      <c r="L61" s="40">
        <v>660</v>
      </c>
      <c r="M61" s="40">
        <v>656</v>
      </c>
      <c r="N61" s="40">
        <v>0</v>
      </c>
      <c r="O61" s="40">
        <f>F61*40%</f>
        <v>6560</v>
      </c>
      <c r="P61" s="40">
        <f t="shared" si="10"/>
        <v>3198</v>
      </c>
      <c r="Q61" s="40">
        <v>0</v>
      </c>
      <c r="R61" s="40">
        <f t="shared" si="11"/>
        <v>11074</v>
      </c>
      <c r="S61" s="337">
        <f t="shared" si="12"/>
        <v>33086</v>
      </c>
      <c r="T61" s="40">
        <f t="shared" si="14"/>
        <v>3198</v>
      </c>
      <c r="U61" s="46"/>
      <c r="V61" s="49"/>
      <c r="W61" s="67" t="s">
        <v>17</v>
      </c>
      <c r="X61" s="49" t="s">
        <v>78</v>
      </c>
      <c r="Y61" s="2"/>
    </row>
    <row r="62" spans="1:29" ht="23.1" customHeight="1">
      <c r="A62" s="46">
        <v>48</v>
      </c>
      <c r="B62" s="192" t="s">
        <v>216</v>
      </c>
      <c r="C62" s="41" t="s">
        <v>2</v>
      </c>
      <c r="D62" s="57">
        <v>7</v>
      </c>
      <c r="E62" s="287">
        <v>31980</v>
      </c>
      <c r="F62" s="193">
        <v>16400</v>
      </c>
      <c r="G62" s="194">
        <f t="shared" si="15"/>
        <v>6560</v>
      </c>
      <c r="H62" s="194">
        <v>700</v>
      </c>
      <c r="I62" s="194">
        <f t="shared" si="13"/>
        <v>4920</v>
      </c>
      <c r="J62" s="194">
        <v>500</v>
      </c>
      <c r="K62" s="38">
        <f t="shared" si="9"/>
        <v>44660</v>
      </c>
      <c r="L62" s="194">
        <v>660</v>
      </c>
      <c r="M62" s="194">
        <v>0</v>
      </c>
      <c r="N62" s="194">
        <v>0</v>
      </c>
      <c r="O62" s="194">
        <v>0</v>
      </c>
      <c r="P62" s="40">
        <f t="shared" si="10"/>
        <v>3198</v>
      </c>
      <c r="Q62" s="40">
        <v>0</v>
      </c>
      <c r="R62" s="40">
        <f t="shared" si="11"/>
        <v>3858</v>
      </c>
      <c r="S62" s="337">
        <f t="shared" si="12"/>
        <v>40802</v>
      </c>
      <c r="T62" s="194">
        <f t="shared" si="14"/>
        <v>3198</v>
      </c>
      <c r="U62" s="46"/>
      <c r="V62" s="49"/>
      <c r="W62" s="67">
        <v>35132</v>
      </c>
      <c r="X62" s="137" t="s">
        <v>74</v>
      </c>
    </row>
    <row r="63" spans="1:29" s="300" customFormat="1" ht="23.1" customHeight="1">
      <c r="A63" s="296">
        <v>49</v>
      </c>
      <c r="B63" s="301" t="s">
        <v>138</v>
      </c>
      <c r="C63" s="355" t="s">
        <v>2</v>
      </c>
      <c r="D63" s="296">
        <v>7</v>
      </c>
      <c r="E63" s="385">
        <v>30450</v>
      </c>
      <c r="F63" s="297">
        <v>16400</v>
      </c>
      <c r="G63" s="298">
        <f>F63*40%</f>
        <v>6560</v>
      </c>
      <c r="H63" s="298">
        <v>700</v>
      </c>
      <c r="I63" s="298">
        <f>F63*30%</f>
        <v>4920</v>
      </c>
      <c r="J63" s="298">
        <v>0</v>
      </c>
      <c r="K63" s="297">
        <f>SUM(E63+G63+H63+I63+J63)</f>
        <v>42630</v>
      </c>
      <c r="L63" s="298">
        <v>660</v>
      </c>
      <c r="M63" s="298">
        <v>0</v>
      </c>
      <c r="N63" s="298">
        <v>0</v>
      </c>
      <c r="O63" s="298">
        <v>0</v>
      </c>
      <c r="P63" s="298">
        <f>E63*10%</f>
        <v>3045</v>
      </c>
      <c r="Q63" s="298">
        <v>0</v>
      </c>
      <c r="R63" s="298">
        <f>SUM(L63:Q63)</f>
        <v>3705</v>
      </c>
      <c r="S63" s="393">
        <f>K63-R63</f>
        <v>38925</v>
      </c>
      <c r="T63" s="298">
        <f>P63</f>
        <v>3045</v>
      </c>
      <c r="U63" s="296"/>
      <c r="V63" s="375"/>
      <c r="W63" s="359" t="s">
        <v>35</v>
      </c>
      <c r="X63" s="359" t="s">
        <v>76</v>
      </c>
    </row>
    <row r="64" spans="1:29" s="300" customFormat="1" ht="23.1" customHeight="1">
      <c r="A64" s="296">
        <v>50</v>
      </c>
      <c r="B64" s="376" t="s">
        <v>195</v>
      </c>
      <c r="C64" s="355" t="s">
        <v>2</v>
      </c>
      <c r="D64" s="377">
        <v>7</v>
      </c>
      <c r="E64" s="385">
        <v>30450</v>
      </c>
      <c r="F64" s="379">
        <v>16400</v>
      </c>
      <c r="G64" s="303">
        <f>F64*40%</f>
        <v>6560</v>
      </c>
      <c r="H64" s="303">
        <v>700</v>
      </c>
      <c r="I64" s="303">
        <f>F64*30%</f>
        <v>4920</v>
      </c>
      <c r="J64" s="298">
        <v>300</v>
      </c>
      <c r="K64" s="297">
        <f>SUM(E64+G64+H64+I64+J64)</f>
        <v>42930</v>
      </c>
      <c r="L64" s="303">
        <v>660</v>
      </c>
      <c r="M64" s="303">
        <v>0</v>
      </c>
      <c r="N64" s="303">
        <v>0</v>
      </c>
      <c r="O64" s="303">
        <v>0</v>
      </c>
      <c r="P64" s="303">
        <f>E64*10%</f>
        <v>3045</v>
      </c>
      <c r="Q64" s="298">
        <v>0</v>
      </c>
      <c r="R64" s="298">
        <f>SUM(L64:Q64)</f>
        <v>3705</v>
      </c>
      <c r="S64" s="393">
        <f>K64-R64</f>
        <v>39225</v>
      </c>
      <c r="T64" s="303">
        <f>P64</f>
        <v>3045</v>
      </c>
      <c r="U64" s="296"/>
      <c r="V64" s="372"/>
      <c r="W64" s="359" t="s">
        <v>103</v>
      </c>
      <c r="X64" s="299" t="s">
        <v>79</v>
      </c>
      <c r="Y64" s="353"/>
      <c r="Z64" s="373"/>
      <c r="AA64" s="373"/>
    </row>
    <row r="65" spans="1:29" ht="23.1" customHeight="1">
      <c r="A65" s="41"/>
      <c r="B65" s="58" t="s">
        <v>197</v>
      </c>
      <c r="C65" s="41" t="s">
        <v>375</v>
      </c>
      <c r="D65" s="46"/>
      <c r="E65" s="291">
        <f>SUM(E39:E64)</f>
        <v>1551580</v>
      </c>
      <c r="F65" s="291">
        <f t="shared" ref="F65:T65" si="16">SUM(F39:F64)</f>
        <v>814020</v>
      </c>
      <c r="G65" s="291">
        <f t="shared" si="16"/>
        <v>321323</v>
      </c>
      <c r="H65" s="291">
        <f t="shared" si="16"/>
        <v>34300</v>
      </c>
      <c r="I65" s="291">
        <f t="shared" si="16"/>
        <v>224406</v>
      </c>
      <c r="J65" s="291">
        <f t="shared" si="16"/>
        <v>3600</v>
      </c>
      <c r="K65" s="291">
        <f t="shared" si="16"/>
        <v>2135209</v>
      </c>
      <c r="L65" s="291">
        <f t="shared" si="16"/>
        <v>21900</v>
      </c>
      <c r="M65" s="291">
        <f t="shared" si="16"/>
        <v>3280</v>
      </c>
      <c r="N65" s="291">
        <f t="shared" si="16"/>
        <v>0</v>
      </c>
      <c r="O65" s="291">
        <f t="shared" si="16"/>
        <v>34740</v>
      </c>
      <c r="P65" s="291">
        <f t="shared" si="16"/>
        <v>155158</v>
      </c>
      <c r="Q65" s="291">
        <f t="shared" si="16"/>
        <v>4250</v>
      </c>
      <c r="R65" s="291">
        <f t="shared" si="16"/>
        <v>219328</v>
      </c>
      <c r="S65" s="96">
        <f t="shared" si="16"/>
        <v>1915881</v>
      </c>
      <c r="T65" s="291">
        <f t="shared" si="16"/>
        <v>141408</v>
      </c>
      <c r="U65" s="136">
        <f>SUM(N65+P65+T65)</f>
        <v>296566</v>
      </c>
      <c r="V65" s="49"/>
      <c r="W65" s="67"/>
      <c r="X65" s="49"/>
    </row>
    <row r="66" spans="1:29" ht="15.75">
      <c r="A66" s="61"/>
      <c r="B66" s="79"/>
      <c r="C66" s="61"/>
      <c r="D66" s="66"/>
      <c r="E66" s="66"/>
      <c r="F66" s="78"/>
      <c r="G66" s="78"/>
      <c r="H66" s="78"/>
      <c r="I66" s="78"/>
      <c r="J66" s="78"/>
      <c r="K66" s="78"/>
      <c r="L66" s="78"/>
      <c r="M66" s="78"/>
      <c r="N66" s="78"/>
      <c r="O66" s="78"/>
      <c r="R66" s="78"/>
      <c r="S66" s="163"/>
      <c r="T66" s="78"/>
      <c r="U66" s="139"/>
      <c r="V66" s="49"/>
      <c r="W66" s="67"/>
      <c r="X66" s="49"/>
    </row>
    <row r="67" spans="1:29" s="274" customFormat="1" ht="15.75">
      <c r="A67" s="61"/>
      <c r="B67" s="74" t="s">
        <v>668</v>
      </c>
      <c r="C67" s="75"/>
      <c r="D67" s="29"/>
      <c r="E67" s="74" t="s">
        <v>669</v>
      </c>
      <c r="F67" s="75"/>
      <c r="G67" s="29"/>
      <c r="I67" s="78"/>
      <c r="J67" s="140" t="s">
        <v>876</v>
      </c>
      <c r="K67" s="140"/>
      <c r="L67" s="140"/>
      <c r="M67" s="84"/>
      <c r="N67" s="215"/>
      <c r="P67" s="140" t="s">
        <v>750</v>
      </c>
      <c r="Q67" s="140"/>
      <c r="R67" s="140"/>
      <c r="S67" s="84"/>
      <c r="T67" s="215"/>
      <c r="U67" s="64" t="s">
        <v>544</v>
      </c>
      <c r="V67" s="49"/>
      <c r="W67" s="67"/>
      <c r="X67" s="49"/>
    </row>
    <row r="68" spans="1:29" ht="23.25">
      <c r="A68" s="470" t="s">
        <v>127</v>
      </c>
      <c r="B68" s="470"/>
      <c r="C68" s="470"/>
      <c r="D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8"/>
    </row>
    <row r="69" spans="1:29" ht="18.75">
      <c r="A69" s="471" t="s">
        <v>359</v>
      </c>
      <c r="B69" s="471"/>
      <c r="C69" s="471"/>
      <c r="D69" s="471"/>
      <c r="E69" s="471"/>
      <c r="F69" s="471"/>
      <c r="G69" s="471"/>
      <c r="H69" s="471"/>
      <c r="I69" s="471"/>
      <c r="J69" s="471"/>
      <c r="K69" s="471"/>
      <c r="L69" s="471"/>
      <c r="M69" s="471"/>
      <c r="N69" s="471"/>
      <c r="O69" s="471"/>
      <c r="P69" s="471"/>
      <c r="Q69" s="471"/>
      <c r="R69" s="471"/>
      <c r="S69" s="471"/>
      <c r="T69" s="471"/>
      <c r="U69" s="471"/>
      <c r="V69" s="471"/>
      <c r="W69" s="8"/>
    </row>
    <row r="70" spans="1:29" ht="20.25">
      <c r="A70" s="507" t="s">
        <v>898</v>
      </c>
      <c r="B70" s="507"/>
      <c r="C70" s="507"/>
      <c r="D70" s="507"/>
      <c r="E70" s="507"/>
      <c r="F70" s="507"/>
      <c r="G70" s="507"/>
      <c r="H70" s="507"/>
      <c r="I70" s="507"/>
      <c r="J70" s="507"/>
      <c r="K70" s="507"/>
      <c r="L70" s="507"/>
      <c r="M70" s="507"/>
      <c r="N70" s="507"/>
      <c r="O70" s="507"/>
      <c r="P70" s="507"/>
      <c r="Q70" s="507"/>
      <c r="R70" s="507"/>
      <c r="S70" s="507"/>
      <c r="T70" s="507"/>
      <c r="U70" s="507"/>
      <c r="V70" s="507"/>
      <c r="W70" s="10"/>
    </row>
    <row r="71" spans="1:29" ht="23.1" customHeight="1">
      <c r="A71" s="41"/>
      <c r="B71" s="42"/>
      <c r="C71" s="33"/>
      <c r="D71" s="48"/>
      <c r="E71" s="48"/>
      <c r="F71" s="483" t="s">
        <v>336</v>
      </c>
      <c r="G71" s="484"/>
      <c r="H71" s="484"/>
      <c r="I71" s="484"/>
      <c r="J71" s="484"/>
      <c r="K71" s="485"/>
      <c r="L71" s="483" t="s">
        <v>337</v>
      </c>
      <c r="M71" s="484"/>
      <c r="N71" s="484"/>
      <c r="O71" s="484"/>
      <c r="P71" s="484"/>
      <c r="Q71" s="484"/>
      <c r="R71" s="485"/>
      <c r="S71" s="161"/>
      <c r="T71" s="220"/>
      <c r="U71" s="33"/>
      <c r="V71" s="49"/>
      <c r="W71" s="7"/>
    </row>
    <row r="72" spans="1:29" s="69" customFormat="1" ht="60">
      <c r="A72" s="41" t="s">
        <v>174</v>
      </c>
      <c r="B72" s="43" t="s">
        <v>379</v>
      </c>
      <c r="C72" s="41" t="s">
        <v>125</v>
      </c>
      <c r="D72" s="41" t="s">
        <v>334</v>
      </c>
      <c r="E72" s="43" t="s">
        <v>855</v>
      </c>
      <c r="F72" s="43" t="s">
        <v>854</v>
      </c>
      <c r="G72" s="44" t="s">
        <v>338</v>
      </c>
      <c r="H72" s="44" t="s">
        <v>367</v>
      </c>
      <c r="I72" s="45" t="s">
        <v>376</v>
      </c>
      <c r="J72" s="44" t="s">
        <v>339</v>
      </c>
      <c r="K72" s="44" t="s">
        <v>335</v>
      </c>
      <c r="L72" s="45" t="s">
        <v>377</v>
      </c>
      <c r="M72" s="45" t="s">
        <v>462</v>
      </c>
      <c r="N72" s="45" t="s">
        <v>391</v>
      </c>
      <c r="O72" s="44" t="s">
        <v>457</v>
      </c>
      <c r="P72" s="45" t="s">
        <v>730</v>
      </c>
      <c r="Q72" s="45" t="s">
        <v>541</v>
      </c>
      <c r="R72" s="45" t="s">
        <v>380</v>
      </c>
      <c r="S72" s="45" t="s">
        <v>378</v>
      </c>
      <c r="T72" s="45" t="s">
        <v>731</v>
      </c>
      <c r="U72" s="44" t="s">
        <v>344</v>
      </c>
      <c r="V72" s="61"/>
      <c r="W72" s="77" t="s">
        <v>402</v>
      </c>
      <c r="X72" s="277" t="s">
        <v>403</v>
      </c>
    </row>
    <row r="73" spans="1:29" ht="23.1" customHeight="1">
      <c r="A73" s="41"/>
      <c r="B73" s="41" t="s">
        <v>197</v>
      </c>
      <c r="C73" s="41" t="s">
        <v>340</v>
      </c>
      <c r="D73" s="46"/>
      <c r="E73" s="291">
        <f>E65</f>
        <v>1551580</v>
      </c>
      <c r="F73" s="291">
        <f t="shared" ref="F73:T73" si="17">F65</f>
        <v>814020</v>
      </c>
      <c r="G73" s="291">
        <f t="shared" si="17"/>
        <v>321323</v>
      </c>
      <c r="H73" s="291">
        <f t="shared" si="17"/>
        <v>34300</v>
      </c>
      <c r="I73" s="291">
        <f t="shared" si="17"/>
        <v>224406</v>
      </c>
      <c r="J73" s="291">
        <f t="shared" si="17"/>
        <v>3600</v>
      </c>
      <c r="K73" s="291">
        <f t="shared" si="17"/>
        <v>2135209</v>
      </c>
      <c r="L73" s="291">
        <f t="shared" si="17"/>
        <v>21900</v>
      </c>
      <c r="M73" s="291">
        <f t="shared" si="17"/>
        <v>3280</v>
      </c>
      <c r="N73" s="291">
        <f t="shared" si="17"/>
        <v>0</v>
      </c>
      <c r="O73" s="291">
        <f t="shared" si="17"/>
        <v>34740</v>
      </c>
      <c r="P73" s="291">
        <f t="shared" si="17"/>
        <v>155158</v>
      </c>
      <c r="Q73" s="291">
        <f t="shared" si="17"/>
        <v>4250</v>
      </c>
      <c r="R73" s="291">
        <f t="shared" si="17"/>
        <v>219328</v>
      </c>
      <c r="S73" s="96">
        <f t="shared" si="17"/>
        <v>1915881</v>
      </c>
      <c r="T73" s="291">
        <f t="shared" si="17"/>
        <v>141408</v>
      </c>
      <c r="U73" s="338"/>
      <c r="V73" s="49"/>
      <c r="W73" s="49"/>
      <c r="X73" s="68"/>
    </row>
    <row r="74" spans="1:29" s="300" customFormat="1" ht="23.1" customHeight="1">
      <c r="A74" s="296">
        <v>51</v>
      </c>
      <c r="B74" s="301" t="s">
        <v>852</v>
      </c>
      <c r="C74" s="355" t="s">
        <v>172</v>
      </c>
      <c r="D74" s="296">
        <v>7</v>
      </c>
      <c r="E74" s="378">
        <v>30450</v>
      </c>
      <c r="F74" s="379">
        <v>16400</v>
      </c>
      <c r="G74" s="298">
        <f t="shared" ref="G74:G82" si="18">F74*40%</f>
        <v>6560</v>
      </c>
      <c r="H74" s="298">
        <v>700</v>
      </c>
      <c r="I74" s="298">
        <f t="shared" ref="I74:I96" si="19">F74*30%</f>
        <v>4920</v>
      </c>
      <c r="J74" s="298">
        <v>0</v>
      </c>
      <c r="K74" s="297">
        <f t="shared" ref="K74:K96" si="20">SUM(E74+G74+H74+I74+J74)</f>
        <v>42630</v>
      </c>
      <c r="L74" s="298">
        <v>660</v>
      </c>
      <c r="M74" s="298">
        <v>0</v>
      </c>
      <c r="N74" s="298">
        <v>0</v>
      </c>
      <c r="O74" s="298">
        <v>0</v>
      </c>
      <c r="P74" s="303">
        <f t="shared" ref="P74:P96" si="21">E74*10%</f>
        <v>3045</v>
      </c>
      <c r="Q74" s="298">
        <v>0</v>
      </c>
      <c r="R74" s="298">
        <f t="shared" ref="R74:R96" si="22">SUM(L74:Q74)</f>
        <v>3705</v>
      </c>
      <c r="S74" s="393">
        <f t="shared" ref="S74:S96" si="23">K74-R74</f>
        <v>38925</v>
      </c>
      <c r="T74" s="298">
        <f t="shared" ref="T74:T96" si="24">P74</f>
        <v>3045</v>
      </c>
      <c r="U74" s="296"/>
      <c r="V74" s="372"/>
      <c r="W74" s="359" t="s">
        <v>422</v>
      </c>
      <c r="X74" s="299" t="s">
        <v>79</v>
      </c>
    </row>
    <row r="75" spans="1:29" s="300" customFormat="1" ht="23.1" customHeight="1">
      <c r="A75" s="296">
        <v>52</v>
      </c>
      <c r="B75" s="301" t="s">
        <v>140</v>
      </c>
      <c r="C75" s="355" t="s">
        <v>2</v>
      </c>
      <c r="D75" s="296">
        <v>7</v>
      </c>
      <c r="E75" s="378">
        <v>29000</v>
      </c>
      <c r="F75" s="379">
        <v>15000</v>
      </c>
      <c r="G75" s="298">
        <f t="shared" si="18"/>
        <v>6000</v>
      </c>
      <c r="H75" s="298">
        <v>700</v>
      </c>
      <c r="I75" s="298">
        <f t="shared" si="19"/>
        <v>4500</v>
      </c>
      <c r="J75" s="298">
        <v>0</v>
      </c>
      <c r="K75" s="297">
        <f t="shared" si="20"/>
        <v>40200</v>
      </c>
      <c r="L75" s="298">
        <v>660</v>
      </c>
      <c r="M75" s="298">
        <v>0</v>
      </c>
      <c r="N75" s="298">
        <v>0</v>
      </c>
      <c r="O75" s="298">
        <v>0</v>
      </c>
      <c r="P75" s="303">
        <f t="shared" si="21"/>
        <v>2900</v>
      </c>
      <c r="Q75" s="298">
        <v>0</v>
      </c>
      <c r="R75" s="298">
        <f t="shared" si="22"/>
        <v>3560</v>
      </c>
      <c r="S75" s="393">
        <f t="shared" si="23"/>
        <v>36640</v>
      </c>
      <c r="T75" s="298">
        <f t="shared" si="24"/>
        <v>2900</v>
      </c>
      <c r="U75" s="296"/>
      <c r="V75" s="372"/>
      <c r="W75" s="359">
        <v>35831</v>
      </c>
      <c r="X75" s="299" t="s">
        <v>79</v>
      </c>
      <c r="Y75" s="353"/>
      <c r="Z75" s="363"/>
      <c r="AA75" s="364"/>
      <c r="AB75" s="364"/>
      <c r="AC75" s="365"/>
    </row>
    <row r="76" spans="1:29" s="300" customFormat="1" ht="23.1" customHeight="1">
      <c r="A76" s="296">
        <v>53</v>
      </c>
      <c r="B76" s="301" t="s">
        <v>771</v>
      </c>
      <c r="C76" s="355" t="s">
        <v>2</v>
      </c>
      <c r="D76" s="296">
        <v>7</v>
      </c>
      <c r="E76" s="306">
        <v>30450</v>
      </c>
      <c r="F76" s="297">
        <v>16400</v>
      </c>
      <c r="G76" s="298">
        <f t="shared" si="18"/>
        <v>6560</v>
      </c>
      <c r="H76" s="298">
        <v>700</v>
      </c>
      <c r="I76" s="298">
        <f t="shared" si="19"/>
        <v>4920</v>
      </c>
      <c r="J76" s="298">
        <v>0</v>
      </c>
      <c r="K76" s="297">
        <f t="shared" si="20"/>
        <v>42630</v>
      </c>
      <c r="L76" s="298">
        <v>660</v>
      </c>
      <c r="M76" s="298">
        <v>0</v>
      </c>
      <c r="N76" s="298">
        <v>0</v>
      </c>
      <c r="O76" s="298">
        <v>0</v>
      </c>
      <c r="P76" s="303">
        <f t="shared" si="21"/>
        <v>3045</v>
      </c>
      <c r="Q76" s="298">
        <v>0</v>
      </c>
      <c r="R76" s="298">
        <f t="shared" si="22"/>
        <v>3705</v>
      </c>
      <c r="S76" s="393">
        <f t="shared" si="23"/>
        <v>38925</v>
      </c>
      <c r="T76" s="298">
        <f t="shared" si="24"/>
        <v>3045</v>
      </c>
      <c r="U76" s="296"/>
      <c r="V76" s="352"/>
      <c r="W76" s="359" t="s">
        <v>800</v>
      </c>
      <c r="X76" s="374" t="s">
        <v>801</v>
      </c>
    </row>
    <row r="77" spans="1:29" s="300" customFormat="1" ht="23.1" customHeight="1">
      <c r="A77" s="296">
        <v>54</v>
      </c>
      <c r="B77" s="301" t="s">
        <v>366</v>
      </c>
      <c r="C77" s="355" t="s">
        <v>2</v>
      </c>
      <c r="D77" s="296">
        <v>7</v>
      </c>
      <c r="E77" s="306">
        <v>29000</v>
      </c>
      <c r="F77" s="297">
        <v>14430</v>
      </c>
      <c r="G77" s="298">
        <f t="shared" si="18"/>
        <v>5772</v>
      </c>
      <c r="H77" s="298">
        <v>700</v>
      </c>
      <c r="I77" s="298">
        <f t="shared" si="19"/>
        <v>4329</v>
      </c>
      <c r="J77" s="298">
        <v>0</v>
      </c>
      <c r="K77" s="297">
        <f t="shared" si="20"/>
        <v>39801</v>
      </c>
      <c r="L77" s="298">
        <v>660</v>
      </c>
      <c r="M77" s="298">
        <v>0</v>
      </c>
      <c r="N77" s="298">
        <v>0</v>
      </c>
      <c r="O77" s="298">
        <v>0</v>
      </c>
      <c r="P77" s="303">
        <f t="shared" si="21"/>
        <v>2900</v>
      </c>
      <c r="Q77" s="298">
        <v>0</v>
      </c>
      <c r="R77" s="298">
        <f t="shared" si="22"/>
        <v>3560</v>
      </c>
      <c r="S77" s="393">
        <f t="shared" si="23"/>
        <v>36241</v>
      </c>
      <c r="T77" s="298">
        <f t="shared" si="24"/>
        <v>2900</v>
      </c>
      <c r="U77" s="296"/>
      <c r="V77" s="302"/>
      <c r="W77" s="304">
        <v>36313</v>
      </c>
      <c r="X77" s="299" t="s">
        <v>79</v>
      </c>
      <c r="Y77" s="380"/>
      <c r="Z77" s="305"/>
      <c r="AA77" s="305"/>
    </row>
    <row r="78" spans="1:29" s="300" customFormat="1" ht="23.1" customHeight="1">
      <c r="A78" s="296">
        <v>55</v>
      </c>
      <c r="B78" s="301" t="s">
        <v>143</v>
      </c>
      <c r="C78" s="355" t="s">
        <v>2</v>
      </c>
      <c r="D78" s="296">
        <v>7</v>
      </c>
      <c r="E78" s="306">
        <v>30450</v>
      </c>
      <c r="F78" s="297">
        <v>16400</v>
      </c>
      <c r="G78" s="298">
        <f t="shared" si="18"/>
        <v>6560</v>
      </c>
      <c r="H78" s="298">
        <v>700</v>
      </c>
      <c r="I78" s="298">
        <f t="shared" si="19"/>
        <v>4920</v>
      </c>
      <c r="J78" s="298">
        <v>0</v>
      </c>
      <c r="K78" s="297">
        <f t="shared" si="20"/>
        <v>42630</v>
      </c>
      <c r="L78" s="298">
        <v>0</v>
      </c>
      <c r="M78" s="298">
        <v>0</v>
      </c>
      <c r="N78" s="298">
        <v>0</v>
      </c>
      <c r="O78" s="298">
        <v>0</v>
      </c>
      <c r="P78" s="303">
        <f t="shared" si="21"/>
        <v>3045</v>
      </c>
      <c r="Q78" s="298">
        <v>0</v>
      </c>
      <c r="R78" s="298">
        <f t="shared" si="22"/>
        <v>3045</v>
      </c>
      <c r="S78" s="393">
        <f t="shared" si="23"/>
        <v>39585</v>
      </c>
      <c r="T78" s="298">
        <f t="shared" si="24"/>
        <v>3045</v>
      </c>
      <c r="U78" s="296"/>
      <c r="V78" s="381"/>
      <c r="W78" s="304">
        <v>36437</v>
      </c>
      <c r="X78" s="299" t="s">
        <v>72</v>
      </c>
      <c r="Y78" s="382"/>
      <c r="Z78" s="305"/>
      <c r="AA78" s="305"/>
    </row>
    <row r="79" spans="1:29" ht="23.1" customHeight="1">
      <c r="A79" s="46">
        <v>56</v>
      </c>
      <c r="B79" s="51" t="s">
        <v>144</v>
      </c>
      <c r="C79" s="41" t="s">
        <v>2</v>
      </c>
      <c r="D79" s="46">
        <v>7</v>
      </c>
      <c r="E79" s="285">
        <v>29000</v>
      </c>
      <c r="F79" s="38">
        <v>14430</v>
      </c>
      <c r="G79" s="40">
        <f t="shared" si="18"/>
        <v>5772</v>
      </c>
      <c r="H79" s="40">
        <v>700</v>
      </c>
      <c r="I79" s="40">
        <f t="shared" si="19"/>
        <v>4329</v>
      </c>
      <c r="J79" s="40">
        <v>0</v>
      </c>
      <c r="K79" s="38">
        <f t="shared" si="20"/>
        <v>39801</v>
      </c>
      <c r="L79" s="40">
        <v>0</v>
      </c>
      <c r="M79" s="40">
        <v>0</v>
      </c>
      <c r="N79" s="40">
        <v>0</v>
      </c>
      <c r="O79" s="40">
        <v>0</v>
      </c>
      <c r="P79" s="54">
        <f t="shared" si="21"/>
        <v>2900</v>
      </c>
      <c r="Q79" s="40">
        <v>0</v>
      </c>
      <c r="R79" s="40">
        <f t="shared" si="22"/>
        <v>2900</v>
      </c>
      <c r="S79" s="337">
        <f t="shared" si="23"/>
        <v>36901</v>
      </c>
      <c r="T79" s="40">
        <f t="shared" si="24"/>
        <v>2900</v>
      </c>
      <c r="U79" s="46"/>
      <c r="V79" s="68"/>
      <c r="W79" s="91">
        <v>36318</v>
      </c>
      <c r="X79" s="137" t="s">
        <v>80</v>
      </c>
      <c r="Y79" s="274"/>
      <c r="Z79" s="274"/>
      <c r="AA79" s="274"/>
    </row>
    <row r="80" spans="1:29" s="300" customFormat="1" ht="23.1" customHeight="1">
      <c r="A80" s="296">
        <v>57</v>
      </c>
      <c r="B80" s="301" t="s">
        <v>671</v>
      </c>
      <c r="C80" s="355" t="s">
        <v>2</v>
      </c>
      <c r="D80" s="296">
        <v>7</v>
      </c>
      <c r="E80" s="306">
        <v>30450</v>
      </c>
      <c r="F80" s="297">
        <v>15700</v>
      </c>
      <c r="G80" s="298">
        <f t="shared" si="18"/>
        <v>6280</v>
      </c>
      <c r="H80" s="298">
        <v>700</v>
      </c>
      <c r="I80" s="298">
        <f t="shared" si="19"/>
        <v>4710</v>
      </c>
      <c r="J80" s="298">
        <v>0</v>
      </c>
      <c r="K80" s="297">
        <f t="shared" si="20"/>
        <v>42140</v>
      </c>
      <c r="L80" s="298">
        <v>0</v>
      </c>
      <c r="M80" s="298">
        <v>0</v>
      </c>
      <c r="N80" s="298">
        <v>0</v>
      </c>
      <c r="O80" s="298">
        <v>0</v>
      </c>
      <c r="P80" s="303">
        <f t="shared" si="21"/>
        <v>3045</v>
      </c>
      <c r="Q80" s="298">
        <v>0</v>
      </c>
      <c r="R80" s="298">
        <f t="shared" si="22"/>
        <v>3045</v>
      </c>
      <c r="S80" s="393">
        <f t="shared" si="23"/>
        <v>39095</v>
      </c>
      <c r="T80" s="298">
        <f t="shared" si="24"/>
        <v>3045</v>
      </c>
      <c r="U80" s="296"/>
      <c r="V80" s="302"/>
      <c r="W80" s="304">
        <v>37260</v>
      </c>
      <c r="X80" s="299" t="s">
        <v>81</v>
      </c>
    </row>
    <row r="81" spans="1:29" s="300" customFormat="1" ht="23.1" customHeight="1">
      <c r="A81" s="296">
        <v>58</v>
      </c>
      <c r="B81" s="301" t="s">
        <v>183</v>
      </c>
      <c r="C81" s="355" t="s">
        <v>2</v>
      </c>
      <c r="D81" s="296">
        <v>7</v>
      </c>
      <c r="E81" s="306">
        <v>29000</v>
      </c>
      <c r="F81" s="297">
        <v>15000</v>
      </c>
      <c r="G81" s="298">
        <f t="shared" si="18"/>
        <v>6000</v>
      </c>
      <c r="H81" s="298">
        <v>700</v>
      </c>
      <c r="I81" s="298">
        <f t="shared" si="19"/>
        <v>4500</v>
      </c>
      <c r="J81" s="298">
        <v>0</v>
      </c>
      <c r="K81" s="297">
        <f t="shared" si="20"/>
        <v>40200</v>
      </c>
      <c r="L81" s="298">
        <v>0</v>
      </c>
      <c r="M81" s="298">
        <v>0</v>
      </c>
      <c r="N81" s="298">
        <v>0</v>
      </c>
      <c r="O81" s="298">
        <v>0</v>
      </c>
      <c r="P81" s="303">
        <f t="shared" si="21"/>
        <v>2900</v>
      </c>
      <c r="Q81" s="298">
        <v>0</v>
      </c>
      <c r="R81" s="298">
        <f t="shared" si="22"/>
        <v>2900</v>
      </c>
      <c r="S81" s="393">
        <f t="shared" si="23"/>
        <v>37300</v>
      </c>
      <c r="T81" s="298">
        <f t="shared" si="24"/>
        <v>2900</v>
      </c>
      <c r="U81" s="296"/>
      <c r="V81" s="302"/>
      <c r="W81" s="304">
        <v>37625</v>
      </c>
      <c r="X81" s="299" t="s">
        <v>81</v>
      </c>
    </row>
    <row r="82" spans="1:29" ht="23.1" customHeight="1">
      <c r="A82" s="46">
        <v>59</v>
      </c>
      <c r="B82" s="51" t="s">
        <v>164</v>
      </c>
      <c r="C82" s="41" t="s">
        <v>2</v>
      </c>
      <c r="D82" s="46">
        <v>9</v>
      </c>
      <c r="E82" s="285">
        <v>25480</v>
      </c>
      <c r="F82" s="38">
        <v>12470</v>
      </c>
      <c r="G82" s="40">
        <f t="shared" si="18"/>
        <v>4988</v>
      </c>
      <c r="H82" s="40">
        <v>700</v>
      </c>
      <c r="I82" s="40">
        <f t="shared" si="19"/>
        <v>3741</v>
      </c>
      <c r="J82" s="40">
        <v>0</v>
      </c>
      <c r="K82" s="38">
        <f t="shared" si="20"/>
        <v>34909</v>
      </c>
      <c r="L82" s="40">
        <v>0</v>
      </c>
      <c r="M82" s="40">
        <v>0</v>
      </c>
      <c r="N82" s="40">
        <v>0</v>
      </c>
      <c r="O82" s="40">
        <v>0</v>
      </c>
      <c r="P82" s="54">
        <f t="shared" si="21"/>
        <v>2548</v>
      </c>
      <c r="Q82" s="40">
        <v>0</v>
      </c>
      <c r="R82" s="40">
        <f t="shared" si="22"/>
        <v>2548</v>
      </c>
      <c r="S82" s="337">
        <f t="shared" si="23"/>
        <v>32361</v>
      </c>
      <c r="T82" s="40">
        <f t="shared" si="24"/>
        <v>2548</v>
      </c>
      <c r="U82" s="46"/>
      <c r="V82" s="68"/>
      <c r="W82" s="91">
        <v>37993</v>
      </c>
      <c r="X82" s="137" t="s">
        <v>82</v>
      </c>
    </row>
    <row r="83" spans="1:29" s="300" customFormat="1" ht="23.1" customHeight="1">
      <c r="A83" s="296">
        <v>60</v>
      </c>
      <c r="B83" s="301" t="s">
        <v>145</v>
      </c>
      <c r="C83" s="355" t="s">
        <v>173</v>
      </c>
      <c r="D83" s="296">
        <v>10</v>
      </c>
      <c r="E83" s="306">
        <v>19460</v>
      </c>
      <c r="F83" s="297">
        <v>11150</v>
      </c>
      <c r="G83" s="298">
        <v>4800</v>
      </c>
      <c r="H83" s="298">
        <v>700</v>
      </c>
      <c r="I83" s="298">
        <f t="shared" si="19"/>
        <v>3345</v>
      </c>
      <c r="J83" s="298">
        <v>0</v>
      </c>
      <c r="K83" s="297">
        <f t="shared" si="20"/>
        <v>28305</v>
      </c>
      <c r="L83" s="298">
        <v>0</v>
      </c>
      <c r="M83" s="298">
        <v>0</v>
      </c>
      <c r="N83" s="298">
        <v>0</v>
      </c>
      <c r="O83" s="298">
        <v>0</v>
      </c>
      <c r="P83" s="303">
        <f t="shared" si="21"/>
        <v>1946</v>
      </c>
      <c r="Q83" s="298">
        <v>0</v>
      </c>
      <c r="R83" s="298">
        <f t="shared" si="22"/>
        <v>1946</v>
      </c>
      <c r="S83" s="393">
        <f t="shared" si="23"/>
        <v>26359</v>
      </c>
      <c r="T83" s="298">
        <f t="shared" si="24"/>
        <v>1946</v>
      </c>
      <c r="U83" s="296"/>
      <c r="V83" s="302"/>
      <c r="W83" s="304">
        <v>39783</v>
      </c>
      <c r="X83" s="299" t="s">
        <v>83</v>
      </c>
      <c r="Y83" s="373"/>
    </row>
    <row r="84" spans="1:29" s="300" customFormat="1" ht="23.1" customHeight="1">
      <c r="A84" s="296">
        <v>61</v>
      </c>
      <c r="B84" s="301" t="s">
        <v>146</v>
      </c>
      <c r="C84" s="355" t="s">
        <v>2</v>
      </c>
      <c r="D84" s="296">
        <v>10</v>
      </c>
      <c r="E84" s="306">
        <v>19460</v>
      </c>
      <c r="F84" s="297">
        <v>11150</v>
      </c>
      <c r="G84" s="298">
        <v>4800</v>
      </c>
      <c r="H84" s="298">
        <v>700</v>
      </c>
      <c r="I84" s="298">
        <f t="shared" si="19"/>
        <v>3345</v>
      </c>
      <c r="J84" s="298">
        <v>0</v>
      </c>
      <c r="K84" s="297">
        <f t="shared" si="20"/>
        <v>28305</v>
      </c>
      <c r="L84" s="298">
        <v>0</v>
      </c>
      <c r="M84" s="298">
        <v>0</v>
      </c>
      <c r="N84" s="298">
        <v>0</v>
      </c>
      <c r="O84" s="298">
        <v>0</v>
      </c>
      <c r="P84" s="303">
        <f t="shared" si="21"/>
        <v>1946</v>
      </c>
      <c r="Q84" s="298">
        <v>0</v>
      </c>
      <c r="R84" s="298">
        <f t="shared" si="22"/>
        <v>1946</v>
      </c>
      <c r="S84" s="393">
        <f t="shared" si="23"/>
        <v>26359</v>
      </c>
      <c r="T84" s="298">
        <f t="shared" si="24"/>
        <v>1946</v>
      </c>
      <c r="U84" s="296"/>
      <c r="V84" s="302"/>
      <c r="W84" s="304">
        <v>39783</v>
      </c>
      <c r="X84" s="299" t="s">
        <v>83</v>
      </c>
    </row>
    <row r="85" spans="1:29" s="300" customFormat="1" ht="23.1" customHeight="1">
      <c r="A85" s="296">
        <v>62</v>
      </c>
      <c r="B85" s="301" t="s">
        <v>672</v>
      </c>
      <c r="C85" s="355" t="s">
        <v>2</v>
      </c>
      <c r="D85" s="296">
        <v>10</v>
      </c>
      <c r="E85" s="306">
        <v>19460</v>
      </c>
      <c r="F85" s="297">
        <v>11150</v>
      </c>
      <c r="G85" s="298">
        <v>4800</v>
      </c>
      <c r="H85" s="298">
        <v>700</v>
      </c>
      <c r="I85" s="298">
        <f t="shared" si="19"/>
        <v>3345</v>
      </c>
      <c r="J85" s="298">
        <v>0</v>
      </c>
      <c r="K85" s="297">
        <f t="shared" si="20"/>
        <v>28305</v>
      </c>
      <c r="L85" s="298">
        <v>0</v>
      </c>
      <c r="M85" s="298">
        <v>656</v>
      </c>
      <c r="N85" s="298">
        <v>0</v>
      </c>
      <c r="O85" s="298">
        <v>4800</v>
      </c>
      <c r="P85" s="303">
        <f t="shared" si="21"/>
        <v>1946</v>
      </c>
      <c r="Q85" s="298">
        <v>0</v>
      </c>
      <c r="R85" s="298">
        <f t="shared" si="22"/>
        <v>7402</v>
      </c>
      <c r="S85" s="393">
        <f t="shared" si="23"/>
        <v>20903</v>
      </c>
      <c r="T85" s="298">
        <f t="shared" si="24"/>
        <v>1946</v>
      </c>
      <c r="U85" s="296"/>
      <c r="V85" s="302"/>
      <c r="W85" s="304">
        <v>39450</v>
      </c>
      <c r="X85" s="299" t="s">
        <v>84</v>
      </c>
    </row>
    <row r="86" spans="1:29" s="300" customFormat="1" ht="23.1" customHeight="1">
      <c r="A86" s="296">
        <v>63</v>
      </c>
      <c r="B86" s="383" t="s">
        <v>394</v>
      </c>
      <c r="C86" s="355" t="s">
        <v>2</v>
      </c>
      <c r="D86" s="296">
        <v>10</v>
      </c>
      <c r="E86" s="306">
        <v>19460</v>
      </c>
      <c r="F86" s="297">
        <v>11150</v>
      </c>
      <c r="G86" s="298">
        <v>4800</v>
      </c>
      <c r="H86" s="298">
        <v>700</v>
      </c>
      <c r="I86" s="298">
        <f t="shared" si="19"/>
        <v>3345</v>
      </c>
      <c r="J86" s="298">
        <v>0</v>
      </c>
      <c r="K86" s="297">
        <f t="shared" si="20"/>
        <v>28305</v>
      </c>
      <c r="L86" s="298">
        <v>0</v>
      </c>
      <c r="M86" s="298">
        <v>0</v>
      </c>
      <c r="N86" s="298">
        <v>0</v>
      </c>
      <c r="O86" s="298">
        <v>0</v>
      </c>
      <c r="P86" s="303">
        <f t="shared" si="21"/>
        <v>1946</v>
      </c>
      <c r="Q86" s="298">
        <v>0</v>
      </c>
      <c r="R86" s="298">
        <f t="shared" si="22"/>
        <v>1946</v>
      </c>
      <c r="S86" s="393">
        <f t="shared" si="23"/>
        <v>26359</v>
      </c>
      <c r="T86" s="298">
        <f t="shared" si="24"/>
        <v>1946</v>
      </c>
      <c r="U86" s="296"/>
      <c r="V86" s="302"/>
      <c r="W86" s="304">
        <v>39450</v>
      </c>
      <c r="X86" s="299" t="s">
        <v>84</v>
      </c>
    </row>
    <row r="87" spans="1:29" s="300" customFormat="1" ht="23.1" customHeight="1">
      <c r="A87" s="296">
        <v>64</v>
      </c>
      <c r="B87" s="383" t="s">
        <v>343</v>
      </c>
      <c r="C87" s="355" t="s">
        <v>2</v>
      </c>
      <c r="D87" s="296">
        <v>10</v>
      </c>
      <c r="E87" s="306">
        <v>19460</v>
      </c>
      <c r="F87" s="297">
        <v>11150</v>
      </c>
      <c r="G87" s="298">
        <v>4800</v>
      </c>
      <c r="H87" s="298">
        <v>700</v>
      </c>
      <c r="I87" s="298">
        <f t="shared" si="19"/>
        <v>3345</v>
      </c>
      <c r="J87" s="298">
        <v>0</v>
      </c>
      <c r="K87" s="297">
        <f t="shared" si="20"/>
        <v>28305</v>
      </c>
      <c r="L87" s="298">
        <v>0</v>
      </c>
      <c r="M87" s="298">
        <v>0</v>
      </c>
      <c r="N87" s="298">
        <v>0</v>
      </c>
      <c r="O87" s="298">
        <v>0</v>
      </c>
      <c r="P87" s="303">
        <f t="shared" si="21"/>
        <v>1946</v>
      </c>
      <c r="Q87" s="298">
        <v>0</v>
      </c>
      <c r="R87" s="298">
        <f t="shared" si="22"/>
        <v>1946</v>
      </c>
      <c r="S87" s="393">
        <f t="shared" si="23"/>
        <v>26359</v>
      </c>
      <c r="T87" s="298">
        <f t="shared" si="24"/>
        <v>1946</v>
      </c>
      <c r="U87" s="296"/>
      <c r="V87" s="302"/>
      <c r="W87" s="304">
        <v>39450</v>
      </c>
      <c r="X87" s="299" t="s">
        <v>84</v>
      </c>
      <c r="Y87" s="373"/>
    </row>
    <row r="88" spans="1:29" s="300" customFormat="1" ht="23.1" customHeight="1">
      <c r="A88" s="296">
        <v>65</v>
      </c>
      <c r="B88" s="301" t="s">
        <v>147</v>
      </c>
      <c r="C88" s="355" t="s">
        <v>2</v>
      </c>
      <c r="D88" s="296">
        <v>10</v>
      </c>
      <c r="E88" s="306">
        <v>19460</v>
      </c>
      <c r="F88" s="297">
        <v>11150</v>
      </c>
      <c r="G88" s="298">
        <v>4800</v>
      </c>
      <c r="H88" s="298">
        <v>700</v>
      </c>
      <c r="I88" s="298">
        <f t="shared" si="19"/>
        <v>3345</v>
      </c>
      <c r="J88" s="298">
        <v>0</v>
      </c>
      <c r="K88" s="297">
        <f t="shared" si="20"/>
        <v>28305</v>
      </c>
      <c r="L88" s="298">
        <v>0</v>
      </c>
      <c r="M88" s="298">
        <v>0</v>
      </c>
      <c r="N88" s="298">
        <v>0</v>
      </c>
      <c r="O88" s="298">
        <v>0</v>
      </c>
      <c r="P88" s="303">
        <f t="shared" si="21"/>
        <v>1946</v>
      </c>
      <c r="Q88" s="298">
        <v>0</v>
      </c>
      <c r="R88" s="298">
        <f t="shared" si="22"/>
        <v>1946</v>
      </c>
      <c r="S88" s="393">
        <f t="shared" si="23"/>
        <v>26359</v>
      </c>
      <c r="T88" s="298">
        <f t="shared" si="24"/>
        <v>1946</v>
      </c>
      <c r="U88" s="296"/>
      <c r="V88" s="302"/>
      <c r="W88" s="304" t="s">
        <v>37</v>
      </c>
      <c r="X88" s="299" t="s">
        <v>85</v>
      </c>
      <c r="Y88" s="353"/>
    </row>
    <row r="89" spans="1:29" ht="23.1" customHeight="1">
      <c r="A89" s="46">
        <v>66</v>
      </c>
      <c r="B89" s="51" t="s">
        <v>395</v>
      </c>
      <c r="C89" s="41" t="s">
        <v>2</v>
      </c>
      <c r="D89" s="46">
        <v>10</v>
      </c>
      <c r="E89" s="285">
        <v>20440</v>
      </c>
      <c r="F89" s="38">
        <v>11150</v>
      </c>
      <c r="G89" s="40">
        <v>4800</v>
      </c>
      <c r="H89" s="40">
        <v>700</v>
      </c>
      <c r="I89" s="40">
        <f t="shared" si="19"/>
        <v>3345</v>
      </c>
      <c r="J89" s="40">
        <v>0</v>
      </c>
      <c r="K89" s="38">
        <f t="shared" si="20"/>
        <v>29285</v>
      </c>
      <c r="L89" s="40">
        <v>0</v>
      </c>
      <c r="M89" s="40">
        <v>0</v>
      </c>
      <c r="N89" s="40">
        <v>0</v>
      </c>
      <c r="O89" s="40">
        <v>0</v>
      </c>
      <c r="P89" s="54">
        <f t="shared" si="21"/>
        <v>2044</v>
      </c>
      <c r="Q89" s="40">
        <v>250</v>
      </c>
      <c r="R89" s="40">
        <f t="shared" si="22"/>
        <v>2294</v>
      </c>
      <c r="S89" s="337">
        <f t="shared" si="23"/>
        <v>26991</v>
      </c>
      <c r="T89" s="40">
        <f t="shared" si="24"/>
        <v>2044</v>
      </c>
      <c r="U89" s="46"/>
      <c r="V89" s="128" t="s">
        <v>539</v>
      </c>
      <c r="W89" s="91" t="s">
        <v>38</v>
      </c>
      <c r="X89" s="137" t="s">
        <v>796</v>
      </c>
      <c r="Y89" s="2" t="s">
        <v>916</v>
      </c>
    </row>
    <row r="90" spans="1:29" ht="23.1" customHeight="1">
      <c r="A90" s="46">
        <v>67</v>
      </c>
      <c r="B90" s="51" t="s">
        <v>148</v>
      </c>
      <c r="C90" s="41" t="s">
        <v>2</v>
      </c>
      <c r="D90" s="46">
        <v>10</v>
      </c>
      <c r="E90" s="285">
        <v>20440</v>
      </c>
      <c r="F90" s="38">
        <v>10700</v>
      </c>
      <c r="G90" s="40">
        <f t="shared" ref="G90:G98" si="25">F90*45%</f>
        <v>4815</v>
      </c>
      <c r="H90" s="40">
        <v>700</v>
      </c>
      <c r="I90" s="40">
        <f t="shared" si="19"/>
        <v>3210</v>
      </c>
      <c r="J90" s="40">
        <v>0</v>
      </c>
      <c r="K90" s="38">
        <f t="shared" si="20"/>
        <v>29165</v>
      </c>
      <c r="L90" s="40">
        <v>0</v>
      </c>
      <c r="M90" s="40">
        <v>0</v>
      </c>
      <c r="N90" s="40">
        <v>0</v>
      </c>
      <c r="O90" s="40">
        <v>0</v>
      </c>
      <c r="P90" s="54">
        <f t="shared" si="21"/>
        <v>2044</v>
      </c>
      <c r="Q90" s="40">
        <v>0</v>
      </c>
      <c r="R90" s="40">
        <f t="shared" si="22"/>
        <v>2044</v>
      </c>
      <c r="S90" s="337">
        <f t="shared" si="23"/>
        <v>27121</v>
      </c>
      <c r="T90" s="40">
        <f t="shared" si="24"/>
        <v>2044</v>
      </c>
      <c r="U90" s="46"/>
      <c r="V90" s="68"/>
      <c r="W90" s="91">
        <v>39454</v>
      </c>
      <c r="X90" s="137" t="s">
        <v>82</v>
      </c>
    </row>
    <row r="91" spans="1:29" ht="23.1" customHeight="1">
      <c r="A91" s="46">
        <v>68</v>
      </c>
      <c r="B91" s="51" t="s">
        <v>196</v>
      </c>
      <c r="C91" s="41" t="s">
        <v>2</v>
      </c>
      <c r="D91" s="46">
        <v>10</v>
      </c>
      <c r="E91" s="285">
        <v>20440</v>
      </c>
      <c r="F91" s="38">
        <v>10700</v>
      </c>
      <c r="G91" s="40">
        <f t="shared" si="25"/>
        <v>4815</v>
      </c>
      <c r="H91" s="40">
        <v>700</v>
      </c>
      <c r="I91" s="40">
        <f t="shared" si="19"/>
        <v>3210</v>
      </c>
      <c r="J91" s="40">
        <v>0</v>
      </c>
      <c r="K91" s="38">
        <f t="shared" si="20"/>
        <v>29165</v>
      </c>
      <c r="L91" s="40">
        <v>0</v>
      </c>
      <c r="M91" s="40">
        <v>0</v>
      </c>
      <c r="N91" s="40">
        <v>0</v>
      </c>
      <c r="O91" s="40">
        <v>0</v>
      </c>
      <c r="P91" s="54">
        <f t="shared" si="21"/>
        <v>2044</v>
      </c>
      <c r="Q91" s="40">
        <v>0</v>
      </c>
      <c r="R91" s="40">
        <f t="shared" si="22"/>
        <v>2044</v>
      </c>
      <c r="S91" s="337">
        <f t="shared" si="23"/>
        <v>27121</v>
      </c>
      <c r="T91" s="40">
        <f t="shared" si="24"/>
        <v>2044</v>
      </c>
      <c r="U91" s="46"/>
      <c r="V91" s="68"/>
      <c r="W91" s="91">
        <v>39454</v>
      </c>
      <c r="X91" s="137" t="s">
        <v>82</v>
      </c>
    </row>
    <row r="92" spans="1:29" ht="23.1" customHeight="1">
      <c r="A92" s="46">
        <v>69</v>
      </c>
      <c r="B92" s="51" t="s">
        <v>149</v>
      </c>
      <c r="C92" s="41" t="s">
        <v>2</v>
      </c>
      <c r="D92" s="46">
        <v>10</v>
      </c>
      <c r="E92" s="285">
        <v>20440</v>
      </c>
      <c r="F92" s="38">
        <v>10700</v>
      </c>
      <c r="G92" s="40">
        <f t="shared" si="25"/>
        <v>4815</v>
      </c>
      <c r="H92" s="40">
        <v>700</v>
      </c>
      <c r="I92" s="40">
        <f t="shared" si="19"/>
        <v>3210</v>
      </c>
      <c r="J92" s="40">
        <v>0</v>
      </c>
      <c r="K92" s="38">
        <f t="shared" si="20"/>
        <v>29165</v>
      </c>
      <c r="L92" s="40">
        <v>0</v>
      </c>
      <c r="M92" s="40">
        <v>0</v>
      </c>
      <c r="N92" s="40">
        <v>0</v>
      </c>
      <c r="O92" s="40">
        <v>0</v>
      </c>
      <c r="P92" s="54">
        <f t="shared" si="21"/>
        <v>2044</v>
      </c>
      <c r="Q92" s="40">
        <v>0</v>
      </c>
      <c r="R92" s="40">
        <f t="shared" si="22"/>
        <v>2044</v>
      </c>
      <c r="S92" s="337">
        <f t="shared" si="23"/>
        <v>27121</v>
      </c>
      <c r="T92" s="40">
        <f t="shared" si="24"/>
        <v>2044</v>
      </c>
      <c r="U92" s="46"/>
      <c r="V92" s="68"/>
      <c r="W92" s="91">
        <v>39547</v>
      </c>
      <c r="X92" s="137" t="s">
        <v>63</v>
      </c>
      <c r="Y92" s="85"/>
      <c r="Z92" s="84"/>
      <c r="AA92" s="84"/>
      <c r="AB92" s="124"/>
    </row>
    <row r="93" spans="1:29" ht="23.1" customHeight="1">
      <c r="A93" s="46">
        <v>70</v>
      </c>
      <c r="B93" s="51" t="s">
        <v>150</v>
      </c>
      <c r="C93" s="41" t="s">
        <v>2</v>
      </c>
      <c r="D93" s="46">
        <v>10</v>
      </c>
      <c r="E93" s="285">
        <v>20440</v>
      </c>
      <c r="F93" s="38">
        <v>10700</v>
      </c>
      <c r="G93" s="40">
        <f t="shared" si="25"/>
        <v>4815</v>
      </c>
      <c r="H93" s="40">
        <v>700</v>
      </c>
      <c r="I93" s="40">
        <f t="shared" si="19"/>
        <v>3210</v>
      </c>
      <c r="J93" s="40">
        <v>0</v>
      </c>
      <c r="K93" s="38">
        <f t="shared" si="20"/>
        <v>29165</v>
      </c>
      <c r="L93" s="40">
        <v>0</v>
      </c>
      <c r="M93" s="40">
        <v>0</v>
      </c>
      <c r="N93" s="40">
        <v>0</v>
      </c>
      <c r="O93" s="40">
        <v>0</v>
      </c>
      <c r="P93" s="54">
        <f t="shared" si="21"/>
        <v>2044</v>
      </c>
      <c r="Q93" s="40">
        <v>250</v>
      </c>
      <c r="R93" s="40">
        <f t="shared" si="22"/>
        <v>2294</v>
      </c>
      <c r="S93" s="337">
        <f t="shared" si="23"/>
        <v>26871</v>
      </c>
      <c r="T93" s="40">
        <f t="shared" si="24"/>
        <v>2044</v>
      </c>
      <c r="U93" s="46"/>
      <c r="V93" s="128" t="s">
        <v>539</v>
      </c>
      <c r="W93" s="91">
        <v>39547</v>
      </c>
      <c r="X93" s="137" t="s">
        <v>63</v>
      </c>
      <c r="Y93" s="80"/>
      <c r="Z93" s="85"/>
      <c r="AA93" s="84"/>
      <c r="AB93" s="84"/>
      <c r="AC93" s="124"/>
    </row>
    <row r="94" spans="1:29" ht="23.1" customHeight="1">
      <c r="A94" s="46">
        <v>71</v>
      </c>
      <c r="B94" s="52" t="s">
        <v>345</v>
      </c>
      <c r="C94" s="41" t="s">
        <v>2</v>
      </c>
      <c r="D94" s="53">
        <v>10</v>
      </c>
      <c r="E94" s="285">
        <v>20440</v>
      </c>
      <c r="F94" s="38">
        <v>10700</v>
      </c>
      <c r="G94" s="40">
        <f t="shared" si="25"/>
        <v>4815</v>
      </c>
      <c r="H94" s="54">
        <v>700</v>
      </c>
      <c r="I94" s="40">
        <f t="shared" si="19"/>
        <v>3210</v>
      </c>
      <c r="J94" s="40">
        <v>0</v>
      </c>
      <c r="K94" s="38">
        <f t="shared" si="20"/>
        <v>29165</v>
      </c>
      <c r="L94" s="54">
        <v>0</v>
      </c>
      <c r="M94" s="54">
        <v>0</v>
      </c>
      <c r="N94" s="54">
        <v>0</v>
      </c>
      <c r="O94" s="54">
        <v>0</v>
      </c>
      <c r="P94" s="54">
        <f t="shared" si="21"/>
        <v>2044</v>
      </c>
      <c r="Q94" s="40">
        <v>0</v>
      </c>
      <c r="R94" s="40">
        <f t="shared" si="22"/>
        <v>2044</v>
      </c>
      <c r="S94" s="337">
        <f t="shared" si="23"/>
        <v>27121</v>
      </c>
      <c r="T94" s="54">
        <f t="shared" si="24"/>
        <v>2044</v>
      </c>
      <c r="U94" s="46"/>
      <c r="V94" s="68"/>
      <c r="W94" s="91">
        <v>39547</v>
      </c>
      <c r="X94" s="137" t="s">
        <v>63</v>
      </c>
      <c r="Y94" s="85"/>
      <c r="Z94" s="84"/>
      <c r="AA94" s="84"/>
      <c r="AB94" s="124"/>
    </row>
    <row r="95" spans="1:29" ht="23.1" customHeight="1">
      <c r="A95" s="46">
        <v>72</v>
      </c>
      <c r="B95" s="51" t="s">
        <v>152</v>
      </c>
      <c r="C95" s="41" t="s">
        <v>2</v>
      </c>
      <c r="D95" s="55">
        <v>10</v>
      </c>
      <c r="E95" s="285">
        <v>20440</v>
      </c>
      <c r="F95" s="38">
        <v>10700</v>
      </c>
      <c r="G95" s="40">
        <f t="shared" si="25"/>
        <v>4815</v>
      </c>
      <c r="H95" s="56">
        <v>700</v>
      </c>
      <c r="I95" s="40">
        <f t="shared" si="19"/>
        <v>3210</v>
      </c>
      <c r="J95" s="40">
        <v>0</v>
      </c>
      <c r="K95" s="38">
        <f t="shared" si="20"/>
        <v>29165</v>
      </c>
      <c r="L95" s="56">
        <v>0</v>
      </c>
      <c r="M95" s="56">
        <v>0</v>
      </c>
      <c r="N95" s="56">
        <v>0</v>
      </c>
      <c r="O95" s="40">
        <v>0</v>
      </c>
      <c r="P95" s="54">
        <f t="shared" si="21"/>
        <v>2044</v>
      </c>
      <c r="Q95" s="40">
        <v>0</v>
      </c>
      <c r="R95" s="40">
        <f t="shared" si="22"/>
        <v>2044</v>
      </c>
      <c r="S95" s="337">
        <f t="shared" si="23"/>
        <v>27121</v>
      </c>
      <c r="T95" s="40">
        <f t="shared" si="24"/>
        <v>2044</v>
      </c>
      <c r="U95" s="46"/>
      <c r="V95" s="205"/>
      <c r="W95" s="91">
        <v>39547</v>
      </c>
      <c r="X95" s="280" t="s">
        <v>63</v>
      </c>
      <c r="Y95" s="85"/>
      <c r="Z95" s="84"/>
      <c r="AA95" s="84"/>
      <c r="AB95" s="124"/>
    </row>
    <row r="96" spans="1:29" ht="23.1" customHeight="1">
      <c r="A96" s="46">
        <v>73</v>
      </c>
      <c r="B96" s="51" t="s">
        <v>187</v>
      </c>
      <c r="C96" s="41" t="s">
        <v>2</v>
      </c>
      <c r="D96" s="55">
        <v>10</v>
      </c>
      <c r="E96" s="285">
        <v>20440</v>
      </c>
      <c r="F96" s="38">
        <v>10700</v>
      </c>
      <c r="G96" s="40">
        <f t="shared" si="25"/>
        <v>4815</v>
      </c>
      <c r="H96" s="56">
        <v>700</v>
      </c>
      <c r="I96" s="40">
        <f t="shared" si="19"/>
        <v>3210</v>
      </c>
      <c r="J96" s="40">
        <v>0</v>
      </c>
      <c r="K96" s="38">
        <f t="shared" si="20"/>
        <v>29165</v>
      </c>
      <c r="L96" s="56">
        <v>0</v>
      </c>
      <c r="M96" s="56">
        <v>0</v>
      </c>
      <c r="N96" s="56">
        <v>0</v>
      </c>
      <c r="O96" s="40">
        <v>0</v>
      </c>
      <c r="P96" s="54">
        <f t="shared" si="21"/>
        <v>2044</v>
      </c>
      <c r="Q96" s="40">
        <v>0</v>
      </c>
      <c r="R96" s="40">
        <f t="shared" si="22"/>
        <v>2044</v>
      </c>
      <c r="S96" s="337">
        <f t="shared" si="23"/>
        <v>27121</v>
      </c>
      <c r="T96" s="40">
        <f t="shared" si="24"/>
        <v>2044</v>
      </c>
      <c r="U96" s="46"/>
      <c r="V96" s="205"/>
      <c r="W96" s="91">
        <v>39547</v>
      </c>
      <c r="X96" s="280" t="s">
        <v>63</v>
      </c>
      <c r="Y96" s="85"/>
      <c r="Z96" s="84" t="s">
        <v>804</v>
      </c>
      <c r="AA96" s="84"/>
      <c r="AB96" s="124"/>
    </row>
    <row r="97" spans="1:29" ht="23.1" customHeight="1">
      <c r="A97" s="46">
        <v>74</v>
      </c>
      <c r="B97" s="51" t="s">
        <v>153</v>
      </c>
      <c r="C97" s="41" t="s">
        <v>2</v>
      </c>
      <c r="D97" s="46">
        <v>10</v>
      </c>
      <c r="E97" s="285">
        <v>20440</v>
      </c>
      <c r="F97" s="38">
        <v>10700</v>
      </c>
      <c r="G97" s="40">
        <f t="shared" si="25"/>
        <v>4815</v>
      </c>
      <c r="H97" s="40">
        <v>700</v>
      </c>
      <c r="I97" s="40">
        <f>F97*30%</f>
        <v>3210</v>
      </c>
      <c r="J97" s="40">
        <v>0</v>
      </c>
      <c r="K97" s="38">
        <f>SUM(E97+G97+H97+I97+J97)</f>
        <v>29165</v>
      </c>
      <c r="L97" s="40">
        <v>0</v>
      </c>
      <c r="M97" s="40">
        <v>0</v>
      </c>
      <c r="N97" s="40">
        <v>0</v>
      </c>
      <c r="O97" s="40">
        <v>0</v>
      </c>
      <c r="P97" s="54">
        <f>E97*10%</f>
        <v>2044</v>
      </c>
      <c r="Q97" s="40">
        <v>0</v>
      </c>
      <c r="R97" s="40">
        <f>SUM(L97:Q97)</f>
        <v>2044</v>
      </c>
      <c r="S97" s="337">
        <f>K97-R97</f>
        <v>27121</v>
      </c>
      <c r="T97" s="40">
        <f>P97</f>
        <v>2044</v>
      </c>
      <c r="U97" s="46"/>
      <c r="V97" s="12"/>
      <c r="W97" s="91" t="s">
        <v>30</v>
      </c>
      <c r="X97" s="137" t="s">
        <v>57</v>
      </c>
      <c r="Y97" s="85"/>
      <c r="Z97" s="84"/>
      <c r="AA97" s="84"/>
      <c r="AB97" s="124"/>
    </row>
    <row r="98" spans="1:29" s="300" customFormat="1" ht="24" customHeight="1">
      <c r="A98" s="296">
        <v>75</v>
      </c>
      <c r="B98" s="301" t="s">
        <v>673</v>
      </c>
      <c r="C98" s="355" t="s">
        <v>2</v>
      </c>
      <c r="D98" s="384">
        <v>10</v>
      </c>
      <c r="E98" s="385">
        <v>17640</v>
      </c>
      <c r="F98" s="297">
        <v>9350</v>
      </c>
      <c r="G98" s="298">
        <f t="shared" si="25"/>
        <v>4207.5</v>
      </c>
      <c r="H98" s="298">
        <v>700</v>
      </c>
      <c r="I98" s="298">
        <f>F98*30%</f>
        <v>2805</v>
      </c>
      <c r="J98" s="298">
        <v>0</v>
      </c>
      <c r="K98" s="297">
        <f>SUM(E98+G98+H98+I98+J98)</f>
        <v>25352.5</v>
      </c>
      <c r="L98" s="298">
        <v>0</v>
      </c>
      <c r="M98" s="298">
        <v>0</v>
      </c>
      <c r="N98" s="298">
        <v>0</v>
      </c>
      <c r="O98" s="298">
        <v>0</v>
      </c>
      <c r="P98" s="298">
        <f>E98*10%</f>
        <v>1764</v>
      </c>
      <c r="Q98" s="298">
        <v>0</v>
      </c>
      <c r="R98" s="298">
        <f>SUM(L98:Q98)</f>
        <v>1764</v>
      </c>
      <c r="S98" s="393">
        <f>K98-R98</f>
        <v>23588.5</v>
      </c>
      <c r="T98" s="298">
        <f>P98</f>
        <v>1764</v>
      </c>
      <c r="U98" s="296"/>
      <c r="V98" s="381"/>
      <c r="W98" s="304" t="s">
        <v>41</v>
      </c>
      <c r="X98" s="359" t="s">
        <v>86</v>
      </c>
      <c r="Y98" s="373"/>
    </row>
    <row r="99" spans="1:29" ht="23.1" customHeight="1">
      <c r="A99" s="41"/>
      <c r="B99" s="59" t="s">
        <v>374</v>
      </c>
      <c r="C99" s="41" t="s">
        <v>375</v>
      </c>
      <c r="D99" s="46"/>
      <c r="E99" s="291">
        <f>SUM(E73:E98)</f>
        <v>2133220</v>
      </c>
      <c r="F99" s="291">
        <f t="shared" ref="F99:T99" si="26">SUM(F73:F98)</f>
        <v>1123250</v>
      </c>
      <c r="G99" s="291">
        <f t="shared" si="26"/>
        <v>452142.5</v>
      </c>
      <c r="H99" s="291">
        <f t="shared" si="26"/>
        <v>51800</v>
      </c>
      <c r="I99" s="291">
        <f t="shared" si="26"/>
        <v>317175</v>
      </c>
      <c r="J99" s="291">
        <f t="shared" si="26"/>
        <v>3600</v>
      </c>
      <c r="K99" s="291">
        <f t="shared" si="26"/>
        <v>2957937.5</v>
      </c>
      <c r="L99" s="291">
        <f t="shared" si="26"/>
        <v>24540</v>
      </c>
      <c r="M99" s="291">
        <f t="shared" si="26"/>
        <v>3936</v>
      </c>
      <c r="N99" s="291">
        <f t="shared" si="26"/>
        <v>0</v>
      </c>
      <c r="O99" s="291">
        <f t="shared" si="26"/>
        <v>39540</v>
      </c>
      <c r="P99" s="291">
        <f t="shared" si="26"/>
        <v>213322</v>
      </c>
      <c r="Q99" s="291">
        <f t="shared" si="26"/>
        <v>4750</v>
      </c>
      <c r="R99" s="291">
        <f t="shared" si="26"/>
        <v>286088</v>
      </c>
      <c r="S99" s="96">
        <f t="shared" si="26"/>
        <v>2671849.5</v>
      </c>
      <c r="T99" s="291">
        <f t="shared" si="26"/>
        <v>199572</v>
      </c>
      <c r="U99" s="95">
        <f>SUM(N99+P99+T99)</f>
        <v>412894</v>
      </c>
      <c r="V99" s="68"/>
      <c r="W99" s="91"/>
      <c r="X99" s="137"/>
    </row>
    <row r="100" spans="1:29" ht="15.75">
      <c r="A100" s="61"/>
      <c r="B100" s="77"/>
      <c r="C100" s="61"/>
      <c r="D100" s="66"/>
      <c r="E100" s="66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163"/>
      <c r="T100" s="78"/>
      <c r="U100" s="100"/>
      <c r="V100" s="68"/>
      <c r="W100" s="91"/>
      <c r="X100" s="137"/>
    </row>
    <row r="101" spans="1:29" ht="15.75">
      <c r="A101" s="61"/>
      <c r="B101" s="74" t="s">
        <v>668</v>
      </c>
      <c r="C101" s="75"/>
      <c r="D101" s="29"/>
      <c r="E101" s="74" t="s">
        <v>669</v>
      </c>
      <c r="F101" s="75"/>
      <c r="G101" s="29"/>
      <c r="I101" s="78"/>
      <c r="J101" s="140" t="s">
        <v>876</v>
      </c>
      <c r="K101" s="140"/>
      <c r="L101" s="140"/>
      <c r="M101" s="84"/>
      <c r="P101" s="140" t="s">
        <v>750</v>
      </c>
      <c r="Q101" s="140"/>
      <c r="R101" s="140"/>
      <c r="U101" s="64" t="s">
        <v>534</v>
      </c>
      <c r="V101" s="68"/>
      <c r="W101" s="91"/>
      <c r="X101" s="137"/>
    </row>
    <row r="102" spans="1:29" ht="23.25">
      <c r="A102" s="470" t="s">
        <v>127</v>
      </c>
      <c r="B102" s="470"/>
      <c r="C102" s="470"/>
      <c r="D102" s="470"/>
      <c r="E102" s="470"/>
      <c r="F102" s="470"/>
      <c r="G102" s="470"/>
      <c r="H102" s="470"/>
      <c r="I102" s="470"/>
      <c r="J102" s="470"/>
      <c r="K102" s="470"/>
      <c r="L102" s="470"/>
      <c r="M102" s="470"/>
      <c r="N102" s="470"/>
      <c r="O102" s="470"/>
      <c r="P102" s="470"/>
      <c r="Q102" s="470"/>
      <c r="R102" s="470"/>
      <c r="S102" s="470"/>
      <c r="T102" s="470"/>
      <c r="U102" s="470"/>
      <c r="V102" s="470"/>
      <c r="W102" s="8"/>
    </row>
    <row r="103" spans="1:29" ht="18.75">
      <c r="A103" s="471" t="s">
        <v>359</v>
      </c>
      <c r="B103" s="471"/>
      <c r="C103" s="471"/>
      <c r="D103" s="471"/>
      <c r="E103" s="471"/>
      <c r="F103" s="471"/>
      <c r="G103" s="471"/>
      <c r="H103" s="471"/>
      <c r="I103" s="471"/>
      <c r="J103" s="471"/>
      <c r="K103" s="471"/>
      <c r="L103" s="471"/>
      <c r="M103" s="471"/>
      <c r="N103" s="471"/>
      <c r="O103" s="471"/>
      <c r="P103" s="471"/>
      <c r="Q103" s="471"/>
      <c r="R103" s="471"/>
      <c r="S103" s="471"/>
      <c r="T103" s="471"/>
      <c r="U103" s="471"/>
      <c r="V103" s="471"/>
      <c r="W103" s="8"/>
    </row>
    <row r="104" spans="1:29" ht="20.25">
      <c r="A104" s="507" t="s">
        <v>898</v>
      </c>
      <c r="B104" s="507"/>
      <c r="C104" s="507"/>
      <c r="D104" s="507"/>
      <c r="E104" s="507"/>
      <c r="F104" s="507"/>
      <c r="G104" s="507"/>
      <c r="H104" s="507"/>
      <c r="I104" s="507"/>
      <c r="J104" s="507"/>
      <c r="K104" s="507"/>
      <c r="L104" s="507"/>
      <c r="M104" s="507"/>
      <c r="N104" s="507"/>
      <c r="O104" s="507"/>
      <c r="P104" s="507"/>
      <c r="Q104" s="507"/>
      <c r="R104" s="507"/>
      <c r="S104" s="507"/>
      <c r="T104" s="507"/>
      <c r="U104" s="507"/>
      <c r="V104" s="507"/>
      <c r="W104" s="10"/>
    </row>
    <row r="105" spans="1:29" ht="24.95" customHeight="1">
      <c r="A105" s="41"/>
      <c r="B105" s="42"/>
      <c r="C105" s="33"/>
      <c r="D105" s="48"/>
      <c r="E105" s="48"/>
      <c r="F105" s="483" t="s">
        <v>336</v>
      </c>
      <c r="G105" s="484"/>
      <c r="H105" s="484"/>
      <c r="I105" s="484"/>
      <c r="J105" s="484"/>
      <c r="K105" s="485"/>
      <c r="L105" s="483" t="s">
        <v>337</v>
      </c>
      <c r="M105" s="484"/>
      <c r="N105" s="484"/>
      <c r="O105" s="484"/>
      <c r="P105" s="484"/>
      <c r="Q105" s="484"/>
      <c r="R105" s="485"/>
      <c r="S105" s="161"/>
      <c r="T105" s="220"/>
      <c r="U105" s="33"/>
      <c r="V105" s="49"/>
      <c r="W105" s="7"/>
    </row>
    <row r="106" spans="1:29" s="69" customFormat="1" ht="60">
      <c r="A106" s="41" t="s">
        <v>174</v>
      </c>
      <c r="B106" s="43" t="s">
        <v>379</v>
      </c>
      <c r="C106" s="41" t="s">
        <v>125</v>
      </c>
      <c r="D106" s="41" t="s">
        <v>334</v>
      </c>
      <c r="E106" s="43" t="s">
        <v>855</v>
      </c>
      <c r="F106" s="43" t="s">
        <v>854</v>
      </c>
      <c r="G106" s="44" t="s">
        <v>338</v>
      </c>
      <c r="H106" s="44" t="s">
        <v>367</v>
      </c>
      <c r="I106" s="45" t="s">
        <v>376</v>
      </c>
      <c r="J106" s="44" t="s">
        <v>339</v>
      </c>
      <c r="K106" s="44" t="s">
        <v>335</v>
      </c>
      <c r="L106" s="45" t="s">
        <v>377</v>
      </c>
      <c r="M106" s="45" t="s">
        <v>462</v>
      </c>
      <c r="N106" s="45" t="s">
        <v>391</v>
      </c>
      <c r="O106" s="44" t="s">
        <v>457</v>
      </c>
      <c r="P106" s="45" t="s">
        <v>730</v>
      </c>
      <c r="Q106" s="45" t="s">
        <v>541</v>
      </c>
      <c r="R106" s="45" t="s">
        <v>380</v>
      </c>
      <c r="S106" s="45" t="s">
        <v>378</v>
      </c>
      <c r="T106" s="45" t="s">
        <v>731</v>
      </c>
      <c r="U106" s="44" t="s">
        <v>344</v>
      </c>
      <c r="V106" s="61"/>
      <c r="W106" s="77" t="s">
        <v>402</v>
      </c>
      <c r="X106" s="277" t="s">
        <v>403</v>
      </c>
    </row>
    <row r="107" spans="1:29" ht="24" customHeight="1">
      <c r="A107" s="41"/>
      <c r="B107" s="41" t="s">
        <v>197</v>
      </c>
      <c r="C107" s="41" t="s">
        <v>340</v>
      </c>
      <c r="D107" s="46"/>
      <c r="E107" s="291">
        <f>E99</f>
        <v>2133220</v>
      </c>
      <c r="F107" s="291">
        <f t="shared" ref="F107:T107" si="27">F99</f>
        <v>1123250</v>
      </c>
      <c r="G107" s="291">
        <f t="shared" si="27"/>
        <v>452142.5</v>
      </c>
      <c r="H107" s="291">
        <f t="shared" si="27"/>
        <v>51800</v>
      </c>
      <c r="I107" s="291">
        <f t="shared" si="27"/>
        <v>317175</v>
      </c>
      <c r="J107" s="291">
        <f t="shared" si="27"/>
        <v>3600</v>
      </c>
      <c r="K107" s="291">
        <f t="shared" si="27"/>
        <v>2957937.5</v>
      </c>
      <c r="L107" s="291">
        <f t="shared" si="27"/>
        <v>24540</v>
      </c>
      <c r="M107" s="291">
        <f t="shared" si="27"/>
        <v>3936</v>
      </c>
      <c r="N107" s="291">
        <f t="shared" si="27"/>
        <v>0</v>
      </c>
      <c r="O107" s="291">
        <f t="shared" si="27"/>
        <v>39540</v>
      </c>
      <c r="P107" s="291">
        <f t="shared" si="27"/>
        <v>213322</v>
      </c>
      <c r="Q107" s="291">
        <f t="shared" si="27"/>
        <v>4750</v>
      </c>
      <c r="R107" s="291">
        <f t="shared" si="27"/>
        <v>286088</v>
      </c>
      <c r="S107" s="96">
        <f t="shared" si="27"/>
        <v>2671849.5</v>
      </c>
      <c r="T107" s="291">
        <f t="shared" si="27"/>
        <v>199572</v>
      </c>
      <c r="U107" s="338"/>
      <c r="V107" s="49"/>
      <c r="W107" s="49"/>
      <c r="X107" s="68"/>
    </row>
    <row r="108" spans="1:29" s="300" customFormat="1" ht="24" customHeight="1">
      <c r="A108" s="296">
        <v>76</v>
      </c>
      <c r="B108" s="301" t="s">
        <v>188</v>
      </c>
      <c r="C108" s="355" t="s">
        <v>173</v>
      </c>
      <c r="D108" s="296">
        <v>10</v>
      </c>
      <c r="E108" s="306">
        <v>18530</v>
      </c>
      <c r="F108" s="297">
        <v>10250</v>
      </c>
      <c r="G108" s="298">
        <f t="shared" ref="G108:G130" si="28">F108*45%</f>
        <v>4612.5</v>
      </c>
      <c r="H108" s="298">
        <v>700</v>
      </c>
      <c r="I108" s="298">
        <f t="shared" ref="I108:I130" si="29">F108*30%</f>
        <v>3075</v>
      </c>
      <c r="J108" s="298">
        <v>0</v>
      </c>
      <c r="K108" s="297">
        <f t="shared" ref="K108:K130" si="30">SUM(E108+G108+H108+I108+J108)</f>
        <v>26917.5</v>
      </c>
      <c r="L108" s="298">
        <v>0</v>
      </c>
      <c r="M108" s="298">
        <v>0</v>
      </c>
      <c r="N108" s="298">
        <v>0</v>
      </c>
      <c r="O108" s="298">
        <v>0</v>
      </c>
      <c r="P108" s="298">
        <f t="shared" ref="P108:P130" si="31">E108*10%</f>
        <v>1853</v>
      </c>
      <c r="Q108" s="298">
        <v>0</v>
      </c>
      <c r="R108" s="298">
        <f t="shared" ref="R108:R130" si="32">SUM(L108:Q108)</f>
        <v>1853</v>
      </c>
      <c r="S108" s="393">
        <f t="shared" ref="S108:S130" si="33">K108-R108</f>
        <v>25064.5</v>
      </c>
      <c r="T108" s="298">
        <f t="shared" ref="T108:T130" si="34">P108</f>
        <v>1853</v>
      </c>
      <c r="U108" s="296"/>
      <c r="V108" s="381"/>
      <c r="W108" s="304" t="s">
        <v>41</v>
      </c>
      <c r="X108" s="359" t="s">
        <v>86</v>
      </c>
    </row>
    <row r="109" spans="1:29" s="300" customFormat="1" ht="24" customHeight="1">
      <c r="A109" s="296">
        <v>77</v>
      </c>
      <c r="B109" s="301" t="s">
        <v>154</v>
      </c>
      <c r="C109" s="355" t="s">
        <v>2</v>
      </c>
      <c r="D109" s="296">
        <v>10</v>
      </c>
      <c r="E109" s="306">
        <v>17640</v>
      </c>
      <c r="F109" s="297">
        <v>9350</v>
      </c>
      <c r="G109" s="298">
        <f t="shared" si="28"/>
        <v>4207.5</v>
      </c>
      <c r="H109" s="298">
        <v>700</v>
      </c>
      <c r="I109" s="298">
        <f t="shared" si="29"/>
        <v>2805</v>
      </c>
      <c r="J109" s="298">
        <v>0</v>
      </c>
      <c r="K109" s="297">
        <f t="shared" si="30"/>
        <v>25352.5</v>
      </c>
      <c r="L109" s="298">
        <v>0</v>
      </c>
      <c r="M109" s="298">
        <v>0</v>
      </c>
      <c r="N109" s="298">
        <v>0</v>
      </c>
      <c r="O109" s="298">
        <v>0</v>
      </c>
      <c r="P109" s="298">
        <f t="shared" si="31"/>
        <v>1764</v>
      </c>
      <c r="Q109" s="298">
        <v>0</v>
      </c>
      <c r="R109" s="298">
        <f t="shared" si="32"/>
        <v>1764</v>
      </c>
      <c r="S109" s="393">
        <f t="shared" si="33"/>
        <v>23588.5</v>
      </c>
      <c r="T109" s="298">
        <f t="shared" si="34"/>
        <v>1764</v>
      </c>
      <c r="U109" s="296"/>
      <c r="V109" s="381"/>
      <c r="W109" s="304" t="s">
        <v>41</v>
      </c>
      <c r="X109" s="359" t="s">
        <v>86</v>
      </c>
    </row>
    <row r="110" spans="1:29" s="300" customFormat="1" ht="24" customHeight="1">
      <c r="A110" s="296">
        <v>78</v>
      </c>
      <c r="B110" s="301" t="s">
        <v>697</v>
      </c>
      <c r="C110" s="355" t="s">
        <v>2</v>
      </c>
      <c r="D110" s="384">
        <v>10</v>
      </c>
      <c r="E110" s="385">
        <v>19460</v>
      </c>
      <c r="F110" s="297">
        <v>10700</v>
      </c>
      <c r="G110" s="298">
        <f t="shared" si="28"/>
        <v>4815</v>
      </c>
      <c r="H110" s="298">
        <v>700</v>
      </c>
      <c r="I110" s="298">
        <f t="shared" si="29"/>
        <v>3210</v>
      </c>
      <c r="J110" s="298">
        <v>0</v>
      </c>
      <c r="K110" s="297">
        <f t="shared" si="30"/>
        <v>28185</v>
      </c>
      <c r="L110" s="298">
        <v>0</v>
      </c>
      <c r="M110" s="298">
        <v>0</v>
      </c>
      <c r="N110" s="298">
        <v>0</v>
      </c>
      <c r="O110" s="298">
        <v>0</v>
      </c>
      <c r="P110" s="298">
        <f t="shared" si="31"/>
        <v>1946</v>
      </c>
      <c r="Q110" s="298">
        <v>0</v>
      </c>
      <c r="R110" s="298">
        <f t="shared" si="32"/>
        <v>1946</v>
      </c>
      <c r="S110" s="393">
        <f t="shared" si="33"/>
        <v>26239</v>
      </c>
      <c r="T110" s="298">
        <f t="shared" si="34"/>
        <v>1946</v>
      </c>
      <c r="U110" s="296"/>
      <c r="V110" s="352"/>
      <c r="W110" s="304" t="s">
        <v>41</v>
      </c>
      <c r="X110" s="359" t="s">
        <v>86</v>
      </c>
    </row>
    <row r="111" spans="1:29" ht="24" customHeight="1">
      <c r="A111" s="46">
        <v>79</v>
      </c>
      <c r="B111" s="51" t="s">
        <v>155</v>
      </c>
      <c r="C111" s="41" t="s">
        <v>2</v>
      </c>
      <c r="D111" s="57">
        <v>10</v>
      </c>
      <c r="E111" s="287">
        <v>19460</v>
      </c>
      <c r="F111" s="38">
        <v>10250</v>
      </c>
      <c r="G111" s="40">
        <f t="shared" si="28"/>
        <v>4612.5</v>
      </c>
      <c r="H111" s="40">
        <v>700</v>
      </c>
      <c r="I111" s="40">
        <f t="shared" si="29"/>
        <v>3075</v>
      </c>
      <c r="J111" s="40">
        <v>0</v>
      </c>
      <c r="K111" s="38">
        <f t="shared" si="30"/>
        <v>27847.5</v>
      </c>
      <c r="L111" s="40">
        <v>0</v>
      </c>
      <c r="M111" s="40">
        <v>0</v>
      </c>
      <c r="N111" s="40">
        <v>0</v>
      </c>
      <c r="O111" s="40">
        <v>0</v>
      </c>
      <c r="P111" s="40">
        <f t="shared" si="31"/>
        <v>1946</v>
      </c>
      <c r="Q111" s="40">
        <v>0</v>
      </c>
      <c r="R111" s="40">
        <f t="shared" si="32"/>
        <v>1946</v>
      </c>
      <c r="S111" s="337">
        <f t="shared" si="33"/>
        <v>25901.5</v>
      </c>
      <c r="T111" s="40">
        <f t="shared" si="34"/>
        <v>1946</v>
      </c>
      <c r="U111" s="46"/>
      <c r="V111" s="12"/>
      <c r="W111" s="91">
        <v>39913</v>
      </c>
      <c r="X111" s="137" t="s">
        <v>64</v>
      </c>
      <c r="Y111" s="80"/>
      <c r="Z111" s="85"/>
      <c r="AA111" s="84"/>
      <c r="AB111" s="84"/>
      <c r="AC111" s="124"/>
    </row>
    <row r="112" spans="1:29" ht="24" customHeight="1">
      <c r="A112" s="46">
        <v>80</v>
      </c>
      <c r="B112" s="51" t="s">
        <v>156</v>
      </c>
      <c r="C112" s="41" t="s">
        <v>2</v>
      </c>
      <c r="D112" s="57">
        <v>10</v>
      </c>
      <c r="E112" s="287">
        <v>18530</v>
      </c>
      <c r="F112" s="38">
        <v>9350</v>
      </c>
      <c r="G112" s="40">
        <f t="shared" si="28"/>
        <v>4207.5</v>
      </c>
      <c r="H112" s="40">
        <v>700</v>
      </c>
      <c r="I112" s="40">
        <f t="shared" si="29"/>
        <v>2805</v>
      </c>
      <c r="J112" s="40">
        <v>0</v>
      </c>
      <c r="K112" s="38">
        <f t="shared" si="30"/>
        <v>26242.5</v>
      </c>
      <c r="L112" s="40">
        <v>0</v>
      </c>
      <c r="M112" s="40">
        <v>0</v>
      </c>
      <c r="N112" s="40">
        <v>0</v>
      </c>
      <c r="O112" s="40">
        <v>0</v>
      </c>
      <c r="P112" s="40">
        <f t="shared" si="31"/>
        <v>1853</v>
      </c>
      <c r="Q112" s="40">
        <v>0</v>
      </c>
      <c r="R112" s="40">
        <f t="shared" si="32"/>
        <v>1853</v>
      </c>
      <c r="S112" s="337">
        <f t="shared" si="33"/>
        <v>24389.5</v>
      </c>
      <c r="T112" s="40">
        <f t="shared" si="34"/>
        <v>1853</v>
      </c>
      <c r="U112" s="46"/>
      <c r="V112" s="12"/>
      <c r="W112" s="91">
        <v>39913</v>
      </c>
      <c r="X112" s="137" t="s">
        <v>64</v>
      </c>
      <c r="Y112" s="212"/>
    </row>
    <row r="113" spans="1:34" s="300" customFormat="1" ht="24" customHeight="1">
      <c r="A113" s="296">
        <v>81</v>
      </c>
      <c r="B113" s="301" t="s">
        <v>893</v>
      </c>
      <c r="C113" s="355" t="s">
        <v>2</v>
      </c>
      <c r="D113" s="296">
        <v>10</v>
      </c>
      <c r="E113" s="306">
        <v>18530</v>
      </c>
      <c r="F113" s="297">
        <v>10250</v>
      </c>
      <c r="G113" s="298">
        <f t="shared" si="28"/>
        <v>4612.5</v>
      </c>
      <c r="H113" s="298">
        <v>700</v>
      </c>
      <c r="I113" s="298">
        <f t="shared" si="29"/>
        <v>3075</v>
      </c>
      <c r="J113" s="298">
        <v>0</v>
      </c>
      <c r="K113" s="297">
        <f t="shared" si="30"/>
        <v>26917.5</v>
      </c>
      <c r="L113" s="298">
        <v>0</v>
      </c>
      <c r="M113" s="298">
        <v>0</v>
      </c>
      <c r="N113" s="298">
        <v>0</v>
      </c>
      <c r="O113" s="298">
        <v>0</v>
      </c>
      <c r="P113" s="298">
        <f t="shared" si="31"/>
        <v>1853</v>
      </c>
      <c r="Q113" s="298">
        <v>0</v>
      </c>
      <c r="R113" s="298">
        <f t="shared" si="32"/>
        <v>1853</v>
      </c>
      <c r="S113" s="393">
        <f t="shared" si="33"/>
        <v>25064.5</v>
      </c>
      <c r="T113" s="298">
        <f t="shared" si="34"/>
        <v>1853</v>
      </c>
      <c r="U113" s="296"/>
      <c r="V113" s="381"/>
      <c r="W113" s="304" t="s">
        <v>43</v>
      </c>
      <c r="X113" s="359" t="s">
        <v>87</v>
      </c>
    </row>
    <row r="114" spans="1:34" ht="24" customHeight="1">
      <c r="A114" s="46">
        <v>82</v>
      </c>
      <c r="B114" s="51" t="s">
        <v>157</v>
      </c>
      <c r="C114" s="41" t="s">
        <v>2</v>
      </c>
      <c r="D114" s="46">
        <v>10</v>
      </c>
      <c r="E114" s="285">
        <v>19460</v>
      </c>
      <c r="F114" s="38">
        <v>9800</v>
      </c>
      <c r="G114" s="40">
        <f t="shared" si="28"/>
        <v>4410</v>
      </c>
      <c r="H114" s="40">
        <v>700</v>
      </c>
      <c r="I114" s="40">
        <f t="shared" si="29"/>
        <v>2940</v>
      </c>
      <c r="J114" s="40">
        <v>0</v>
      </c>
      <c r="K114" s="38">
        <f t="shared" si="30"/>
        <v>27510</v>
      </c>
      <c r="L114" s="40">
        <v>0</v>
      </c>
      <c r="M114" s="40">
        <v>0</v>
      </c>
      <c r="N114" s="40">
        <v>0</v>
      </c>
      <c r="O114" s="40">
        <v>0</v>
      </c>
      <c r="P114" s="40">
        <f t="shared" si="31"/>
        <v>1946</v>
      </c>
      <c r="Q114" s="40">
        <v>250</v>
      </c>
      <c r="R114" s="40">
        <f t="shared" si="32"/>
        <v>2196</v>
      </c>
      <c r="S114" s="337">
        <f t="shared" si="33"/>
        <v>25314</v>
      </c>
      <c r="T114" s="40">
        <f t="shared" si="34"/>
        <v>1946</v>
      </c>
      <c r="U114" s="46"/>
      <c r="V114" s="128" t="s">
        <v>539</v>
      </c>
      <c r="W114" s="91" t="s">
        <v>107</v>
      </c>
      <c r="X114" s="67" t="s">
        <v>105</v>
      </c>
      <c r="Y114" s="2"/>
    </row>
    <row r="115" spans="1:34" s="300" customFormat="1" ht="24" customHeight="1">
      <c r="A115" s="296">
        <v>83</v>
      </c>
      <c r="B115" s="383" t="s">
        <v>674</v>
      </c>
      <c r="C115" s="355" t="s">
        <v>2</v>
      </c>
      <c r="D115" s="296">
        <v>10</v>
      </c>
      <c r="E115" s="306">
        <v>17640</v>
      </c>
      <c r="F115" s="297">
        <v>9350</v>
      </c>
      <c r="G115" s="298">
        <f t="shared" si="28"/>
        <v>4207.5</v>
      </c>
      <c r="H115" s="298">
        <v>700</v>
      </c>
      <c r="I115" s="298">
        <f t="shared" si="29"/>
        <v>2805</v>
      </c>
      <c r="J115" s="298">
        <v>0</v>
      </c>
      <c r="K115" s="297">
        <f t="shared" si="30"/>
        <v>25352.5</v>
      </c>
      <c r="L115" s="298">
        <v>0</v>
      </c>
      <c r="M115" s="298">
        <v>0</v>
      </c>
      <c r="N115" s="298">
        <v>0</v>
      </c>
      <c r="O115" s="298">
        <v>0</v>
      </c>
      <c r="P115" s="298">
        <f t="shared" si="31"/>
        <v>1764</v>
      </c>
      <c r="Q115" s="298">
        <v>0</v>
      </c>
      <c r="R115" s="298">
        <f t="shared" si="32"/>
        <v>1764</v>
      </c>
      <c r="S115" s="393">
        <f t="shared" si="33"/>
        <v>23588.5</v>
      </c>
      <c r="T115" s="298">
        <f t="shared" si="34"/>
        <v>1764</v>
      </c>
      <c r="U115" s="296"/>
      <c r="V115" s="381"/>
      <c r="W115" s="359">
        <v>40909</v>
      </c>
      <c r="X115" s="299" t="s">
        <v>73</v>
      </c>
    </row>
    <row r="116" spans="1:34" ht="24" customHeight="1">
      <c r="A116" s="46">
        <v>84</v>
      </c>
      <c r="B116" s="62" t="s">
        <v>437</v>
      </c>
      <c r="C116" s="41" t="s">
        <v>2</v>
      </c>
      <c r="D116" s="46">
        <v>10</v>
      </c>
      <c r="E116" s="285">
        <v>18530</v>
      </c>
      <c r="F116" s="38">
        <v>8900</v>
      </c>
      <c r="G116" s="40">
        <f t="shared" si="28"/>
        <v>4005</v>
      </c>
      <c r="H116" s="40">
        <v>700</v>
      </c>
      <c r="I116" s="40">
        <f t="shared" si="29"/>
        <v>2670</v>
      </c>
      <c r="J116" s="40">
        <v>0</v>
      </c>
      <c r="K116" s="38">
        <f t="shared" si="30"/>
        <v>25905</v>
      </c>
      <c r="L116" s="40">
        <v>0</v>
      </c>
      <c r="M116" s="40">
        <v>0</v>
      </c>
      <c r="N116" s="40">
        <v>0</v>
      </c>
      <c r="O116" s="40">
        <v>0</v>
      </c>
      <c r="P116" s="40">
        <f t="shared" si="31"/>
        <v>1853</v>
      </c>
      <c r="Q116" s="40">
        <v>0</v>
      </c>
      <c r="R116" s="40">
        <f t="shared" si="32"/>
        <v>1853</v>
      </c>
      <c r="S116" s="337">
        <f t="shared" si="33"/>
        <v>24052</v>
      </c>
      <c r="T116" s="40">
        <f t="shared" si="34"/>
        <v>1853</v>
      </c>
      <c r="U116" s="46"/>
      <c r="V116" s="128"/>
      <c r="W116" s="91">
        <v>40915</v>
      </c>
      <c r="X116" s="137" t="s">
        <v>82</v>
      </c>
    </row>
    <row r="117" spans="1:34" ht="24" customHeight="1">
      <c r="A117" s="46">
        <v>85</v>
      </c>
      <c r="B117" s="51" t="s">
        <v>189</v>
      </c>
      <c r="C117" s="41" t="s">
        <v>2</v>
      </c>
      <c r="D117" s="46">
        <v>10</v>
      </c>
      <c r="E117" s="285">
        <v>18530</v>
      </c>
      <c r="F117" s="38">
        <v>8900</v>
      </c>
      <c r="G117" s="40">
        <f t="shared" si="28"/>
        <v>4005</v>
      </c>
      <c r="H117" s="40">
        <v>700</v>
      </c>
      <c r="I117" s="40">
        <f t="shared" si="29"/>
        <v>2670</v>
      </c>
      <c r="J117" s="40">
        <v>0</v>
      </c>
      <c r="K117" s="38">
        <f t="shared" si="30"/>
        <v>25905</v>
      </c>
      <c r="L117" s="40">
        <v>0</v>
      </c>
      <c r="M117" s="40">
        <v>0</v>
      </c>
      <c r="N117" s="40">
        <v>0</v>
      </c>
      <c r="O117" s="40">
        <v>0</v>
      </c>
      <c r="P117" s="40">
        <f t="shared" si="31"/>
        <v>1853</v>
      </c>
      <c r="Q117" s="40">
        <v>0</v>
      </c>
      <c r="R117" s="40">
        <f t="shared" si="32"/>
        <v>1853</v>
      </c>
      <c r="S117" s="337">
        <f t="shared" si="33"/>
        <v>24052</v>
      </c>
      <c r="T117" s="40">
        <f t="shared" si="34"/>
        <v>1853</v>
      </c>
      <c r="U117" s="46"/>
      <c r="V117" s="128"/>
      <c r="W117" s="91" t="s">
        <v>106</v>
      </c>
      <c r="X117" s="67" t="s">
        <v>52</v>
      </c>
      <c r="Y117" s="85"/>
      <c r="Z117" s="84"/>
      <c r="AA117" s="84"/>
      <c r="AB117" s="124"/>
    </row>
    <row r="118" spans="1:34" ht="24" customHeight="1">
      <c r="A118" s="46">
        <v>86</v>
      </c>
      <c r="B118" s="62" t="s">
        <v>222</v>
      </c>
      <c r="C118" s="41" t="s">
        <v>2</v>
      </c>
      <c r="D118" s="46">
        <v>10</v>
      </c>
      <c r="E118" s="285">
        <v>17640</v>
      </c>
      <c r="F118" s="38">
        <v>8450</v>
      </c>
      <c r="G118" s="40">
        <f t="shared" si="28"/>
        <v>3802.5</v>
      </c>
      <c r="H118" s="40">
        <v>700</v>
      </c>
      <c r="I118" s="40">
        <f t="shared" si="29"/>
        <v>2535</v>
      </c>
      <c r="J118" s="40">
        <v>0</v>
      </c>
      <c r="K118" s="38">
        <f t="shared" si="30"/>
        <v>24677.5</v>
      </c>
      <c r="L118" s="40">
        <v>0</v>
      </c>
      <c r="M118" s="40">
        <v>0</v>
      </c>
      <c r="N118" s="40">
        <v>0</v>
      </c>
      <c r="O118" s="40">
        <v>0</v>
      </c>
      <c r="P118" s="40">
        <f t="shared" si="31"/>
        <v>1764</v>
      </c>
      <c r="Q118" s="40">
        <v>0</v>
      </c>
      <c r="R118" s="40">
        <f t="shared" si="32"/>
        <v>1764</v>
      </c>
      <c r="S118" s="337">
        <f t="shared" si="33"/>
        <v>22913.5</v>
      </c>
      <c r="T118" s="40">
        <f t="shared" si="34"/>
        <v>1764</v>
      </c>
      <c r="U118" s="46"/>
      <c r="V118" s="12"/>
      <c r="W118" s="67">
        <v>40581</v>
      </c>
      <c r="X118" s="137" t="s">
        <v>388</v>
      </c>
    </row>
    <row r="119" spans="1:34" ht="24" customHeight="1">
      <c r="A119" s="46">
        <v>87</v>
      </c>
      <c r="B119" s="62" t="s">
        <v>224</v>
      </c>
      <c r="C119" s="41" t="s">
        <v>2</v>
      </c>
      <c r="D119" s="46">
        <v>10</v>
      </c>
      <c r="E119" s="285">
        <v>17640</v>
      </c>
      <c r="F119" s="38">
        <v>8450</v>
      </c>
      <c r="G119" s="40">
        <f t="shared" si="28"/>
        <v>3802.5</v>
      </c>
      <c r="H119" s="40">
        <v>700</v>
      </c>
      <c r="I119" s="40">
        <f t="shared" si="29"/>
        <v>2535</v>
      </c>
      <c r="J119" s="40">
        <v>0</v>
      </c>
      <c r="K119" s="38">
        <f t="shared" si="30"/>
        <v>24677.5</v>
      </c>
      <c r="L119" s="40">
        <v>0</v>
      </c>
      <c r="M119" s="40">
        <v>0</v>
      </c>
      <c r="N119" s="40">
        <v>0</v>
      </c>
      <c r="O119" s="40">
        <v>0</v>
      </c>
      <c r="P119" s="40">
        <f t="shared" si="31"/>
        <v>1764</v>
      </c>
      <c r="Q119" s="40">
        <v>0</v>
      </c>
      <c r="R119" s="40">
        <f t="shared" si="32"/>
        <v>1764</v>
      </c>
      <c r="S119" s="337">
        <f t="shared" si="33"/>
        <v>22913.5</v>
      </c>
      <c r="T119" s="40">
        <f t="shared" si="34"/>
        <v>1764</v>
      </c>
      <c r="U119" s="46"/>
      <c r="V119" s="12"/>
      <c r="W119" s="67">
        <v>40581</v>
      </c>
      <c r="X119" s="137" t="s">
        <v>388</v>
      </c>
      <c r="Y119" s="2"/>
    </row>
    <row r="120" spans="1:34" ht="24" customHeight="1">
      <c r="A120" s="46">
        <v>88</v>
      </c>
      <c r="B120" s="62" t="s">
        <v>227</v>
      </c>
      <c r="C120" s="41" t="s">
        <v>2</v>
      </c>
      <c r="D120" s="46">
        <v>10</v>
      </c>
      <c r="E120" s="285">
        <v>16000</v>
      </c>
      <c r="F120" s="38">
        <v>7645</v>
      </c>
      <c r="G120" s="40">
        <f t="shared" si="28"/>
        <v>3440.25</v>
      </c>
      <c r="H120" s="40">
        <v>700</v>
      </c>
      <c r="I120" s="40">
        <f t="shared" si="29"/>
        <v>2293.5</v>
      </c>
      <c r="J120" s="40">
        <v>0</v>
      </c>
      <c r="K120" s="38">
        <f t="shared" si="30"/>
        <v>22433.75</v>
      </c>
      <c r="L120" s="40">
        <v>0</v>
      </c>
      <c r="M120" s="40">
        <v>0</v>
      </c>
      <c r="N120" s="40">
        <v>0</v>
      </c>
      <c r="O120" s="40">
        <v>0</v>
      </c>
      <c r="P120" s="40">
        <f t="shared" si="31"/>
        <v>1600</v>
      </c>
      <c r="Q120" s="40">
        <v>250</v>
      </c>
      <c r="R120" s="40">
        <f t="shared" si="32"/>
        <v>1850</v>
      </c>
      <c r="S120" s="337">
        <f t="shared" si="33"/>
        <v>20583.75</v>
      </c>
      <c r="T120" s="40">
        <f t="shared" si="34"/>
        <v>1600</v>
      </c>
      <c r="U120" s="46"/>
      <c r="V120" s="128" t="s">
        <v>539</v>
      </c>
      <c r="W120" s="67">
        <v>40581</v>
      </c>
      <c r="X120" s="137" t="s">
        <v>388</v>
      </c>
    </row>
    <row r="121" spans="1:34" s="300" customFormat="1" ht="24" customHeight="1">
      <c r="A121" s="296">
        <v>89</v>
      </c>
      <c r="B121" s="383" t="s">
        <v>404</v>
      </c>
      <c r="C121" s="355" t="s">
        <v>2</v>
      </c>
      <c r="D121" s="296">
        <v>10</v>
      </c>
      <c r="E121" s="306">
        <v>16800</v>
      </c>
      <c r="F121" s="297">
        <v>8450</v>
      </c>
      <c r="G121" s="298">
        <f t="shared" si="28"/>
        <v>3802.5</v>
      </c>
      <c r="H121" s="298">
        <v>700</v>
      </c>
      <c r="I121" s="298">
        <f t="shared" si="29"/>
        <v>2535</v>
      </c>
      <c r="J121" s="298">
        <v>0</v>
      </c>
      <c r="K121" s="297">
        <f t="shared" si="30"/>
        <v>23837.5</v>
      </c>
      <c r="L121" s="298">
        <v>0</v>
      </c>
      <c r="M121" s="298">
        <v>0</v>
      </c>
      <c r="N121" s="298">
        <v>0</v>
      </c>
      <c r="O121" s="298">
        <v>0</v>
      </c>
      <c r="P121" s="298">
        <f t="shared" si="31"/>
        <v>1680</v>
      </c>
      <c r="Q121" s="298">
        <v>0</v>
      </c>
      <c r="R121" s="298">
        <f t="shared" si="32"/>
        <v>1680</v>
      </c>
      <c r="S121" s="393">
        <f t="shared" si="33"/>
        <v>22157.5</v>
      </c>
      <c r="T121" s="298">
        <f t="shared" si="34"/>
        <v>1680</v>
      </c>
      <c r="U121" s="296"/>
      <c r="V121" s="375"/>
      <c r="W121" s="359">
        <v>40909</v>
      </c>
      <c r="X121" s="299" t="s">
        <v>73</v>
      </c>
      <c r="Y121" s="386"/>
      <c r="Z121" s="386"/>
      <c r="AA121" s="386"/>
      <c r="AB121" s="386"/>
    </row>
    <row r="122" spans="1:34" s="300" customFormat="1" ht="24" customHeight="1">
      <c r="A122" s="296">
        <v>90</v>
      </c>
      <c r="B122" s="383" t="s">
        <v>396</v>
      </c>
      <c r="C122" s="355" t="s">
        <v>2</v>
      </c>
      <c r="D122" s="296">
        <v>10</v>
      </c>
      <c r="E122" s="306">
        <v>16000</v>
      </c>
      <c r="F122" s="297">
        <v>8000</v>
      </c>
      <c r="G122" s="298">
        <f t="shared" si="28"/>
        <v>3600</v>
      </c>
      <c r="H122" s="298">
        <v>700</v>
      </c>
      <c r="I122" s="298">
        <f t="shared" si="29"/>
        <v>2400</v>
      </c>
      <c r="J122" s="298">
        <v>0</v>
      </c>
      <c r="K122" s="297">
        <f t="shared" si="30"/>
        <v>22700</v>
      </c>
      <c r="L122" s="298">
        <v>0</v>
      </c>
      <c r="M122" s="298">
        <v>0</v>
      </c>
      <c r="N122" s="298">
        <v>0</v>
      </c>
      <c r="O122" s="298">
        <v>0</v>
      </c>
      <c r="P122" s="298">
        <f t="shared" si="31"/>
        <v>1600</v>
      </c>
      <c r="Q122" s="298">
        <v>0</v>
      </c>
      <c r="R122" s="298">
        <f t="shared" si="32"/>
        <v>1600</v>
      </c>
      <c r="S122" s="393">
        <f t="shared" si="33"/>
        <v>21100</v>
      </c>
      <c r="T122" s="298">
        <f t="shared" si="34"/>
        <v>1600</v>
      </c>
      <c r="U122" s="296"/>
      <c r="V122" s="381"/>
      <c r="W122" s="359">
        <v>40909</v>
      </c>
      <c r="X122" s="299" t="s">
        <v>73</v>
      </c>
      <c r="Y122" s="353"/>
    </row>
    <row r="123" spans="1:34" s="300" customFormat="1" ht="24" customHeight="1">
      <c r="A123" s="296">
        <v>91</v>
      </c>
      <c r="B123" s="301" t="s">
        <v>418</v>
      </c>
      <c r="C123" s="355" t="s">
        <v>2</v>
      </c>
      <c r="D123" s="296">
        <v>10</v>
      </c>
      <c r="E123" s="306">
        <v>16000</v>
      </c>
      <c r="F123" s="297">
        <v>8000</v>
      </c>
      <c r="G123" s="298">
        <f t="shared" si="28"/>
        <v>3600</v>
      </c>
      <c r="H123" s="298">
        <v>700</v>
      </c>
      <c r="I123" s="298">
        <f t="shared" si="29"/>
        <v>2400</v>
      </c>
      <c r="J123" s="298">
        <v>0</v>
      </c>
      <c r="K123" s="297">
        <f t="shared" si="30"/>
        <v>22700</v>
      </c>
      <c r="L123" s="298">
        <v>0</v>
      </c>
      <c r="M123" s="298">
        <v>0</v>
      </c>
      <c r="N123" s="298">
        <v>0</v>
      </c>
      <c r="O123" s="298">
        <v>0</v>
      </c>
      <c r="P123" s="298">
        <f t="shared" si="31"/>
        <v>1600</v>
      </c>
      <c r="Q123" s="298">
        <v>0</v>
      </c>
      <c r="R123" s="298">
        <f t="shared" si="32"/>
        <v>1600</v>
      </c>
      <c r="S123" s="393">
        <f t="shared" si="33"/>
        <v>21100</v>
      </c>
      <c r="T123" s="298">
        <f t="shared" si="34"/>
        <v>1600</v>
      </c>
      <c r="U123" s="296"/>
      <c r="V123" s="381"/>
      <c r="W123" s="359">
        <v>40909</v>
      </c>
      <c r="X123" s="299" t="s">
        <v>73</v>
      </c>
      <c r="Y123" s="387"/>
      <c r="Z123" s="386"/>
      <c r="AA123" s="386"/>
      <c r="AB123" s="386"/>
      <c r="AH123" s="373"/>
    </row>
    <row r="124" spans="1:34" s="300" customFormat="1" ht="24" customHeight="1">
      <c r="A124" s="296">
        <v>92</v>
      </c>
      <c r="B124" s="301" t="s">
        <v>691</v>
      </c>
      <c r="C124" s="355" t="s">
        <v>2</v>
      </c>
      <c r="D124" s="384">
        <v>10</v>
      </c>
      <c r="E124" s="385">
        <v>17640</v>
      </c>
      <c r="F124" s="297">
        <v>8900</v>
      </c>
      <c r="G124" s="298">
        <f t="shared" si="28"/>
        <v>4005</v>
      </c>
      <c r="H124" s="298">
        <v>700</v>
      </c>
      <c r="I124" s="298">
        <f t="shared" si="29"/>
        <v>2670</v>
      </c>
      <c r="J124" s="298">
        <v>0</v>
      </c>
      <c r="K124" s="297">
        <f t="shared" si="30"/>
        <v>25015</v>
      </c>
      <c r="L124" s="298">
        <v>0</v>
      </c>
      <c r="M124" s="298">
        <v>656</v>
      </c>
      <c r="N124" s="298">
        <v>0</v>
      </c>
      <c r="O124" s="298">
        <f>F124*45%</f>
        <v>4005</v>
      </c>
      <c r="P124" s="298">
        <f t="shared" si="31"/>
        <v>1764</v>
      </c>
      <c r="Q124" s="298">
        <v>0</v>
      </c>
      <c r="R124" s="298">
        <f t="shared" si="32"/>
        <v>6425</v>
      </c>
      <c r="S124" s="393">
        <f t="shared" si="33"/>
        <v>18590</v>
      </c>
      <c r="T124" s="298">
        <f t="shared" si="34"/>
        <v>1764</v>
      </c>
      <c r="U124" s="296"/>
      <c r="V124" s="381"/>
      <c r="W124" s="359">
        <v>40909</v>
      </c>
      <c r="X124" s="299" t="s">
        <v>73</v>
      </c>
      <c r="Y124" s="386"/>
      <c r="Z124" s="386"/>
      <c r="AA124" s="386"/>
      <c r="AB124" s="386"/>
    </row>
    <row r="125" spans="1:34" s="300" customFormat="1" ht="24" customHeight="1">
      <c r="A125" s="296">
        <v>93</v>
      </c>
      <c r="B125" s="301" t="s">
        <v>398</v>
      </c>
      <c r="C125" s="355" t="s">
        <v>2</v>
      </c>
      <c r="D125" s="384">
        <v>10</v>
      </c>
      <c r="E125" s="385">
        <v>17640</v>
      </c>
      <c r="F125" s="297">
        <v>8900</v>
      </c>
      <c r="G125" s="298">
        <f t="shared" si="28"/>
        <v>4005</v>
      </c>
      <c r="H125" s="298">
        <v>700</v>
      </c>
      <c r="I125" s="298">
        <f t="shared" si="29"/>
        <v>2670</v>
      </c>
      <c r="J125" s="298">
        <v>0</v>
      </c>
      <c r="K125" s="297">
        <f t="shared" si="30"/>
        <v>25015</v>
      </c>
      <c r="L125" s="298">
        <v>0</v>
      </c>
      <c r="M125" s="298">
        <v>0</v>
      </c>
      <c r="N125" s="298">
        <v>0</v>
      </c>
      <c r="O125" s="298">
        <v>0</v>
      </c>
      <c r="P125" s="298">
        <f t="shared" si="31"/>
        <v>1764</v>
      </c>
      <c r="Q125" s="298">
        <v>2500</v>
      </c>
      <c r="R125" s="298">
        <f t="shared" si="32"/>
        <v>4264</v>
      </c>
      <c r="S125" s="393">
        <f t="shared" si="33"/>
        <v>20751</v>
      </c>
      <c r="T125" s="298">
        <f t="shared" si="34"/>
        <v>1764</v>
      </c>
      <c r="U125" s="296"/>
      <c r="V125" s="381"/>
      <c r="W125" s="359">
        <v>40909</v>
      </c>
      <c r="X125" s="299" t="s">
        <v>73</v>
      </c>
      <c r="Y125" s="353" t="s">
        <v>778</v>
      </c>
    </row>
    <row r="126" spans="1:34" s="300" customFormat="1" ht="23.1" customHeight="1">
      <c r="A126" s="296">
        <v>94</v>
      </c>
      <c r="B126" s="301" t="s">
        <v>399</v>
      </c>
      <c r="C126" s="355" t="s">
        <v>2</v>
      </c>
      <c r="D126" s="384">
        <v>10</v>
      </c>
      <c r="E126" s="385">
        <v>16000</v>
      </c>
      <c r="F126" s="297">
        <v>7645</v>
      </c>
      <c r="G126" s="298">
        <f t="shared" si="28"/>
        <v>3440.25</v>
      </c>
      <c r="H126" s="298">
        <v>700</v>
      </c>
      <c r="I126" s="298">
        <f t="shared" si="29"/>
        <v>2293.5</v>
      </c>
      <c r="J126" s="298">
        <v>0</v>
      </c>
      <c r="K126" s="297">
        <f t="shared" si="30"/>
        <v>22433.75</v>
      </c>
      <c r="L126" s="298">
        <v>0</v>
      </c>
      <c r="M126" s="298">
        <v>0</v>
      </c>
      <c r="N126" s="298">
        <v>0</v>
      </c>
      <c r="O126" s="298">
        <v>0</v>
      </c>
      <c r="P126" s="298">
        <f t="shared" si="31"/>
        <v>1600</v>
      </c>
      <c r="Q126" s="298">
        <v>0</v>
      </c>
      <c r="R126" s="298">
        <f t="shared" si="32"/>
        <v>1600</v>
      </c>
      <c r="S126" s="393">
        <f t="shared" si="33"/>
        <v>20833.75</v>
      </c>
      <c r="T126" s="298">
        <f t="shared" si="34"/>
        <v>1600</v>
      </c>
      <c r="U126" s="296"/>
      <c r="V126" s="381"/>
      <c r="W126" s="359">
        <v>40909</v>
      </c>
      <c r="X126" s="299" t="s">
        <v>73</v>
      </c>
      <c r="Y126" s="386"/>
      <c r="Z126" s="386"/>
      <c r="AA126" s="386"/>
      <c r="AB126" s="386"/>
    </row>
    <row r="127" spans="1:34" s="300" customFormat="1" ht="23.1" customHeight="1">
      <c r="A127" s="296">
        <v>95</v>
      </c>
      <c r="B127" s="301" t="s">
        <v>400</v>
      </c>
      <c r="C127" s="355" t="s">
        <v>2</v>
      </c>
      <c r="D127" s="384">
        <v>10</v>
      </c>
      <c r="E127" s="385">
        <v>16000</v>
      </c>
      <c r="F127" s="297">
        <v>7645</v>
      </c>
      <c r="G127" s="298">
        <f t="shared" si="28"/>
        <v>3440.25</v>
      </c>
      <c r="H127" s="298">
        <v>700</v>
      </c>
      <c r="I127" s="298">
        <f t="shared" si="29"/>
        <v>2293.5</v>
      </c>
      <c r="J127" s="298">
        <v>0</v>
      </c>
      <c r="K127" s="297">
        <f t="shared" si="30"/>
        <v>22433.75</v>
      </c>
      <c r="L127" s="298">
        <v>0</v>
      </c>
      <c r="M127" s="298">
        <v>0</v>
      </c>
      <c r="N127" s="298">
        <v>0</v>
      </c>
      <c r="O127" s="298">
        <v>0</v>
      </c>
      <c r="P127" s="298">
        <f t="shared" si="31"/>
        <v>1600</v>
      </c>
      <c r="Q127" s="298">
        <v>250</v>
      </c>
      <c r="R127" s="298">
        <f t="shared" si="32"/>
        <v>1850</v>
      </c>
      <c r="S127" s="393">
        <f t="shared" si="33"/>
        <v>20583.75</v>
      </c>
      <c r="T127" s="298">
        <f t="shared" si="34"/>
        <v>1600</v>
      </c>
      <c r="U127" s="296"/>
      <c r="V127" s="352" t="s">
        <v>539</v>
      </c>
      <c r="W127" s="359">
        <v>40909</v>
      </c>
      <c r="X127" s="299" t="s">
        <v>73</v>
      </c>
      <c r="Y127" s="302"/>
    </row>
    <row r="128" spans="1:34" s="300" customFormat="1" ht="23.1" customHeight="1">
      <c r="A128" s="296">
        <v>96</v>
      </c>
      <c r="B128" s="301" t="s">
        <v>401</v>
      </c>
      <c r="C128" s="355" t="s">
        <v>2</v>
      </c>
      <c r="D128" s="296">
        <v>10</v>
      </c>
      <c r="E128" s="306">
        <v>16800</v>
      </c>
      <c r="F128" s="297">
        <v>8450</v>
      </c>
      <c r="G128" s="298">
        <f t="shared" si="28"/>
        <v>3802.5</v>
      </c>
      <c r="H128" s="298">
        <v>700</v>
      </c>
      <c r="I128" s="298">
        <f t="shared" si="29"/>
        <v>2535</v>
      </c>
      <c r="J128" s="298">
        <v>0</v>
      </c>
      <c r="K128" s="297">
        <f t="shared" si="30"/>
        <v>23837.5</v>
      </c>
      <c r="L128" s="298">
        <v>0</v>
      </c>
      <c r="M128" s="298">
        <v>0</v>
      </c>
      <c r="N128" s="298">
        <v>0</v>
      </c>
      <c r="O128" s="298">
        <v>0</v>
      </c>
      <c r="P128" s="298">
        <f t="shared" si="31"/>
        <v>1680</v>
      </c>
      <c r="Q128" s="298">
        <v>500</v>
      </c>
      <c r="R128" s="298">
        <f t="shared" si="32"/>
        <v>2180</v>
      </c>
      <c r="S128" s="393">
        <f t="shared" si="33"/>
        <v>21657.5</v>
      </c>
      <c r="T128" s="298">
        <f t="shared" si="34"/>
        <v>1680</v>
      </c>
      <c r="U128" s="296"/>
      <c r="V128" s="381" t="s">
        <v>450</v>
      </c>
      <c r="W128" s="359">
        <v>41000</v>
      </c>
      <c r="X128" s="299" t="s">
        <v>562</v>
      </c>
      <c r="Y128" s="386"/>
      <c r="Z128" s="386"/>
      <c r="AA128" s="386"/>
      <c r="AB128" s="386"/>
    </row>
    <row r="129" spans="1:28" ht="23.1" customHeight="1">
      <c r="A129" s="46">
        <v>97</v>
      </c>
      <c r="B129" s="62" t="s">
        <v>438</v>
      </c>
      <c r="C129" s="41" t="s">
        <v>2</v>
      </c>
      <c r="D129" s="46">
        <v>10</v>
      </c>
      <c r="E129" s="285">
        <v>17640</v>
      </c>
      <c r="F129" s="38">
        <v>8000</v>
      </c>
      <c r="G129" s="40">
        <f t="shared" si="28"/>
        <v>3600</v>
      </c>
      <c r="H129" s="40">
        <v>700</v>
      </c>
      <c r="I129" s="40">
        <f t="shared" si="29"/>
        <v>2400</v>
      </c>
      <c r="J129" s="40">
        <v>0</v>
      </c>
      <c r="K129" s="38">
        <f t="shared" si="30"/>
        <v>24340</v>
      </c>
      <c r="L129" s="40">
        <v>0</v>
      </c>
      <c r="M129" s="40">
        <v>0</v>
      </c>
      <c r="N129" s="40">
        <v>0</v>
      </c>
      <c r="O129" s="40">
        <v>0</v>
      </c>
      <c r="P129" s="40">
        <f t="shared" si="31"/>
        <v>1764</v>
      </c>
      <c r="Q129" s="40">
        <v>0</v>
      </c>
      <c r="R129" s="40">
        <f t="shared" si="32"/>
        <v>1764</v>
      </c>
      <c r="S129" s="337">
        <f t="shared" si="33"/>
        <v>22576</v>
      </c>
      <c r="T129" s="40">
        <f t="shared" si="34"/>
        <v>1764</v>
      </c>
      <c r="U129" s="46"/>
      <c r="V129" s="12"/>
      <c r="W129" s="67">
        <v>40915</v>
      </c>
      <c r="X129" s="137" t="s">
        <v>82</v>
      </c>
      <c r="Y129" s="69"/>
      <c r="Z129" s="69"/>
      <c r="AA129" s="69"/>
      <c r="AB129" s="69"/>
    </row>
    <row r="130" spans="1:28" s="300" customFormat="1" ht="23.1" customHeight="1">
      <c r="A130" s="296">
        <v>98</v>
      </c>
      <c r="B130" s="383" t="s">
        <v>129</v>
      </c>
      <c r="C130" s="355" t="s">
        <v>2</v>
      </c>
      <c r="D130" s="296">
        <v>10</v>
      </c>
      <c r="E130" s="306">
        <v>16800</v>
      </c>
      <c r="F130" s="297">
        <v>8450</v>
      </c>
      <c r="G130" s="298">
        <f t="shared" si="28"/>
        <v>3802.5</v>
      </c>
      <c r="H130" s="298">
        <v>700</v>
      </c>
      <c r="I130" s="298">
        <f t="shared" si="29"/>
        <v>2535</v>
      </c>
      <c r="J130" s="298">
        <v>0</v>
      </c>
      <c r="K130" s="297">
        <f t="shared" si="30"/>
        <v>23837.5</v>
      </c>
      <c r="L130" s="298">
        <v>0</v>
      </c>
      <c r="M130" s="298">
        <v>0</v>
      </c>
      <c r="N130" s="298">
        <v>0</v>
      </c>
      <c r="O130" s="298">
        <v>0</v>
      </c>
      <c r="P130" s="298">
        <f t="shared" si="31"/>
        <v>1680</v>
      </c>
      <c r="Q130" s="298">
        <v>0</v>
      </c>
      <c r="R130" s="298">
        <f t="shared" si="32"/>
        <v>1680</v>
      </c>
      <c r="S130" s="393">
        <f t="shared" si="33"/>
        <v>22157.5</v>
      </c>
      <c r="T130" s="298">
        <f t="shared" si="34"/>
        <v>1680</v>
      </c>
      <c r="U130" s="296"/>
      <c r="V130" s="381"/>
      <c r="W130" s="359" t="s">
        <v>478</v>
      </c>
      <c r="X130" s="299" t="s">
        <v>479</v>
      </c>
      <c r="Y130" s="387"/>
      <c r="Z130" s="386"/>
      <c r="AA130" s="386"/>
      <c r="AB130" s="386"/>
    </row>
    <row r="131" spans="1:28" s="300" customFormat="1" ht="23.1" customHeight="1">
      <c r="A131" s="296">
        <v>99</v>
      </c>
      <c r="B131" s="383" t="s">
        <v>480</v>
      </c>
      <c r="C131" s="355" t="s">
        <v>2</v>
      </c>
      <c r="D131" s="296">
        <v>10</v>
      </c>
      <c r="E131" s="306">
        <v>16000</v>
      </c>
      <c r="F131" s="297">
        <v>7230</v>
      </c>
      <c r="G131" s="298">
        <f>F131*45%</f>
        <v>3253.5</v>
      </c>
      <c r="H131" s="298">
        <v>700</v>
      </c>
      <c r="I131" s="298">
        <f>F131*30%</f>
        <v>2169</v>
      </c>
      <c r="J131" s="298">
        <v>0</v>
      </c>
      <c r="K131" s="297">
        <f>SUM(E131+G131+H131+I131+J131)</f>
        <v>22122.5</v>
      </c>
      <c r="L131" s="298">
        <v>0</v>
      </c>
      <c r="M131" s="298">
        <v>0</v>
      </c>
      <c r="N131" s="298">
        <v>0</v>
      </c>
      <c r="O131" s="298">
        <v>0</v>
      </c>
      <c r="P131" s="298">
        <f>E131*10%</f>
        <v>1600</v>
      </c>
      <c r="Q131" s="298">
        <v>250</v>
      </c>
      <c r="R131" s="298">
        <f>SUM(L131:Q131)</f>
        <v>1850</v>
      </c>
      <c r="S131" s="393">
        <f>K131-R131</f>
        <v>20272.5</v>
      </c>
      <c r="T131" s="298">
        <f>P131</f>
        <v>1600</v>
      </c>
      <c r="U131" s="296"/>
      <c r="V131" s="352" t="s">
        <v>539</v>
      </c>
      <c r="W131" s="359" t="s">
        <v>478</v>
      </c>
      <c r="X131" s="299" t="s">
        <v>479</v>
      </c>
      <c r="Y131" s="386"/>
      <c r="Z131" s="386"/>
      <c r="AA131" s="386"/>
      <c r="AB131" s="386"/>
    </row>
    <row r="132" spans="1:28" s="300" customFormat="1" ht="23.1" customHeight="1">
      <c r="A132" s="296">
        <v>100</v>
      </c>
      <c r="B132" s="383" t="s">
        <v>485</v>
      </c>
      <c r="C132" s="355" t="s">
        <v>2</v>
      </c>
      <c r="D132" s="296">
        <v>10</v>
      </c>
      <c r="E132" s="306">
        <v>17640</v>
      </c>
      <c r="F132" s="297">
        <v>8900</v>
      </c>
      <c r="G132" s="298">
        <f>F132*45%</f>
        <v>4005</v>
      </c>
      <c r="H132" s="298">
        <v>700</v>
      </c>
      <c r="I132" s="298">
        <f>F132*30%</f>
        <v>2670</v>
      </c>
      <c r="J132" s="298">
        <v>0</v>
      </c>
      <c r="K132" s="297">
        <f>SUM(E132+G132+H132+I132+J132)</f>
        <v>25015</v>
      </c>
      <c r="L132" s="298">
        <v>0</v>
      </c>
      <c r="M132" s="298">
        <v>0</v>
      </c>
      <c r="N132" s="298">
        <v>0</v>
      </c>
      <c r="O132" s="298">
        <v>0</v>
      </c>
      <c r="P132" s="298">
        <f>E132*10%</f>
        <v>1764</v>
      </c>
      <c r="Q132" s="298">
        <v>0</v>
      </c>
      <c r="R132" s="298">
        <f>SUM(L132:Q132)</f>
        <v>1764</v>
      </c>
      <c r="S132" s="393">
        <f>K132-R132</f>
        <v>23251</v>
      </c>
      <c r="T132" s="298">
        <f>P132</f>
        <v>1764</v>
      </c>
      <c r="U132" s="296"/>
      <c r="V132" s="381"/>
      <c r="W132" s="359">
        <v>41278</v>
      </c>
      <c r="X132" s="299" t="s">
        <v>81</v>
      </c>
      <c r="Y132" s="386"/>
      <c r="Z132" s="386"/>
      <c r="AA132" s="386"/>
      <c r="AB132" s="386"/>
    </row>
    <row r="133" spans="1:28" ht="24" customHeight="1">
      <c r="A133" s="46"/>
      <c r="B133" s="51"/>
      <c r="C133" s="41"/>
      <c r="D133" s="46"/>
      <c r="E133" s="291">
        <f>SUM(E107:E132)</f>
        <v>2571770</v>
      </c>
      <c r="F133" s="291">
        <f t="shared" ref="F133:T133" si="35">SUM(F107:F132)</f>
        <v>1343465</v>
      </c>
      <c r="G133" s="291">
        <f t="shared" si="35"/>
        <v>551239.25</v>
      </c>
      <c r="H133" s="291">
        <f t="shared" si="35"/>
        <v>69300</v>
      </c>
      <c r="I133" s="291">
        <f t="shared" si="35"/>
        <v>383239.5</v>
      </c>
      <c r="J133" s="291">
        <f t="shared" si="35"/>
        <v>3600</v>
      </c>
      <c r="K133" s="291">
        <f t="shared" si="35"/>
        <v>3579148.75</v>
      </c>
      <c r="L133" s="291">
        <f t="shared" si="35"/>
        <v>24540</v>
      </c>
      <c r="M133" s="291">
        <f t="shared" si="35"/>
        <v>4592</v>
      </c>
      <c r="N133" s="291">
        <f t="shared" si="35"/>
        <v>0</v>
      </c>
      <c r="O133" s="291">
        <f t="shared" si="35"/>
        <v>43545</v>
      </c>
      <c r="P133" s="291">
        <f t="shared" si="35"/>
        <v>257177</v>
      </c>
      <c r="Q133" s="291">
        <f t="shared" si="35"/>
        <v>8750</v>
      </c>
      <c r="R133" s="291">
        <f t="shared" si="35"/>
        <v>338604</v>
      </c>
      <c r="S133" s="96">
        <f t="shared" si="35"/>
        <v>3240544.75</v>
      </c>
      <c r="T133" s="291">
        <f t="shared" si="35"/>
        <v>243427</v>
      </c>
      <c r="U133" s="95">
        <f>SUM(N133+P133+T133)</f>
        <v>500604</v>
      </c>
      <c r="V133" s="128"/>
      <c r="W133" s="91"/>
      <c r="X133" s="137"/>
      <c r="Y133" s="2"/>
    </row>
    <row r="134" spans="1:28" ht="24" customHeight="1">
      <c r="A134" s="66"/>
      <c r="B134" s="138"/>
      <c r="C134" s="29"/>
      <c r="D134" s="66"/>
      <c r="E134" s="66"/>
      <c r="F134" s="133"/>
      <c r="G134" s="64"/>
      <c r="H134" s="64"/>
      <c r="I134" s="64"/>
      <c r="J134" s="64"/>
      <c r="K134" s="133"/>
      <c r="L134" s="64"/>
      <c r="M134" s="64"/>
      <c r="N134" s="64"/>
      <c r="O134" s="64"/>
      <c r="P134" s="64"/>
      <c r="Q134" s="64"/>
      <c r="R134" s="64"/>
      <c r="S134" s="163"/>
      <c r="T134" s="64"/>
      <c r="U134" s="141"/>
      <c r="V134" s="128"/>
      <c r="W134" s="91"/>
      <c r="X134" s="137"/>
      <c r="Y134" s="2"/>
    </row>
    <row r="135" spans="1:28" ht="15.75">
      <c r="A135" s="66"/>
      <c r="B135" s="74" t="s">
        <v>668</v>
      </c>
      <c r="C135" s="75"/>
      <c r="D135" s="29"/>
      <c r="E135" s="74" t="s">
        <v>669</v>
      </c>
      <c r="F135" s="75"/>
      <c r="G135" s="29"/>
      <c r="I135" s="78"/>
      <c r="J135" s="140" t="s">
        <v>876</v>
      </c>
      <c r="K135" s="140"/>
      <c r="L135" s="140"/>
      <c r="M135" s="84"/>
      <c r="P135" s="140" t="s">
        <v>750</v>
      </c>
      <c r="Q135" s="140"/>
      <c r="R135" s="140"/>
      <c r="U135" s="64" t="s">
        <v>670</v>
      </c>
      <c r="V135" s="60"/>
      <c r="W135" s="67"/>
      <c r="X135" s="68"/>
    </row>
    <row r="136" spans="1:28" ht="19.5">
      <c r="A136" s="66"/>
      <c r="B136" s="138"/>
      <c r="C136" s="29"/>
      <c r="D136" s="66"/>
      <c r="E136" s="66"/>
      <c r="F136" s="133"/>
      <c r="G136" s="64"/>
      <c r="H136" s="64"/>
      <c r="I136" s="64"/>
      <c r="J136" s="64"/>
      <c r="K136" s="133"/>
      <c r="L136" s="64"/>
      <c r="M136" s="64"/>
      <c r="N136" s="64"/>
      <c r="O136" s="64"/>
      <c r="P136" s="64"/>
      <c r="Q136" s="64"/>
      <c r="R136" s="64"/>
      <c r="S136" s="164"/>
      <c r="T136" s="64"/>
      <c r="U136" s="35"/>
      <c r="V136" s="128"/>
      <c r="W136" s="91"/>
      <c r="X136" s="137"/>
      <c r="Y136" s="2"/>
    </row>
    <row r="137" spans="1:28" ht="23.25">
      <c r="A137" s="470" t="s">
        <v>127</v>
      </c>
      <c r="B137" s="470"/>
      <c r="C137" s="470"/>
      <c r="D137" s="470"/>
      <c r="E137" s="470"/>
      <c r="F137" s="470"/>
      <c r="G137" s="470"/>
      <c r="H137" s="470"/>
      <c r="I137" s="470"/>
      <c r="J137" s="470"/>
      <c r="K137" s="470"/>
      <c r="L137" s="470"/>
      <c r="M137" s="470"/>
      <c r="N137" s="470"/>
      <c r="O137" s="470"/>
      <c r="P137" s="470"/>
      <c r="Q137" s="470"/>
      <c r="R137" s="470"/>
      <c r="S137" s="470"/>
      <c r="T137" s="470"/>
      <c r="U137" s="470"/>
      <c r="V137" s="470"/>
      <c r="W137" s="8"/>
    </row>
    <row r="138" spans="1:28" ht="18.75">
      <c r="A138" s="471" t="s">
        <v>359</v>
      </c>
      <c r="B138" s="471"/>
      <c r="C138" s="471"/>
      <c r="D138" s="471"/>
      <c r="E138" s="471"/>
      <c r="F138" s="471"/>
      <c r="G138" s="471"/>
      <c r="H138" s="471"/>
      <c r="I138" s="471"/>
      <c r="J138" s="471"/>
      <c r="K138" s="471"/>
      <c r="L138" s="471"/>
      <c r="M138" s="471"/>
      <c r="N138" s="471"/>
      <c r="O138" s="471"/>
      <c r="P138" s="471"/>
      <c r="Q138" s="471"/>
      <c r="R138" s="471"/>
      <c r="S138" s="471"/>
      <c r="T138" s="471"/>
      <c r="U138" s="471"/>
      <c r="V138" s="471"/>
      <c r="W138" s="8"/>
    </row>
    <row r="139" spans="1:28" ht="20.25">
      <c r="A139" s="507" t="s">
        <v>898</v>
      </c>
      <c r="B139" s="507"/>
      <c r="C139" s="507"/>
      <c r="D139" s="507"/>
      <c r="E139" s="507"/>
      <c r="F139" s="507"/>
      <c r="G139" s="507"/>
      <c r="H139" s="507"/>
      <c r="I139" s="507"/>
      <c r="J139" s="507"/>
      <c r="K139" s="507"/>
      <c r="L139" s="507"/>
      <c r="M139" s="507"/>
      <c r="N139" s="507"/>
      <c r="O139" s="507"/>
      <c r="P139" s="507"/>
      <c r="Q139" s="507"/>
      <c r="R139" s="507"/>
      <c r="S139" s="507"/>
      <c r="T139" s="507"/>
      <c r="U139" s="507"/>
      <c r="V139" s="507"/>
      <c r="W139" s="10"/>
    </row>
    <row r="140" spans="1:28" ht="24.95" customHeight="1">
      <c r="A140" s="41"/>
      <c r="B140" s="42"/>
      <c r="C140" s="33"/>
      <c r="D140" s="48"/>
      <c r="E140" s="48"/>
      <c r="F140" s="483" t="s">
        <v>336</v>
      </c>
      <c r="G140" s="484"/>
      <c r="H140" s="484"/>
      <c r="I140" s="484"/>
      <c r="J140" s="484"/>
      <c r="K140" s="485"/>
      <c r="L140" s="483" t="s">
        <v>337</v>
      </c>
      <c r="M140" s="484"/>
      <c r="N140" s="484"/>
      <c r="O140" s="484"/>
      <c r="P140" s="484"/>
      <c r="Q140" s="484"/>
      <c r="R140" s="485"/>
      <c r="S140" s="161"/>
      <c r="T140" s="220"/>
      <c r="U140" s="33"/>
      <c r="V140" s="49"/>
      <c r="W140" s="7"/>
    </row>
    <row r="141" spans="1:28" s="69" customFormat="1" ht="60">
      <c r="A141" s="41" t="s">
        <v>174</v>
      </c>
      <c r="B141" s="43" t="s">
        <v>379</v>
      </c>
      <c r="C141" s="41" t="s">
        <v>125</v>
      </c>
      <c r="D141" s="41" t="s">
        <v>334</v>
      </c>
      <c r="E141" s="43" t="s">
        <v>855</v>
      </c>
      <c r="F141" s="43" t="s">
        <v>854</v>
      </c>
      <c r="G141" s="44" t="s">
        <v>338</v>
      </c>
      <c r="H141" s="44" t="s">
        <v>367</v>
      </c>
      <c r="I141" s="45" t="s">
        <v>376</v>
      </c>
      <c r="J141" s="44" t="s">
        <v>339</v>
      </c>
      <c r="K141" s="44" t="s">
        <v>335</v>
      </c>
      <c r="L141" s="45" t="s">
        <v>377</v>
      </c>
      <c r="M141" s="45" t="s">
        <v>462</v>
      </c>
      <c r="N141" s="45" t="s">
        <v>391</v>
      </c>
      <c r="O141" s="44" t="s">
        <v>457</v>
      </c>
      <c r="P141" s="45" t="s">
        <v>730</v>
      </c>
      <c r="Q141" s="45" t="s">
        <v>541</v>
      </c>
      <c r="R141" s="45" t="s">
        <v>380</v>
      </c>
      <c r="S141" s="45" t="s">
        <v>378</v>
      </c>
      <c r="T141" s="45" t="s">
        <v>731</v>
      </c>
      <c r="U141" s="44" t="s">
        <v>344</v>
      </c>
      <c r="V141" s="61"/>
      <c r="W141" s="77" t="s">
        <v>402</v>
      </c>
      <c r="X141" s="277" t="s">
        <v>403</v>
      </c>
    </row>
    <row r="142" spans="1:28" ht="23.1" customHeight="1">
      <c r="A142" s="41"/>
      <c r="B142" s="41" t="s">
        <v>197</v>
      </c>
      <c r="C142" s="41" t="s">
        <v>340</v>
      </c>
      <c r="D142" s="46"/>
      <c r="E142" s="291">
        <f>E133</f>
        <v>2571770</v>
      </c>
      <c r="F142" s="291">
        <f t="shared" ref="F142:T142" si="36">F133</f>
        <v>1343465</v>
      </c>
      <c r="G142" s="291">
        <f t="shared" si="36"/>
        <v>551239.25</v>
      </c>
      <c r="H142" s="291">
        <f t="shared" si="36"/>
        <v>69300</v>
      </c>
      <c r="I142" s="291">
        <f t="shared" si="36"/>
        <v>383239.5</v>
      </c>
      <c r="J142" s="291">
        <f t="shared" si="36"/>
        <v>3600</v>
      </c>
      <c r="K142" s="291">
        <f t="shared" si="36"/>
        <v>3579148.75</v>
      </c>
      <c r="L142" s="291">
        <f t="shared" si="36"/>
        <v>24540</v>
      </c>
      <c r="M142" s="291">
        <f t="shared" si="36"/>
        <v>4592</v>
      </c>
      <c r="N142" s="291">
        <f t="shared" si="36"/>
        <v>0</v>
      </c>
      <c r="O142" s="291">
        <f t="shared" si="36"/>
        <v>43545</v>
      </c>
      <c r="P142" s="291">
        <f t="shared" si="36"/>
        <v>257177</v>
      </c>
      <c r="Q142" s="291">
        <f t="shared" si="36"/>
        <v>8750</v>
      </c>
      <c r="R142" s="291">
        <f t="shared" si="36"/>
        <v>338604</v>
      </c>
      <c r="S142" s="96">
        <f t="shared" si="36"/>
        <v>3240544.75</v>
      </c>
      <c r="T142" s="291">
        <f t="shared" si="36"/>
        <v>243427</v>
      </c>
      <c r="U142" s="338" t="s">
        <v>804</v>
      </c>
      <c r="V142" s="49"/>
      <c r="W142" s="49"/>
      <c r="X142" s="68"/>
    </row>
    <row r="143" spans="1:28" ht="23.1" customHeight="1">
      <c r="A143" s="46">
        <v>101</v>
      </c>
      <c r="B143" s="51" t="s">
        <v>120</v>
      </c>
      <c r="C143" s="41" t="s">
        <v>173</v>
      </c>
      <c r="D143" s="46">
        <v>10</v>
      </c>
      <c r="E143" s="285">
        <v>16800</v>
      </c>
      <c r="F143" s="38">
        <v>8000</v>
      </c>
      <c r="G143" s="40">
        <f t="shared" ref="G143:G163" si="37">F143*45%</f>
        <v>3600</v>
      </c>
      <c r="H143" s="40">
        <v>700</v>
      </c>
      <c r="I143" s="40">
        <f>F143*30%</f>
        <v>2400</v>
      </c>
      <c r="J143" s="40">
        <v>0</v>
      </c>
      <c r="K143" s="38">
        <f t="shared" ref="K143:K167" si="38">SUM(E143+G143+H143+I143+J143)</f>
        <v>23500</v>
      </c>
      <c r="L143" s="40">
        <v>0</v>
      </c>
      <c r="M143" s="40">
        <v>0</v>
      </c>
      <c r="N143" s="40">
        <v>0</v>
      </c>
      <c r="O143" s="40">
        <v>0</v>
      </c>
      <c r="P143" s="40">
        <f t="shared" ref="P143:P163" si="39">E143*10%</f>
        <v>1680</v>
      </c>
      <c r="Q143" s="40">
        <v>0</v>
      </c>
      <c r="R143" s="40">
        <f t="shared" ref="R143:R167" si="40">SUM(L143:Q143)</f>
        <v>1680</v>
      </c>
      <c r="S143" s="337">
        <f t="shared" ref="S143:S167" si="41">K143-R143</f>
        <v>21820</v>
      </c>
      <c r="T143" s="40">
        <f>P143</f>
        <v>1680</v>
      </c>
      <c r="U143" s="46"/>
      <c r="V143" s="128"/>
      <c r="W143" s="91">
        <v>41526</v>
      </c>
      <c r="X143" s="137" t="s">
        <v>511</v>
      </c>
      <c r="Y143" s="2"/>
    </row>
    <row r="144" spans="1:28" ht="23.1" customHeight="1">
      <c r="A144" s="46">
        <v>102</v>
      </c>
      <c r="B144" s="62" t="s">
        <v>553</v>
      </c>
      <c r="C144" s="41" t="s">
        <v>2</v>
      </c>
      <c r="D144" s="46">
        <v>10</v>
      </c>
      <c r="E144" s="285">
        <v>17640</v>
      </c>
      <c r="F144" s="38">
        <v>8450</v>
      </c>
      <c r="G144" s="40">
        <f t="shared" si="37"/>
        <v>3802.5</v>
      </c>
      <c r="H144" s="40">
        <v>700</v>
      </c>
      <c r="I144" s="40">
        <f>F144*30%</f>
        <v>2535</v>
      </c>
      <c r="J144" s="40">
        <v>0</v>
      </c>
      <c r="K144" s="38">
        <f t="shared" si="38"/>
        <v>24677.5</v>
      </c>
      <c r="L144" s="40">
        <v>0</v>
      </c>
      <c r="M144" s="40">
        <v>0</v>
      </c>
      <c r="N144" s="40">
        <v>0</v>
      </c>
      <c r="O144" s="40">
        <v>0</v>
      </c>
      <c r="P144" s="40">
        <f t="shared" si="39"/>
        <v>1764</v>
      </c>
      <c r="Q144" s="40">
        <v>0</v>
      </c>
      <c r="R144" s="40">
        <f t="shared" si="40"/>
        <v>1764</v>
      </c>
      <c r="S144" s="337">
        <f t="shared" si="41"/>
        <v>22913.5</v>
      </c>
      <c r="T144" s="40">
        <f>P144</f>
        <v>1764</v>
      </c>
      <c r="U144" s="46"/>
      <c r="V144" s="10"/>
      <c r="W144" s="91">
        <v>41526</v>
      </c>
      <c r="X144" s="137" t="s">
        <v>511</v>
      </c>
      <c r="Y144" s="132"/>
      <c r="AA144" s="215" t="s">
        <v>804</v>
      </c>
      <c r="AB144" s="64"/>
    </row>
    <row r="145" spans="1:46" ht="23.1" customHeight="1">
      <c r="A145" s="46">
        <v>103</v>
      </c>
      <c r="B145" s="62" t="s">
        <v>532</v>
      </c>
      <c r="C145" s="41" t="s">
        <v>2</v>
      </c>
      <c r="D145" s="46">
        <v>10</v>
      </c>
      <c r="E145" s="285">
        <v>17640</v>
      </c>
      <c r="F145" s="38">
        <v>8450</v>
      </c>
      <c r="G145" s="40">
        <f t="shared" si="37"/>
        <v>3802.5</v>
      </c>
      <c r="H145" s="40">
        <v>700</v>
      </c>
      <c r="I145" s="40">
        <v>0</v>
      </c>
      <c r="J145" s="40">
        <v>0</v>
      </c>
      <c r="K145" s="38">
        <f t="shared" si="38"/>
        <v>22142.5</v>
      </c>
      <c r="L145" s="40">
        <v>0</v>
      </c>
      <c r="M145" s="40">
        <v>0</v>
      </c>
      <c r="N145" s="40">
        <v>0</v>
      </c>
      <c r="O145" s="40">
        <v>0</v>
      </c>
      <c r="P145" s="40">
        <f t="shared" si="39"/>
        <v>1764</v>
      </c>
      <c r="Q145" s="40">
        <v>0</v>
      </c>
      <c r="R145" s="40">
        <f t="shared" si="40"/>
        <v>1764</v>
      </c>
      <c r="S145" s="337">
        <f t="shared" si="41"/>
        <v>20378.5</v>
      </c>
      <c r="T145" s="40">
        <v>0</v>
      </c>
      <c r="U145" s="46"/>
      <c r="V145" s="214"/>
      <c r="W145" s="91">
        <v>41526</v>
      </c>
      <c r="X145" s="137" t="s">
        <v>511</v>
      </c>
      <c r="Y145" s="132"/>
      <c r="AA145" s="80"/>
    </row>
    <row r="146" spans="1:46" ht="23.1" customHeight="1">
      <c r="A146" s="46">
        <v>104</v>
      </c>
      <c r="B146" s="51" t="s">
        <v>205</v>
      </c>
      <c r="C146" s="41" t="s">
        <v>2</v>
      </c>
      <c r="D146" s="46">
        <v>10</v>
      </c>
      <c r="E146" s="285">
        <v>16000</v>
      </c>
      <c r="F146" s="38">
        <v>7230</v>
      </c>
      <c r="G146" s="39">
        <f t="shared" si="37"/>
        <v>3253.5</v>
      </c>
      <c r="H146" s="39">
        <v>700</v>
      </c>
      <c r="I146" s="40">
        <f>F146*30%</f>
        <v>2169</v>
      </c>
      <c r="J146" s="40">
        <v>0</v>
      </c>
      <c r="K146" s="38">
        <f t="shared" si="38"/>
        <v>22122.5</v>
      </c>
      <c r="L146" s="39">
        <v>0</v>
      </c>
      <c r="M146" s="39">
        <v>0</v>
      </c>
      <c r="N146" s="39">
        <v>0</v>
      </c>
      <c r="O146" s="39">
        <v>0</v>
      </c>
      <c r="P146" s="40">
        <f t="shared" si="39"/>
        <v>1600</v>
      </c>
      <c r="Q146" s="40">
        <v>0</v>
      </c>
      <c r="R146" s="40">
        <f t="shared" si="40"/>
        <v>1600</v>
      </c>
      <c r="S146" s="337">
        <f t="shared" si="41"/>
        <v>20522.5</v>
      </c>
      <c r="T146" s="40">
        <f>P146</f>
        <v>1600</v>
      </c>
      <c r="U146" s="46"/>
      <c r="V146" s="130"/>
      <c r="W146" s="91">
        <v>41526</v>
      </c>
      <c r="X146" s="137" t="s">
        <v>511</v>
      </c>
      <c r="Y146" s="275"/>
      <c r="Z146" s="276"/>
      <c r="AA146" s="276"/>
      <c r="AB146" s="84"/>
      <c r="AC146" s="84"/>
    </row>
    <row r="147" spans="1:46" ht="23.1" customHeight="1">
      <c r="A147" s="46">
        <v>105</v>
      </c>
      <c r="B147" s="367" t="s">
        <v>880</v>
      </c>
      <c r="C147" s="41" t="s">
        <v>2</v>
      </c>
      <c r="D147" s="46">
        <v>11</v>
      </c>
      <c r="E147" s="285">
        <v>13790</v>
      </c>
      <c r="F147" s="38">
        <v>6815</v>
      </c>
      <c r="G147" s="39">
        <f t="shared" si="37"/>
        <v>3066.75</v>
      </c>
      <c r="H147" s="39">
        <v>700</v>
      </c>
      <c r="I147" s="40">
        <f>F147*30%</f>
        <v>2044.5</v>
      </c>
      <c r="J147" s="40">
        <v>0</v>
      </c>
      <c r="K147" s="38">
        <f t="shared" si="38"/>
        <v>19601.25</v>
      </c>
      <c r="L147" s="40">
        <v>0</v>
      </c>
      <c r="M147" s="40">
        <v>0</v>
      </c>
      <c r="N147" s="40">
        <v>0</v>
      </c>
      <c r="O147" s="40">
        <v>0</v>
      </c>
      <c r="P147" s="40">
        <f t="shared" si="39"/>
        <v>1379</v>
      </c>
      <c r="Q147" s="40">
        <v>0</v>
      </c>
      <c r="R147" s="40">
        <f t="shared" si="40"/>
        <v>1379</v>
      </c>
      <c r="S147" s="337">
        <f t="shared" si="41"/>
        <v>18222.25</v>
      </c>
      <c r="T147" s="40">
        <f>P147</f>
        <v>1379</v>
      </c>
      <c r="U147" s="46"/>
      <c r="V147" s="12"/>
      <c r="W147" s="67">
        <v>41556</v>
      </c>
      <c r="X147" s="137" t="s">
        <v>66</v>
      </c>
    </row>
    <row r="148" spans="1:46" ht="23.1" customHeight="1">
      <c r="A148" s="46">
        <v>106</v>
      </c>
      <c r="B148" s="62" t="s">
        <v>499</v>
      </c>
      <c r="C148" s="41" t="s">
        <v>2</v>
      </c>
      <c r="D148" s="46">
        <v>11</v>
      </c>
      <c r="E148" s="285">
        <v>13790</v>
      </c>
      <c r="F148" s="38">
        <v>6815</v>
      </c>
      <c r="G148" s="39">
        <f t="shared" si="37"/>
        <v>3066.75</v>
      </c>
      <c r="H148" s="39">
        <v>700</v>
      </c>
      <c r="I148" s="40">
        <f>F148*30%</f>
        <v>2044.5</v>
      </c>
      <c r="J148" s="40">
        <v>0</v>
      </c>
      <c r="K148" s="38">
        <f t="shared" si="38"/>
        <v>19601.25</v>
      </c>
      <c r="L148" s="40">
        <v>0</v>
      </c>
      <c r="M148" s="40">
        <v>0</v>
      </c>
      <c r="N148" s="40">
        <v>0</v>
      </c>
      <c r="O148" s="40">
        <v>0</v>
      </c>
      <c r="P148" s="40">
        <f t="shared" si="39"/>
        <v>1379</v>
      </c>
      <c r="Q148" s="40">
        <v>0</v>
      </c>
      <c r="R148" s="40">
        <f t="shared" si="40"/>
        <v>1379</v>
      </c>
      <c r="S148" s="337">
        <f t="shared" si="41"/>
        <v>18222.25</v>
      </c>
      <c r="T148" s="40">
        <f>P148</f>
        <v>1379</v>
      </c>
      <c r="U148" s="46"/>
      <c r="W148" s="67">
        <v>41617</v>
      </c>
      <c r="X148" s="137" t="s">
        <v>512</v>
      </c>
      <c r="Y148" s="69"/>
      <c r="Z148" s="69"/>
      <c r="AA148" s="69"/>
      <c r="AB148" s="69"/>
    </row>
    <row r="149" spans="1:46" ht="23.1" customHeight="1">
      <c r="A149" s="46">
        <v>107</v>
      </c>
      <c r="B149" s="62" t="s">
        <v>542</v>
      </c>
      <c r="C149" s="41" t="s">
        <v>2</v>
      </c>
      <c r="D149" s="46">
        <v>10</v>
      </c>
      <c r="E149" s="285">
        <v>16800</v>
      </c>
      <c r="F149" s="38">
        <v>6815</v>
      </c>
      <c r="G149" s="39">
        <f t="shared" si="37"/>
        <v>3066.75</v>
      </c>
      <c r="H149" s="39">
        <v>700</v>
      </c>
      <c r="I149" s="40">
        <v>0</v>
      </c>
      <c r="J149" s="40">
        <v>0</v>
      </c>
      <c r="K149" s="38">
        <f t="shared" si="38"/>
        <v>20566.75</v>
      </c>
      <c r="L149" s="40">
        <v>0</v>
      </c>
      <c r="M149" s="40">
        <v>0</v>
      </c>
      <c r="N149" s="40">
        <v>0</v>
      </c>
      <c r="O149" s="40">
        <v>0</v>
      </c>
      <c r="P149" s="40">
        <f t="shared" si="39"/>
        <v>1680</v>
      </c>
      <c r="Q149" s="40">
        <v>2500</v>
      </c>
      <c r="R149" s="40">
        <f t="shared" si="40"/>
        <v>4180</v>
      </c>
      <c r="S149" s="337">
        <f t="shared" si="41"/>
        <v>16386.75</v>
      </c>
      <c r="T149" s="40">
        <v>0</v>
      </c>
      <c r="U149" s="46"/>
      <c r="V149" s="282" t="s">
        <v>830</v>
      </c>
      <c r="W149" s="67">
        <v>41466</v>
      </c>
      <c r="X149" s="137" t="s">
        <v>545</v>
      </c>
      <c r="Y149" s="2" t="s">
        <v>778</v>
      </c>
      <c r="AT149" s="2"/>
    </row>
    <row r="150" spans="1:46" ht="23.1" customHeight="1">
      <c r="A150" s="46">
        <v>108</v>
      </c>
      <c r="B150" s="62" t="s">
        <v>543</v>
      </c>
      <c r="C150" s="41" t="s">
        <v>2</v>
      </c>
      <c r="D150" s="46">
        <v>11</v>
      </c>
      <c r="E150" s="285">
        <v>13790</v>
      </c>
      <c r="F150" s="38">
        <v>6815</v>
      </c>
      <c r="G150" s="39">
        <f t="shared" si="37"/>
        <v>3066.75</v>
      </c>
      <c r="H150" s="39">
        <v>700</v>
      </c>
      <c r="I150" s="40">
        <v>0</v>
      </c>
      <c r="J150" s="40">
        <v>0</v>
      </c>
      <c r="K150" s="38">
        <f t="shared" si="38"/>
        <v>17556.75</v>
      </c>
      <c r="L150" s="40">
        <v>0</v>
      </c>
      <c r="M150" s="40">
        <v>0</v>
      </c>
      <c r="N150" s="40">
        <v>0</v>
      </c>
      <c r="O150" s="40">
        <v>0</v>
      </c>
      <c r="P150" s="40">
        <f t="shared" si="39"/>
        <v>1379</v>
      </c>
      <c r="Q150" s="40">
        <v>0</v>
      </c>
      <c r="R150" s="40">
        <f t="shared" si="40"/>
        <v>1379</v>
      </c>
      <c r="S150" s="337">
        <f t="shared" si="41"/>
        <v>16177.75</v>
      </c>
      <c r="T150" s="40">
        <v>0</v>
      </c>
      <c r="U150" s="46"/>
      <c r="V150" s="128"/>
      <c r="W150" s="67" t="s">
        <v>546</v>
      </c>
      <c r="X150" s="137" t="s">
        <v>547</v>
      </c>
      <c r="Y150" s="69"/>
      <c r="Z150" s="69"/>
      <c r="AA150" s="69"/>
      <c r="AB150" s="69"/>
    </row>
    <row r="151" spans="1:46" ht="23.1" customHeight="1">
      <c r="A151" s="46">
        <v>109</v>
      </c>
      <c r="B151" s="62" t="s">
        <v>550</v>
      </c>
      <c r="C151" s="41" t="s">
        <v>2</v>
      </c>
      <c r="D151" s="46">
        <v>10</v>
      </c>
      <c r="E151" s="285">
        <v>17640</v>
      </c>
      <c r="F151" s="38">
        <v>8450</v>
      </c>
      <c r="G151" s="39">
        <f t="shared" si="37"/>
        <v>3802.5</v>
      </c>
      <c r="H151" s="39">
        <v>700</v>
      </c>
      <c r="I151" s="40">
        <v>0</v>
      </c>
      <c r="J151" s="40">
        <v>0</v>
      </c>
      <c r="K151" s="38">
        <f t="shared" si="38"/>
        <v>22142.5</v>
      </c>
      <c r="L151" s="40">
        <v>0</v>
      </c>
      <c r="M151" s="40">
        <v>0</v>
      </c>
      <c r="N151" s="40">
        <v>0</v>
      </c>
      <c r="O151" s="40">
        <v>0</v>
      </c>
      <c r="P151" s="40">
        <f t="shared" si="39"/>
        <v>1764</v>
      </c>
      <c r="Q151" s="40">
        <v>0</v>
      </c>
      <c r="R151" s="40">
        <f t="shared" si="40"/>
        <v>1764</v>
      </c>
      <c r="S151" s="337">
        <f t="shared" si="41"/>
        <v>20378.5</v>
      </c>
      <c r="T151" s="40">
        <v>0</v>
      </c>
      <c r="U151" s="46" t="s">
        <v>917</v>
      </c>
      <c r="V151" s="217"/>
      <c r="W151" s="67" t="s">
        <v>548</v>
      </c>
      <c r="X151" s="137" t="s">
        <v>549</v>
      </c>
      <c r="Y151" s="2"/>
    </row>
    <row r="152" spans="1:46" ht="23.1" customHeight="1">
      <c r="A152" s="46">
        <v>110</v>
      </c>
      <c r="B152" s="62" t="s">
        <v>204</v>
      </c>
      <c r="C152" s="41" t="s">
        <v>2</v>
      </c>
      <c r="D152" s="46">
        <v>10</v>
      </c>
      <c r="E152" s="285">
        <v>16800</v>
      </c>
      <c r="F152" s="38">
        <v>6815</v>
      </c>
      <c r="G152" s="39">
        <f t="shared" si="37"/>
        <v>3066.75</v>
      </c>
      <c r="H152" s="39">
        <v>700</v>
      </c>
      <c r="I152" s="40">
        <v>0</v>
      </c>
      <c r="J152" s="40">
        <v>0</v>
      </c>
      <c r="K152" s="38">
        <f t="shared" si="38"/>
        <v>20566.75</v>
      </c>
      <c r="L152" s="40">
        <v>0</v>
      </c>
      <c r="M152" s="40">
        <v>0</v>
      </c>
      <c r="N152" s="40">
        <v>0</v>
      </c>
      <c r="O152" s="40">
        <v>0</v>
      </c>
      <c r="P152" s="40">
        <f t="shared" si="39"/>
        <v>1680</v>
      </c>
      <c r="Q152" s="40">
        <v>0</v>
      </c>
      <c r="R152" s="40">
        <f t="shared" si="40"/>
        <v>1680</v>
      </c>
      <c r="S152" s="337">
        <f t="shared" si="41"/>
        <v>18886.75</v>
      </c>
      <c r="T152" s="40">
        <v>0</v>
      </c>
      <c r="U152" s="144" t="s">
        <v>918</v>
      </c>
      <c r="V152" s="12"/>
      <c r="W152" s="67" t="s">
        <v>548</v>
      </c>
      <c r="X152" s="137" t="s">
        <v>549</v>
      </c>
      <c r="Y152" s="2"/>
    </row>
    <row r="153" spans="1:46" ht="23.1" customHeight="1">
      <c r="A153" s="46">
        <v>111</v>
      </c>
      <c r="B153" s="62" t="s">
        <v>551</v>
      </c>
      <c r="C153" s="41" t="s">
        <v>2</v>
      </c>
      <c r="D153" s="46">
        <v>10</v>
      </c>
      <c r="E153" s="285">
        <v>17640</v>
      </c>
      <c r="F153" s="38">
        <v>8450</v>
      </c>
      <c r="G153" s="39">
        <f t="shared" si="37"/>
        <v>3802.5</v>
      </c>
      <c r="H153" s="39">
        <v>700</v>
      </c>
      <c r="I153" s="40">
        <v>0</v>
      </c>
      <c r="J153" s="40">
        <v>0</v>
      </c>
      <c r="K153" s="38">
        <f t="shared" si="38"/>
        <v>22142.5</v>
      </c>
      <c r="L153" s="40">
        <v>0</v>
      </c>
      <c r="M153" s="40">
        <v>0</v>
      </c>
      <c r="N153" s="40">
        <v>0</v>
      </c>
      <c r="O153" s="40">
        <v>0</v>
      </c>
      <c r="P153" s="40">
        <f t="shared" si="39"/>
        <v>1764</v>
      </c>
      <c r="Q153" s="40">
        <v>2500</v>
      </c>
      <c r="R153" s="40">
        <f t="shared" si="40"/>
        <v>4264</v>
      </c>
      <c r="S153" s="337">
        <f t="shared" si="41"/>
        <v>17878.5</v>
      </c>
      <c r="T153" s="40">
        <v>0</v>
      </c>
      <c r="U153" s="46"/>
      <c r="W153" s="67" t="s">
        <v>548</v>
      </c>
      <c r="X153" s="137" t="s">
        <v>549</v>
      </c>
      <c r="Y153" s="2" t="s">
        <v>778</v>
      </c>
    </row>
    <row r="154" spans="1:46" s="300" customFormat="1" ht="23.1" customHeight="1">
      <c r="A154" s="296">
        <v>112</v>
      </c>
      <c r="B154" s="376" t="s">
        <v>397</v>
      </c>
      <c r="C154" s="355" t="s">
        <v>2</v>
      </c>
      <c r="D154" s="296">
        <v>11</v>
      </c>
      <c r="E154" s="306">
        <v>13130</v>
      </c>
      <c r="F154" s="297">
        <v>6815</v>
      </c>
      <c r="G154" s="357">
        <f t="shared" si="37"/>
        <v>3066.75</v>
      </c>
      <c r="H154" s="357">
        <v>700</v>
      </c>
      <c r="I154" s="298">
        <v>0</v>
      </c>
      <c r="J154" s="298">
        <v>0</v>
      </c>
      <c r="K154" s="297">
        <f t="shared" si="38"/>
        <v>16896.75</v>
      </c>
      <c r="L154" s="298">
        <v>0</v>
      </c>
      <c r="M154" s="298">
        <v>0</v>
      </c>
      <c r="N154" s="298">
        <v>0</v>
      </c>
      <c r="O154" s="298">
        <v>0</v>
      </c>
      <c r="P154" s="298">
        <f t="shared" si="39"/>
        <v>1313</v>
      </c>
      <c r="Q154" s="298">
        <v>0</v>
      </c>
      <c r="R154" s="298">
        <f t="shared" si="40"/>
        <v>1313</v>
      </c>
      <c r="S154" s="393">
        <f t="shared" si="41"/>
        <v>15583.75</v>
      </c>
      <c r="T154" s="298">
        <v>0</v>
      </c>
      <c r="U154" s="296"/>
      <c r="V154" s="375"/>
      <c r="W154" s="359">
        <v>41794</v>
      </c>
      <c r="X154" s="299" t="s">
        <v>96</v>
      </c>
      <c r="Y154" s="373"/>
    </row>
    <row r="155" spans="1:46" ht="23.1" customHeight="1">
      <c r="A155" s="46">
        <v>113</v>
      </c>
      <c r="B155" s="52" t="s">
        <v>685</v>
      </c>
      <c r="C155" s="41" t="s">
        <v>2</v>
      </c>
      <c r="D155" s="46">
        <v>10</v>
      </c>
      <c r="E155" s="285">
        <v>16800</v>
      </c>
      <c r="F155" s="38">
        <v>8000</v>
      </c>
      <c r="G155" s="39">
        <f t="shared" si="37"/>
        <v>3600</v>
      </c>
      <c r="H155" s="39">
        <v>700</v>
      </c>
      <c r="I155" s="40">
        <v>0</v>
      </c>
      <c r="J155" s="40">
        <v>0</v>
      </c>
      <c r="K155" s="38">
        <f t="shared" si="38"/>
        <v>21100</v>
      </c>
      <c r="L155" s="40">
        <v>0</v>
      </c>
      <c r="M155" s="40">
        <v>0</v>
      </c>
      <c r="N155" s="40">
        <v>0</v>
      </c>
      <c r="O155" s="40">
        <v>0</v>
      </c>
      <c r="P155" s="40">
        <f t="shared" si="39"/>
        <v>1680</v>
      </c>
      <c r="Q155" s="40">
        <v>0</v>
      </c>
      <c r="R155" s="40">
        <f t="shared" si="40"/>
        <v>1680</v>
      </c>
      <c r="S155" s="337">
        <f t="shared" si="41"/>
        <v>19420</v>
      </c>
      <c r="T155" s="40">
        <v>0</v>
      </c>
      <c r="U155" s="46" t="s">
        <v>917</v>
      </c>
      <c r="W155" s="137" t="s">
        <v>687</v>
      </c>
      <c r="X155" s="137" t="s">
        <v>688</v>
      </c>
      <c r="Y155" s="2"/>
    </row>
    <row r="156" spans="1:46" ht="23.1" customHeight="1">
      <c r="A156" s="46">
        <v>114</v>
      </c>
      <c r="B156" s="52" t="s">
        <v>686</v>
      </c>
      <c r="C156" s="41" t="s">
        <v>2</v>
      </c>
      <c r="D156" s="46">
        <v>10</v>
      </c>
      <c r="E156" s="285">
        <v>16000</v>
      </c>
      <c r="F156" s="38">
        <v>6400</v>
      </c>
      <c r="G156" s="39">
        <f t="shared" si="37"/>
        <v>2880</v>
      </c>
      <c r="H156" s="39">
        <v>700</v>
      </c>
      <c r="I156" s="40">
        <v>0</v>
      </c>
      <c r="J156" s="40">
        <v>0</v>
      </c>
      <c r="K156" s="38">
        <f t="shared" si="38"/>
        <v>19580</v>
      </c>
      <c r="L156" s="40">
        <v>0</v>
      </c>
      <c r="M156" s="40">
        <v>0</v>
      </c>
      <c r="N156" s="40">
        <v>0</v>
      </c>
      <c r="O156" s="40">
        <v>0</v>
      </c>
      <c r="P156" s="40">
        <f t="shared" si="39"/>
        <v>1600</v>
      </c>
      <c r="Q156" s="40">
        <v>500</v>
      </c>
      <c r="R156" s="40">
        <f t="shared" si="40"/>
        <v>2100</v>
      </c>
      <c r="S156" s="337">
        <f t="shared" si="41"/>
        <v>17480</v>
      </c>
      <c r="T156" s="40">
        <v>0</v>
      </c>
      <c r="U156" s="144" t="s">
        <v>918</v>
      </c>
      <c r="V156" s="12" t="s">
        <v>450</v>
      </c>
      <c r="W156" s="137" t="s">
        <v>683</v>
      </c>
      <c r="X156" s="137" t="s">
        <v>105</v>
      </c>
      <c r="Y156" s="2"/>
    </row>
    <row r="157" spans="1:46" ht="23.1" customHeight="1">
      <c r="A157" s="46">
        <v>115</v>
      </c>
      <c r="B157" s="52" t="s">
        <v>692</v>
      </c>
      <c r="C157" s="41" t="s">
        <v>2</v>
      </c>
      <c r="D157" s="46">
        <v>10</v>
      </c>
      <c r="E157" s="285">
        <v>16800</v>
      </c>
      <c r="F157" s="38">
        <v>8000</v>
      </c>
      <c r="G157" s="39">
        <f t="shared" si="37"/>
        <v>3600</v>
      </c>
      <c r="H157" s="39">
        <v>700</v>
      </c>
      <c r="I157" s="40">
        <v>0</v>
      </c>
      <c r="J157" s="40">
        <v>0</v>
      </c>
      <c r="K157" s="38">
        <f t="shared" si="38"/>
        <v>21100</v>
      </c>
      <c r="L157" s="40">
        <v>0</v>
      </c>
      <c r="M157" s="40">
        <v>0</v>
      </c>
      <c r="N157" s="40">
        <v>0</v>
      </c>
      <c r="O157" s="40">
        <v>0</v>
      </c>
      <c r="P157" s="40">
        <f t="shared" si="39"/>
        <v>1680</v>
      </c>
      <c r="Q157" s="40">
        <v>0</v>
      </c>
      <c r="R157" s="40">
        <f t="shared" si="40"/>
        <v>1680</v>
      </c>
      <c r="S157" s="337">
        <f t="shared" si="41"/>
        <v>19420</v>
      </c>
      <c r="T157" s="40">
        <v>0</v>
      </c>
      <c r="U157" s="144" t="s">
        <v>918</v>
      </c>
      <c r="W157" s="137" t="s">
        <v>689</v>
      </c>
      <c r="X157" s="137" t="s">
        <v>690</v>
      </c>
      <c r="Y157" s="2"/>
    </row>
    <row r="158" spans="1:46" ht="23.1" customHeight="1">
      <c r="A158" s="46">
        <v>116</v>
      </c>
      <c r="B158" s="52" t="s">
        <v>718</v>
      </c>
      <c r="C158" s="41" t="s">
        <v>2</v>
      </c>
      <c r="D158" s="46">
        <v>10</v>
      </c>
      <c r="E158" s="285">
        <v>16000</v>
      </c>
      <c r="F158" s="38">
        <v>6400</v>
      </c>
      <c r="G158" s="39">
        <f t="shared" si="37"/>
        <v>2880</v>
      </c>
      <c r="H158" s="39">
        <v>700</v>
      </c>
      <c r="I158" s="40">
        <v>0</v>
      </c>
      <c r="J158" s="40">
        <v>0</v>
      </c>
      <c r="K158" s="38">
        <f t="shared" si="38"/>
        <v>19580</v>
      </c>
      <c r="L158" s="40">
        <v>0</v>
      </c>
      <c r="M158" s="40">
        <v>0</v>
      </c>
      <c r="N158" s="40">
        <v>0</v>
      </c>
      <c r="O158" s="40">
        <v>0</v>
      </c>
      <c r="P158" s="40">
        <f t="shared" si="39"/>
        <v>1600</v>
      </c>
      <c r="Q158" s="40">
        <v>500</v>
      </c>
      <c r="R158" s="40">
        <f t="shared" si="40"/>
        <v>2100</v>
      </c>
      <c r="S158" s="337">
        <f t="shared" si="41"/>
        <v>17480</v>
      </c>
      <c r="T158" s="40">
        <v>0</v>
      </c>
      <c r="U158" s="46"/>
      <c r="V158" s="12" t="s">
        <v>450</v>
      </c>
      <c r="W158" s="137" t="s">
        <v>729</v>
      </c>
      <c r="X158" s="137" t="s">
        <v>57</v>
      </c>
      <c r="Y158" s="80"/>
    </row>
    <row r="159" spans="1:46" ht="23.1" customHeight="1">
      <c r="A159" s="46">
        <v>117</v>
      </c>
      <c r="B159" s="52" t="s">
        <v>799</v>
      </c>
      <c r="C159" s="41" t="s">
        <v>2</v>
      </c>
      <c r="D159" s="46">
        <v>11</v>
      </c>
      <c r="E159" s="285">
        <v>12500</v>
      </c>
      <c r="F159" s="38">
        <v>6400</v>
      </c>
      <c r="G159" s="39">
        <f t="shared" si="37"/>
        <v>2880</v>
      </c>
      <c r="H159" s="39">
        <v>700</v>
      </c>
      <c r="I159" s="40">
        <v>0</v>
      </c>
      <c r="J159" s="40">
        <v>0</v>
      </c>
      <c r="K159" s="38">
        <f t="shared" si="38"/>
        <v>16080</v>
      </c>
      <c r="L159" s="40">
        <v>0</v>
      </c>
      <c r="M159" s="40">
        <v>0</v>
      </c>
      <c r="N159" s="40">
        <v>0</v>
      </c>
      <c r="O159" s="40">
        <v>0</v>
      </c>
      <c r="P159" s="40">
        <f t="shared" si="39"/>
        <v>1250</v>
      </c>
      <c r="Q159" s="40">
        <v>0</v>
      </c>
      <c r="R159" s="40">
        <f t="shared" si="40"/>
        <v>1250</v>
      </c>
      <c r="S159" s="337">
        <f t="shared" si="41"/>
        <v>14830</v>
      </c>
      <c r="T159" s="40">
        <v>0</v>
      </c>
      <c r="U159" s="46"/>
      <c r="V159" s="12"/>
      <c r="W159" s="137" t="s">
        <v>786</v>
      </c>
      <c r="X159" s="137" t="s">
        <v>105</v>
      </c>
      <c r="Y159" s="2"/>
      <c r="Z159" s="219"/>
    </row>
    <row r="160" spans="1:46" ht="23.1" customHeight="1">
      <c r="A160" s="46">
        <v>118</v>
      </c>
      <c r="B160" s="52" t="s">
        <v>896</v>
      </c>
      <c r="C160" s="41" t="s">
        <v>2</v>
      </c>
      <c r="D160" s="46">
        <v>11</v>
      </c>
      <c r="E160" s="285">
        <v>12500</v>
      </c>
      <c r="F160" s="38">
        <v>6400</v>
      </c>
      <c r="G160" s="39">
        <f t="shared" si="37"/>
        <v>2880</v>
      </c>
      <c r="H160" s="39">
        <v>700</v>
      </c>
      <c r="I160" s="40">
        <v>0</v>
      </c>
      <c r="J160" s="40">
        <v>0</v>
      </c>
      <c r="K160" s="38">
        <f t="shared" si="38"/>
        <v>16080</v>
      </c>
      <c r="L160" s="40">
        <v>0</v>
      </c>
      <c r="M160" s="40">
        <v>656</v>
      </c>
      <c r="N160" s="40">
        <v>0</v>
      </c>
      <c r="O160" s="40">
        <f>F160*45%</f>
        <v>2880</v>
      </c>
      <c r="P160" s="40">
        <f t="shared" si="39"/>
        <v>1250</v>
      </c>
      <c r="Q160" s="40">
        <v>0</v>
      </c>
      <c r="R160" s="40">
        <f t="shared" si="40"/>
        <v>4786</v>
      </c>
      <c r="S160" s="337">
        <f t="shared" si="41"/>
        <v>11294</v>
      </c>
      <c r="T160" s="40">
        <v>0</v>
      </c>
      <c r="U160" s="46"/>
      <c r="V160" s="12"/>
      <c r="W160" s="137" t="s">
        <v>908</v>
      </c>
      <c r="X160" s="137" t="s">
        <v>886</v>
      </c>
      <c r="Y160" s="80"/>
    </row>
    <row r="161" spans="1:28" ht="23.1" customHeight="1">
      <c r="A161" s="46">
        <v>119</v>
      </c>
      <c r="B161" s="52" t="s">
        <v>875</v>
      </c>
      <c r="C161" s="41" t="s">
        <v>2</v>
      </c>
      <c r="D161" s="46">
        <v>11</v>
      </c>
      <c r="E161" s="285">
        <v>12500</v>
      </c>
      <c r="F161" s="38">
        <v>6400</v>
      </c>
      <c r="G161" s="39">
        <f t="shared" si="37"/>
        <v>2880</v>
      </c>
      <c r="H161" s="39">
        <v>700</v>
      </c>
      <c r="I161" s="40">
        <v>0</v>
      </c>
      <c r="J161" s="40">
        <v>0</v>
      </c>
      <c r="K161" s="38">
        <f t="shared" si="38"/>
        <v>16080</v>
      </c>
      <c r="L161" s="40">
        <v>0</v>
      </c>
      <c r="M161" s="40">
        <v>0</v>
      </c>
      <c r="N161" s="40">
        <v>0</v>
      </c>
      <c r="O161" s="40">
        <v>0</v>
      </c>
      <c r="P161" s="40">
        <f t="shared" si="39"/>
        <v>1250</v>
      </c>
      <c r="Q161" s="40">
        <v>0</v>
      </c>
      <c r="R161" s="40">
        <f t="shared" si="40"/>
        <v>1250</v>
      </c>
      <c r="S161" s="337">
        <f t="shared" si="41"/>
        <v>14830</v>
      </c>
      <c r="T161" s="40">
        <v>0</v>
      </c>
      <c r="U161" s="46"/>
      <c r="V161" s="12"/>
      <c r="W161" s="137" t="s">
        <v>908</v>
      </c>
      <c r="X161" s="137" t="s">
        <v>886</v>
      </c>
      <c r="Y161" s="80"/>
    </row>
    <row r="162" spans="1:28" ht="23.1" customHeight="1">
      <c r="A162" s="46">
        <v>120</v>
      </c>
      <c r="B162" s="52" t="s">
        <v>874</v>
      </c>
      <c r="C162" s="41" t="s">
        <v>2</v>
      </c>
      <c r="D162" s="46">
        <v>11</v>
      </c>
      <c r="E162" s="285">
        <v>12500</v>
      </c>
      <c r="F162" s="38">
        <v>6400</v>
      </c>
      <c r="G162" s="39">
        <f t="shared" si="37"/>
        <v>2880</v>
      </c>
      <c r="H162" s="39">
        <v>700</v>
      </c>
      <c r="I162" s="40">
        <v>0</v>
      </c>
      <c r="J162" s="40">
        <v>0</v>
      </c>
      <c r="K162" s="38">
        <f t="shared" si="38"/>
        <v>16080</v>
      </c>
      <c r="L162" s="40">
        <v>0</v>
      </c>
      <c r="M162" s="40">
        <v>0</v>
      </c>
      <c r="N162" s="40">
        <v>0</v>
      </c>
      <c r="O162" s="40">
        <v>0</v>
      </c>
      <c r="P162" s="40">
        <f t="shared" si="39"/>
        <v>1250</v>
      </c>
      <c r="Q162" s="40">
        <v>500</v>
      </c>
      <c r="R162" s="40">
        <f t="shared" si="40"/>
        <v>1750</v>
      </c>
      <c r="S162" s="337">
        <f t="shared" si="41"/>
        <v>14330</v>
      </c>
      <c r="T162" s="40">
        <v>0</v>
      </c>
      <c r="U162" s="46"/>
      <c r="V162" s="12" t="s">
        <v>450</v>
      </c>
      <c r="W162" s="137" t="s">
        <v>909</v>
      </c>
      <c r="X162" s="137" t="s">
        <v>910</v>
      </c>
      <c r="Y162" s="80"/>
    </row>
    <row r="163" spans="1:28" ht="23.1" customHeight="1">
      <c r="A163" s="46">
        <v>121</v>
      </c>
      <c r="B163" s="52" t="s">
        <v>900</v>
      </c>
      <c r="C163" s="41" t="s">
        <v>2</v>
      </c>
      <c r="D163" s="46">
        <v>10</v>
      </c>
      <c r="E163" s="285">
        <v>5677</v>
      </c>
      <c r="F163" s="38">
        <v>8000</v>
      </c>
      <c r="G163" s="39">
        <f t="shared" si="37"/>
        <v>3600</v>
      </c>
      <c r="H163" s="39">
        <v>700</v>
      </c>
      <c r="I163" s="40">
        <v>0</v>
      </c>
      <c r="J163" s="40">
        <v>0</v>
      </c>
      <c r="K163" s="38">
        <f t="shared" si="38"/>
        <v>9977</v>
      </c>
      <c r="L163" s="40">
        <v>0</v>
      </c>
      <c r="M163" s="40">
        <v>0</v>
      </c>
      <c r="N163" s="40">
        <v>0</v>
      </c>
      <c r="O163" s="40">
        <v>0</v>
      </c>
      <c r="P163" s="40">
        <f t="shared" si="39"/>
        <v>567.70000000000005</v>
      </c>
      <c r="Q163" s="40">
        <v>0</v>
      </c>
      <c r="R163" s="40">
        <f t="shared" si="40"/>
        <v>567.70000000000005</v>
      </c>
      <c r="S163" s="337">
        <f t="shared" si="41"/>
        <v>9409.2999999999993</v>
      </c>
      <c r="T163" s="40">
        <v>0</v>
      </c>
      <c r="U163" s="46"/>
      <c r="V163" s="12"/>
      <c r="W163" s="137" t="s">
        <v>901</v>
      </c>
      <c r="X163" s="137" t="s">
        <v>77</v>
      </c>
      <c r="Y163" s="80"/>
    </row>
    <row r="164" spans="1:28" ht="23.1" customHeight="1">
      <c r="A164" s="46">
        <v>122</v>
      </c>
      <c r="B164" s="62" t="s">
        <v>464</v>
      </c>
      <c r="C164" s="33" t="s">
        <v>894</v>
      </c>
      <c r="D164" s="46"/>
      <c r="E164" s="38">
        <v>12000</v>
      </c>
      <c r="F164" s="38">
        <v>8000</v>
      </c>
      <c r="G164" s="40">
        <v>0</v>
      </c>
      <c r="H164" s="40">
        <v>0</v>
      </c>
      <c r="I164" s="40">
        <v>0</v>
      </c>
      <c r="J164" s="40">
        <v>0</v>
      </c>
      <c r="K164" s="38">
        <f t="shared" si="38"/>
        <v>12000</v>
      </c>
      <c r="L164" s="40">
        <v>0</v>
      </c>
      <c r="M164" s="40">
        <v>0</v>
      </c>
      <c r="N164" s="40">
        <v>0</v>
      </c>
      <c r="O164" s="40">
        <v>0</v>
      </c>
      <c r="P164" s="40">
        <v>0</v>
      </c>
      <c r="Q164" s="40">
        <v>0</v>
      </c>
      <c r="R164" s="40">
        <f t="shared" si="40"/>
        <v>0</v>
      </c>
      <c r="S164" s="337">
        <f t="shared" si="41"/>
        <v>12000</v>
      </c>
      <c r="T164" s="40">
        <v>0</v>
      </c>
      <c r="U164" s="46"/>
      <c r="V164" s="12"/>
      <c r="W164" s="67">
        <v>42584</v>
      </c>
      <c r="X164" s="137" t="s">
        <v>387</v>
      </c>
      <c r="Y164" s="69"/>
      <c r="Z164" s="69"/>
      <c r="AA164" s="69"/>
      <c r="AB164" s="69"/>
    </row>
    <row r="165" spans="1:28" ht="23.1" customHeight="1">
      <c r="A165" s="46">
        <v>123</v>
      </c>
      <c r="B165" s="52" t="s">
        <v>465</v>
      </c>
      <c r="C165" s="4" t="s">
        <v>2</v>
      </c>
      <c r="D165" s="53"/>
      <c r="E165" s="38">
        <v>12000</v>
      </c>
      <c r="F165" s="38">
        <v>8000</v>
      </c>
      <c r="G165" s="40">
        <v>0</v>
      </c>
      <c r="H165" s="40">
        <v>0</v>
      </c>
      <c r="I165" s="54">
        <v>0</v>
      </c>
      <c r="J165" s="54">
        <v>0</v>
      </c>
      <c r="K165" s="38">
        <f t="shared" si="38"/>
        <v>12000</v>
      </c>
      <c r="L165" s="54">
        <v>0</v>
      </c>
      <c r="M165" s="40">
        <v>0</v>
      </c>
      <c r="N165" s="54">
        <v>0</v>
      </c>
      <c r="O165" s="40">
        <v>0</v>
      </c>
      <c r="P165" s="40">
        <v>0</v>
      </c>
      <c r="Q165" s="54">
        <v>0</v>
      </c>
      <c r="R165" s="40">
        <f t="shared" si="40"/>
        <v>0</v>
      </c>
      <c r="S165" s="337">
        <f t="shared" si="41"/>
        <v>12000</v>
      </c>
      <c r="T165" s="40">
        <v>0</v>
      </c>
      <c r="U165" s="46"/>
      <c r="V165" s="128"/>
      <c r="W165" s="67">
        <v>42553</v>
      </c>
      <c r="X165" s="137" t="s">
        <v>387</v>
      </c>
      <c r="Y165" s="69"/>
      <c r="Z165" s="69"/>
      <c r="AA165" s="69"/>
      <c r="AB165" s="69"/>
    </row>
    <row r="166" spans="1:28" ht="23.1" customHeight="1">
      <c r="A166" s="46">
        <v>124</v>
      </c>
      <c r="B166" s="52" t="s">
        <v>781</v>
      </c>
      <c r="C166" s="4" t="s">
        <v>2</v>
      </c>
      <c r="D166" s="53"/>
      <c r="E166" s="38">
        <v>12000</v>
      </c>
      <c r="F166" s="38">
        <v>6400</v>
      </c>
      <c r="G166" s="40">
        <v>0</v>
      </c>
      <c r="H166" s="40">
        <v>0</v>
      </c>
      <c r="I166" s="54">
        <v>0</v>
      </c>
      <c r="J166" s="54">
        <v>0</v>
      </c>
      <c r="K166" s="38">
        <f t="shared" si="38"/>
        <v>12000</v>
      </c>
      <c r="L166" s="54">
        <v>0</v>
      </c>
      <c r="M166" s="40">
        <v>0</v>
      </c>
      <c r="N166" s="54">
        <v>0</v>
      </c>
      <c r="O166" s="40">
        <v>0</v>
      </c>
      <c r="P166" s="40">
        <v>0</v>
      </c>
      <c r="Q166" s="54">
        <v>0</v>
      </c>
      <c r="R166" s="40">
        <f t="shared" si="40"/>
        <v>0</v>
      </c>
      <c r="S166" s="337">
        <f t="shared" si="41"/>
        <v>12000</v>
      </c>
      <c r="T166" s="40">
        <v>0</v>
      </c>
      <c r="U166" s="44"/>
      <c r="V166" s="128"/>
      <c r="W166" s="67">
        <v>42371</v>
      </c>
      <c r="X166" s="137" t="s">
        <v>387</v>
      </c>
      <c r="Y166" s="69"/>
      <c r="Z166" s="69"/>
      <c r="AA166" s="69"/>
      <c r="AB166" s="69"/>
    </row>
    <row r="167" spans="1:28" ht="23.1" customHeight="1">
      <c r="A167" s="46">
        <v>125</v>
      </c>
      <c r="B167" s="52" t="s">
        <v>784</v>
      </c>
      <c r="C167" s="4" t="s">
        <v>2</v>
      </c>
      <c r="D167" s="53"/>
      <c r="E167" s="38">
        <v>12000</v>
      </c>
      <c r="F167" s="38">
        <v>10000</v>
      </c>
      <c r="G167" s="40">
        <v>0</v>
      </c>
      <c r="H167" s="40">
        <v>0</v>
      </c>
      <c r="I167" s="54">
        <v>0</v>
      </c>
      <c r="J167" s="54">
        <v>0</v>
      </c>
      <c r="K167" s="38">
        <f t="shared" si="38"/>
        <v>12000</v>
      </c>
      <c r="L167" s="54">
        <v>0</v>
      </c>
      <c r="M167" s="40">
        <v>0</v>
      </c>
      <c r="N167" s="54">
        <v>0</v>
      </c>
      <c r="O167" s="40">
        <v>0</v>
      </c>
      <c r="P167" s="40">
        <v>0</v>
      </c>
      <c r="Q167" s="54">
        <v>250</v>
      </c>
      <c r="R167" s="40">
        <f t="shared" si="40"/>
        <v>250</v>
      </c>
      <c r="S167" s="337">
        <f t="shared" si="41"/>
        <v>11750</v>
      </c>
      <c r="T167" s="40">
        <v>0</v>
      </c>
      <c r="U167" s="44"/>
      <c r="V167" s="128" t="s">
        <v>539</v>
      </c>
      <c r="W167" s="67" t="s">
        <v>899</v>
      </c>
      <c r="X167" s="137" t="s">
        <v>387</v>
      </c>
      <c r="Y167" s="69"/>
      <c r="Z167" s="69"/>
      <c r="AA167" s="69"/>
      <c r="AB167" s="69"/>
    </row>
    <row r="168" spans="1:28" ht="23.1" customHeight="1">
      <c r="A168" s="41"/>
      <c r="B168" s="58" t="s">
        <v>197</v>
      </c>
      <c r="C168" s="41" t="s">
        <v>375</v>
      </c>
      <c r="D168" s="46"/>
      <c r="E168" s="291">
        <f>SUM(E142:E167)</f>
        <v>2932507</v>
      </c>
      <c r="F168" s="291">
        <f t="shared" ref="F168:T168" si="42">SUM(F142:F167)</f>
        <v>1528185</v>
      </c>
      <c r="G168" s="291">
        <f t="shared" si="42"/>
        <v>619783.25</v>
      </c>
      <c r="H168" s="291">
        <f t="shared" si="42"/>
        <v>84000</v>
      </c>
      <c r="I168" s="291">
        <f t="shared" si="42"/>
        <v>394432.5</v>
      </c>
      <c r="J168" s="291">
        <f t="shared" si="42"/>
        <v>3600</v>
      </c>
      <c r="K168" s="291">
        <f t="shared" si="42"/>
        <v>4034322.75</v>
      </c>
      <c r="L168" s="291">
        <f t="shared" si="42"/>
        <v>24540</v>
      </c>
      <c r="M168" s="291">
        <f t="shared" si="42"/>
        <v>5248</v>
      </c>
      <c r="N168" s="291">
        <f t="shared" si="42"/>
        <v>0</v>
      </c>
      <c r="O168" s="291">
        <f t="shared" si="42"/>
        <v>46425</v>
      </c>
      <c r="P168" s="291">
        <f t="shared" si="42"/>
        <v>288450.7</v>
      </c>
      <c r="Q168" s="291">
        <f t="shared" si="42"/>
        <v>15500</v>
      </c>
      <c r="R168" s="291">
        <f t="shared" si="42"/>
        <v>380163.7</v>
      </c>
      <c r="S168" s="96">
        <f t="shared" si="42"/>
        <v>3654159.05</v>
      </c>
      <c r="T168" s="291">
        <f t="shared" si="42"/>
        <v>251229</v>
      </c>
      <c r="U168" s="96">
        <f>SUM(N168+P168+T168)</f>
        <v>539679.69999999995</v>
      </c>
      <c r="V168" s="23"/>
      <c r="W168" s="67"/>
      <c r="X168" s="68"/>
    </row>
    <row r="169" spans="1:28" ht="23.1" customHeight="1">
      <c r="A169" s="61"/>
      <c r="B169" s="79"/>
      <c r="C169" s="61"/>
      <c r="D169" s="66"/>
      <c r="E169" s="66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163"/>
      <c r="T169" s="78"/>
      <c r="U169" s="88"/>
      <c r="V169" s="23" t="s">
        <v>804</v>
      </c>
      <c r="W169" s="67"/>
      <c r="X169" s="68"/>
    </row>
    <row r="170" spans="1:28" ht="15.75">
      <c r="A170" s="61"/>
      <c r="B170" s="74" t="s">
        <v>668</v>
      </c>
      <c r="C170" s="75"/>
      <c r="D170" s="29"/>
      <c r="E170" s="74" t="s">
        <v>669</v>
      </c>
      <c r="F170" s="75"/>
      <c r="G170" s="29"/>
      <c r="I170" s="78"/>
      <c r="J170" s="140" t="s">
        <v>876</v>
      </c>
      <c r="K170" s="140"/>
      <c r="L170" s="140"/>
      <c r="M170" s="84"/>
      <c r="P170" s="140" t="s">
        <v>750</v>
      </c>
      <c r="Q170" s="140"/>
      <c r="R170" s="140"/>
      <c r="U170" s="64" t="s">
        <v>535</v>
      </c>
      <c r="V170" s="23"/>
      <c r="W170" s="67"/>
      <c r="X170" s="68"/>
    </row>
    <row r="171" spans="1:28" ht="15.75">
      <c r="A171" s="61"/>
      <c r="B171" s="74"/>
      <c r="C171" s="75"/>
      <c r="D171" s="29"/>
      <c r="E171" s="29"/>
      <c r="F171" s="74"/>
      <c r="G171" s="75"/>
      <c r="H171" s="29"/>
      <c r="I171" s="78"/>
      <c r="J171" s="140"/>
      <c r="K171" s="140"/>
      <c r="L171" s="78"/>
      <c r="P171" s="488"/>
      <c r="Q171" s="488"/>
      <c r="R171" s="488"/>
      <c r="U171" s="64"/>
      <c r="V171" s="23"/>
      <c r="W171" s="67"/>
      <c r="X171" s="68"/>
    </row>
    <row r="172" spans="1:28" ht="23.25">
      <c r="A172" s="470" t="s">
        <v>127</v>
      </c>
      <c r="B172" s="470"/>
      <c r="C172" s="470"/>
      <c r="D172" s="470"/>
      <c r="E172" s="470"/>
      <c r="F172" s="470"/>
      <c r="G172" s="470"/>
      <c r="H172" s="470"/>
      <c r="I172" s="470"/>
      <c r="J172" s="470"/>
      <c r="K172" s="470"/>
      <c r="L172" s="470"/>
      <c r="M172" s="470"/>
      <c r="N172" s="470"/>
      <c r="O172" s="470"/>
      <c r="P172" s="470"/>
      <c r="Q172" s="470"/>
      <c r="R172" s="470"/>
      <c r="S172" s="470"/>
      <c r="T172" s="470"/>
      <c r="U172" s="470"/>
      <c r="V172" s="470"/>
      <c r="W172" s="8"/>
    </row>
    <row r="173" spans="1:28" ht="18.75">
      <c r="A173" s="471" t="s">
        <v>359</v>
      </c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  <c r="N173" s="471"/>
      <c r="O173" s="471"/>
      <c r="P173" s="471"/>
      <c r="Q173" s="471"/>
      <c r="R173" s="471"/>
      <c r="S173" s="471"/>
      <c r="T173" s="471"/>
      <c r="U173" s="471"/>
      <c r="V173" s="471"/>
      <c r="W173" s="8"/>
    </row>
    <row r="174" spans="1:28" ht="20.25">
      <c r="A174" s="507" t="s">
        <v>898</v>
      </c>
      <c r="B174" s="507"/>
      <c r="C174" s="507"/>
      <c r="D174" s="507"/>
      <c r="E174" s="507"/>
      <c r="F174" s="507"/>
      <c r="G174" s="507"/>
      <c r="H174" s="507"/>
      <c r="I174" s="507"/>
      <c r="J174" s="507"/>
      <c r="K174" s="507"/>
      <c r="L174" s="507"/>
      <c r="M174" s="507"/>
      <c r="N174" s="507"/>
      <c r="O174" s="507"/>
      <c r="P174" s="507"/>
      <c r="Q174" s="507"/>
      <c r="R174" s="507"/>
      <c r="S174" s="507"/>
      <c r="T174" s="507"/>
      <c r="U174" s="507"/>
      <c r="V174" s="507"/>
      <c r="W174" s="10"/>
    </row>
    <row r="175" spans="1:28" ht="24.95" customHeight="1">
      <c r="A175" s="41"/>
      <c r="B175" s="42"/>
      <c r="C175" s="33"/>
      <c r="D175" s="48"/>
      <c r="E175" s="48"/>
      <c r="F175" s="483" t="s">
        <v>336</v>
      </c>
      <c r="G175" s="484"/>
      <c r="H175" s="484"/>
      <c r="I175" s="484"/>
      <c r="J175" s="484"/>
      <c r="K175" s="485"/>
      <c r="L175" s="483" t="s">
        <v>337</v>
      </c>
      <c r="M175" s="484"/>
      <c r="N175" s="484"/>
      <c r="O175" s="484"/>
      <c r="P175" s="484"/>
      <c r="Q175" s="484"/>
      <c r="R175" s="485"/>
      <c r="S175" s="161"/>
      <c r="T175" s="220"/>
      <c r="U175" s="33"/>
      <c r="V175" s="49"/>
      <c r="W175" s="7"/>
    </row>
    <row r="176" spans="1:28" s="69" customFormat="1" ht="60">
      <c r="A176" s="41" t="s">
        <v>174</v>
      </c>
      <c r="B176" s="43" t="s">
        <v>379</v>
      </c>
      <c r="C176" s="41" t="s">
        <v>125</v>
      </c>
      <c r="D176" s="41" t="s">
        <v>334</v>
      </c>
      <c r="E176" s="43" t="s">
        <v>855</v>
      </c>
      <c r="F176" s="43" t="s">
        <v>854</v>
      </c>
      <c r="G176" s="44" t="s">
        <v>338</v>
      </c>
      <c r="H176" s="44" t="s">
        <v>367</v>
      </c>
      <c r="I176" s="45" t="s">
        <v>376</v>
      </c>
      <c r="J176" s="44" t="s">
        <v>339</v>
      </c>
      <c r="K176" s="44" t="s">
        <v>335</v>
      </c>
      <c r="L176" s="45" t="s">
        <v>377</v>
      </c>
      <c r="M176" s="45" t="s">
        <v>462</v>
      </c>
      <c r="N176" s="45" t="s">
        <v>391</v>
      </c>
      <c r="O176" s="44" t="s">
        <v>457</v>
      </c>
      <c r="P176" s="45" t="s">
        <v>730</v>
      </c>
      <c r="Q176" s="45" t="s">
        <v>541</v>
      </c>
      <c r="R176" s="45" t="s">
        <v>380</v>
      </c>
      <c r="S176" s="45" t="s">
        <v>378</v>
      </c>
      <c r="T176" s="45" t="s">
        <v>731</v>
      </c>
      <c r="U176" s="44" t="s">
        <v>344</v>
      </c>
      <c r="V176" s="61"/>
      <c r="W176" s="77" t="s">
        <v>402</v>
      </c>
      <c r="X176" s="277" t="s">
        <v>403</v>
      </c>
    </row>
    <row r="177" spans="1:29" ht="27" customHeight="1">
      <c r="A177" s="41"/>
      <c r="B177" s="41" t="s">
        <v>197</v>
      </c>
      <c r="C177" s="41" t="s">
        <v>340</v>
      </c>
      <c r="D177" s="46"/>
      <c r="E177" s="291">
        <f>E168</f>
        <v>2932507</v>
      </c>
      <c r="F177" s="291">
        <f t="shared" ref="F177:T177" si="43">F168</f>
        <v>1528185</v>
      </c>
      <c r="G177" s="291">
        <f t="shared" si="43"/>
        <v>619783.25</v>
      </c>
      <c r="H177" s="291">
        <f t="shared" si="43"/>
        <v>84000</v>
      </c>
      <c r="I177" s="291">
        <f t="shared" si="43"/>
        <v>394432.5</v>
      </c>
      <c r="J177" s="291">
        <f t="shared" si="43"/>
        <v>3600</v>
      </c>
      <c r="K177" s="291">
        <f t="shared" si="43"/>
        <v>4034322.75</v>
      </c>
      <c r="L177" s="291">
        <f t="shared" si="43"/>
        <v>24540</v>
      </c>
      <c r="M177" s="291">
        <f t="shared" si="43"/>
        <v>5248</v>
      </c>
      <c r="N177" s="291">
        <f t="shared" si="43"/>
        <v>0</v>
      </c>
      <c r="O177" s="291">
        <f t="shared" si="43"/>
        <v>46425</v>
      </c>
      <c r="P177" s="291">
        <f t="shared" si="43"/>
        <v>288450.7</v>
      </c>
      <c r="Q177" s="291">
        <f t="shared" si="43"/>
        <v>15500</v>
      </c>
      <c r="R177" s="291">
        <f t="shared" si="43"/>
        <v>380163.7</v>
      </c>
      <c r="S177" s="96">
        <f t="shared" si="43"/>
        <v>3654159.05</v>
      </c>
      <c r="T177" s="291">
        <f t="shared" si="43"/>
        <v>251229</v>
      </c>
      <c r="U177" s="46"/>
      <c r="V177" s="49"/>
      <c r="W177" s="49"/>
      <c r="X177" s="68"/>
    </row>
    <row r="178" spans="1:29" ht="27" customHeight="1">
      <c r="A178" s="50">
        <v>126</v>
      </c>
      <c r="B178" s="62" t="s">
        <v>419</v>
      </c>
      <c r="C178" s="41" t="s">
        <v>191</v>
      </c>
      <c r="D178" s="46">
        <v>10</v>
      </c>
      <c r="E178" s="285">
        <v>19460</v>
      </c>
      <c r="F178" s="38">
        <v>10250</v>
      </c>
      <c r="G178" s="40">
        <f t="shared" ref="G178:G202" si="44">F178*45%</f>
        <v>4612.5</v>
      </c>
      <c r="H178" s="40">
        <v>700</v>
      </c>
      <c r="I178" s="40">
        <f t="shared" ref="I178:I195" si="45">F178*30%</f>
        <v>3075</v>
      </c>
      <c r="J178" s="40">
        <v>300</v>
      </c>
      <c r="K178" s="38">
        <f t="shared" ref="K178:K202" si="46">SUM(E178+G178+H178+I178+J178)</f>
        <v>28147.5</v>
      </c>
      <c r="L178" s="40">
        <v>0</v>
      </c>
      <c r="M178" s="40">
        <v>0</v>
      </c>
      <c r="N178" s="40">
        <v>0</v>
      </c>
      <c r="O178" s="40">
        <v>0</v>
      </c>
      <c r="P178" s="40">
        <f t="shared" ref="P178:P202" si="47">E178*10%</f>
        <v>1946</v>
      </c>
      <c r="Q178" s="40">
        <v>0</v>
      </c>
      <c r="R178" s="40">
        <f t="shared" ref="R178:R202" si="48">SUM(L178:Q178)</f>
        <v>1946</v>
      </c>
      <c r="S178" s="337">
        <f t="shared" ref="S178:S202" si="49">K178-R178</f>
        <v>26201.5</v>
      </c>
      <c r="T178" s="40">
        <f t="shared" ref="T178:T191" si="50">P178</f>
        <v>1946</v>
      </c>
      <c r="U178" s="46"/>
      <c r="V178" s="49"/>
      <c r="W178" s="49" t="s">
        <v>23</v>
      </c>
      <c r="X178" s="68" t="s">
        <v>88</v>
      </c>
    </row>
    <row r="179" spans="1:29" ht="27" customHeight="1">
      <c r="A179" s="50">
        <v>127</v>
      </c>
      <c r="B179" s="51" t="s">
        <v>456</v>
      </c>
      <c r="C179" s="41" t="s">
        <v>192</v>
      </c>
      <c r="D179" s="46">
        <v>11</v>
      </c>
      <c r="E179" s="285">
        <v>15210</v>
      </c>
      <c r="F179" s="38">
        <v>8060</v>
      </c>
      <c r="G179" s="40">
        <f t="shared" si="44"/>
        <v>3627</v>
      </c>
      <c r="H179" s="40">
        <v>700</v>
      </c>
      <c r="I179" s="40">
        <f t="shared" si="45"/>
        <v>2418</v>
      </c>
      <c r="J179" s="40">
        <v>600</v>
      </c>
      <c r="K179" s="38">
        <f t="shared" si="46"/>
        <v>22555</v>
      </c>
      <c r="L179" s="39">
        <v>0</v>
      </c>
      <c r="M179" s="40">
        <v>0</v>
      </c>
      <c r="N179" s="40">
        <v>0</v>
      </c>
      <c r="O179" s="40">
        <v>0</v>
      </c>
      <c r="P179" s="40">
        <f t="shared" si="47"/>
        <v>1521</v>
      </c>
      <c r="Q179" s="40">
        <v>250</v>
      </c>
      <c r="R179" s="40">
        <f t="shared" si="48"/>
        <v>1771</v>
      </c>
      <c r="S179" s="337">
        <f t="shared" si="49"/>
        <v>20784</v>
      </c>
      <c r="T179" s="40">
        <f t="shared" si="50"/>
        <v>1521</v>
      </c>
      <c r="U179" s="46"/>
      <c r="V179" s="128" t="s">
        <v>539</v>
      </c>
      <c r="W179" s="67">
        <v>40919</v>
      </c>
      <c r="X179" s="137" t="s">
        <v>458</v>
      </c>
      <c r="Y179" s="218"/>
    </row>
    <row r="180" spans="1:29" ht="27" customHeight="1">
      <c r="A180" s="50">
        <v>128</v>
      </c>
      <c r="B180" s="51" t="s">
        <v>213</v>
      </c>
      <c r="C180" s="41" t="s">
        <v>228</v>
      </c>
      <c r="D180" s="46">
        <v>10</v>
      </c>
      <c r="E180" s="285">
        <v>19460</v>
      </c>
      <c r="F180" s="38">
        <v>9800</v>
      </c>
      <c r="G180" s="40">
        <f t="shared" si="44"/>
        <v>4410</v>
      </c>
      <c r="H180" s="40">
        <v>700</v>
      </c>
      <c r="I180" s="40">
        <f t="shared" si="45"/>
        <v>2940</v>
      </c>
      <c r="J180" s="40">
        <v>300</v>
      </c>
      <c r="K180" s="38">
        <f t="shared" si="46"/>
        <v>27810</v>
      </c>
      <c r="L180" s="39">
        <v>0</v>
      </c>
      <c r="M180" s="40">
        <v>0</v>
      </c>
      <c r="N180" s="40">
        <v>0</v>
      </c>
      <c r="O180" s="40">
        <v>0</v>
      </c>
      <c r="P180" s="40">
        <f t="shared" si="47"/>
        <v>1946</v>
      </c>
      <c r="Q180" s="40">
        <v>0</v>
      </c>
      <c r="R180" s="40">
        <f t="shared" si="48"/>
        <v>1946</v>
      </c>
      <c r="S180" s="337">
        <f t="shared" si="49"/>
        <v>25864</v>
      </c>
      <c r="T180" s="40">
        <f t="shared" si="50"/>
        <v>1946</v>
      </c>
      <c r="U180" s="46"/>
      <c r="V180" s="23"/>
      <c r="W180" s="67">
        <v>38788</v>
      </c>
      <c r="X180" s="137" t="s">
        <v>89</v>
      </c>
    </row>
    <row r="181" spans="1:29" s="300" customFormat="1" ht="27" customHeight="1">
      <c r="A181" s="356">
        <v>129</v>
      </c>
      <c r="B181" s="301" t="s">
        <v>213</v>
      </c>
      <c r="C181" s="355" t="s">
        <v>193</v>
      </c>
      <c r="D181" s="296">
        <v>13</v>
      </c>
      <c r="E181" s="306">
        <v>14050</v>
      </c>
      <c r="F181" s="297">
        <v>8260</v>
      </c>
      <c r="G181" s="298">
        <f t="shared" si="44"/>
        <v>3717</v>
      </c>
      <c r="H181" s="298">
        <v>700</v>
      </c>
      <c r="I181" s="298">
        <f t="shared" si="45"/>
        <v>2478</v>
      </c>
      <c r="J181" s="298">
        <v>300</v>
      </c>
      <c r="K181" s="297">
        <f t="shared" si="46"/>
        <v>21245</v>
      </c>
      <c r="L181" s="357">
        <v>0</v>
      </c>
      <c r="M181" s="298">
        <v>650</v>
      </c>
      <c r="N181" s="298">
        <v>0</v>
      </c>
      <c r="O181" s="298">
        <f>G181*45%</f>
        <v>1672.65</v>
      </c>
      <c r="P181" s="298">
        <f t="shared" si="47"/>
        <v>1405</v>
      </c>
      <c r="Q181" s="298">
        <v>0</v>
      </c>
      <c r="R181" s="298">
        <f t="shared" si="48"/>
        <v>3727.65</v>
      </c>
      <c r="S181" s="393">
        <f t="shared" si="49"/>
        <v>17517.349999999999</v>
      </c>
      <c r="T181" s="298">
        <f t="shared" si="50"/>
        <v>1405</v>
      </c>
      <c r="U181" s="296"/>
      <c r="V181" s="358"/>
      <c r="W181" s="359">
        <v>37836</v>
      </c>
      <c r="X181" s="299" t="s">
        <v>90</v>
      </c>
      <c r="Y181" s="360"/>
      <c r="Z181" s="361"/>
      <c r="AA181" s="362"/>
      <c r="AB181" s="362"/>
    </row>
    <row r="182" spans="1:29" ht="27" customHeight="1">
      <c r="A182" s="50">
        <v>130</v>
      </c>
      <c r="B182" s="51" t="s">
        <v>159</v>
      </c>
      <c r="C182" s="41" t="s">
        <v>474</v>
      </c>
      <c r="D182" s="46">
        <v>16</v>
      </c>
      <c r="E182" s="285">
        <v>13120</v>
      </c>
      <c r="F182" s="38">
        <v>7715</v>
      </c>
      <c r="G182" s="40">
        <f t="shared" si="44"/>
        <v>3471.75</v>
      </c>
      <c r="H182" s="40">
        <v>700</v>
      </c>
      <c r="I182" s="40">
        <f t="shared" si="45"/>
        <v>2314.5</v>
      </c>
      <c r="J182" s="40">
        <v>300</v>
      </c>
      <c r="K182" s="38">
        <f t="shared" si="46"/>
        <v>19906.25</v>
      </c>
      <c r="L182" s="39">
        <v>0</v>
      </c>
      <c r="M182" s="40">
        <v>325</v>
      </c>
      <c r="N182" s="40">
        <v>0</v>
      </c>
      <c r="O182" s="40">
        <f>G182*40%</f>
        <v>1388.7</v>
      </c>
      <c r="P182" s="40">
        <f t="shared" si="47"/>
        <v>1312</v>
      </c>
      <c r="Q182" s="40">
        <v>0</v>
      </c>
      <c r="R182" s="40">
        <f t="shared" si="48"/>
        <v>3025.7</v>
      </c>
      <c r="S182" s="337">
        <f t="shared" si="49"/>
        <v>16880.55</v>
      </c>
      <c r="T182" s="40">
        <f t="shared" si="50"/>
        <v>1312</v>
      </c>
      <c r="U182" s="46"/>
      <c r="V182" s="64"/>
      <c r="W182" s="67">
        <v>34342</v>
      </c>
      <c r="X182" s="137" t="s">
        <v>91</v>
      </c>
    </row>
    <row r="183" spans="1:29" s="300" customFormat="1" ht="27" customHeight="1">
      <c r="A183" s="356">
        <v>131</v>
      </c>
      <c r="B183" s="301" t="s">
        <v>160</v>
      </c>
      <c r="C183" s="355" t="s">
        <v>494</v>
      </c>
      <c r="D183" s="296">
        <v>16</v>
      </c>
      <c r="E183" s="306">
        <v>11890</v>
      </c>
      <c r="F183" s="297">
        <v>6845</v>
      </c>
      <c r="G183" s="298">
        <f t="shared" si="44"/>
        <v>3080.25</v>
      </c>
      <c r="H183" s="298">
        <v>700</v>
      </c>
      <c r="I183" s="298">
        <f t="shared" si="45"/>
        <v>2053.5</v>
      </c>
      <c r="J183" s="298">
        <v>300</v>
      </c>
      <c r="K183" s="297">
        <f t="shared" si="46"/>
        <v>18023.75</v>
      </c>
      <c r="L183" s="357">
        <v>0</v>
      </c>
      <c r="M183" s="298">
        <v>0</v>
      </c>
      <c r="N183" s="298">
        <v>0</v>
      </c>
      <c r="O183" s="298">
        <v>0</v>
      </c>
      <c r="P183" s="298">
        <f t="shared" si="47"/>
        <v>1189</v>
      </c>
      <c r="Q183" s="298">
        <v>0</v>
      </c>
      <c r="R183" s="298">
        <f t="shared" si="48"/>
        <v>1189</v>
      </c>
      <c r="S183" s="393">
        <f t="shared" si="49"/>
        <v>16834.75</v>
      </c>
      <c r="T183" s="298">
        <f t="shared" si="50"/>
        <v>1189</v>
      </c>
      <c r="U183" s="296"/>
      <c r="V183" s="388"/>
      <c r="W183" s="359" t="s">
        <v>39</v>
      </c>
      <c r="X183" s="359" t="s">
        <v>92</v>
      </c>
    </row>
    <row r="184" spans="1:29" ht="27" customHeight="1">
      <c r="A184" s="50">
        <v>132</v>
      </c>
      <c r="B184" s="51" t="s">
        <v>448</v>
      </c>
      <c r="C184" s="41" t="s">
        <v>754</v>
      </c>
      <c r="D184" s="46">
        <v>14</v>
      </c>
      <c r="E184" s="285">
        <v>12420</v>
      </c>
      <c r="F184" s="38">
        <v>6800</v>
      </c>
      <c r="G184" s="40">
        <f t="shared" si="44"/>
        <v>3060</v>
      </c>
      <c r="H184" s="40">
        <v>700</v>
      </c>
      <c r="I184" s="40">
        <f t="shared" si="45"/>
        <v>2040</v>
      </c>
      <c r="J184" s="40">
        <v>300</v>
      </c>
      <c r="K184" s="38">
        <f t="shared" si="46"/>
        <v>18520</v>
      </c>
      <c r="L184" s="39">
        <v>0</v>
      </c>
      <c r="M184" s="40">
        <v>0</v>
      </c>
      <c r="N184" s="40">
        <v>0</v>
      </c>
      <c r="O184" s="40">
        <v>0</v>
      </c>
      <c r="P184" s="40">
        <f t="shared" si="47"/>
        <v>1242</v>
      </c>
      <c r="Q184" s="40">
        <v>0</v>
      </c>
      <c r="R184" s="40">
        <f t="shared" si="48"/>
        <v>1242</v>
      </c>
      <c r="S184" s="337">
        <f t="shared" si="49"/>
        <v>17278</v>
      </c>
      <c r="T184" s="40">
        <f t="shared" si="50"/>
        <v>1242</v>
      </c>
      <c r="U184" s="46"/>
      <c r="V184" s="213"/>
      <c r="W184" s="91">
        <v>40127</v>
      </c>
      <c r="X184" s="137" t="s">
        <v>93</v>
      </c>
      <c r="Y184" s="80"/>
    </row>
    <row r="185" spans="1:29" s="300" customFormat="1" ht="27" customHeight="1">
      <c r="A185" s="356">
        <v>133</v>
      </c>
      <c r="B185" s="301" t="s">
        <v>204</v>
      </c>
      <c r="C185" s="355" t="s">
        <v>2</v>
      </c>
      <c r="D185" s="296">
        <v>14</v>
      </c>
      <c r="E185" s="306">
        <v>11820</v>
      </c>
      <c r="F185" s="297">
        <v>6480</v>
      </c>
      <c r="G185" s="298">
        <f t="shared" si="44"/>
        <v>2916</v>
      </c>
      <c r="H185" s="357">
        <v>700</v>
      </c>
      <c r="I185" s="298">
        <f t="shared" si="45"/>
        <v>1944</v>
      </c>
      <c r="J185" s="298">
        <v>300</v>
      </c>
      <c r="K185" s="297">
        <f t="shared" si="46"/>
        <v>17680</v>
      </c>
      <c r="L185" s="357">
        <v>0</v>
      </c>
      <c r="M185" s="357">
        <v>0</v>
      </c>
      <c r="N185" s="357">
        <v>0</v>
      </c>
      <c r="O185" s="357">
        <v>0</v>
      </c>
      <c r="P185" s="298">
        <f t="shared" si="47"/>
        <v>1182</v>
      </c>
      <c r="Q185" s="298">
        <v>0</v>
      </c>
      <c r="R185" s="298">
        <f t="shared" si="48"/>
        <v>1182</v>
      </c>
      <c r="S185" s="393">
        <f t="shared" si="49"/>
        <v>16498</v>
      </c>
      <c r="T185" s="298">
        <f t="shared" si="50"/>
        <v>1182</v>
      </c>
      <c r="U185" s="296"/>
      <c r="V185" s="389"/>
      <c r="W185" s="299" t="s">
        <v>203</v>
      </c>
      <c r="X185" s="299" t="s">
        <v>223</v>
      </c>
    </row>
    <row r="186" spans="1:29" s="300" customFormat="1" ht="27" customHeight="1">
      <c r="A186" s="356">
        <v>134</v>
      </c>
      <c r="B186" s="301" t="s">
        <v>420</v>
      </c>
      <c r="C186" s="355" t="s">
        <v>2</v>
      </c>
      <c r="D186" s="296">
        <v>14</v>
      </c>
      <c r="E186" s="306">
        <v>11820</v>
      </c>
      <c r="F186" s="297">
        <v>6480</v>
      </c>
      <c r="G186" s="298">
        <f t="shared" si="44"/>
        <v>2916</v>
      </c>
      <c r="H186" s="357">
        <v>700</v>
      </c>
      <c r="I186" s="298">
        <f t="shared" si="45"/>
        <v>1944</v>
      </c>
      <c r="J186" s="298">
        <v>300</v>
      </c>
      <c r="K186" s="297">
        <f t="shared" si="46"/>
        <v>17680</v>
      </c>
      <c r="L186" s="357">
        <v>0</v>
      </c>
      <c r="M186" s="357">
        <v>0</v>
      </c>
      <c r="N186" s="357">
        <v>0</v>
      </c>
      <c r="O186" s="357">
        <v>0</v>
      </c>
      <c r="P186" s="298">
        <f t="shared" si="47"/>
        <v>1182</v>
      </c>
      <c r="Q186" s="298">
        <v>0</v>
      </c>
      <c r="R186" s="298">
        <f t="shared" si="48"/>
        <v>1182</v>
      </c>
      <c r="S186" s="393">
        <f t="shared" si="49"/>
        <v>16498</v>
      </c>
      <c r="T186" s="298">
        <f t="shared" si="50"/>
        <v>1182</v>
      </c>
      <c r="U186" s="296"/>
      <c r="V186" s="389"/>
      <c r="W186" s="299" t="s">
        <v>203</v>
      </c>
      <c r="X186" s="299" t="s">
        <v>223</v>
      </c>
    </row>
    <row r="187" spans="1:29" ht="27" customHeight="1">
      <c r="A187" s="50">
        <v>135</v>
      </c>
      <c r="B187" s="51" t="s">
        <v>451</v>
      </c>
      <c r="C187" s="41" t="s">
        <v>2</v>
      </c>
      <c r="D187" s="46">
        <v>15</v>
      </c>
      <c r="E187" s="285">
        <v>11240</v>
      </c>
      <c r="F187" s="38">
        <v>5480</v>
      </c>
      <c r="G187" s="40">
        <v>2500</v>
      </c>
      <c r="H187" s="40">
        <v>700</v>
      </c>
      <c r="I187" s="40">
        <f t="shared" si="45"/>
        <v>1644</v>
      </c>
      <c r="J187" s="40">
        <v>300</v>
      </c>
      <c r="K187" s="38">
        <f t="shared" si="46"/>
        <v>16384</v>
      </c>
      <c r="L187" s="39">
        <v>0</v>
      </c>
      <c r="M187" s="40">
        <v>0</v>
      </c>
      <c r="N187" s="40">
        <v>0</v>
      </c>
      <c r="O187" s="40">
        <v>0</v>
      </c>
      <c r="P187" s="40">
        <f t="shared" si="47"/>
        <v>1124</v>
      </c>
      <c r="Q187" s="40">
        <v>0</v>
      </c>
      <c r="R187" s="40">
        <f t="shared" si="48"/>
        <v>1124</v>
      </c>
      <c r="S187" s="337">
        <f t="shared" si="49"/>
        <v>15260</v>
      </c>
      <c r="T187" s="40">
        <f t="shared" si="50"/>
        <v>1124</v>
      </c>
      <c r="U187" s="46"/>
      <c r="V187" s="130"/>
      <c r="W187" s="91">
        <v>40915</v>
      </c>
      <c r="X187" s="137" t="s">
        <v>82</v>
      </c>
    </row>
    <row r="188" spans="1:29" ht="27" customHeight="1">
      <c r="A188" s="50">
        <v>136</v>
      </c>
      <c r="B188" s="51" t="s">
        <v>500</v>
      </c>
      <c r="C188" s="41" t="s">
        <v>2</v>
      </c>
      <c r="D188" s="46">
        <v>15</v>
      </c>
      <c r="E188" s="285">
        <v>10700</v>
      </c>
      <c r="F188" s="38">
        <v>5190</v>
      </c>
      <c r="G188" s="40">
        <v>2500</v>
      </c>
      <c r="H188" s="40">
        <v>700</v>
      </c>
      <c r="I188" s="40">
        <f t="shared" si="45"/>
        <v>1557</v>
      </c>
      <c r="J188" s="40">
        <v>300</v>
      </c>
      <c r="K188" s="38">
        <f t="shared" si="46"/>
        <v>15757</v>
      </c>
      <c r="L188" s="39">
        <v>0</v>
      </c>
      <c r="M188" s="40">
        <v>0</v>
      </c>
      <c r="N188" s="40">
        <v>0</v>
      </c>
      <c r="O188" s="40">
        <v>0</v>
      </c>
      <c r="P188" s="40">
        <f t="shared" si="47"/>
        <v>1070</v>
      </c>
      <c r="Q188" s="40">
        <v>0</v>
      </c>
      <c r="R188" s="40">
        <f t="shared" si="48"/>
        <v>1070</v>
      </c>
      <c r="S188" s="337">
        <f t="shared" si="49"/>
        <v>14687</v>
      </c>
      <c r="T188" s="40">
        <f t="shared" si="50"/>
        <v>1070</v>
      </c>
      <c r="U188" s="46"/>
      <c r="V188" s="130"/>
      <c r="W188" s="91">
        <v>41283</v>
      </c>
      <c r="X188" s="137" t="s">
        <v>65</v>
      </c>
    </row>
    <row r="189" spans="1:29" ht="27" customHeight="1">
      <c r="A189" s="50">
        <v>137</v>
      </c>
      <c r="B189" s="51" t="s">
        <v>501</v>
      </c>
      <c r="C189" s="41" t="s">
        <v>2</v>
      </c>
      <c r="D189" s="46">
        <v>15</v>
      </c>
      <c r="E189" s="285">
        <v>10700</v>
      </c>
      <c r="F189" s="38">
        <v>5190</v>
      </c>
      <c r="G189" s="40">
        <v>2500</v>
      </c>
      <c r="H189" s="40">
        <v>700</v>
      </c>
      <c r="I189" s="40">
        <f t="shared" si="45"/>
        <v>1557</v>
      </c>
      <c r="J189" s="40">
        <v>300</v>
      </c>
      <c r="K189" s="38">
        <f t="shared" si="46"/>
        <v>15757</v>
      </c>
      <c r="L189" s="39">
        <v>0</v>
      </c>
      <c r="M189" s="40">
        <v>0</v>
      </c>
      <c r="N189" s="40">
        <v>0</v>
      </c>
      <c r="O189" s="40">
        <v>0</v>
      </c>
      <c r="P189" s="40">
        <f t="shared" si="47"/>
        <v>1070</v>
      </c>
      <c r="Q189" s="40">
        <v>0</v>
      </c>
      <c r="R189" s="40">
        <f t="shared" si="48"/>
        <v>1070</v>
      </c>
      <c r="S189" s="337">
        <f t="shared" si="49"/>
        <v>14687</v>
      </c>
      <c r="T189" s="40">
        <f t="shared" si="50"/>
        <v>1070</v>
      </c>
      <c r="U189" s="46"/>
      <c r="V189" s="130"/>
      <c r="W189" s="91">
        <v>41464</v>
      </c>
      <c r="X189" s="137" t="s">
        <v>60</v>
      </c>
    </row>
    <row r="190" spans="1:29" ht="27" customHeight="1">
      <c r="A190" s="50">
        <v>138</v>
      </c>
      <c r="B190" s="51" t="s">
        <v>398</v>
      </c>
      <c r="C190" s="41" t="s">
        <v>895</v>
      </c>
      <c r="D190" s="46">
        <v>15</v>
      </c>
      <c r="E190" s="285">
        <v>10190</v>
      </c>
      <c r="F190" s="38">
        <v>4900</v>
      </c>
      <c r="G190" s="40">
        <f>F190*50%</f>
        <v>2450</v>
      </c>
      <c r="H190" s="40">
        <v>700</v>
      </c>
      <c r="I190" s="40">
        <f t="shared" si="45"/>
        <v>1470</v>
      </c>
      <c r="J190" s="40">
        <v>300</v>
      </c>
      <c r="K190" s="38">
        <f t="shared" si="46"/>
        <v>15110</v>
      </c>
      <c r="L190" s="39">
        <v>0</v>
      </c>
      <c r="M190" s="40">
        <v>0</v>
      </c>
      <c r="N190" s="40">
        <v>0</v>
      </c>
      <c r="O190" s="40">
        <v>0</v>
      </c>
      <c r="P190" s="40">
        <f t="shared" si="47"/>
        <v>1019</v>
      </c>
      <c r="Q190" s="40">
        <v>500</v>
      </c>
      <c r="R190" s="40">
        <f t="shared" si="48"/>
        <v>1519</v>
      </c>
      <c r="S190" s="337">
        <f t="shared" si="49"/>
        <v>13591</v>
      </c>
      <c r="T190" s="40">
        <f t="shared" si="50"/>
        <v>1019</v>
      </c>
      <c r="U190" s="46"/>
      <c r="V190" s="130"/>
      <c r="W190" s="278" t="s">
        <v>694</v>
      </c>
      <c r="X190" s="137" t="s">
        <v>695</v>
      </c>
      <c r="Y190" s="2" t="s">
        <v>773</v>
      </c>
    </row>
    <row r="191" spans="1:29" ht="27" customHeight="1">
      <c r="A191" s="50">
        <v>139</v>
      </c>
      <c r="B191" s="51" t="s">
        <v>693</v>
      </c>
      <c r="C191" s="41" t="s">
        <v>754</v>
      </c>
      <c r="D191" s="46">
        <v>15</v>
      </c>
      <c r="E191" s="285">
        <v>10190</v>
      </c>
      <c r="F191" s="38">
        <v>4900</v>
      </c>
      <c r="G191" s="40">
        <f>F191*50%</f>
        <v>2450</v>
      </c>
      <c r="H191" s="40">
        <v>700</v>
      </c>
      <c r="I191" s="40">
        <f t="shared" si="45"/>
        <v>1470</v>
      </c>
      <c r="J191" s="40">
        <v>300</v>
      </c>
      <c r="K191" s="38">
        <f t="shared" si="46"/>
        <v>15110</v>
      </c>
      <c r="L191" s="39">
        <v>0</v>
      </c>
      <c r="M191" s="40">
        <v>0</v>
      </c>
      <c r="N191" s="40">
        <v>0</v>
      </c>
      <c r="O191" s="40">
        <v>0</v>
      </c>
      <c r="P191" s="40">
        <f t="shared" si="47"/>
        <v>1019</v>
      </c>
      <c r="Q191" s="40">
        <v>0</v>
      </c>
      <c r="R191" s="40">
        <f t="shared" si="48"/>
        <v>1019</v>
      </c>
      <c r="S191" s="337">
        <f t="shared" si="49"/>
        <v>14091</v>
      </c>
      <c r="T191" s="40">
        <f t="shared" si="50"/>
        <v>1019</v>
      </c>
      <c r="U191" s="46"/>
      <c r="V191" s="284"/>
      <c r="W191" s="278" t="s">
        <v>694</v>
      </c>
      <c r="X191" s="137" t="s">
        <v>695</v>
      </c>
      <c r="Y191" s="85"/>
      <c r="Z191" s="84"/>
      <c r="AA191" s="84"/>
      <c r="AB191" s="84"/>
      <c r="AC191" s="84"/>
    </row>
    <row r="192" spans="1:29" s="300" customFormat="1" ht="27" customHeight="1">
      <c r="A192" s="356">
        <v>140</v>
      </c>
      <c r="B192" s="301" t="s">
        <v>441</v>
      </c>
      <c r="C192" s="355" t="s">
        <v>193</v>
      </c>
      <c r="D192" s="296">
        <v>15</v>
      </c>
      <c r="E192" s="306">
        <v>11240</v>
      </c>
      <c r="F192" s="297">
        <v>6350</v>
      </c>
      <c r="G192" s="298">
        <f t="shared" si="44"/>
        <v>2857.5</v>
      </c>
      <c r="H192" s="298">
        <v>700</v>
      </c>
      <c r="I192" s="298">
        <f t="shared" si="45"/>
        <v>1905</v>
      </c>
      <c r="J192" s="298">
        <v>600</v>
      </c>
      <c r="K192" s="297">
        <f t="shared" si="46"/>
        <v>17302.5</v>
      </c>
      <c r="L192" s="357">
        <v>0</v>
      </c>
      <c r="M192" s="298">
        <v>325</v>
      </c>
      <c r="N192" s="298">
        <v>0</v>
      </c>
      <c r="O192" s="298">
        <f>G192*40%</f>
        <v>1143</v>
      </c>
      <c r="P192" s="298">
        <f t="shared" si="47"/>
        <v>1124</v>
      </c>
      <c r="Q192" s="298">
        <v>0</v>
      </c>
      <c r="R192" s="298">
        <f t="shared" si="48"/>
        <v>2592</v>
      </c>
      <c r="S192" s="393">
        <f t="shared" si="49"/>
        <v>14710.5</v>
      </c>
      <c r="T192" s="298">
        <f>P192</f>
        <v>1124</v>
      </c>
      <c r="U192" s="296"/>
      <c r="V192" s="358"/>
      <c r="W192" s="304" t="s">
        <v>44</v>
      </c>
      <c r="X192" s="359" t="s">
        <v>94</v>
      </c>
    </row>
    <row r="193" spans="1:28" ht="27" customHeight="1">
      <c r="A193" s="50">
        <v>141</v>
      </c>
      <c r="B193" s="51" t="s">
        <v>373</v>
      </c>
      <c r="C193" s="339" t="s">
        <v>564</v>
      </c>
      <c r="D193" s="46">
        <v>15</v>
      </c>
      <c r="E193" s="285">
        <v>11810</v>
      </c>
      <c r="F193" s="38">
        <v>6060</v>
      </c>
      <c r="G193" s="40">
        <f t="shared" si="44"/>
        <v>2727</v>
      </c>
      <c r="H193" s="40">
        <v>700</v>
      </c>
      <c r="I193" s="40">
        <f t="shared" si="45"/>
        <v>1818</v>
      </c>
      <c r="J193" s="40">
        <v>300</v>
      </c>
      <c r="K193" s="38">
        <f t="shared" si="46"/>
        <v>17355</v>
      </c>
      <c r="L193" s="39">
        <v>0</v>
      </c>
      <c r="M193" s="40">
        <v>0</v>
      </c>
      <c r="N193" s="40">
        <v>0</v>
      </c>
      <c r="O193" s="40">
        <v>0</v>
      </c>
      <c r="P193" s="40">
        <f t="shared" si="47"/>
        <v>1181</v>
      </c>
      <c r="Q193" s="40">
        <v>0</v>
      </c>
      <c r="R193" s="40">
        <f t="shared" si="48"/>
        <v>1181</v>
      </c>
      <c r="S193" s="337">
        <f t="shared" si="49"/>
        <v>16174</v>
      </c>
      <c r="T193" s="40">
        <f>P193</f>
        <v>1181</v>
      </c>
      <c r="U193" s="46"/>
      <c r="V193" s="23"/>
      <c r="W193" s="91" t="s">
        <v>106</v>
      </c>
      <c r="X193" s="67" t="s">
        <v>52</v>
      </c>
      <c r="Y193" s="85"/>
      <c r="Z193" s="84"/>
      <c r="AA193" s="84"/>
      <c r="AB193" s="124"/>
    </row>
    <row r="194" spans="1:28" ht="27" customHeight="1">
      <c r="A194" s="50">
        <v>142</v>
      </c>
      <c r="B194" s="51" t="s">
        <v>162</v>
      </c>
      <c r="C194" s="41" t="s">
        <v>474</v>
      </c>
      <c r="D194" s="46">
        <v>18</v>
      </c>
      <c r="E194" s="285">
        <v>10710</v>
      </c>
      <c r="F194" s="38">
        <v>5720</v>
      </c>
      <c r="G194" s="40">
        <f t="shared" si="44"/>
        <v>2574</v>
      </c>
      <c r="H194" s="40">
        <v>700</v>
      </c>
      <c r="I194" s="40">
        <f t="shared" si="45"/>
        <v>1716</v>
      </c>
      <c r="J194" s="40">
        <v>300</v>
      </c>
      <c r="K194" s="38">
        <f t="shared" si="46"/>
        <v>16000</v>
      </c>
      <c r="L194" s="39">
        <v>0</v>
      </c>
      <c r="M194" s="40">
        <v>0</v>
      </c>
      <c r="N194" s="40">
        <v>0</v>
      </c>
      <c r="O194" s="40">
        <v>0</v>
      </c>
      <c r="P194" s="40">
        <f t="shared" si="47"/>
        <v>1071</v>
      </c>
      <c r="Q194" s="40">
        <v>0</v>
      </c>
      <c r="R194" s="40">
        <f t="shared" si="48"/>
        <v>1071</v>
      </c>
      <c r="S194" s="337">
        <f t="shared" si="49"/>
        <v>14929</v>
      </c>
      <c r="T194" s="40">
        <f>P194</f>
        <v>1071</v>
      </c>
      <c r="U194" s="46"/>
      <c r="V194" s="23"/>
      <c r="W194" s="91">
        <v>39454</v>
      </c>
      <c r="X194" s="137" t="s">
        <v>82</v>
      </c>
    </row>
    <row r="195" spans="1:28" ht="27" customHeight="1">
      <c r="A195" s="50">
        <v>143</v>
      </c>
      <c r="B195" s="51" t="s">
        <v>502</v>
      </c>
      <c r="C195" s="41" t="s">
        <v>2</v>
      </c>
      <c r="D195" s="46">
        <v>18</v>
      </c>
      <c r="E195" s="285">
        <v>9710</v>
      </c>
      <c r="F195" s="38">
        <v>4620</v>
      </c>
      <c r="G195" s="40">
        <f>F195*50%</f>
        <v>2310</v>
      </c>
      <c r="H195" s="40">
        <v>700</v>
      </c>
      <c r="I195" s="40">
        <f t="shared" si="45"/>
        <v>1386</v>
      </c>
      <c r="J195" s="40">
        <v>300</v>
      </c>
      <c r="K195" s="38">
        <f t="shared" si="46"/>
        <v>14406</v>
      </c>
      <c r="L195" s="39">
        <v>0</v>
      </c>
      <c r="M195" s="40">
        <v>0</v>
      </c>
      <c r="N195" s="40">
        <v>0</v>
      </c>
      <c r="O195" s="40">
        <v>0</v>
      </c>
      <c r="P195" s="40">
        <f t="shared" si="47"/>
        <v>971</v>
      </c>
      <c r="Q195" s="40">
        <v>0</v>
      </c>
      <c r="R195" s="40">
        <f t="shared" si="48"/>
        <v>971</v>
      </c>
      <c r="S195" s="337">
        <f t="shared" si="49"/>
        <v>13435</v>
      </c>
      <c r="T195" s="40">
        <f>P195</f>
        <v>971</v>
      </c>
      <c r="U195" s="46"/>
      <c r="V195" s="23"/>
      <c r="W195" s="91">
        <v>41314</v>
      </c>
      <c r="X195" s="137" t="s">
        <v>505</v>
      </c>
      <c r="Y195" s="80"/>
      <c r="Z195" s="80"/>
      <c r="AA195" s="80"/>
    </row>
    <row r="196" spans="1:28" ht="24.95" customHeight="1">
      <c r="A196" s="50">
        <v>144</v>
      </c>
      <c r="B196" s="51" t="s">
        <v>566</v>
      </c>
      <c r="C196" s="41" t="s">
        <v>567</v>
      </c>
      <c r="D196" s="46">
        <v>18</v>
      </c>
      <c r="E196" s="285">
        <v>9240</v>
      </c>
      <c r="F196" s="38">
        <v>4400</v>
      </c>
      <c r="G196" s="40">
        <v>2250</v>
      </c>
      <c r="H196" s="40">
        <v>700</v>
      </c>
      <c r="I196" s="40">
        <v>0</v>
      </c>
      <c r="J196" s="40">
        <v>300</v>
      </c>
      <c r="K196" s="38">
        <f t="shared" si="46"/>
        <v>12490</v>
      </c>
      <c r="L196" s="39">
        <v>0</v>
      </c>
      <c r="M196" s="40">
        <v>0</v>
      </c>
      <c r="N196" s="40">
        <v>0</v>
      </c>
      <c r="O196" s="40">
        <v>0</v>
      </c>
      <c r="P196" s="40">
        <f t="shared" si="47"/>
        <v>924</v>
      </c>
      <c r="Q196" s="40">
        <v>0</v>
      </c>
      <c r="R196" s="40">
        <f t="shared" si="48"/>
        <v>924</v>
      </c>
      <c r="S196" s="337">
        <f t="shared" si="49"/>
        <v>11566</v>
      </c>
      <c r="T196" s="40">
        <v>0</v>
      </c>
      <c r="U196" s="44"/>
      <c r="V196" s="23"/>
      <c r="W196" s="91">
        <v>41651</v>
      </c>
      <c r="X196" s="137" t="s">
        <v>758</v>
      </c>
      <c r="Y196" s="80"/>
      <c r="Z196" s="80"/>
      <c r="AA196" s="80"/>
    </row>
    <row r="197" spans="1:28" ht="24.95" customHeight="1">
      <c r="A197" s="50">
        <v>145</v>
      </c>
      <c r="B197" s="51" t="s">
        <v>117</v>
      </c>
      <c r="C197" s="41" t="s">
        <v>474</v>
      </c>
      <c r="D197" s="46">
        <v>18</v>
      </c>
      <c r="E197" s="285">
        <v>8800</v>
      </c>
      <c r="F197" s="38">
        <v>4400</v>
      </c>
      <c r="G197" s="40">
        <v>2250</v>
      </c>
      <c r="H197" s="40">
        <v>700</v>
      </c>
      <c r="I197" s="40">
        <v>0</v>
      </c>
      <c r="J197" s="40">
        <v>300</v>
      </c>
      <c r="K197" s="38">
        <f t="shared" si="46"/>
        <v>12050</v>
      </c>
      <c r="L197" s="39">
        <v>0</v>
      </c>
      <c r="M197" s="40">
        <v>0</v>
      </c>
      <c r="N197" s="40">
        <v>0</v>
      </c>
      <c r="O197" s="40">
        <v>0</v>
      </c>
      <c r="P197" s="40">
        <f t="shared" si="47"/>
        <v>880</v>
      </c>
      <c r="Q197" s="40">
        <v>0</v>
      </c>
      <c r="R197" s="40">
        <f t="shared" si="48"/>
        <v>880</v>
      </c>
      <c r="S197" s="337">
        <f t="shared" si="49"/>
        <v>11170</v>
      </c>
      <c r="T197" s="40">
        <v>0</v>
      </c>
      <c r="U197" s="44"/>
      <c r="V197" s="23"/>
      <c r="W197" s="91">
        <v>42371</v>
      </c>
      <c r="X197" s="137" t="s">
        <v>886</v>
      </c>
      <c r="Y197" s="80"/>
      <c r="Z197" s="80"/>
      <c r="AA197" s="80"/>
    </row>
    <row r="198" spans="1:28" s="300" customFormat="1" ht="27" customHeight="1">
      <c r="A198" s="356">
        <v>146</v>
      </c>
      <c r="B198" s="301" t="s">
        <v>763</v>
      </c>
      <c r="C198" s="355" t="s">
        <v>193</v>
      </c>
      <c r="D198" s="296">
        <v>16</v>
      </c>
      <c r="E198" s="306">
        <v>11320</v>
      </c>
      <c r="F198" s="297">
        <v>6290</v>
      </c>
      <c r="G198" s="298">
        <f t="shared" si="44"/>
        <v>2830.5</v>
      </c>
      <c r="H198" s="298">
        <v>700</v>
      </c>
      <c r="I198" s="298">
        <f>F198*30%</f>
        <v>1887</v>
      </c>
      <c r="J198" s="298">
        <v>300</v>
      </c>
      <c r="K198" s="297">
        <f t="shared" si="46"/>
        <v>17037.5</v>
      </c>
      <c r="L198" s="357">
        <v>0</v>
      </c>
      <c r="M198" s="298">
        <v>650</v>
      </c>
      <c r="N198" s="298">
        <v>0</v>
      </c>
      <c r="O198" s="298">
        <f>G198*25%</f>
        <v>707.625</v>
      </c>
      <c r="P198" s="298">
        <f t="shared" si="47"/>
        <v>1132</v>
      </c>
      <c r="Q198" s="298">
        <v>0</v>
      </c>
      <c r="R198" s="298">
        <f t="shared" si="48"/>
        <v>2489.625</v>
      </c>
      <c r="S198" s="393">
        <f t="shared" si="49"/>
        <v>14547.875</v>
      </c>
      <c r="T198" s="298">
        <f>P198</f>
        <v>1132</v>
      </c>
      <c r="U198" s="296"/>
      <c r="V198" s="358"/>
      <c r="W198" s="359">
        <v>38265</v>
      </c>
      <c r="X198" s="299" t="s">
        <v>369</v>
      </c>
    </row>
    <row r="199" spans="1:28" ht="21.95" customHeight="1">
      <c r="A199" s="50">
        <v>147</v>
      </c>
      <c r="B199" s="51" t="s">
        <v>164</v>
      </c>
      <c r="C199" s="41" t="s">
        <v>496</v>
      </c>
      <c r="D199" s="46">
        <v>18</v>
      </c>
      <c r="E199" s="285">
        <v>12420</v>
      </c>
      <c r="F199" s="38">
        <v>6900</v>
      </c>
      <c r="G199" s="40">
        <f t="shared" si="44"/>
        <v>3105</v>
      </c>
      <c r="H199" s="40">
        <v>700</v>
      </c>
      <c r="I199" s="40">
        <f>F199*30%</f>
        <v>2070</v>
      </c>
      <c r="J199" s="40">
        <v>300</v>
      </c>
      <c r="K199" s="38">
        <f t="shared" si="46"/>
        <v>18595</v>
      </c>
      <c r="L199" s="40">
        <v>255</v>
      </c>
      <c r="M199" s="40">
        <v>325</v>
      </c>
      <c r="N199" s="40">
        <v>0</v>
      </c>
      <c r="O199" s="40">
        <f>G199*40%</f>
        <v>1242</v>
      </c>
      <c r="P199" s="40">
        <f t="shared" si="47"/>
        <v>1242</v>
      </c>
      <c r="Q199" s="40">
        <v>0</v>
      </c>
      <c r="R199" s="40">
        <f t="shared" si="48"/>
        <v>3064</v>
      </c>
      <c r="S199" s="337">
        <f t="shared" si="49"/>
        <v>15531</v>
      </c>
      <c r="T199" s="40">
        <f>P199</f>
        <v>1242</v>
      </c>
      <c r="U199" s="46"/>
      <c r="V199" s="189"/>
      <c r="W199" s="91" t="s">
        <v>24</v>
      </c>
      <c r="X199" s="67" t="s">
        <v>95</v>
      </c>
    </row>
    <row r="200" spans="1:28" ht="23.1" customHeight="1">
      <c r="A200" s="50">
        <v>148</v>
      </c>
      <c r="B200" s="51" t="s">
        <v>782</v>
      </c>
      <c r="C200" s="41" t="s">
        <v>194</v>
      </c>
      <c r="D200" s="46">
        <v>18</v>
      </c>
      <c r="E200" s="285">
        <v>12420</v>
      </c>
      <c r="F200" s="38">
        <v>6900</v>
      </c>
      <c r="G200" s="40">
        <f t="shared" si="44"/>
        <v>3105</v>
      </c>
      <c r="H200" s="40">
        <v>700</v>
      </c>
      <c r="I200" s="40">
        <f>F200*30%</f>
        <v>2070</v>
      </c>
      <c r="J200" s="40">
        <v>300</v>
      </c>
      <c r="K200" s="38">
        <f t="shared" si="46"/>
        <v>18595</v>
      </c>
      <c r="L200" s="39">
        <v>0</v>
      </c>
      <c r="M200" s="40">
        <v>0</v>
      </c>
      <c r="N200" s="40">
        <v>0</v>
      </c>
      <c r="O200" s="40">
        <v>0</v>
      </c>
      <c r="P200" s="40">
        <f t="shared" si="47"/>
        <v>1242</v>
      </c>
      <c r="Q200" s="40">
        <v>0</v>
      </c>
      <c r="R200" s="40">
        <f t="shared" si="48"/>
        <v>1242</v>
      </c>
      <c r="S200" s="337">
        <f t="shared" si="49"/>
        <v>17353</v>
      </c>
      <c r="T200" s="40">
        <f>P200</f>
        <v>1242</v>
      </c>
      <c r="U200" s="46"/>
      <c r="V200" s="130"/>
      <c r="W200" s="91">
        <v>33612</v>
      </c>
      <c r="X200" s="67" t="s">
        <v>95</v>
      </c>
    </row>
    <row r="201" spans="1:28" ht="23.1" customHeight="1">
      <c r="A201" s="50">
        <v>149</v>
      </c>
      <c r="B201" s="51" t="s">
        <v>435</v>
      </c>
      <c r="C201" s="41" t="s">
        <v>108</v>
      </c>
      <c r="D201" s="46">
        <v>18</v>
      </c>
      <c r="E201" s="285">
        <v>12420</v>
      </c>
      <c r="F201" s="38">
        <v>6900</v>
      </c>
      <c r="G201" s="40">
        <f t="shared" si="44"/>
        <v>3105</v>
      </c>
      <c r="H201" s="40">
        <v>700</v>
      </c>
      <c r="I201" s="40">
        <f>F201*30%</f>
        <v>2070</v>
      </c>
      <c r="J201" s="40">
        <v>300</v>
      </c>
      <c r="K201" s="38">
        <f t="shared" si="46"/>
        <v>18595</v>
      </c>
      <c r="L201" s="39">
        <v>0</v>
      </c>
      <c r="M201" s="40">
        <v>0</v>
      </c>
      <c r="N201" s="40">
        <v>0</v>
      </c>
      <c r="O201" s="40">
        <v>0</v>
      </c>
      <c r="P201" s="40">
        <f t="shared" si="47"/>
        <v>1242</v>
      </c>
      <c r="Q201" s="40">
        <v>0</v>
      </c>
      <c r="R201" s="40">
        <f t="shared" si="48"/>
        <v>1242</v>
      </c>
      <c r="S201" s="337">
        <f t="shared" si="49"/>
        <v>17353</v>
      </c>
      <c r="T201" s="40">
        <f>P201</f>
        <v>1242</v>
      </c>
      <c r="U201" s="46"/>
      <c r="V201" s="130"/>
      <c r="W201" s="91">
        <v>34191</v>
      </c>
      <c r="X201" s="67" t="s">
        <v>95</v>
      </c>
    </row>
    <row r="202" spans="1:28" ht="23.1" customHeight="1">
      <c r="A202" s="50">
        <v>150</v>
      </c>
      <c r="B202" s="51" t="s">
        <v>165</v>
      </c>
      <c r="C202" s="41" t="s">
        <v>2</v>
      </c>
      <c r="D202" s="46">
        <v>18</v>
      </c>
      <c r="E202" s="285">
        <v>12420</v>
      </c>
      <c r="F202" s="38">
        <v>6900</v>
      </c>
      <c r="G202" s="39">
        <f t="shared" si="44"/>
        <v>3105</v>
      </c>
      <c r="H202" s="40">
        <v>700</v>
      </c>
      <c r="I202" s="40">
        <f>F202*30%</f>
        <v>2070</v>
      </c>
      <c r="J202" s="40">
        <v>300</v>
      </c>
      <c r="K202" s="38">
        <f t="shared" si="46"/>
        <v>18595</v>
      </c>
      <c r="L202" s="39">
        <v>0</v>
      </c>
      <c r="M202" s="40">
        <v>0</v>
      </c>
      <c r="N202" s="40">
        <v>0</v>
      </c>
      <c r="O202" s="40">
        <v>0</v>
      </c>
      <c r="P202" s="40">
        <f t="shared" si="47"/>
        <v>1242</v>
      </c>
      <c r="Q202" s="40">
        <v>0</v>
      </c>
      <c r="R202" s="40">
        <f t="shared" si="48"/>
        <v>1242</v>
      </c>
      <c r="S202" s="337">
        <f t="shared" si="49"/>
        <v>17353</v>
      </c>
      <c r="T202" s="40">
        <f>P202</f>
        <v>1242</v>
      </c>
      <c r="U202" s="46"/>
      <c r="V202" s="130"/>
      <c r="W202" s="91">
        <v>34192</v>
      </c>
      <c r="X202" s="67" t="s">
        <v>95</v>
      </c>
    </row>
    <row r="203" spans="1:28" ht="24" customHeight="1">
      <c r="A203" s="41"/>
      <c r="B203" s="59" t="s">
        <v>374</v>
      </c>
      <c r="C203" s="41" t="s">
        <v>375</v>
      </c>
      <c r="D203" s="46"/>
      <c r="E203" s="291">
        <f>SUM(E177:E202)</f>
        <v>3237287</v>
      </c>
      <c r="F203" s="291">
        <f t="shared" ref="F203:T203" si="51">SUM(F177:F202)</f>
        <v>1689975</v>
      </c>
      <c r="G203" s="291">
        <f t="shared" si="51"/>
        <v>694212.75</v>
      </c>
      <c r="H203" s="291">
        <f t="shared" si="51"/>
        <v>101500</v>
      </c>
      <c r="I203" s="291">
        <f t="shared" si="51"/>
        <v>440329.5</v>
      </c>
      <c r="J203" s="291">
        <f t="shared" si="51"/>
        <v>11700</v>
      </c>
      <c r="K203" s="291">
        <f t="shared" si="51"/>
        <v>4485029.25</v>
      </c>
      <c r="L203" s="291">
        <f t="shared" si="51"/>
        <v>24795</v>
      </c>
      <c r="M203" s="291">
        <f t="shared" si="51"/>
        <v>7523</v>
      </c>
      <c r="N203" s="291">
        <f t="shared" si="51"/>
        <v>0</v>
      </c>
      <c r="O203" s="291">
        <f t="shared" si="51"/>
        <v>52578.974999999999</v>
      </c>
      <c r="P203" s="291">
        <f t="shared" si="51"/>
        <v>318928.7</v>
      </c>
      <c r="Q203" s="291">
        <f t="shared" si="51"/>
        <v>16250</v>
      </c>
      <c r="R203" s="291">
        <f t="shared" si="51"/>
        <v>420075.67500000005</v>
      </c>
      <c r="S203" s="96">
        <f t="shared" si="51"/>
        <v>4064953.5749999997</v>
      </c>
      <c r="T203" s="291">
        <f t="shared" si="51"/>
        <v>279903</v>
      </c>
      <c r="U203" s="95">
        <f>SUM(N203+P203+T203)</f>
        <v>598831.69999999995</v>
      </c>
      <c r="V203" s="23"/>
      <c r="W203" s="91"/>
      <c r="X203" s="67"/>
    </row>
    <row r="204" spans="1:28" ht="21" customHeight="1">
      <c r="A204" s="61"/>
      <c r="B204" s="77"/>
      <c r="C204" s="61"/>
      <c r="D204" s="66"/>
      <c r="E204" s="66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163"/>
      <c r="T204" s="78"/>
      <c r="U204" s="100"/>
      <c r="V204" s="130"/>
      <c r="W204" s="91"/>
      <c r="X204" s="67"/>
    </row>
    <row r="205" spans="1:28" ht="15.75">
      <c r="A205" s="61"/>
      <c r="B205" s="77"/>
      <c r="C205" s="61"/>
      <c r="D205" s="66"/>
      <c r="E205" s="66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163"/>
      <c r="T205" s="78"/>
      <c r="U205" s="100"/>
      <c r="V205" s="130"/>
      <c r="W205" s="91"/>
      <c r="X205" s="67"/>
    </row>
    <row r="206" spans="1:28" ht="15.75">
      <c r="A206" s="61"/>
      <c r="B206" s="74" t="s">
        <v>668</v>
      </c>
      <c r="C206" s="75"/>
      <c r="D206" s="29"/>
      <c r="E206" s="74" t="s">
        <v>669</v>
      </c>
      <c r="F206" s="75"/>
      <c r="G206" s="29"/>
      <c r="I206" s="78"/>
      <c r="J206" s="140" t="s">
        <v>876</v>
      </c>
      <c r="K206" s="140"/>
      <c r="L206" s="140"/>
      <c r="M206" s="84"/>
      <c r="P206" s="140" t="s">
        <v>750</v>
      </c>
      <c r="Q206" s="140"/>
      <c r="R206" s="140"/>
      <c r="U206" s="64" t="s">
        <v>536</v>
      </c>
      <c r="V206" s="130"/>
      <c r="W206" s="91"/>
      <c r="X206" s="67"/>
    </row>
    <row r="207" spans="1:28" ht="15.75">
      <c r="A207" s="61"/>
      <c r="B207" s="74"/>
      <c r="C207" s="75"/>
      <c r="D207" s="29"/>
      <c r="E207" s="29"/>
      <c r="F207" s="74"/>
      <c r="G207" s="75"/>
      <c r="H207" s="29"/>
      <c r="I207" s="78"/>
      <c r="J207" s="140"/>
      <c r="K207" s="140"/>
      <c r="L207" s="78"/>
      <c r="P207" s="131"/>
      <c r="Q207" s="131"/>
      <c r="R207" s="131"/>
      <c r="U207" s="64"/>
      <c r="V207" s="130"/>
      <c r="W207" s="91"/>
      <c r="X207" s="67"/>
    </row>
    <row r="208" spans="1:28" ht="23.25">
      <c r="A208" s="470" t="s">
        <v>127</v>
      </c>
      <c r="B208" s="470"/>
      <c r="C208" s="470"/>
      <c r="D208" s="470"/>
      <c r="E208" s="470"/>
      <c r="F208" s="470"/>
      <c r="G208" s="470"/>
      <c r="H208" s="470"/>
      <c r="I208" s="470"/>
      <c r="J208" s="470"/>
      <c r="K208" s="470"/>
      <c r="L208" s="470"/>
      <c r="M208" s="470"/>
      <c r="N208" s="470"/>
      <c r="O208" s="470"/>
      <c r="P208" s="470"/>
      <c r="Q208" s="470"/>
      <c r="R208" s="470"/>
      <c r="S208" s="470"/>
      <c r="T208" s="470"/>
      <c r="U208" s="470"/>
      <c r="V208" s="470"/>
      <c r="W208" s="8"/>
    </row>
    <row r="209" spans="1:28" ht="18.75">
      <c r="A209" s="471" t="s">
        <v>359</v>
      </c>
      <c r="B209" s="471"/>
      <c r="C209" s="471"/>
      <c r="D209" s="471"/>
      <c r="E209" s="471"/>
      <c r="F209" s="471"/>
      <c r="G209" s="471"/>
      <c r="H209" s="471"/>
      <c r="I209" s="471"/>
      <c r="J209" s="471"/>
      <c r="K209" s="471"/>
      <c r="L209" s="471"/>
      <c r="M209" s="471"/>
      <c r="N209" s="471"/>
      <c r="O209" s="471"/>
      <c r="P209" s="471"/>
      <c r="Q209" s="471"/>
      <c r="R209" s="471"/>
      <c r="S209" s="471"/>
      <c r="T209" s="471"/>
      <c r="U209" s="471"/>
      <c r="V209" s="471"/>
      <c r="W209" s="8"/>
    </row>
    <row r="210" spans="1:28" ht="20.25">
      <c r="A210" s="507" t="s">
        <v>898</v>
      </c>
      <c r="B210" s="507"/>
      <c r="C210" s="507"/>
      <c r="D210" s="507"/>
      <c r="E210" s="507"/>
      <c r="F210" s="507"/>
      <c r="G210" s="507"/>
      <c r="H210" s="507"/>
      <c r="I210" s="507"/>
      <c r="J210" s="507"/>
      <c r="K210" s="507"/>
      <c r="L210" s="507"/>
      <c r="M210" s="507"/>
      <c r="N210" s="507"/>
      <c r="O210" s="507"/>
      <c r="P210" s="507"/>
      <c r="Q210" s="507"/>
      <c r="R210" s="507"/>
      <c r="S210" s="507"/>
      <c r="T210" s="507"/>
      <c r="U210" s="507"/>
      <c r="V210" s="507"/>
      <c r="W210" s="10"/>
    </row>
    <row r="211" spans="1:28" ht="24.95" customHeight="1">
      <c r="A211" s="41"/>
      <c r="B211" s="42"/>
      <c r="C211" s="33"/>
      <c r="D211" s="48"/>
      <c r="E211" s="48"/>
      <c r="F211" s="483" t="s">
        <v>336</v>
      </c>
      <c r="G211" s="484"/>
      <c r="H211" s="484"/>
      <c r="I211" s="484"/>
      <c r="J211" s="484"/>
      <c r="K211" s="485"/>
      <c r="L211" s="483" t="s">
        <v>337</v>
      </c>
      <c r="M211" s="484"/>
      <c r="N211" s="484"/>
      <c r="O211" s="484"/>
      <c r="P211" s="484"/>
      <c r="Q211" s="484"/>
      <c r="R211" s="485"/>
      <c r="S211" s="161"/>
      <c r="T211" s="220"/>
      <c r="U211" s="33"/>
      <c r="V211" s="10"/>
      <c r="W211" s="7"/>
    </row>
    <row r="212" spans="1:28" s="69" customFormat="1" ht="60">
      <c r="A212" s="41" t="s">
        <v>174</v>
      </c>
      <c r="B212" s="43" t="s">
        <v>379</v>
      </c>
      <c r="C212" s="41" t="s">
        <v>125</v>
      </c>
      <c r="D212" s="41" t="s">
        <v>334</v>
      </c>
      <c r="E212" s="43" t="s">
        <v>855</v>
      </c>
      <c r="F212" s="43" t="s">
        <v>854</v>
      </c>
      <c r="G212" s="44" t="s">
        <v>338</v>
      </c>
      <c r="H212" s="44" t="s">
        <v>367</v>
      </c>
      <c r="I212" s="45" t="s">
        <v>376</v>
      </c>
      <c r="J212" s="44" t="s">
        <v>339</v>
      </c>
      <c r="K212" s="44" t="s">
        <v>335</v>
      </c>
      <c r="L212" s="45" t="s">
        <v>377</v>
      </c>
      <c r="M212" s="45" t="s">
        <v>462</v>
      </c>
      <c r="N212" s="45" t="s">
        <v>391</v>
      </c>
      <c r="O212" s="44" t="s">
        <v>457</v>
      </c>
      <c r="P212" s="45" t="s">
        <v>730</v>
      </c>
      <c r="Q212" s="45" t="s">
        <v>541</v>
      </c>
      <c r="R212" s="45" t="s">
        <v>380</v>
      </c>
      <c r="S212" s="45" t="s">
        <v>378</v>
      </c>
      <c r="T212" s="45" t="s">
        <v>731</v>
      </c>
      <c r="U212" s="44" t="s">
        <v>344</v>
      </c>
      <c r="V212" s="61"/>
      <c r="W212" s="77" t="s">
        <v>402</v>
      </c>
      <c r="X212" s="277" t="s">
        <v>403</v>
      </c>
    </row>
    <row r="213" spans="1:28" s="69" customFormat="1" ht="23.1" customHeight="1">
      <c r="A213" s="46"/>
      <c r="B213" s="41" t="s">
        <v>197</v>
      </c>
      <c r="C213" s="41" t="s">
        <v>340</v>
      </c>
      <c r="D213" s="46"/>
      <c r="E213" s="291">
        <f>E203</f>
        <v>3237287</v>
      </c>
      <c r="F213" s="291">
        <f t="shared" ref="F213:T213" si="52">F203</f>
        <v>1689975</v>
      </c>
      <c r="G213" s="291">
        <f t="shared" si="52"/>
        <v>694212.75</v>
      </c>
      <c r="H213" s="291">
        <f t="shared" si="52"/>
        <v>101500</v>
      </c>
      <c r="I213" s="291">
        <f t="shared" si="52"/>
        <v>440329.5</v>
      </c>
      <c r="J213" s="291">
        <f t="shared" si="52"/>
        <v>11700</v>
      </c>
      <c r="K213" s="291">
        <f t="shared" si="52"/>
        <v>4485029.25</v>
      </c>
      <c r="L213" s="291">
        <f t="shared" si="52"/>
        <v>24795</v>
      </c>
      <c r="M213" s="291">
        <f t="shared" si="52"/>
        <v>7523</v>
      </c>
      <c r="N213" s="291">
        <f t="shared" si="52"/>
        <v>0</v>
      </c>
      <c r="O213" s="291">
        <f t="shared" si="52"/>
        <v>52578.974999999999</v>
      </c>
      <c r="P213" s="291">
        <f t="shared" si="52"/>
        <v>318928.7</v>
      </c>
      <c r="Q213" s="291">
        <f t="shared" si="52"/>
        <v>16250</v>
      </c>
      <c r="R213" s="291">
        <f t="shared" si="52"/>
        <v>420075.67500000005</v>
      </c>
      <c r="S213" s="96">
        <f t="shared" si="52"/>
        <v>4064953.5749999997</v>
      </c>
      <c r="T213" s="291">
        <f t="shared" si="52"/>
        <v>279903</v>
      </c>
      <c r="U213" s="44"/>
      <c r="V213" s="61"/>
      <c r="W213" s="77"/>
    </row>
    <row r="214" spans="1:28" ht="23.1" customHeight="1">
      <c r="A214" s="50">
        <v>151</v>
      </c>
      <c r="B214" s="51" t="s">
        <v>166</v>
      </c>
      <c r="C214" s="41" t="s">
        <v>108</v>
      </c>
      <c r="D214" s="46">
        <v>18</v>
      </c>
      <c r="E214" s="285">
        <v>12420</v>
      </c>
      <c r="F214" s="38">
        <v>6900</v>
      </c>
      <c r="G214" s="39">
        <f>F214*45%</f>
        <v>3105</v>
      </c>
      <c r="H214" s="40">
        <v>700</v>
      </c>
      <c r="I214" s="40">
        <f>F214*30%</f>
        <v>2070</v>
      </c>
      <c r="J214" s="40">
        <v>300</v>
      </c>
      <c r="K214" s="38">
        <f>SUM(E214+G214+H214+I214+J214)</f>
        <v>18595</v>
      </c>
      <c r="L214" s="40">
        <v>255</v>
      </c>
      <c r="M214" s="40">
        <v>0</v>
      </c>
      <c r="N214" s="40">
        <v>0</v>
      </c>
      <c r="O214" s="40">
        <v>0</v>
      </c>
      <c r="P214" s="40">
        <f>E214*10%</f>
        <v>1242</v>
      </c>
      <c r="Q214" s="40">
        <v>0</v>
      </c>
      <c r="R214" s="40">
        <f>SUM(L214:Q214)</f>
        <v>1497</v>
      </c>
      <c r="S214" s="337">
        <f>K214-R214</f>
        <v>17098</v>
      </c>
      <c r="T214" s="40">
        <f>P214</f>
        <v>1242</v>
      </c>
      <c r="U214" s="46"/>
      <c r="V214" s="130"/>
      <c r="W214" s="91">
        <v>34367</v>
      </c>
      <c r="X214" s="67" t="s">
        <v>95</v>
      </c>
    </row>
    <row r="215" spans="1:28" ht="23.1" customHeight="1">
      <c r="A215" s="50">
        <v>152</v>
      </c>
      <c r="B215" s="51" t="s">
        <v>765</v>
      </c>
      <c r="C215" s="41" t="s">
        <v>2</v>
      </c>
      <c r="D215" s="46">
        <v>18</v>
      </c>
      <c r="E215" s="285">
        <v>12420</v>
      </c>
      <c r="F215" s="38">
        <v>6900</v>
      </c>
      <c r="G215" s="39">
        <f t="shared" ref="G215:G224" si="53">F215*45%</f>
        <v>3105</v>
      </c>
      <c r="H215" s="40">
        <v>700</v>
      </c>
      <c r="I215" s="40">
        <f t="shared" ref="I215:I237" si="54">F215*30%</f>
        <v>2070</v>
      </c>
      <c r="J215" s="40">
        <v>300</v>
      </c>
      <c r="K215" s="38">
        <f t="shared" ref="K215:K237" si="55">SUM(E215+G215+H215+I215+J215)</f>
        <v>18595</v>
      </c>
      <c r="L215" s="39">
        <v>0</v>
      </c>
      <c r="M215" s="40">
        <v>0</v>
      </c>
      <c r="N215" s="40">
        <v>0</v>
      </c>
      <c r="O215" s="40">
        <v>0</v>
      </c>
      <c r="P215" s="40">
        <f t="shared" ref="P215:P237" si="56">E215*10%</f>
        <v>1242</v>
      </c>
      <c r="Q215" s="40">
        <v>0</v>
      </c>
      <c r="R215" s="40">
        <f t="shared" ref="R215:R237" si="57">SUM(L215:Q215)</f>
        <v>1242</v>
      </c>
      <c r="S215" s="337">
        <f t="shared" ref="S215:S237" si="58">K215-R215</f>
        <v>17353</v>
      </c>
      <c r="T215" s="40">
        <f t="shared" ref="T215:T237" si="59">P215</f>
        <v>1242</v>
      </c>
      <c r="U215" s="46"/>
      <c r="V215" s="23"/>
      <c r="W215" s="91">
        <v>34338</v>
      </c>
      <c r="X215" s="67" t="s">
        <v>95</v>
      </c>
    </row>
    <row r="216" spans="1:28" ht="23.1" customHeight="1">
      <c r="A216" s="50">
        <v>153</v>
      </c>
      <c r="B216" s="51" t="s">
        <v>158</v>
      </c>
      <c r="C216" s="41" t="s">
        <v>496</v>
      </c>
      <c r="D216" s="46">
        <v>18</v>
      </c>
      <c r="E216" s="285">
        <v>12420</v>
      </c>
      <c r="F216" s="38">
        <v>6900</v>
      </c>
      <c r="G216" s="39">
        <f t="shared" si="53"/>
        <v>3105</v>
      </c>
      <c r="H216" s="40">
        <v>700</v>
      </c>
      <c r="I216" s="40">
        <f t="shared" si="54"/>
        <v>2070</v>
      </c>
      <c r="J216" s="40">
        <v>300</v>
      </c>
      <c r="K216" s="38">
        <f t="shared" si="55"/>
        <v>18595</v>
      </c>
      <c r="L216" s="39">
        <v>0</v>
      </c>
      <c r="M216" s="40">
        <v>325</v>
      </c>
      <c r="N216" s="40">
        <v>0</v>
      </c>
      <c r="O216" s="40">
        <f>G216*40%</f>
        <v>1242</v>
      </c>
      <c r="P216" s="40">
        <f t="shared" si="56"/>
        <v>1242</v>
      </c>
      <c r="Q216" s="40">
        <v>0</v>
      </c>
      <c r="R216" s="40">
        <f t="shared" si="57"/>
        <v>2809</v>
      </c>
      <c r="S216" s="337">
        <f t="shared" si="58"/>
        <v>15786</v>
      </c>
      <c r="T216" s="40">
        <f t="shared" si="59"/>
        <v>1242</v>
      </c>
      <c r="U216" s="46"/>
      <c r="V216" s="64"/>
      <c r="W216" s="91" t="s">
        <v>25</v>
      </c>
      <c r="X216" s="67" t="s">
        <v>95</v>
      </c>
    </row>
    <row r="217" spans="1:28" s="300" customFormat="1" ht="23.1" customHeight="1">
      <c r="A217" s="356">
        <v>154</v>
      </c>
      <c r="B217" s="301" t="s">
        <v>722</v>
      </c>
      <c r="C217" s="355" t="s">
        <v>108</v>
      </c>
      <c r="D217" s="296">
        <v>18</v>
      </c>
      <c r="E217" s="306">
        <v>11250</v>
      </c>
      <c r="F217" s="297">
        <v>6660</v>
      </c>
      <c r="G217" s="357">
        <f t="shared" si="53"/>
        <v>2997</v>
      </c>
      <c r="H217" s="298">
        <v>700</v>
      </c>
      <c r="I217" s="298">
        <f t="shared" si="54"/>
        <v>1998</v>
      </c>
      <c r="J217" s="298">
        <v>300</v>
      </c>
      <c r="K217" s="297">
        <f t="shared" si="55"/>
        <v>17245</v>
      </c>
      <c r="L217" s="357">
        <v>0</v>
      </c>
      <c r="M217" s="298">
        <v>0</v>
      </c>
      <c r="N217" s="298">
        <v>0</v>
      </c>
      <c r="O217" s="298">
        <v>0</v>
      </c>
      <c r="P217" s="298">
        <f t="shared" si="56"/>
        <v>1125</v>
      </c>
      <c r="Q217" s="298">
        <v>0</v>
      </c>
      <c r="R217" s="298">
        <f t="shared" si="57"/>
        <v>1125</v>
      </c>
      <c r="S217" s="393">
        <f t="shared" si="58"/>
        <v>16120</v>
      </c>
      <c r="T217" s="298">
        <f t="shared" si="59"/>
        <v>1125</v>
      </c>
      <c r="U217" s="296"/>
      <c r="V217" s="390"/>
      <c r="W217" s="304">
        <v>34854</v>
      </c>
      <c r="X217" s="299" t="s">
        <v>96</v>
      </c>
    </row>
    <row r="218" spans="1:28" s="300" customFormat="1" ht="23.1" customHeight="1">
      <c r="A218" s="356">
        <v>155</v>
      </c>
      <c r="B218" s="301" t="s">
        <v>783</v>
      </c>
      <c r="C218" s="355" t="s">
        <v>194</v>
      </c>
      <c r="D218" s="296">
        <v>18</v>
      </c>
      <c r="E218" s="306">
        <v>11250</v>
      </c>
      <c r="F218" s="297">
        <v>6420</v>
      </c>
      <c r="G218" s="357">
        <f t="shared" si="53"/>
        <v>2889</v>
      </c>
      <c r="H218" s="298">
        <v>700</v>
      </c>
      <c r="I218" s="298">
        <f t="shared" si="54"/>
        <v>1926</v>
      </c>
      <c r="J218" s="298">
        <v>300</v>
      </c>
      <c r="K218" s="297">
        <f t="shared" si="55"/>
        <v>17065</v>
      </c>
      <c r="L218" s="357">
        <v>0</v>
      </c>
      <c r="M218" s="298">
        <v>0</v>
      </c>
      <c r="N218" s="298">
        <v>0</v>
      </c>
      <c r="O218" s="298">
        <v>0</v>
      </c>
      <c r="P218" s="298">
        <f t="shared" si="56"/>
        <v>1125</v>
      </c>
      <c r="Q218" s="298">
        <v>0</v>
      </c>
      <c r="R218" s="298">
        <f t="shared" si="57"/>
        <v>1125</v>
      </c>
      <c r="S218" s="393">
        <f t="shared" si="58"/>
        <v>15940</v>
      </c>
      <c r="T218" s="298">
        <f t="shared" si="59"/>
        <v>1125</v>
      </c>
      <c r="U218" s="296"/>
      <c r="V218" s="390"/>
      <c r="W218" s="304" t="s">
        <v>26</v>
      </c>
      <c r="X218" s="359" t="s">
        <v>389</v>
      </c>
    </row>
    <row r="219" spans="1:28" s="300" customFormat="1" ht="23.1" customHeight="1">
      <c r="A219" s="356">
        <v>156</v>
      </c>
      <c r="B219" s="301" t="s">
        <v>364</v>
      </c>
      <c r="C219" s="355" t="s">
        <v>108</v>
      </c>
      <c r="D219" s="296">
        <v>18</v>
      </c>
      <c r="E219" s="306">
        <v>11250</v>
      </c>
      <c r="F219" s="297">
        <v>6420</v>
      </c>
      <c r="G219" s="357">
        <f t="shared" si="53"/>
        <v>2889</v>
      </c>
      <c r="H219" s="298">
        <v>700</v>
      </c>
      <c r="I219" s="298">
        <f t="shared" si="54"/>
        <v>1926</v>
      </c>
      <c r="J219" s="298">
        <v>300</v>
      </c>
      <c r="K219" s="297">
        <f t="shared" si="55"/>
        <v>17065</v>
      </c>
      <c r="L219" s="298">
        <v>255</v>
      </c>
      <c r="M219" s="298">
        <v>0</v>
      </c>
      <c r="N219" s="298">
        <v>0</v>
      </c>
      <c r="O219" s="298">
        <v>0</v>
      </c>
      <c r="P219" s="298">
        <f t="shared" si="56"/>
        <v>1125</v>
      </c>
      <c r="Q219" s="298">
        <v>0</v>
      </c>
      <c r="R219" s="298">
        <f t="shared" si="57"/>
        <v>1380</v>
      </c>
      <c r="S219" s="393">
        <f t="shared" si="58"/>
        <v>15685</v>
      </c>
      <c r="T219" s="298">
        <f t="shared" si="59"/>
        <v>1125</v>
      </c>
      <c r="U219" s="296"/>
      <c r="V219" s="390"/>
      <c r="W219" s="304" t="s">
        <v>45</v>
      </c>
      <c r="X219" s="359" t="s">
        <v>97</v>
      </c>
    </row>
    <row r="220" spans="1:28" s="300" customFormat="1" ht="23.1" customHeight="1">
      <c r="A220" s="356">
        <v>157</v>
      </c>
      <c r="B220" s="301" t="s">
        <v>405</v>
      </c>
      <c r="C220" s="356" t="s">
        <v>2</v>
      </c>
      <c r="D220" s="377">
        <v>18</v>
      </c>
      <c r="E220" s="378">
        <v>10710</v>
      </c>
      <c r="F220" s="379">
        <v>6180</v>
      </c>
      <c r="G220" s="357">
        <f t="shared" si="53"/>
        <v>2781</v>
      </c>
      <c r="H220" s="298">
        <v>700</v>
      </c>
      <c r="I220" s="298">
        <f t="shared" si="54"/>
        <v>1854</v>
      </c>
      <c r="J220" s="298">
        <v>300</v>
      </c>
      <c r="K220" s="297">
        <f t="shared" si="55"/>
        <v>16345</v>
      </c>
      <c r="L220" s="357">
        <v>0</v>
      </c>
      <c r="M220" s="303">
        <v>0</v>
      </c>
      <c r="N220" s="303">
        <v>0</v>
      </c>
      <c r="O220" s="298">
        <v>0</v>
      </c>
      <c r="P220" s="298">
        <f t="shared" si="56"/>
        <v>1071</v>
      </c>
      <c r="Q220" s="298">
        <v>0</v>
      </c>
      <c r="R220" s="298">
        <f t="shared" si="57"/>
        <v>1071</v>
      </c>
      <c r="S220" s="393">
        <f t="shared" si="58"/>
        <v>15274</v>
      </c>
      <c r="T220" s="298">
        <f t="shared" si="59"/>
        <v>1071</v>
      </c>
      <c r="U220" s="296"/>
      <c r="V220" s="390"/>
      <c r="W220" s="304">
        <v>37257</v>
      </c>
      <c r="X220" s="299" t="s">
        <v>73</v>
      </c>
    </row>
    <row r="221" spans="1:28" ht="23.1" customHeight="1">
      <c r="A221" s="50">
        <v>158</v>
      </c>
      <c r="B221" s="51" t="s">
        <v>167</v>
      </c>
      <c r="C221" s="41" t="s">
        <v>2</v>
      </c>
      <c r="D221" s="46">
        <v>19</v>
      </c>
      <c r="E221" s="44">
        <v>11420</v>
      </c>
      <c r="F221" s="38">
        <v>6160</v>
      </c>
      <c r="G221" s="39">
        <f t="shared" si="53"/>
        <v>2772</v>
      </c>
      <c r="H221" s="40">
        <v>700</v>
      </c>
      <c r="I221" s="40">
        <f t="shared" si="54"/>
        <v>1848</v>
      </c>
      <c r="J221" s="40">
        <v>300</v>
      </c>
      <c r="K221" s="38">
        <f t="shared" si="55"/>
        <v>17040</v>
      </c>
      <c r="L221" s="39">
        <v>0</v>
      </c>
      <c r="M221" s="40">
        <v>0</v>
      </c>
      <c r="N221" s="40">
        <v>0</v>
      </c>
      <c r="O221" s="40">
        <v>0</v>
      </c>
      <c r="P221" s="40">
        <f t="shared" si="56"/>
        <v>1142</v>
      </c>
      <c r="Q221" s="40">
        <v>0</v>
      </c>
      <c r="R221" s="40">
        <f t="shared" si="57"/>
        <v>1142</v>
      </c>
      <c r="S221" s="337">
        <f t="shared" si="58"/>
        <v>15898</v>
      </c>
      <c r="T221" s="40">
        <f t="shared" si="59"/>
        <v>1142</v>
      </c>
      <c r="U221" s="46"/>
      <c r="V221" s="23"/>
      <c r="W221" s="67">
        <v>37264</v>
      </c>
      <c r="X221" s="137" t="s">
        <v>91</v>
      </c>
    </row>
    <row r="222" spans="1:28" s="300" customFormat="1" ht="23.1" customHeight="1">
      <c r="A222" s="356">
        <v>159</v>
      </c>
      <c r="B222" s="301" t="s">
        <v>160</v>
      </c>
      <c r="C222" s="355" t="s">
        <v>2</v>
      </c>
      <c r="D222" s="296">
        <v>19</v>
      </c>
      <c r="E222" s="306">
        <v>10870</v>
      </c>
      <c r="F222" s="297">
        <v>6160</v>
      </c>
      <c r="G222" s="357">
        <f t="shared" si="53"/>
        <v>2772</v>
      </c>
      <c r="H222" s="298">
        <v>700</v>
      </c>
      <c r="I222" s="298">
        <f t="shared" si="54"/>
        <v>1848</v>
      </c>
      <c r="J222" s="298">
        <v>300</v>
      </c>
      <c r="K222" s="297">
        <f t="shared" si="55"/>
        <v>16490</v>
      </c>
      <c r="L222" s="357">
        <v>0</v>
      </c>
      <c r="M222" s="298">
        <v>325</v>
      </c>
      <c r="N222" s="298">
        <v>0</v>
      </c>
      <c r="O222" s="298">
        <f>G222*40%</f>
        <v>1108.8</v>
      </c>
      <c r="P222" s="298">
        <f t="shared" si="56"/>
        <v>1087</v>
      </c>
      <c r="Q222" s="298">
        <v>0</v>
      </c>
      <c r="R222" s="298">
        <f t="shared" si="57"/>
        <v>2520.8000000000002</v>
      </c>
      <c r="S222" s="393">
        <f t="shared" si="58"/>
        <v>13969.2</v>
      </c>
      <c r="T222" s="298">
        <f t="shared" si="59"/>
        <v>1087</v>
      </c>
      <c r="U222" s="296"/>
      <c r="V222" s="358"/>
      <c r="W222" s="359">
        <v>38022</v>
      </c>
      <c r="X222" s="299" t="s">
        <v>98</v>
      </c>
      <c r="Y222" s="363"/>
      <c r="Z222" s="364"/>
      <c r="AA222" s="364"/>
      <c r="AB222" s="365"/>
    </row>
    <row r="223" spans="1:28" s="300" customFormat="1" ht="23.1" customHeight="1">
      <c r="A223" s="356">
        <v>160</v>
      </c>
      <c r="B223" s="301" t="s">
        <v>168</v>
      </c>
      <c r="C223" s="355" t="s">
        <v>214</v>
      </c>
      <c r="D223" s="296">
        <v>20</v>
      </c>
      <c r="E223" s="306">
        <v>10050</v>
      </c>
      <c r="F223" s="297">
        <v>5640</v>
      </c>
      <c r="G223" s="357">
        <f t="shared" si="53"/>
        <v>2538</v>
      </c>
      <c r="H223" s="298">
        <v>700</v>
      </c>
      <c r="I223" s="298">
        <f t="shared" si="54"/>
        <v>1692</v>
      </c>
      <c r="J223" s="298">
        <v>600</v>
      </c>
      <c r="K223" s="297">
        <f t="shared" si="55"/>
        <v>15580</v>
      </c>
      <c r="L223" s="357">
        <v>0</v>
      </c>
      <c r="M223" s="298">
        <v>325</v>
      </c>
      <c r="N223" s="298">
        <v>0</v>
      </c>
      <c r="O223" s="298">
        <f>G223*40%</f>
        <v>1015.2</v>
      </c>
      <c r="P223" s="298">
        <f t="shared" si="56"/>
        <v>1005</v>
      </c>
      <c r="Q223" s="298">
        <v>0</v>
      </c>
      <c r="R223" s="298">
        <f t="shared" si="57"/>
        <v>2345.1999999999998</v>
      </c>
      <c r="S223" s="393">
        <f t="shared" si="58"/>
        <v>13234.8</v>
      </c>
      <c r="T223" s="298">
        <f t="shared" si="59"/>
        <v>1005</v>
      </c>
      <c r="U223" s="296"/>
      <c r="V223" s="358"/>
      <c r="W223" s="359" t="s">
        <v>39</v>
      </c>
      <c r="X223" s="359" t="s">
        <v>92</v>
      </c>
    </row>
    <row r="224" spans="1:28" s="300" customFormat="1" ht="23.1" customHeight="1">
      <c r="A224" s="356">
        <v>161</v>
      </c>
      <c r="B224" s="301" t="s">
        <v>361</v>
      </c>
      <c r="C224" s="355" t="s">
        <v>194</v>
      </c>
      <c r="D224" s="296">
        <v>20</v>
      </c>
      <c r="E224" s="306">
        <v>10050</v>
      </c>
      <c r="F224" s="297">
        <v>5640</v>
      </c>
      <c r="G224" s="357">
        <f t="shared" si="53"/>
        <v>2538</v>
      </c>
      <c r="H224" s="298">
        <v>700</v>
      </c>
      <c r="I224" s="298">
        <f t="shared" si="54"/>
        <v>1692</v>
      </c>
      <c r="J224" s="298">
        <v>300</v>
      </c>
      <c r="K224" s="297">
        <f t="shared" si="55"/>
        <v>15280</v>
      </c>
      <c r="L224" s="357">
        <v>0</v>
      </c>
      <c r="M224" s="298">
        <v>0</v>
      </c>
      <c r="N224" s="298">
        <v>0</v>
      </c>
      <c r="O224" s="298">
        <v>0</v>
      </c>
      <c r="P224" s="298">
        <f t="shared" si="56"/>
        <v>1005</v>
      </c>
      <c r="Q224" s="298">
        <v>0</v>
      </c>
      <c r="R224" s="298">
        <f t="shared" si="57"/>
        <v>1005</v>
      </c>
      <c r="S224" s="393">
        <f t="shared" si="58"/>
        <v>14275</v>
      </c>
      <c r="T224" s="298">
        <f t="shared" si="59"/>
        <v>1005</v>
      </c>
      <c r="U224" s="296"/>
      <c r="V224" s="390"/>
      <c r="W224" s="359">
        <v>39512</v>
      </c>
      <c r="X224" s="299" t="s">
        <v>99</v>
      </c>
    </row>
    <row r="225" spans="1:28" ht="23.1" customHeight="1">
      <c r="A225" s="50">
        <v>162</v>
      </c>
      <c r="B225" s="51" t="s">
        <v>368</v>
      </c>
      <c r="C225" s="41" t="s">
        <v>108</v>
      </c>
      <c r="D225" s="46">
        <v>20</v>
      </c>
      <c r="E225" s="285">
        <v>10560</v>
      </c>
      <c r="F225" s="38">
        <v>5430</v>
      </c>
      <c r="G225" s="39">
        <v>2500</v>
      </c>
      <c r="H225" s="40">
        <v>700</v>
      </c>
      <c r="I225" s="40">
        <f t="shared" si="54"/>
        <v>1629</v>
      </c>
      <c r="J225" s="40">
        <v>300</v>
      </c>
      <c r="K225" s="38">
        <f t="shared" si="55"/>
        <v>15689</v>
      </c>
      <c r="L225" s="39">
        <v>0</v>
      </c>
      <c r="M225" s="40">
        <v>0</v>
      </c>
      <c r="N225" s="40">
        <v>0</v>
      </c>
      <c r="O225" s="40">
        <v>0</v>
      </c>
      <c r="P225" s="40">
        <f t="shared" si="56"/>
        <v>1056</v>
      </c>
      <c r="Q225" s="40">
        <v>2615</v>
      </c>
      <c r="R225" s="40">
        <f t="shared" si="57"/>
        <v>3671</v>
      </c>
      <c r="S225" s="337">
        <f t="shared" si="58"/>
        <v>12018</v>
      </c>
      <c r="T225" s="40">
        <f t="shared" si="59"/>
        <v>1056</v>
      </c>
      <c r="U225" s="46" t="s">
        <v>919</v>
      </c>
      <c r="V225" s="10"/>
      <c r="W225" s="67">
        <v>39669</v>
      </c>
      <c r="X225" s="137" t="s">
        <v>70</v>
      </c>
      <c r="Y225" s="85"/>
      <c r="Z225" s="84"/>
      <c r="AA225" s="84"/>
      <c r="AB225" s="124"/>
    </row>
    <row r="226" spans="1:28" ht="23.1" customHeight="1">
      <c r="A226" s="50">
        <v>163</v>
      </c>
      <c r="B226" s="51" t="s">
        <v>720</v>
      </c>
      <c r="C226" s="41" t="s">
        <v>2</v>
      </c>
      <c r="D226" s="46">
        <v>20</v>
      </c>
      <c r="E226" s="285">
        <v>10560</v>
      </c>
      <c r="F226" s="38">
        <v>5430</v>
      </c>
      <c r="G226" s="39">
        <v>2500</v>
      </c>
      <c r="H226" s="40">
        <v>700</v>
      </c>
      <c r="I226" s="40">
        <f t="shared" si="54"/>
        <v>1629</v>
      </c>
      <c r="J226" s="40">
        <v>300</v>
      </c>
      <c r="K226" s="38">
        <f t="shared" si="55"/>
        <v>15689</v>
      </c>
      <c r="L226" s="39">
        <v>0</v>
      </c>
      <c r="M226" s="40">
        <v>0</v>
      </c>
      <c r="N226" s="40">
        <v>0</v>
      </c>
      <c r="O226" s="40">
        <v>0</v>
      </c>
      <c r="P226" s="40">
        <f t="shared" si="56"/>
        <v>1056</v>
      </c>
      <c r="Q226" s="40">
        <v>0</v>
      </c>
      <c r="R226" s="40">
        <f t="shared" si="57"/>
        <v>1056</v>
      </c>
      <c r="S226" s="337">
        <f t="shared" si="58"/>
        <v>14633</v>
      </c>
      <c r="T226" s="40">
        <f t="shared" si="59"/>
        <v>1056</v>
      </c>
      <c r="U226" s="46"/>
      <c r="V226" s="10"/>
      <c r="W226" s="67">
        <v>39669</v>
      </c>
      <c r="X226" s="137" t="s">
        <v>70</v>
      </c>
      <c r="Y226" s="85"/>
      <c r="Z226" s="84"/>
      <c r="AA226" s="84"/>
      <c r="AB226" s="124"/>
    </row>
    <row r="227" spans="1:28" ht="23.1" customHeight="1">
      <c r="A227" s="50">
        <v>164</v>
      </c>
      <c r="B227" s="51" t="s">
        <v>759</v>
      </c>
      <c r="C227" s="41" t="s">
        <v>2</v>
      </c>
      <c r="D227" s="46">
        <v>20</v>
      </c>
      <c r="E227" s="285">
        <v>10560</v>
      </c>
      <c r="F227" s="38">
        <v>5430</v>
      </c>
      <c r="G227" s="39">
        <v>2500</v>
      </c>
      <c r="H227" s="40">
        <v>700</v>
      </c>
      <c r="I227" s="40">
        <f t="shared" si="54"/>
        <v>1629</v>
      </c>
      <c r="J227" s="40">
        <v>300</v>
      </c>
      <c r="K227" s="38">
        <f t="shared" si="55"/>
        <v>15689</v>
      </c>
      <c r="L227" s="39">
        <v>0</v>
      </c>
      <c r="M227" s="40">
        <v>0</v>
      </c>
      <c r="N227" s="40">
        <v>0</v>
      </c>
      <c r="O227" s="40">
        <v>0</v>
      </c>
      <c r="P227" s="40">
        <f t="shared" si="56"/>
        <v>1056</v>
      </c>
      <c r="Q227" s="40">
        <v>0</v>
      </c>
      <c r="R227" s="40">
        <f t="shared" si="57"/>
        <v>1056</v>
      </c>
      <c r="S227" s="337">
        <f t="shared" si="58"/>
        <v>14633</v>
      </c>
      <c r="T227" s="40">
        <f t="shared" si="59"/>
        <v>1056</v>
      </c>
      <c r="U227" s="46"/>
      <c r="V227" s="10"/>
      <c r="W227" s="67">
        <v>39669</v>
      </c>
      <c r="X227" s="137" t="s">
        <v>70</v>
      </c>
      <c r="Y227" s="85"/>
      <c r="Z227" s="84"/>
      <c r="AA227" s="84"/>
      <c r="AB227" s="124"/>
    </row>
    <row r="228" spans="1:28" ht="23.1" customHeight="1">
      <c r="A228" s="50">
        <v>165</v>
      </c>
      <c r="B228" s="51" t="s">
        <v>169</v>
      </c>
      <c r="C228" s="41" t="s">
        <v>2</v>
      </c>
      <c r="D228" s="46">
        <v>20</v>
      </c>
      <c r="E228" s="285">
        <v>10560</v>
      </c>
      <c r="F228" s="38">
        <v>5430</v>
      </c>
      <c r="G228" s="39">
        <v>2500</v>
      </c>
      <c r="H228" s="40">
        <v>700</v>
      </c>
      <c r="I228" s="40">
        <f t="shared" si="54"/>
        <v>1629</v>
      </c>
      <c r="J228" s="40">
        <v>300</v>
      </c>
      <c r="K228" s="38">
        <f t="shared" si="55"/>
        <v>15689</v>
      </c>
      <c r="L228" s="39">
        <v>0</v>
      </c>
      <c r="M228" s="40">
        <v>325</v>
      </c>
      <c r="N228" s="40">
        <v>0</v>
      </c>
      <c r="O228" s="40">
        <f>G228*40%</f>
        <v>1000</v>
      </c>
      <c r="P228" s="40">
        <f t="shared" si="56"/>
        <v>1056</v>
      </c>
      <c r="Q228" s="40">
        <v>0</v>
      </c>
      <c r="R228" s="40">
        <f t="shared" si="57"/>
        <v>2381</v>
      </c>
      <c r="S228" s="337">
        <f t="shared" si="58"/>
        <v>13308</v>
      </c>
      <c r="T228" s="40">
        <f t="shared" si="59"/>
        <v>1056</v>
      </c>
      <c r="U228" s="46"/>
      <c r="V228" s="64"/>
      <c r="W228" s="67">
        <v>39669</v>
      </c>
      <c r="X228" s="137" t="s">
        <v>70</v>
      </c>
      <c r="Y228" s="85"/>
      <c r="Z228" s="84"/>
      <c r="AA228" s="84"/>
      <c r="AB228" s="124"/>
    </row>
    <row r="229" spans="1:28" ht="23.1" customHeight="1">
      <c r="A229" s="50">
        <v>166</v>
      </c>
      <c r="B229" s="51" t="s">
        <v>540</v>
      </c>
      <c r="C229" s="41" t="s">
        <v>496</v>
      </c>
      <c r="D229" s="46">
        <v>20</v>
      </c>
      <c r="E229" s="285">
        <v>10560</v>
      </c>
      <c r="F229" s="38">
        <v>5430</v>
      </c>
      <c r="G229" s="39">
        <v>2500</v>
      </c>
      <c r="H229" s="40">
        <v>700</v>
      </c>
      <c r="I229" s="40">
        <f t="shared" si="54"/>
        <v>1629</v>
      </c>
      <c r="J229" s="40">
        <v>300</v>
      </c>
      <c r="K229" s="38">
        <f t="shared" si="55"/>
        <v>15689</v>
      </c>
      <c r="L229" s="39">
        <v>0</v>
      </c>
      <c r="M229" s="40">
        <v>0</v>
      </c>
      <c r="N229" s="40">
        <v>0</v>
      </c>
      <c r="O229" s="40">
        <v>0</v>
      </c>
      <c r="P229" s="40">
        <f t="shared" si="56"/>
        <v>1056</v>
      </c>
      <c r="Q229" s="40">
        <v>0</v>
      </c>
      <c r="R229" s="40">
        <f t="shared" si="57"/>
        <v>1056</v>
      </c>
      <c r="S229" s="337">
        <f t="shared" si="58"/>
        <v>14633</v>
      </c>
      <c r="T229" s="40">
        <f t="shared" si="59"/>
        <v>1056</v>
      </c>
      <c r="U229" s="46"/>
      <c r="V229" s="10"/>
      <c r="W229" s="67">
        <v>39761</v>
      </c>
      <c r="X229" s="137" t="s">
        <v>100</v>
      </c>
      <c r="Y229" s="85" t="s">
        <v>804</v>
      </c>
      <c r="Z229" s="84"/>
      <c r="AA229" s="84"/>
      <c r="AB229" s="124"/>
    </row>
    <row r="230" spans="1:28" ht="23.1" customHeight="1">
      <c r="A230" s="50">
        <v>167</v>
      </c>
      <c r="B230" s="51" t="s">
        <v>170</v>
      </c>
      <c r="C230" s="41" t="s">
        <v>108</v>
      </c>
      <c r="D230" s="46">
        <v>20</v>
      </c>
      <c r="E230" s="285">
        <v>10560</v>
      </c>
      <c r="F230" s="38">
        <v>5430</v>
      </c>
      <c r="G230" s="39">
        <v>2500</v>
      </c>
      <c r="H230" s="40">
        <v>700</v>
      </c>
      <c r="I230" s="40">
        <f t="shared" si="54"/>
        <v>1629</v>
      </c>
      <c r="J230" s="40">
        <v>300</v>
      </c>
      <c r="K230" s="38">
        <f t="shared" si="55"/>
        <v>15689</v>
      </c>
      <c r="L230" s="39">
        <v>0</v>
      </c>
      <c r="M230" s="40">
        <v>0</v>
      </c>
      <c r="N230" s="40">
        <v>0</v>
      </c>
      <c r="O230" s="40">
        <v>0</v>
      </c>
      <c r="P230" s="40">
        <f t="shared" si="56"/>
        <v>1056</v>
      </c>
      <c r="Q230" s="40">
        <v>0</v>
      </c>
      <c r="R230" s="40">
        <f t="shared" si="57"/>
        <v>1056</v>
      </c>
      <c r="S230" s="337">
        <f t="shared" si="58"/>
        <v>14633</v>
      </c>
      <c r="T230" s="40">
        <f t="shared" si="59"/>
        <v>1056</v>
      </c>
      <c r="U230" s="46"/>
      <c r="V230" s="10"/>
      <c r="W230" s="67">
        <v>39670</v>
      </c>
      <c r="X230" s="137" t="s">
        <v>67</v>
      </c>
    </row>
    <row r="231" spans="1:28" s="300" customFormat="1" ht="23.1" customHeight="1">
      <c r="A231" s="356">
        <v>168</v>
      </c>
      <c r="B231" s="301" t="s">
        <v>764</v>
      </c>
      <c r="C231" s="355" t="s">
        <v>194</v>
      </c>
      <c r="D231" s="296">
        <v>20</v>
      </c>
      <c r="E231" s="306">
        <v>10050</v>
      </c>
      <c r="F231" s="297">
        <v>5430</v>
      </c>
      <c r="G231" s="357">
        <v>2500</v>
      </c>
      <c r="H231" s="298">
        <v>700</v>
      </c>
      <c r="I231" s="298">
        <f t="shared" si="54"/>
        <v>1629</v>
      </c>
      <c r="J231" s="298">
        <v>300</v>
      </c>
      <c r="K231" s="297">
        <f t="shared" si="55"/>
        <v>15179</v>
      </c>
      <c r="L231" s="357">
        <v>0</v>
      </c>
      <c r="M231" s="298">
        <v>0</v>
      </c>
      <c r="N231" s="298">
        <v>0</v>
      </c>
      <c r="O231" s="298">
        <v>0</v>
      </c>
      <c r="P231" s="298">
        <f t="shared" si="56"/>
        <v>1005</v>
      </c>
      <c r="Q231" s="298">
        <v>0</v>
      </c>
      <c r="R231" s="298">
        <f t="shared" si="57"/>
        <v>1005</v>
      </c>
      <c r="S231" s="393">
        <f t="shared" si="58"/>
        <v>14174</v>
      </c>
      <c r="T231" s="298">
        <f t="shared" si="59"/>
        <v>1005</v>
      </c>
      <c r="U231" s="296"/>
      <c r="V231" s="369"/>
      <c r="W231" s="359" t="s">
        <v>40</v>
      </c>
      <c r="X231" s="359" t="s">
        <v>101</v>
      </c>
    </row>
    <row r="232" spans="1:28" s="300" customFormat="1" ht="23.1" customHeight="1">
      <c r="A232" s="356">
        <v>169</v>
      </c>
      <c r="B232" s="301" t="s">
        <v>210</v>
      </c>
      <c r="C232" s="355" t="s">
        <v>108</v>
      </c>
      <c r="D232" s="296">
        <v>20</v>
      </c>
      <c r="E232" s="306">
        <v>9570</v>
      </c>
      <c r="F232" s="297">
        <v>5050</v>
      </c>
      <c r="G232" s="357">
        <v>2500</v>
      </c>
      <c r="H232" s="298">
        <v>700</v>
      </c>
      <c r="I232" s="298">
        <f t="shared" si="54"/>
        <v>1515</v>
      </c>
      <c r="J232" s="298">
        <v>300</v>
      </c>
      <c r="K232" s="297">
        <f t="shared" si="55"/>
        <v>14585</v>
      </c>
      <c r="L232" s="357">
        <v>0</v>
      </c>
      <c r="M232" s="298">
        <v>0</v>
      </c>
      <c r="N232" s="298">
        <v>0</v>
      </c>
      <c r="O232" s="298">
        <v>0</v>
      </c>
      <c r="P232" s="298">
        <f t="shared" si="56"/>
        <v>957</v>
      </c>
      <c r="Q232" s="298">
        <v>0</v>
      </c>
      <c r="R232" s="298">
        <f t="shared" si="57"/>
        <v>957</v>
      </c>
      <c r="S232" s="393">
        <f t="shared" si="58"/>
        <v>13628</v>
      </c>
      <c r="T232" s="298">
        <f t="shared" si="59"/>
        <v>957</v>
      </c>
      <c r="U232" s="296"/>
      <c r="V232" s="389"/>
      <c r="W232" s="359" t="s">
        <v>41</v>
      </c>
      <c r="X232" s="359" t="s">
        <v>86</v>
      </c>
      <c r="Y232" s="353" t="s">
        <v>805</v>
      </c>
    </row>
    <row r="233" spans="1:28" ht="23.1" customHeight="1">
      <c r="A233" s="50">
        <v>170</v>
      </c>
      <c r="B233" s="51" t="s">
        <v>555</v>
      </c>
      <c r="C233" s="41" t="s">
        <v>2</v>
      </c>
      <c r="D233" s="46">
        <v>20</v>
      </c>
      <c r="E233" s="285">
        <v>9570</v>
      </c>
      <c r="F233" s="38">
        <v>4860</v>
      </c>
      <c r="G233" s="40">
        <f t="shared" ref="G233:G238" si="60">F233*50%</f>
        <v>2430</v>
      </c>
      <c r="H233" s="40">
        <v>700</v>
      </c>
      <c r="I233" s="40">
        <f t="shared" si="54"/>
        <v>1458</v>
      </c>
      <c r="J233" s="40">
        <v>300</v>
      </c>
      <c r="K233" s="38">
        <f t="shared" si="55"/>
        <v>14458</v>
      </c>
      <c r="L233" s="39">
        <v>0</v>
      </c>
      <c r="M233" s="40">
        <v>0</v>
      </c>
      <c r="N233" s="40">
        <v>0</v>
      </c>
      <c r="O233" s="40">
        <v>0</v>
      </c>
      <c r="P233" s="40">
        <f t="shared" si="56"/>
        <v>957</v>
      </c>
      <c r="Q233" s="40">
        <v>0</v>
      </c>
      <c r="R233" s="40">
        <f t="shared" si="57"/>
        <v>957</v>
      </c>
      <c r="S233" s="337">
        <f t="shared" si="58"/>
        <v>13501</v>
      </c>
      <c r="T233" s="40">
        <f t="shared" si="59"/>
        <v>957</v>
      </c>
      <c r="U233" s="46"/>
      <c r="V233" s="130"/>
      <c r="W233" s="67" t="s">
        <v>106</v>
      </c>
      <c r="X233" s="67" t="s">
        <v>52</v>
      </c>
      <c r="Y233" s="85"/>
      <c r="Z233" s="84"/>
      <c r="AA233" s="84"/>
      <c r="AB233" s="64"/>
    </row>
    <row r="234" spans="1:28" ht="23.1" customHeight="1">
      <c r="A234" s="50">
        <v>171</v>
      </c>
      <c r="B234" s="51" t="s">
        <v>171</v>
      </c>
      <c r="C234" s="41" t="s">
        <v>2</v>
      </c>
      <c r="D234" s="46">
        <v>20</v>
      </c>
      <c r="E234" s="285">
        <v>9570</v>
      </c>
      <c r="F234" s="38">
        <v>4860</v>
      </c>
      <c r="G234" s="40">
        <f t="shared" si="60"/>
        <v>2430</v>
      </c>
      <c r="H234" s="40">
        <v>700</v>
      </c>
      <c r="I234" s="40">
        <f t="shared" si="54"/>
        <v>1458</v>
      </c>
      <c r="J234" s="40">
        <v>300</v>
      </c>
      <c r="K234" s="38">
        <f t="shared" si="55"/>
        <v>14458</v>
      </c>
      <c r="L234" s="39">
        <v>0</v>
      </c>
      <c r="M234" s="40">
        <v>0</v>
      </c>
      <c r="N234" s="40">
        <v>0</v>
      </c>
      <c r="O234" s="40">
        <v>0</v>
      </c>
      <c r="P234" s="40">
        <f t="shared" si="56"/>
        <v>957</v>
      </c>
      <c r="Q234" s="40">
        <v>0</v>
      </c>
      <c r="R234" s="40">
        <f t="shared" si="57"/>
        <v>957</v>
      </c>
      <c r="S234" s="337">
        <f t="shared" si="58"/>
        <v>13501</v>
      </c>
      <c r="T234" s="40">
        <f t="shared" si="59"/>
        <v>957</v>
      </c>
      <c r="U234" s="46"/>
      <c r="V234" s="130"/>
      <c r="W234" s="67">
        <v>40369</v>
      </c>
      <c r="X234" s="137" t="s">
        <v>109</v>
      </c>
    </row>
    <row r="235" spans="1:28" ht="24.95" customHeight="1">
      <c r="A235" s="50">
        <v>172</v>
      </c>
      <c r="B235" s="51" t="s">
        <v>370</v>
      </c>
      <c r="C235" s="41" t="s">
        <v>2</v>
      </c>
      <c r="D235" s="46">
        <v>20</v>
      </c>
      <c r="E235" s="285">
        <v>9570</v>
      </c>
      <c r="F235" s="38">
        <v>4670</v>
      </c>
      <c r="G235" s="40">
        <f t="shared" si="60"/>
        <v>2335</v>
      </c>
      <c r="H235" s="40">
        <v>700</v>
      </c>
      <c r="I235" s="40">
        <f t="shared" si="54"/>
        <v>1401</v>
      </c>
      <c r="J235" s="40">
        <v>300</v>
      </c>
      <c r="K235" s="38">
        <f t="shared" si="55"/>
        <v>14306</v>
      </c>
      <c r="L235" s="39">
        <v>0</v>
      </c>
      <c r="M235" s="40">
        <v>0</v>
      </c>
      <c r="N235" s="40">
        <v>0</v>
      </c>
      <c r="O235" s="40">
        <v>0</v>
      </c>
      <c r="P235" s="40">
        <f t="shared" si="56"/>
        <v>957</v>
      </c>
      <c r="Q235" s="40">
        <v>0</v>
      </c>
      <c r="R235" s="40">
        <f t="shared" si="57"/>
        <v>957</v>
      </c>
      <c r="S235" s="337">
        <f t="shared" si="58"/>
        <v>13349</v>
      </c>
      <c r="T235" s="40">
        <f t="shared" si="59"/>
        <v>957</v>
      </c>
      <c r="U235" s="46"/>
      <c r="V235" s="130"/>
      <c r="W235" s="67" t="s">
        <v>358</v>
      </c>
      <c r="X235" s="279" t="s">
        <v>75</v>
      </c>
      <c r="Y235" s="2"/>
    </row>
    <row r="236" spans="1:28" ht="24.95" customHeight="1">
      <c r="A236" s="50">
        <v>173</v>
      </c>
      <c r="B236" s="51" t="s">
        <v>190</v>
      </c>
      <c r="C236" s="41" t="s">
        <v>2</v>
      </c>
      <c r="D236" s="46">
        <v>20</v>
      </c>
      <c r="E236" s="285">
        <v>9570</v>
      </c>
      <c r="F236" s="38">
        <v>4670</v>
      </c>
      <c r="G236" s="40">
        <f t="shared" si="60"/>
        <v>2335</v>
      </c>
      <c r="H236" s="40">
        <v>700</v>
      </c>
      <c r="I236" s="40">
        <f t="shared" si="54"/>
        <v>1401</v>
      </c>
      <c r="J236" s="40">
        <v>300</v>
      </c>
      <c r="K236" s="38">
        <f t="shared" si="55"/>
        <v>14306</v>
      </c>
      <c r="L236" s="39">
        <v>0</v>
      </c>
      <c r="M236" s="40">
        <v>0</v>
      </c>
      <c r="N236" s="40">
        <v>0</v>
      </c>
      <c r="O236" s="40">
        <v>0</v>
      </c>
      <c r="P236" s="40">
        <f t="shared" si="56"/>
        <v>957</v>
      </c>
      <c r="Q236" s="40">
        <v>0</v>
      </c>
      <c r="R236" s="40">
        <f t="shared" si="57"/>
        <v>957</v>
      </c>
      <c r="S236" s="337">
        <f t="shared" si="58"/>
        <v>13349</v>
      </c>
      <c r="T236" s="40">
        <f t="shared" si="59"/>
        <v>957</v>
      </c>
      <c r="U236" s="46"/>
      <c r="V236" s="130"/>
      <c r="W236" s="67" t="s">
        <v>358</v>
      </c>
      <c r="X236" s="279" t="s">
        <v>75</v>
      </c>
      <c r="Y236" s="2"/>
    </row>
    <row r="237" spans="1:28" ht="24.95" customHeight="1">
      <c r="A237" s="50">
        <v>174</v>
      </c>
      <c r="B237" s="51" t="s">
        <v>371</v>
      </c>
      <c r="C237" s="41" t="s">
        <v>194</v>
      </c>
      <c r="D237" s="46">
        <v>20</v>
      </c>
      <c r="E237" s="285">
        <v>9570</v>
      </c>
      <c r="F237" s="38">
        <v>4670</v>
      </c>
      <c r="G237" s="40">
        <f t="shared" si="60"/>
        <v>2335</v>
      </c>
      <c r="H237" s="40">
        <v>700</v>
      </c>
      <c r="I237" s="40">
        <f t="shared" si="54"/>
        <v>1401</v>
      </c>
      <c r="J237" s="40">
        <v>300</v>
      </c>
      <c r="K237" s="38">
        <f t="shared" si="55"/>
        <v>14306</v>
      </c>
      <c r="L237" s="39">
        <v>0</v>
      </c>
      <c r="M237" s="40">
        <v>0</v>
      </c>
      <c r="N237" s="40">
        <v>0</v>
      </c>
      <c r="O237" s="40">
        <v>0</v>
      </c>
      <c r="P237" s="40">
        <f t="shared" si="56"/>
        <v>957</v>
      </c>
      <c r="Q237" s="40">
        <v>0</v>
      </c>
      <c r="R237" s="40">
        <f t="shared" si="57"/>
        <v>957</v>
      </c>
      <c r="S237" s="337">
        <f t="shared" si="58"/>
        <v>13349</v>
      </c>
      <c r="T237" s="40">
        <f t="shared" si="59"/>
        <v>957</v>
      </c>
      <c r="U237" s="46"/>
      <c r="V237" s="130"/>
      <c r="W237" s="67" t="s">
        <v>358</v>
      </c>
      <c r="X237" s="279" t="s">
        <v>75</v>
      </c>
    </row>
    <row r="238" spans="1:28" ht="24.95" customHeight="1">
      <c r="A238" s="50">
        <v>175</v>
      </c>
      <c r="B238" s="51" t="s">
        <v>390</v>
      </c>
      <c r="C238" s="41" t="s">
        <v>2</v>
      </c>
      <c r="D238" s="46">
        <v>20</v>
      </c>
      <c r="E238" s="285">
        <v>9570</v>
      </c>
      <c r="F238" s="38">
        <v>4670</v>
      </c>
      <c r="G238" s="40">
        <f t="shared" si="60"/>
        <v>2335</v>
      </c>
      <c r="H238" s="40">
        <v>700</v>
      </c>
      <c r="I238" s="40">
        <f>F238*30%</f>
        <v>1401</v>
      </c>
      <c r="J238" s="40">
        <v>300</v>
      </c>
      <c r="K238" s="38">
        <f>SUM(E238+G238+H238+I238+J238)</f>
        <v>14306</v>
      </c>
      <c r="L238" s="39">
        <v>0</v>
      </c>
      <c r="M238" s="40">
        <v>0</v>
      </c>
      <c r="N238" s="40">
        <v>0</v>
      </c>
      <c r="O238" s="40">
        <v>0</v>
      </c>
      <c r="P238" s="40">
        <f>E238*10%</f>
        <v>957</v>
      </c>
      <c r="Q238" s="40">
        <v>0</v>
      </c>
      <c r="R238" s="40">
        <f>SUM(L238:Q238)</f>
        <v>957</v>
      </c>
      <c r="S238" s="337">
        <f>K238-R238</f>
        <v>13349</v>
      </c>
      <c r="T238" s="40">
        <f>P238</f>
        <v>957</v>
      </c>
      <c r="U238" s="46"/>
      <c r="V238" s="130"/>
      <c r="W238" s="67" t="s">
        <v>358</v>
      </c>
      <c r="X238" s="279" t="s">
        <v>75</v>
      </c>
      <c r="Y238" s="2"/>
    </row>
    <row r="239" spans="1:28" s="274" customFormat="1" ht="23.1" customHeight="1">
      <c r="A239" s="41"/>
      <c r="B239" s="59" t="s">
        <v>374</v>
      </c>
      <c r="C239" s="41" t="s">
        <v>375</v>
      </c>
      <c r="D239" s="46"/>
      <c r="E239" s="291">
        <f>SUM(E213:E238)</f>
        <v>3501797</v>
      </c>
      <c r="F239" s="291">
        <f t="shared" ref="F239:T239" si="61">SUM(F213:F238)</f>
        <v>1831415</v>
      </c>
      <c r="G239" s="291">
        <f t="shared" si="61"/>
        <v>759903.75</v>
      </c>
      <c r="H239" s="291">
        <f t="shared" si="61"/>
        <v>119000</v>
      </c>
      <c r="I239" s="291">
        <f t="shared" si="61"/>
        <v>482761.5</v>
      </c>
      <c r="J239" s="291">
        <f t="shared" si="61"/>
        <v>19500</v>
      </c>
      <c r="K239" s="291">
        <f t="shared" si="61"/>
        <v>4882962.25</v>
      </c>
      <c r="L239" s="291">
        <f t="shared" si="61"/>
        <v>25305</v>
      </c>
      <c r="M239" s="291">
        <f t="shared" si="61"/>
        <v>8823</v>
      </c>
      <c r="N239" s="291">
        <f t="shared" si="61"/>
        <v>0</v>
      </c>
      <c r="O239" s="291">
        <f t="shared" si="61"/>
        <v>56944.974999999999</v>
      </c>
      <c r="P239" s="291">
        <f t="shared" si="61"/>
        <v>345379.7</v>
      </c>
      <c r="Q239" s="291">
        <f t="shared" si="61"/>
        <v>18865</v>
      </c>
      <c r="R239" s="291">
        <f t="shared" si="61"/>
        <v>455317.67500000005</v>
      </c>
      <c r="S239" s="96">
        <f t="shared" si="61"/>
        <v>4427644.5749999993</v>
      </c>
      <c r="T239" s="291">
        <f t="shared" si="61"/>
        <v>306354</v>
      </c>
      <c r="U239" s="95">
        <f>SUM(N239+P239+T239)</f>
        <v>651733.69999999995</v>
      </c>
      <c r="V239" s="10"/>
      <c r="W239" s="67"/>
      <c r="X239" s="137"/>
      <c r="Y239" s="1"/>
      <c r="AB239" s="64"/>
    </row>
    <row r="240" spans="1:28" s="274" customFormat="1" ht="15.75">
      <c r="A240" s="61"/>
      <c r="B240" s="77"/>
      <c r="C240" s="61"/>
      <c r="D240" s="66"/>
      <c r="E240" s="66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163"/>
      <c r="T240" s="78"/>
      <c r="U240" s="100"/>
      <c r="V240" s="10"/>
      <c r="W240" s="67"/>
      <c r="X240" s="137"/>
      <c r="Y240" s="1"/>
      <c r="AB240" s="64"/>
    </row>
    <row r="241" spans="1:29" s="274" customFormat="1" ht="15.75">
      <c r="A241" s="61"/>
      <c r="B241" s="74" t="s">
        <v>668</v>
      </c>
      <c r="C241" s="75"/>
      <c r="D241" s="29"/>
      <c r="E241" s="74" t="s">
        <v>669</v>
      </c>
      <c r="F241" s="75"/>
      <c r="G241" s="29"/>
      <c r="I241" s="78"/>
      <c r="J241" s="140" t="s">
        <v>876</v>
      </c>
      <c r="K241" s="140"/>
      <c r="L241" s="140"/>
      <c r="M241" s="84"/>
      <c r="N241" s="215"/>
      <c r="O241" s="215"/>
      <c r="P241" s="140" t="s">
        <v>750</v>
      </c>
      <c r="Q241" s="140"/>
      <c r="R241" s="140"/>
      <c r="S241" s="84"/>
      <c r="T241" s="215"/>
      <c r="U241" s="64" t="s">
        <v>537</v>
      </c>
      <c r="V241" s="10"/>
      <c r="W241" s="67"/>
      <c r="X241" s="137"/>
      <c r="Y241" s="1"/>
      <c r="AB241" s="64"/>
    </row>
    <row r="242" spans="1:29" s="274" customFormat="1" ht="15.75">
      <c r="A242" s="61"/>
      <c r="B242" s="74"/>
      <c r="C242" s="75"/>
      <c r="D242" s="29"/>
      <c r="E242" s="29"/>
      <c r="F242" s="74"/>
      <c r="G242" s="75"/>
      <c r="H242" s="29"/>
      <c r="I242" s="78"/>
      <c r="J242" s="140"/>
      <c r="K242" s="140"/>
      <c r="L242" s="78"/>
      <c r="M242" s="215"/>
      <c r="N242" s="215"/>
      <c r="O242" s="215"/>
      <c r="P242" s="131"/>
      <c r="Q242" s="131"/>
      <c r="R242" s="131"/>
      <c r="S242" s="84"/>
      <c r="T242" s="215"/>
      <c r="U242" s="64"/>
      <c r="V242" s="10"/>
      <c r="W242" s="67"/>
      <c r="X242" s="137"/>
      <c r="Y242" s="1"/>
      <c r="AB242" s="64"/>
    </row>
    <row r="243" spans="1:29" ht="23.25">
      <c r="A243" s="470" t="s">
        <v>127</v>
      </c>
      <c r="B243" s="470"/>
      <c r="C243" s="470"/>
      <c r="D243" s="470"/>
      <c r="E243" s="470"/>
      <c r="F243" s="470"/>
      <c r="G243" s="470"/>
      <c r="H243" s="470"/>
      <c r="I243" s="470"/>
      <c r="J243" s="470"/>
      <c r="K243" s="470"/>
      <c r="L243" s="470"/>
      <c r="M243" s="470"/>
      <c r="N243" s="470"/>
      <c r="O243" s="470"/>
      <c r="P243" s="470"/>
      <c r="Q243" s="470"/>
      <c r="R243" s="470"/>
      <c r="S243" s="470"/>
      <c r="T243" s="470"/>
      <c r="U243" s="470"/>
      <c r="V243" s="470"/>
      <c r="W243" s="8"/>
    </row>
    <row r="244" spans="1:29" ht="18.75">
      <c r="A244" s="471" t="s">
        <v>359</v>
      </c>
      <c r="B244" s="471"/>
      <c r="C244" s="471"/>
      <c r="D244" s="471"/>
      <c r="E244" s="471"/>
      <c r="F244" s="471"/>
      <c r="G244" s="471"/>
      <c r="H244" s="471"/>
      <c r="I244" s="471"/>
      <c r="J244" s="471"/>
      <c r="K244" s="471"/>
      <c r="L244" s="471"/>
      <c r="M244" s="471"/>
      <c r="N244" s="471"/>
      <c r="O244" s="471"/>
      <c r="P244" s="471"/>
      <c r="Q244" s="471"/>
      <c r="R244" s="471"/>
      <c r="S244" s="471"/>
      <c r="T244" s="471"/>
      <c r="U244" s="471"/>
      <c r="V244" s="471"/>
      <c r="W244" s="8"/>
    </row>
    <row r="245" spans="1:29" ht="20.25">
      <c r="A245" s="472" t="s">
        <v>898</v>
      </c>
      <c r="B245" s="472"/>
      <c r="C245" s="472"/>
      <c r="D245" s="472"/>
      <c r="E245" s="472"/>
      <c r="F245" s="472"/>
      <c r="G245" s="472"/>
      <c r="H245" s="472"/>
      <c r="I245" s="472"/>
      <c r="J245" s="472"/>
      <c r="K245" s="472"/>
      <c r="L245" s="472"/>
      <c r="M245" s="472"/>
      <c r="N245" s="472"/>
      <c r="O245" s="472"/>
      <c r="P245" s="472"/>
      <c r="Q245" s="472"/>
      <c r="R245" s="472"/>
      <c r="S245" s="472"/>
      <c r="T245" s="472"/>
      <c r="U245" s="472"/>
      <c r="V245" s="472"/>
      <c r="W245" s="10"/>
    </row>
    <row r="246" spans="1:29" ht="24.95" customHeight="1">
      <c r="A246" s="41"/>
      <c r="B246" s="42"/>
      <c r="C246" s="33"/>
      <c r="D246" s="48"/>
      <c r="E246" s="48"/>
      <c r="F246" s="483" t="s">
        <v>336</v>
      </c>
      <c r="G246" s="484"/>
      <c r="H246" s="484"/>
      <c r="I246" s="484"/>
      <c r="J246" s="484"/>
      <c r="K246" s="485"/>
      <c r="L246" s="483" t="s">
        <v>337</v>
      </c>
      <c r="M246" s="484"/>
      <c r="N246" s="484"/>
      <c r="O246" s="484"/>
      <c r="P246" s="484"/>
      <c r="Q246" s="484"/>
      <c r="R246" s="485"/>
      <c r="S246" s="161"/>
      <c r="T246" s="220"/>
      <c r="U246" s="33"/>
      <c r="V246" s="10"/>
      <c r="W246" s="7"/>
    </row>
    <row r="247" spans="1:29" s="69" customFormat="1" ht="60">
      <c r="A247" s="41" t="s">
        <v>174</v>
      </c>
      <c r="B247" s="43" t="s">
        <v>379</v>
      </c>
      <c r="C247" s="41" t="s">
        <v>125</v>
      </c>
      <c r="D247" s="41" t="s">
        <v>334</v>
      </c>
      <c r="E247" s="43" t="s">
        <v>855</v>
      </c>
      <c r="F247" s="43" t="s">
        <v>854</v>
      </c>
      <c r="G247" s="44" t="s">
        <v>338</v>
      </c>
      <c r="H247" s="44" t="s">
        <v>367</v>
      </c>
      <c r="I247" s="45" t="s">
        <v>376</v>
      </c>
      <c r="J247" s="44" t="s">
        <v>339</v>
      </c>
      <c r="K247" s="44" t="s">
        <v>335</v>
      </c>
      <c r="L247" s="45" t="s">
        <v>377</v>
      </c>
      <c r="M247" s="45" t="s">
        <v>462</v>
      </c>
      <c r="N247" s="45" t="s">
        <v>391</v>
      </c>
      <c r="O247" s="44" t="s">
        <v>457</v>
      </c>
      <c r="P247" s="45" t="s">
        <v>730</v>
      </c>
      <c r="Q247" s="45" t="s">
        <v>541</v>
      </c>
      <c r="R247" s="45" t="s">
        <v>380</v>
      </c>
      <c r="S247" s="45" t="s">
        <v>378</v>
      </c>
      <c r="T247" s="45" t="s">
        <v>731</v>
      </c>
      <c r="U247" s="44" t="s">
        <v>344</v>
      </c>
      <c r="V247" s="61"/>
      <c r="W247" s="77" t="s">
        <v>402</v>
      </c>
      <c r="X247" s="277" t="s">
        <v>403</v>
      </c>
    </row>
    <row r="248" spans="1:29" s="69" customFormat="1" ht="24.95" customHeight="1">
      <c r="A248" s="46"/>
      <c r="B248" s="41" t="s">
        <v>197</v>
      </c>
      <c r="C248" s="41" t="s">
        <v>340</v>
      </c>
      <c r="D248" s="46"/>
      <c r="E248" s="291">
        <f>E239</f>
        <v>3501797</v>
      </c>
      <c r="F248" s="291">
        <f t="shared" ref="F248:T248" si="62">F239</f>
        <v>1831415</v>
      </c>
      <c r="G248" s="291">
        <f t="shared" si="62"/>
        <v>759903.75</v>
      </c>
      <c r="H248" s="291">
        <f t="shared" si="62"/>
        <v>119000</v>
      </c>
      <c r="I248" s="291">
        <f t="shared" si="62"/>
        <v>482761.5</v>
      </c>
      <c r="J248" s="291">
        <f t="shared" si="62"/>
        <v>19500</v>
      </c>
      <c r="K248" s="291">
        <f t="shared" si="62"/>
        <v>4882962.25</v>
      </c>
      <c r="L248" s="291">
        <f t="shared" si="62"/>
        <v>25305</v>
      </c>
      <c r="M248" s="291">
        <f t="shared" si="62"/>
        <v>8823</v>
      </c>
      <c r="N248" s="291">
        <f t="shared" si="62"/>
        <v>0</v>
      </c>
      <c r="O248" s="291">
        <f t="shared" si="62"/>
        <v>56944.974999999999</v>
      </c>
      <c r="P248" s="291">
        <f t="shared" si="62"/>
        <v>345379.7</v>
      </c>
      <c r="Q248" s="291">
        <f t="shared" si="62"/>
        <v>18865</v>
      </c>
      <c r="R248" s="291">
        <f t="shared" si="62"/>
        <v>455317.67500000005</v>
      </c>
      <c r="S248" s="96">
        <f t="shared" si="62"/>
        <v>4427644.5749999993</v>
      </c>
      <c r="T248" s="291">
        <f t="shared" si="62"/>
        <v>306354</v>
      </c>
      <c r="U248" s="44"/>
      <c r="V248" s="61"/>
      <c r="W248" s="77"/>
    </row>
    <row r="249" spans="1:29" s="300" customFormat="1" ht="24.95" customHeight="1">
      <c r="A249" s="356">
        <v>176</v>
      </c>
      <c r="B249" s="301" t="s">
        <v>477</v>
      </c>
      <c r="C249" s="355" t="s">
        <v>108</v>
      </c>
      <c r="D249" s="296">
        <v>20</v>
      </c>
      <c r="E249" s="306">
        <v>8670</v>
      </c>
      <c r="F249" s="297">
        <v>4480</v>
      </c>
      <c r="G249" s="298">
        <v>2250</v>
      </c>
      <c r="H249" s="298">
        <v>700</v>
      </c>
      <c r="I249" s="298">
        <f t="shared" ref="I249:I254" si="63">F249*30%</f>
        <v>1344</v>
      </c>
      <c r="J249" s="298">
        <v>300</v>
      </c>
      <c r="K249" s="297">
        <f>SUM(E249+G249+H249+I249+J249)</f>
        <v>13264</v>
      </c>
      <c r="L249" s="357">
        <v>0</v>
      </c>
      <c r="M249" s="298">
        <v>0</v>
      </c>
      <c r="N249" s="298">
        <v>0</v>
      </c>
      <c r="O249" s="298">
        <v>0</v>
      </c>
      <c r="P249" s="298">
        <f>E249*10%</f>
        <v>867</v>
      </c>
      <c r="Q249" s="298">
        <v>0</v>
      </c>
      <c r="R249" s="298">
        <f>SUM(L249:Q249)</f>
        <v>867</v>
      </c>
      <c r="S249" s="393">
        <f>K249-R249</f>
        <v>12397</v>
      </c>
      <c r="T249" s="298">
        <f>P249</f>
        <v>867</v>
      </c>
      <c r="U249" s="296"/>
      <c r="V249" s="390"/>
      <c r="W249" s="359">
        <v>41308</v>
      </c>
      <c r="X249" s="366" t="s">
        <v>475</v>
      </c>
    </row>
    <row r="250" spans="1:29" s="300" customFormat="1" ht="24.95" customHeight="1">
      <c r="A250" s="356">
        <v>177</v>
      </c>
      <c r="B250" s="301" t="s">
        <v>476</v>
      </c>
      <c r="C250" s="355" t="s">
        <v>2</v>
      </c>
      <c r="D250" s="296">
        <v>20</v>
      </c>
      <c r="E250" s="306">
        <v>8670</v>
      </c>
      <c r="F250" s="297">
        <v>4480</v>
      </c>
      <c r="G250" s="298">
        <v>2250</v>
      </c>
      <c r="H250" s="298">
        <v>700</v>
      </c>
      <c r="I250" s="298">
        <f t="shared" si="63"/>
        <v>1344</v>
      </c>
      <c r="J250" s="298">
        <v>300</v>
      </c>
      <c r="K250" s="297">
        <f t="shared" ref="K250:K261" si="64">SUM(E250+G250+H250+I250+J250)</f>
        <v>13264</v>
      </c>
      <c r="L250" s="357">
        <v>0</v>
      </c>
      <c r="M250" s="298">
        <v>325</v>
      </c>
      <c r="N250" s="298">
        <v>0</v>
      </c>
      <c r="O250" s="298">
        <f>G250*40%</f>
        <v>900</v>
      </c>
      <c r="P250" s="298">
        <f t="shared" ref="P250:P261" si="65">E250*10%</f>
        <v>867</v>
      </c>
      <c r="Q250" s="298">
        <v>0</v>
      </c>
      <c r="R250" s="298">
        <f t="shared" ref="R250:R261" si="66">SUM(L250:Q250)</f>
        <v>2092</v>
      </c>
      <c r="S250" s="393">
        <f t="shared" ref="S250:S261" si="67">K250-R250</f>
        <v>11172</v>
      </c>
      <c r="T250" s="298">
        <f t="shared" ref="T250:T257" si="68">P250</f>
        <v>867</v>
      </c>
      <c r="U250" s="296"/>
      <c r="V250" s="358"/>
      <c r="W250" s="359">
        <v>41308</v>
      </c>
      <c r="X250" s="366" t="s">
        <v>475</v>
      </c>
    </row>
    <row r="251" spans="1:29" ht="24.95" customHeight="1">
      <c r="A251" s="50">
        <v>178</v>
      </c>
      <c r="B251" s="51" t="s">
        <v>518</v>
      </c>
      <c r="C251" s="41" t="s">
        <v>194</v>
      </c>
      <c r="D251" s="46">
        <v>20</v>
      </c>
      <c r="E251" s="285">
        <v>9110</v>
      </c>
      <c r="F251" s="38">
        <v>4290</v>
      </c>
      <c r="G251" s="40">
        <v>2250</v>
      </c>
      <c r="H251" s="40">
        <v>700</v>
      </c>
      <c r="I251" s="40">
        <f t="shared" si="63"/>
        <v>1287</v>
      </c>
      <c r="J251" s="40">
        <v>300</v>
      </c>
      <c r="K251" s="38">
        <f t="shared" si="64"/>
        <v>13647</v>
      </c>
      <c r="L251" s="39">
        <v>0</v>
      </c>
      <c r="M251" s="40">
        <v>0</v>
      </c>
      <c r="N251" s="40">
        <v>0</v>
      </c>
      <c r="O251" s="40">
        <v>0</v>
      </c>
      <c r="P251" s="40">
        <f t="shared" si="65"/>
        <v>911</v>
      </c>
      <c r="Q251" s="40">
        <v>0</v>
      </c>
      <c r="R251" s="40">
        <f t="shared" si="66"/>
        <v>911</v>
      </c>
      <c r="S251" s="337">
        <f t="shared" si="67"/>
        <v>12736</v>
      </c>
      <c r="T251" s="40">
        <f t="shared" si="68"/>
        <v>911</v>
      </c>
      <c r="U251" s="46"/>
      <c r="V251" s="23"/>
      <c r="W251" s="67">
        <v>41283</v>
      </c>
      <c r="X251" s="280" t="s">
        <v>65</v>
      </c>
      <c r="Y251" s="203"/>
      <c r="Z251" s="203"/>
      <c r="AA251" s="203"/>
      <c r="AB251" s="203"/>
      <c r="AC251" s="203"/>
    </row>
    <row r="252" spans="1:29" ht="24.95" customHeight="1">
      <c r="A252" s="50">
        <v>179</v>
      </c>
      <c r="B252" s="51" t="s">
        <v>503</v>
      </c>
      <c r="C252" s="41" t="s">
        <v>108</v>
      </c>
      <c r="D252" s="46">
        <v>20</v>
      </c>
      <c r="E252" s="285">
        <v>9110</v>
      </c>
      <c r="F252" s="38">
        <v>4290</v>
      </c>
      <c r="G252" s="40">
        <v>2250</v>
      </c>
      <c r="H252" s="40">
        <v>700</v>
      </c>
      <c r="I252" s="40">
        <f t="shared" si="63"/>
        <v>1287</v>
      </c>
      <c r="J252" s="40">
        <v>300</v>
      </c>
      <c r="K252" s="38">
        <f t="shared" si="64"/>
        <v>13647</v>
      </c>
      <c r="L252" s="39">
        <v>0</v>
      </c>
      <c r="M252" s="40">
        <v>0</v>
      </c>
      <c r="N252" s="40">
        <v>0</v>
      </c>
      <c r="O252" s="40">
        <v>0</v>
      </c>
      <c r="P252" s="40">
        <f t="shared" si="65"/>
        <v>911</v>
      </c>
      <c r="Q252" s="40">
        <v>0</v>
      </c>
      <c r="R252" s="40">
        <f t="shared" si="66"/>
        <v>911</v>
      </c>
      <c r="S252" s="337">
        <f t="shared" si="67"/>
        <v>12736</v>
      </c>
      <c r="T252" s="40">
        <f t="shared" si="68"/>
        <v>911</v>
      </c>
      <c r="U252" s="46"/>
      <c r="V252" s="130"/>
      <c r="W252" s="67">
        <v>41314</v>
      </c>
      <c r="X252" s="280" t="s">
        <v>505</v>
      </c>
      <c r="Y252" s="2"/>
    </row>
    <row r="253" spans="1:29" ht="24.95" customHeight="1">
      <c r="A253" s="50">
        <v>180</v>
      </c>
      <c r="B253" s="51" t="s">
        <v>530</v>
      </c>
      <c r="C253" s="41" t="s">
        <v>2</v>
      </c>
      <c r="D253" s="46">
        <v>20</v>
      </c>
      <c r="E253" s="285">
        <v>9110</v>
      </c>
      <c r="F253" s="38">
        <v>4290</v>
      </c>
      <c r="G253" s="40">
        <v>2250</v>
      </c>
      <c r="H253" s="40">
        <v>700</v>
      </c>
      <c r="I253" s="40">
        <f t="shared" si="63"/>
        <v>1287</v>
      </c>
      <c r="J253" s="40">
        <v>300</v>
      </c>
      <c r="K253" s="38">
        <f t="shared" si="64"/>
        <v>13647</v>
      </c>
      <c r="L253" s="39">
        <v>0</v>
      </c>
      <c r="M253" s="40">
        <v>0</v>
      </c>
      <c r="N253" s="40">
        <v>0</v>
      </c>
      <c r="O253" s="40">
        <v>0</v>
      </c>
      <c r="P253" s="40">
        <f t="shared" si="65"/>
        <v>911</v>
      </c>
      <c r="Q253" s="40">
        <v>0</v>
      </c>
      <c r="R253" s="40">
        <f t="shared" si="66"/>
        <v>911</v>
      </c>
      <c r="S253" s="337">
        <f t="shared" si="67"/>
        <v>12736</v>
      </c>
      <c r="T253" s="40">
        <f t="shared" si="68"/>
        <v>911</v>
      </c>
      <c r="U253" s="46"/>
      <c r="V253" s="130"/>
      <c r="W253" s="137" t="s">
        <v>516</v>
      </c>
      <c r="X253" s="280" t="s">
        <v>505</v>
      </c>
    </row>
    <row r="254" spans="1:29" ht="24.95" customHeight="1">
      <c r="A254" s="50">
        <v>181</v>
      </c>
      <c r="B254" s="51" t="s">
        <v>504</v>
      </c>
      <c r="C254" s="41" t="s">
        <v>2</v>
      </c>
      <c r="D254" s="46">
        <v>20</v>
      </c>
      <c r="E254" s="285">
        <v>9110</v>
      </c>
      <c r="F254" s="38">
        <v>4290</v>
      </c>
      <c r="G254" s="40">
        <v>2250</v>
      </c>
      <c r="H254" s="40">
        <v>700</v>
      </c>
      <c r="I254" s="40">
        <f t="shared" si="63"/>
        <v>1287</v>
      </c>
      <c r="J254" s="40">
        <v>300</v>
      </c>
      <c r="K254" s="38">
        <f t="shared" si="64"/>
        <v>13647</v>
      </c>
      <c r="L254" s="39">
        <v>0</v>
      </c>
      <c r="M254" s="40">
        <v>0</v>
      </c>
      <c r="N254" s="40">
        <v>0</v>
      </c>
      <c r="O254" s="40">
        <v>0</v>
      </c>
      <c r="P254" s="40">
        <f t="shared" si="65"/>
        <v>911</v>
      </c>
      <c r="Q254" s="40">
        <v>0</v>
      </c>
      <c r="R254" s="40">
        <f t="shared" si="66"/>
        <v>911</v>
      </c>
      <c r="S254" s="337">
        <f t="shared" si="67"/>
        <v>12736</v>
      </c>
      <c r="T254" s="40">
        <f t="shared" si="68"/>
        <v>911</v>
      </c>
      <c r="U254" s="46"/>
      <c r="V254" s="130"/>
      <c r="W254" s="67" t="s">
        <v>507</v>
      </c>
      <c r="X254" s="280" t="s">
        <v>506</v>
      </c>
    </row>
    <row r="255" spans="1:29" ht="24.95" customHeight="1">
      <c r="A255" s="50">
        <v>182</v>
      </c>
      <c r="B255" s="62" t="s">
        <v>708</v>
      </c>
      <c r="C255" s="41" t="s">
        <v>194</v>
      </c>
      <c r="D255" s="46">
        <v>20</v>
      </c>
      <c r="E255" s="285">
        <v>8670</v>
      </c>
      <c r="F255" s="38">
        <v>4100</v>
      </c>
      <c r="G255" s="40">
        <v>2250</v>
      </c>
      <c r="H255" s="40">
        <v>700</v>
      </c>
      <c r="I255" s="40">
        <v>1287</v>
      </c>
      <c r="J255" s="40">
        <v>300</v>
      </c>
      <c r="K255" s="38">
        <f t="shared" si="64"/>
        <v>13207</v>
      </c>
      <c r="L255" s="39">
        <v>0</v>
      </c>
      <c r="M255" s="40">
        <v>0</v>
      </c>
      <c r="N255" s="40">
        <v>0</v>
      </c>
      <c r="O255" s="40">
        <v>0</v>
      </c>
      <c r="P255" s="40">
        <f t="shared" si="65"/>
        <v>867</v>
      </c>
      <c r="Q255" s="40">
        <v>0</v>
      </c>
      <c r="R255" s="40">
        <f t="shared" si="66"/>
        <v>867</v>
      </c>
      <c r="S255" s="337">
        <f t="shared" si="67"/>
        <v>12340</v>
      </c>
      <c r="T255" s="40">
        <f t="shared" si="68"/>
        <v>867</v>
      </c>
      <c r="U255" s="46"/>
      <c r="V255" s="130"/>
      <c r="W255" s="67">
        <v>41648</v>
      </c>
      <c r="X255" s="280" t="s">
        <v>65</v>
      </c>
    </row>
    <row r="256" spans="1:29" ht="24.95" customHeight="1">
      <c r="A256" s="50">
        <v>183</v>
      </c>
      <c r="B256" s="62" t="s">
        <v>213</v>
      </c>
      <c r="C256" s="41" t="s">
        <v>108</v>
      </c>
      <c r="D256" s="46">
        <v>20</v>
      </c>
      <c r="E256" s="285">
        <v>8670</v>
      </c>
      <c r="F256" s="38">
        <v>4100</v>
      </c>
      <c r="G256" s="40">
        <v>2250</v>
      </c>
      <c r="H256" s="40">
        <v>700</v>
      </c>
      <c r="I256" s="40">
        <f>F256*30%</f>
        <v>1230</v>
      </c>
      <c r="J256" s="40">
        <v>300</v>
      </c>
      <c r="K256" s="38">
        <f t="shared" si="64"/>
        <v>13150</v>
      </c>
      <c r="L256" s="39">
        <v>0</v>
      </c>
      <c r="M256" s="40">
        <v>0</v>
      </c>
      <c r="N256" s="40">
        <v>0</v>
      </c>
      <c r="O256" s="40">
        <v>0</v>
      </c>
      <c r="P256" s="40">
        <f t="shared" si="65"/>
        <v>867</v>
      </c>
      <c r="Q256" s="40">
        <v>0</v>
      </c>
      <c r="R256" s="40">
        <f t="shared" si="66"/>
        <v>867</v>
      </c>
      <c r="S256" s="337">
        <f t="shared" si="67"/>
        <v>12283</v>
      </c>
      <c r="T256" s="40">
        <f t="shared" si="68"/>
        <v>867</v>
      </c>
      <c r="U256" s="46"/>
      <c r="V256" s="130"/>
      <c r="W256" s="67">
        <v>41648</v>
      </c>
      <c r="X256" s="280" t="s">
        <v>65</v>
      </c>
    </row>
    <row r="257" spans="1:26" ht="24.95" customHeight="1">
      <c r="A257" s="50">
        <v>184</v>
      </c>
      <c r="B257" s="62" t="s">
        <v>719</v>
      </c>
      <c r="C257" s="41" t="s">
        <v>2</v>
      </c>
      <c r="D257" s="46">
        <v>20</v>
      </c>
      <c r="E257" s="285">
        <v>8670</v>
      </c>
      <c r="F257" s="38">
        <v>4100</v>
      </c>
      <c r="G257" s="40">
        <v>2250</v>
      </c>
      <c r="H257" s="40">
        <v>700</v>
      </c>
      <c r="I257" s="40">
        <f>F257*30%</f>
        <v>1230</v>
      </c>
      <c r="J257" s="40">
        <v>300</v>
      </c>
      <c r="K257" s="38">
        <f t="shared" si="64"/>
        <v>13150</v>
      </c>
      <c r="L257" s="39">
        <v>0</v>
      </c>
      <c r="M257" s="40">
        <v>0</v>
      </c>
      <c r="N257" s="40">
        <v>0</v>
      </c>
      <c r="O257" s="40">
        <v>0</v>
      </c>
      <c r="P257" s="40">
        <f t="shared" si="65"/>
        <v>867</v>
      </c>
      <c r="Q257" s="40">
        <v>1272</v>
      </c>
      <c r="R257" s="40">
        <f t="shared" si="66"/>
        <v>2139</v>
      </c>
      <c r="S257" s="337">
        <f t="shared" si="67"/>
        <v>11011</v>
      </c>
      <c r="T257" s="40">
        <f t="shared" si="68"/>
        <v>867</v>
      </c>
      <c r="U257" s="46" t="s">
        <v>911</v>
      </c>
      <c r="V257" s="130"/>
      <c r="W257" s="67">
        <v>41648</v>
      </c>
      <c r="X257" s="280" t="s">
        <v>65</v>
      </c>
      <c r="Y257" s="2"/>
    </row>
    <row r="258" spans="1:26" ht="24.95" customHeight="1">
      <c r="A258" s="50">
        <v>185</v>
      </c>
      <c r="B258" s="62" t="s">
        <v>746</v>
      </c>
      <c r="C258" s="41" t="s">
        <v>2</v>
      </c>
      <c r="D258" s="46">
        <v>20</v>
      </c>
      <c r="E258" s="285">
        <v>8670</v>
      </c>
      <c r="F258" s="38">
        <v>4100</v>
      </c>
      <c r="G258" s="40">
        <v>2250</v>
      </c>
      <c r="H258" s="40">
        <v>700</v>
      </c>
      <c r="I258" s="40">
        <v>0</v>
      </c>
      <c r="J258" s="40">
        <v>300</v>
      </c>
      <c r="K258" s="38">
        <f t="shared" si="64"/>
        <v>11920</v>
      </c>
      <c r="L258" s="39">
        <v>0</v>
      </c>
      <c r="M258" s="40">
        <v>0</v>
      </c>
      <c r="N258" s="40">
        <v>0</v>
      </c>
      <c r="O258" s="40">
        <v>0</v>
      </c>
      <c r="P258" s="40">
        <f t="shared" si="65"/>
        <v>867</v>
      </c>
      <c r="Q258" s="40">
        <v>0</v>
      </c>
      <c r="R258" s="40">
        <f t="shared" si="66"/>
        <v>867</v>
      </c>
      <c r="S258" s="337">
        <f t="shared" si="67"/>
        <v>11053</v>
      </c>
      <c r="T258" s="40">
        <v>0</v>
      </c>
      <c r="U258" s="46"/>
      <c r="V258" s="130"/>
      <c r="W258" s="67" t="s">
        <v>747</v>
      </c>
      <c r="X258" s="280" t="s">
        <v>756</v>
      </c>
    </row>
    <row r="259" spans="1:26" ht="24.95" customHeight="1">
      <c r="A259" s="50">
        <v>186</v>
      </c>
      <c r="B259" s="62" t="s">
        <v>775</v>
      </c>
      <c r="C259" s="41" t="s">
        <v>2</v>
      </c>
      <c r="D259" s="46">
        <v>20</v>
      </c>
      <c r="E259" s="285">
        <v>8250</v>
      </c>
      <c r="F259" s="38">
        <v>4100</v>
      </c>
      <c r="G259" s="40">
        <v>2250</v>
      </c>
      <c r="H259" s="40">
        <v>700</v>
      </c>
      <c r="I259" s="40">
        <v>0</v>
      </c>
      <c r="J259" s="40">
        <v>300</v>
      </c>
      <c r="K259" s="38">
        <f t="shared" si="64"/>
        <v>11500</v>
      </c>
      <c r="L259" s="39">
        <v>0</v>
      </c>
      <c r="M259" s="40">
        <v>0</v>
      </c>
      <c r="N259" s="40">
        <v>0</v>
      </c>
      <c r="O259" s="40">
        <v>0</v>
      </c>
      <c r="P259" s="40">
        <f t="shared" si="65"/>
        <v>825</v>
      </c>
      <c r="Q259" s="40">
        <v>0</v>
      </c>
      <c r="R259" s="40">
        <f t="shared" si="66"/>
        <v>825</v>
      </c>
      <c r="S259" s="337">
        <f t="shared" si="67"/>
        <v>10675</v>
      </c>
      <c r="T259" s="40">
        <v>0</v>
      </c>
      <c r="U259" s="46"/>
      <c r="V259" s="130"/>
      <c r="W259" s="67">
        <v>42011</v>
      </c>
      <c r="X259" s="280" t="s">
        <v>82</v>
      </c>
    </row>
    <row r="260" spans="1:26" ht="24.95" customHeight="1">
      <c r="A260" s="50">
        <v>187</v>
      </c>
      <c r="B260" s="62" t="s">
        <v>776</v>
      </c>
      <c r="C260" s="41" t="s">
        <v>2</v>
      </c>
      <c r="D260" s="46">
        <v>20</v>
      </c>
      <c r="E260" s="285">
        <v>8250</v>
      </c>
      <c r="F260" s="38">
        <v>4100</v>
      </c>
      <c r="G260" s="40">
        <v>2250</v>
      </c>
      <c r="H260" s="40">
        <v>700</v>
      </c>
      <c r="I260" s="40">
        <v>0</v>
      </c>
      <c r="J260" s="40">
        <v>300</v>
      </c>
      <c r="K260" s="38">
        <f t="shared" si="64"/>
        <v>11500</v>
      </c>
      <c r="L260" s="39">
        <v>0</v>
      </c>
      <c r="M260" s="40">
        <v>0</v>
      </c>
      <c r="N260" s="40">
        <v>0</v>
      </c>
      <c r="O260" s="40">
        <v>0</v>
      </c>
      <c r="P260" s="40">
        <f t="shared" si="65"/>
        <v>825</v>
      </c>
      <c r="Q260" s="40">
        <v>0</v>
      </c>
      <c r="R260" s="40">
        <f t="shared" si="66"/>
        <v>825</v>
      </c>
      <c r="S260" s="337">
        <f t="shared" si="67"/>
        <v>10675</v>
      </c>
      <c r="T260" s="40">
        <v>0</v>
      </c>
      <c r="U260" s="46" t="s">
        <v>804</v>
      </c>
      <c r="V260" s="130"/>
      <c r="W260" s="67">
        <v>42011</v>
      </c>
      <c r="X260" s="280" t="s">
        <v>82</v>
      </c>
    </row>
    <row r="261" spans="1:26" ht="24.95" customHeight="1">
      <c r="A261" s="50">
        <v>188</v>
      </c>
      <c r="B261" s="62" t="s">
        <v>777</v>
      </c>
      <c r="C261" s="41" t="s">
        <v>2</v>
      </c>
      <c r="D261" s="46">
        <v>20</v>
      </c>
      <c r="E261" s="285">
        <v>8250</v>
      </c>
      <c r="F261" s="38">
        <v>4100</v>
      </c>
      <c r="G261" s="40">
        <v>2250</v>
      </c>
      <c r="H261" s="40">
        <v>700</v>
      </c>
      <c r="I261" s="40">
        <v>0</v>
      </c>
      <c r="J261" s="40">
        <v>300</v>
      </c>
      <c r="K261" s="38">
        <f t="shared" si="64"/>
        <v>11500</v>
      </c>
      <c r="L261" s="39">
        <v>0</v>
      </c>
      <c r="M261" s="40">
        <v>0</v>
      </c>
      <c r="N261" s="40">
        <v>0</v>
      </c>
      <c r="O261" s="40">
        <v>0</v>
      </c>
      <c r="P261" s="40">
        <f t="shared" si="65"/>
        <v>825</v>
      </c>
      <c r="Q261" s="40">
        <v>0</v>
      </c>
      <c r="R261" s="40">
        <f t="shared" si="66"/>
        <v>825</v>
      </c>
      <c r="S261" s="337">
        <f t="shared" si="67"/>
        <v>10675</v>
      </c>
      <c r="T261" s="40">
        <v>0</v>
      </c>
      <c r="U261" s="46"/>
      <c r="V261" s="130"/>
      <c r="W261" s="67">
        <v>42011</v>
      </c>
      <c r="X261" s="280" t="s">
        <v>82</v>
      </c>
      <c r="Y261" s="67" t="s">
        <v>850</v>
      </c>
      <c r="Z261" s="2" t="s">
        <v>851</v>
      </c>
    </row>
    <row r="262" spans="1:26" ht="24.95" customHeight="1">
      <c r="A262" s="50">
        <v>189</v>
      </c>
      <c r="B262" s="62" t="s">
        <v>857</v>
      </c>
      <c r="C262" s="41" t="s">
        <v>2</v>
      </c>
      <c r="D262" s="46">
        <v>20</v>
      </c>
      <c r="E262" s="285">
        <v>8250</v>
      </c>
      <c r="F262" s="38">
        <v>4100</v>
      </c>
      <c r="G262" s="40">
        <v>2250</v>
      </c>
      <c r="H262" s="40">
        <v>700</v>
      </c>
      <c r="I262" s="40">
        <v>0</v>
      </c>
      <c r="J262" s="40">
        <v>300</v>
      </c>
      <c r="K262" s="38">
        <f>SUM(E262+G262+H262+I262+J262)</f>
        <v>11500</v>
      </c>
      <c r="L262" s="39">
        <v>0</v>
      </c>
      <c r="M262" s="40">
        <v>0</v>
      </c>
      <c r="N262" s="40">
        <v>0</v>
      </c>
      <c r="O262" s="40">
        <v>0</v>
      </c>
      <c r="P262" s="40">
        <f>E262*10%</f>
        <v>825</v>
      </c>
      <c r="Q262" s="40">
        <v>0</v>
      </c>
      <c r="R262" s="40">
        <f>SUM(L262:Q262)</f>
        <v>825</v>
      </c>
      <c r="S262" s="337">
        <f>K262-R262</f>
        <v>10675</v>
      </c>
      <c r="T262" s="40">
        <v>0</v>
      </c>
      <c r="U262" s="46"/>
      <c r="V262" s="130"/>
      <c r="W262" s="67">
        <v>42583</v>
      </c>
      <c r="X262" s="280" t="s">
        <v>860</v>
      </c>
      <c r="Y262" s="67"/>
      <c r="Z262" s="2"/>
    </row>
    <row r="263" spans="1:26" ht="24.95" customHeight="1">
      <c r="A263" s="50">
        <v>190</v>
      </c>
      <c r="B263" s="62" t="s">
        <v>858</v>
      </c>
      <c r="C263" s="41" t="s">
        <v>194</v>
      </c>
      <c r="D263" s="46">
        <v>20</v>
      </c>
      <c r="E263" s="285">
        <v>8250</v>
      </c>
      <c r="F263" s="38">
        <v>4100</v>
      </c>
      <c r="G263" s="40">
        <v>2250</v>
      </c>
      <c r="H263" s="40">
        <v>700</v>
      </c>
      <c r="I263" s="40">
        <v>0</v>
      </c>
      <c r="J263" s="40">
        <v>300</v>
      </c>
      <c r="K263" s="38">
        <f>SUM(E263+G263+H263+I263+J263)</f>
        <v>11500</v>
      </c>
      <c r="L263" s="39">
        <v>0</v>
      </c>
      <c r="M263" s="40">
        <v>0</v>
      </c>
      <c r="N263" s="40">
        <v>0</v>
      </c>
      <c r="O263" s="40">
        <v>0</v>
      </c>
      <c r="P263" s="40">
        <f>E263*10%</f>
        <v>825</v>
      </c>
      <c r="Q263" s="40">
        <v>0</v>
      </c>
      <c r="R263" s="40">
        <f>SUM(L263:Q263)</f>
        <v>825</v>
      </c>
      <c r="S263" s="337">
        <f>K263-R263</f>
        <v>10675</v>
      </c>
      <c r="T263" s="40">
        <v>0</v>
      </c>
      <c r="U263" s="46"/>
      <c r="V263" s="130"/>
      <c r="W263" s="67">
        <v>42644</v>
      </c>
      <c r="X263" s="280" t="s">
        <v>861</v>
      </c>
      <c r="Y263" s="67"/>
      <c r="Z263" s="2"/>
    </row>
    <row r="264" spans="1:26" ht="24.95" customHeight="1">
      <c r="A264" s="50">
        <v>191</v>
      </c>
      <c r="B264" s="62" t="s">
        <v>856</v>
      </c>
      <c r="C264" s="41" t="s">
        <v>2</v>
      </c>
      <c r="D264" s="46">
        <v>20</v>
      </c>
      <c r="E264" s="285">
        <v>8250</v>
      </c>
      <c r="F264" s="38">
        <v>4100</v>
      </c>
      <c r="G264" s="40">
        <v>2250</v>
      </c>
      <c r="H264" s="40">
        <v>700</v>
      </c>
      <c r="I264" s="40">
        <v>0</v>
      </c>
      <c r="J264" s="40">
        <v>300</v>
      </c>
      <c r="K264" s="38">
        <f>SUM(E264+G264+H264+I264+J264)</f>
        <v>11500</v>
      </c>
      <c r="L264" s="39">
        <v>0</v>
      </c>
      <c r="M264" s="40">
        <v>0</v>
      </c>
      <c r="N264" s="40">
        <v>0</v>
      </c>
      <c r="O264" s="40">
        <v>0</v>
      </c>
      <c r="P264" s="40">
        <f>E264*10%</f>
        <v>825</v>
      </c>
      <c r="Q264" s="40">
        <v>0</v>
      </c>
      <c r="R264" s="40">
        <f>SUM(L264:Q264)</f>
        <v>825</v>
      </c>
      <c r="S264" s="337">
        <f>K264-R264</f>
        <v>10675</v>
      </c>
      <c r="T264" s="40">
        <v>0</v>
      </c>
      <c r="U264" s="46"/>
      <c r="V264" s="130"/>
      <c r="W264" s="67" t="s">
        <v>862</v>
      </c>
      <c r="X264" s="280" t="s">
        <v>863</v>
      </c>
      <c r="Y264" s="67"/>
      <c r="Z264" s="2"/>
    </row>
    <row r="265" spans="1:26" ht="24.95" customHeight="1">
      <c r="A265" s="50">
        <v>192</v>
      </c>
      <c r="B265" s="62" t="s">
        <v>859</v>
      </c>
      <c r="C265" s="41" t="s">
        <v>108</v>
      </c>
      <c r="D265" s="46">
        <v>20</v>
      </c>
      <c r="E265" s="285">
        <v>8250</v>
      </c>
      <c r="F265" s="38">
        <v>4100</v>
      </c>
      <c r="G265" s="40">
        <v>2250</v>
      </c>
      <c r="H265" s="40">
        <v>700</v>
      </c>
      <c r="I265" s="40">
        <v>0</v>
      </c>
      <c r="J265" s="40">
        <v>300</v>
      </c>
      <c r="K265" s="38">
        <f>SUM(E265+G265+H265+I265+J265)</f>
        <v>11500</v>
      </c>
      <c r="L265" s="39">
        <v>0</v>
      </c>
      <c r="M265" s="40">
        <v>0</v>
      </c>
      <c r="N265" s="40">
        <v>0</v>
      </c>
      <c r="O265" s="40">
        <v>0</v>
      </c>
      <c r="P265" s="40">
        <f>E265*10%</f>
        <v>825</v>
      </c>
      <c r="Q265" s="40">
        <v>0</v>
      </c>
      <c r="R265" s="40">
        <f>SUM(L265:Q265)</f>
        <v>825</v>
      </c>
      <c r="S265" s="337">
        <f>K265-R265</f>
        <v>10675</v>
      </c>
      <c r="T265" s="40">
        <v>0</v>
      </c>
      <c r="U265" s="46"/>
      <c r="V265" s="130"/>
      <c r="W265" s="67" t="s">
        <v>864</v>
      </c>
      <c r="X265" s="280" t="s">
        <v>865</v>
      </c>
      <c r="Y265" s="67"/>
      <c r="Z265" s="2"/>
    </row>
    <row r="266" spans="1:26" ht="24.95" customHeight="1">
      <c r="A266" s="41"/>
      <c r="B266" s="195" t="s">
        <v>197</v>
      </c>
      <c r="C266" s="41"/>
      <c r="D266" s="46"/>
      <c r="E266" s="291">
        <f t="shared" ref="E266:T266" si="69">SUM(E248:E265)</f>
        <v>3648007</v>
      </c>
      <c r="F266" s="291">
        <f t="shared" si="69"/>
        <v>1902635</v>
      </c>
      <c r="G266" s="291">
        <f t="shared" si="69"/>
        <v>798153.75</v>
      </c>
      <c r="H266" s="291">
        <f t="shared" si="69"/>
        <v>130900</v>
      </c>
      <c r="I266" s="291">
        <f t="shared" si="69"/>
        <v>494344.5</v>
      </c>
      <c r="J266" s="291">
        <f t="shared" si="69"/>
        <v>24600</v>
      </c>
      <c r="K266" s="196">
        <f t="shared" si="69"/>
        <v>5096005.25</v>
      </c>
      <c r="L266" s="291">
        <f t="shared" si="69"/>
        <v>25305</v>
      </c>
      <c r="M266" s="291">
        <f t="shared" si="69"/>
        <v>9148</v>
      </c>
      <c r="N266" s="291">
        <f t="shared" si="69"/>
        <v>0</v>
      </c>
      <c r="O266" s="291">
        <f t="shared" si="69"/>
        <v>57844.974999999999</v>
      </c>
      <c r="P266" s="291">
        <f t="shared" si="69"/>
        <v>360000.7</v>
      </c>
      <c r="Q266" s="291">
        <f t="shared" si="69"/>
        <v>20137</v>
      </c>
      <c r="R266" s="291">
        <f t="shared" si="69"/>
        <v>472435.67500000005</v>
      </c>
      <c r="S266" s="200">
        <f t="shared" si="69"/>
        <v>4623569.5749999993</v>
      </c>
      <c r="T266" s="291">
        <f t="shared" si="69"/>
        <v>314333</v>
      </c>
      <c r="U266" s="340">
        <f>SUM(N266+P266+T266)</f>
        <v>674333.7</v>
      </c>
      <c r="V266" s="10"/>
      <c r="W266" s="73"/>
      <c r="X266" s="280"/>
    </row>
    <row r="267" spans="1:26" ht="15.75">
      <c r="A267" s="61"/>
      <c r="B267" s="61"/>
      <c r="C267" s="61"/>
      <c r="D267" s="66"/>
      <c r="E267" s="66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165"/>
      <c r="T267" s="87"/>
      <c r="U267" s="125"/>
      <c r="V267" s="10"/>
      <c r="W267" s="73"/>
      <c r="X267" s="280"/>
    </row>
    <row r="268" spans="1:26" ht="15.75">
      <c r="A268" s="61"/>
      <c r="B268" s="72" t="s">
        <v>341</v>
      </c>
      <c r="C268" s="29"/>
      <c r="D268" s="92"/>
      <c r="E268" s="92"/>
      <c r="F268" s="87"/>
      <c r="O268" s="87"/>
      <c r="P268" s="87"/>
      <c r="Q268" s="87"/>
      <c r="R268" s="87"/>
      <c r="S268" s="165"/>
      <c r="T268" s="87"/>
      <c r="U268" s="125"/>
      <c r="V268" s="10"/>
      <c r="W268" s="73"/>
      <c r="X268" s="280"/>
    </row>
    <row r="269" spans="1:26" ht="18.75">
      <c r="A269" s="61"/>
      <c r="B269" s="76" t="s">
        <v>355</v>
      </c>
      <c r="C269" s="76"/>
      <c r="D269" s="76"/>
      <c r="E269" s="76"/>
      <c r="F269" s="22" t="s">
        <v>912</v>
      </c>
      <c r="G269" s="18"/>
      <c r="H269" s="18"/>
      <c r="I269" s="18"/>
      <c r="J269" s="18"/>
      <c r="K269" s="18"/>
      <c r="L269" s="18"/>
      <c r="M269" s="18"/>
      <c r="N269" s="87"/>
      <c r="O269" s="8"/>
      <c r="P269" s="8"/>
      <c r="Q269" s="86"/>
      <c r="S269" s="125"/>
      <c r="T269" s="87"/>
      <c r="U269" s="88"/>
      <c r="V269" s="10"/>
      <c r="W269" s="49"/>
      <c r="X269" s="68"/>
    </row>
    <row r="270" spans="1:26" ht="21.75" customHeight="1">
      <c r="A270" s="32"/>
      <c r="B270" s="140" t="s">
        <v>751</v>
      </c>
      <c r="C270" s="140"/>
      <c r="D270" s="140"/>
      <c r="E270" s="140"/>
      <c r="F270" s="22" t="s">
        <v>907</v>
      </c>
      <c r="G270" s="18"/>
      <c r="H270" s="18"/>
      <c r="I270" s="18"/>
      <c r="J270" s="18"/>
      <c r="K270" s="18"/>
      <c r="L270" s="18"/>
      <c r="M270" s="18"/>
      <c r="N270" s="18"/>
      <c r="O270" s="8"/>
      <c r="P270" s="8"/>
      <c r="Q270" s="86"/>
      <c r="T270" s="25"/>
      <c r="U270" s="35"/>
      <c r="V270" s="10"/>
      <c r="W270" s="7"/>
    </row>
    <row r="271" spans="1:26" ht="15.75">
      <c r="A271" s="32"/>
      <c r="B271" s="6"/>
      <c r="C271" s="6"/>
      <c r="D271" s="6"/>
      <c r="E271" s="6"/>
      <c r="T271" s="25"/>
      <c r="U271" s="35"/>
      <c r="V271" s="10"/>
      <c r="W271" s="7"/>
    </row>
    <row r="272" spans="1:26" ht="14.25" customHeight="1">
      <c r="A272" s="32"/>
      <c r="B272" s="76" t="s">
        <v>675</v>
      </c>
      <c r="C272" s="76"/>
      <c r="D272" s="76"/>
      <c r="E272" s="76"/>
      <c r="H272" s="36"/>
      <c r="I272" s="36"/>
      <c r="J272" s="26"/>
      <c r="K272" s="26"/>
      <c r="L272" s="26"/>
      <c r="M272" s="28"/>
      <c r="N272" s="28"/>
      <c r="O272" s="28"/>
      <c r="P272" s="28"/>
      <c r="Q272" s="28"/>
      <c r="R272" s="28"/>
      <c r="S272" s="27"/>
      <c r="T272" s="23"/>
      <c r="U272" s="32"/>
      <c r="V272" s="10"/>
      <c r="W272" s="8"/>
    </row>
    <row r="273" spans="1:23" ht="15.75">
      <c r="A273" s="32"/>
      <c r="B273" s="131" t="s">
        <v>752</v>
      </c>
      <c r="C273" s="131"/>
      <c r="D273" s="131"/>
      <c r="E273" s="131"/>
      <c r="F273" s="76"/>
      <c r="G273" s="76"/>
      <c r="H273" s="23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17"/>
      <c r="T273" s="37"/>
      <c r="U273" s="64"/>
      <c r="V273" s="10"/>
      <c r="W273" s="8"/>
    </row>
    <row r="274" spans="1:23" ht="15.75">
      <c r="A274" s="76"/>
      <c r="B274" s="76"/>
      <c r="C274" s="76"/>
      <c r="D274" s="76"/>
      <c r="E274" s="76"/>
      <c r="F274" s="76"/>
      <c r="G274" s="7"/>
      <c r="H274" s="23"/>
      <c r="I274" s="37"/>
      <c r="J274" s="25"/>
      <c r="K274" s="25"/>
      <c r="L274" s="25"/>
      <c r="M274" s="25"/>
      <c r="N274" s="25"/>
      <c r="O274" s="25"/>
      <c r="P274" s="25"/>
      <c r="Q274" s="25"/>
      <c r="R274" s="25"/>
      <c r="S274" s="17"/>
      <c r="T274" s="25"/>
      <c r="U274" s="35"/>
      <c r="V274" s="10"/>
      <c r="W274" s="8"/>
    </row>
    <row r="275" spans="1:23" ht="13.5" customHeight="1">
      <c r="A275" s="76"/>
      <c r="B275" s="76" t="s">
        <v>427</v>
      </c>
      <c r="C275" s="76"/>
      <c r="D275" s="76"/>
      <c r="E275" s="76"/>
      <c r="F275" s="76"/>
      <c r="G275" s="7"/>
      <c r="H275" s="23"/>
      <c r="I275" s="37"/>
      <c r="J275" s="25"/>
      <c r="K275" s="25"/>
      <c r="L275" s="25"/>
      <c r="M275" s="25"/>
      <c r="N275" s="25"/>
      <c r="O275" s="25"/>
      <c r="P275" s="25"/>
      <c r="Q275" s="25"/>
      <c r="R275" s="25"/>
      <c r="S275" s="17"/>
      <c r="T275" s="25"/>
      <c r="U275" s="35"/>
      <c r="V275" s="10"/>
      <c r="W275" s="8"/>
    </row>
    <row r="276" spans="1:23" ht="15.75">
      <c r="A276" s="32"/>
      <c r="B276" s="76" t="s">
        <v>766</v>
      </c>
      <c r="C276" s="76"/>
      <c r="D276" s="76"/>
      <c r="E276" s="76"/>
      <c r="F276" s="76"/>
      <c r="G276" s="76"/>
      <c r="H276" s="10"/>
      <c r="I276" s="25"/>
      <c r="J276" s="25"/>
      <c r="K276" s="25"/>
      <c r="L276" s="25"/>
      <c r="M276" s="25"/>
      <c r="N276" s="25"/>
      <c r="O276" s="25"/>
      <c r="P276" s="25"/>
      <c r="Q276" s="25"/>
      <c r="R276" s="7"/>
      <c r="S276" s="5"/>
      <c r="T276" s="7"/>
      <c r="U276" s="32"/>
      <c r="V276" s="10"/>
      <c r="W276" s="8"/>
    </row>
    <row r="277" spans="1:23" ht="15.75">
      <c r="A277" s="32"/>
      <c r="B277" s="74"/>
      <c r="C277" s="74"/>
      <c r="D277" s="74"/>
      <c r="E277" s="74"/>
      <c r="F277" s="76"/>
      <c r="G277" s="76"/>
      <c r="H277" s="23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17"/>
      <c r="T277" s="25"/>
      <c r="U277" s="35"/>
      <c r="V277" s="10"/>
      <c r="W277" s="8"/>
    </row>
    <row r="278" spans="1:23" ht="15" customHeight="1">
      <c r="A278" s="32"/>
      <c r="B278" s="76" t="s">
        <v>481</v>
      </c>
      <c r="C278" s="76"/>
      <c r="D278" s="76"/>
      <c r="E278" s="76"/>
      <c r="F278" s="74"/>
      <c r="G278" s="74"/>
      <c r="H278" s="23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17"/>
      <c r="T278" s="25"/>
      <c r="U278" s="35"/>
      <c r="V278" s="10"/>
      <c r="W278" s="8"/>
    </row>
    <row r="279" spans="1:23" ht="17.25" customHeight="1">
      <c r="A279" s="32"/>
      <c r="B279" s="76" t="s">
        <v>767</v>
      </c>
      <c r="C279" s="76"/>
      <c r="D279" s="76"/>
      <c r="E279" s="76"/>
      <c r="F279" s="76"/>
      <c r="G279" s="76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17"/>
      <c r="T279" s="25"/>
      <c r="V279" s="10"/>
      <c r="W279" s="8"/>
    </row>
    <row r="280" spans="1:23" ht="20.25" customHeight="1">
      <c r="A280" s="32"/>
      <c r="F280" s="76"/>
      <c r="G280" s="76"/>
      <c r="H280" s="34"/>
      <c r="I280" s="34"/>
      <c r="J280" s="24"/>
      <c r="K280" s="24"/>
      <c r="L280" s="24"/>
      <c r="M280" s="25"/>
      <c r="N280" s="25"/>
      <c r="O280" s="25"/>
      <c r="P280" s="24"/>
      <c r="Q280" s="25"/>
      <c r="R280" s="25"/>
      <c r="S280" s="17"/>
      <c r="V280" s="10"/>
      <c r="W280" s="8"/>
    </row>
  </sheetData>
  <mergeCells count="41">
    <mergeCell ref="A69:V69"/>
    <mergeCell ref="A1:V1"/>
    <mergeCell ref="A2:V2"/>
    <mergeCell ref="A3:V3"/>
    <mergeCell ref="F4:K4"/>
    <mergeCell ref="L4:R4"/>
    <mergeCell ref="A34:V34"/>
    <mergeCell ref="A35:V35"/>
    <mergeCell ref="A36:V36"/>
    <mergeCell ref="F37:K37"/>
    <mergeCell ref="L37:R37"/>
    <mergeCell ref="A68:V68"/>
    <mergeCell ref="F140:K140"/>
    <mergeCell ref="L140:R140"/>
    <mergeCell ref="A70:V70"/>
    <mergeCell ref="F71:K71"/>
    <mergeCell ref="L71:R71"/>
    <mergeCell ref="A102:V102"/>
    <mergeCell ref="A103:V103"/>
    <mergeCell ref="A104:V104"/>
    <mergeCell ref="F105:K105"/>
    <mergeCell ref="L105:R105"/>
    <mergeCell ref="A137:V137"/>
    <mergeCell ref="A138:V138"/>
    <mergeCell ref="A139:V139"/>
    <mergeCell ref="P171:R171"/>
    <mergeCell ref="A172:V172"/>
    <mergeCell ref="A173:V173"/>
    <mergeCell ref="A174:V174"/>
    <mergeCell ref="F175:K175"/>
    <mergeCell ref="L175:R175"/>
    <mergeCell ref="A244:V244"/>
    <mergeCell ref="A245:V245"/>
    <mergeCell ref="F246:K246"/>
    <mergeCell ref="L246:R246"/>
    <mergeCell ref="A208:V208"/>
    <mergeCell ref="A209:V209"/>
    <mergeCell ref="A210:V210"/>
    <mergeCell ref="F211:K211"/>
    <mergeCell ref="L211:R211"/>
    <mergeCell ref="A243:V243"/>
  </mergeCells>
  <printOptions horizontalCentered="1"/>
  <pageMargins left="0.5" right="0.51" top="0" bottom="0" header="0" footer="0"/>
  <pageSetup paperSize="5" scale="64" orientation="landscape" r:id="rId1"/>
  <headerFooter alignWithMargins="0"/>
  <rowBreaks count="7" manualBreakCount="7">
    <brk id="33" max="16383" man="1"/>
    <brk id="67" max="16383" man="1"/>
    <brk id="101" max="16383" man="1"/>
    <brk id="136" max="16383" man="1"/>
    <brk id="171" max="16383" man="1"/>
    <brk id="206" max="42" man="1"/>
    <brk id="242" max="16383" man="1"/>
  </rowBreaks>
  <colBreaks count="1" manualBreakCount="1">
    <brk id="2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zoomScaleNormal="100" zoomScaleSheetLayoutView="100" workbookViewId="0">
      <selection activeCell="C9" sqref="C9"/>
    </sheetView>
  </sheetViews>
  <sheetFormatPr defaultRowHeight="39" customHeight="1"/>
  <cols>
    <col min="1" max="1" width="6.28515625" style="222" customWidth="1"/>
    <col min="2" max="2" width="28.7109375" style="256" bestFit="1" customWidth="1"/>
    <col min="3" max="3" width="18.42578125" style="222" customWidth="1"/>
    <col min="4" max="4" width="17" style="222" customWidth="1"/>
    <col min="5" max="5" width="15.42578125" style="222" customWidth="1"/>
    <col min="6" max="6" width="20" style="267" customWidth="1"/>
    <col min="7" max="7" width="18.140625" style="268" customWidth="1"/>
    <col min="8" max="8" width="10.140625" style="255" customWidth="1"/>
    <col min="9" max="9" width="12.140625" style="256" customWidth="1"/>
    <col min="10" max="19" width="9.140625" style="256"/>
    <col min="20" max="20" width="6.28515625" style="256" customWidth="1"/>
    <col min="21" max="21" width="11.85546875" style="256" customWidth="1"/>
    <col min="22" max="16384" width="9.140625" style="256"/>
  </cols>
  <sheetData>
    <row r="1" spans="1:16" ht="27.75">
      <c r="A1" s="508" t="s">
        <v>1</v>
      </c>
      <c r="B1" s="508"/>
      <c r="C1" s="508"/>
      <c r="D1" s="508"/>
      <c r="E1" s="508"/>
      <c r="F1" s="508"/>
      <c r="G1" s="508"/>
    </row>
    <row r="2" spans="1:16" ht="21.75">
      <c r="A2" s="509" t="s">
        <v>798</v>
      </c>
      <c r="B2" s="509"/>
      <c r="C2" s="509"/>
      <c r="D2" s="509"/>
      <c r="E2" s="509"/>
      <c r="F2" s="509"/>
      <c r="G2" s="509"/>
    </row>
    <row r="3" spans="1:16" ht="24.75">
      <c r="A3" s="510" t="s">
        <v>940</v>
      </c>
      <c r="B3" s="510"/>
      <c r="C3" s="510"/>
      <c r="D3" s="510"/>
      <c r="E3" s="510"/>
      <c r="F3" s="510"/>
      <c r="G3" s="510"/>
    </row>
    <row r="4" spans="1:16" s="222" customFormat="1" ht="43.5">
      <c r="A4" s="246" t="s">
        <v>834</v>
      </c>
      <c r="B4" s="223" t="s">
        <v>470</v>
      </c>
      <c r="C4" s="223" t="s">
        <v>0</v>
      </c>
      <c r="D4" s="252" t="s">
        <v>843</v>
      </c>
      <c r="E4" s="252" t="s">
        <v>844</v>
      </c>
      <c r="F4" s="253" t="s">
        <v>7</v>
      </c>
      <c r="G4" s="223" t="s">
        <v>47</v>
      </c>
      <c r="H4" s="221"/>
      <c r="I4" s="221"/>
    </row>
    <row r="5" spans="1:16" s="255" customFormat="1" ht="73.5" customHeight="1">
      <c r="A5" s="223">
        <v>1</v>
      </c>
      <c r="B5" s="224" t="s">
        <v>569</v>
      </c>
      <c r="C5" s="246" t="s">
        <v>836</v>
      </c>
      <c r="D5" s="225" t="s">
        <v>27</v>
      </c>
      <c r="E5" s="226" t="s">
        <v>52</v>
      </c>
      <c r="F5" s="227">
        <v>9520</v>
      </c>
      <c r="G5" s="228"/>
      <c r="H5" s="254"/>
    </row>
    <row r="6" spans="1:16" s="255" customFormat="1" ht="75" customHeight="1">
      <c r="A6" s="229">
        <v>2</v>
      </c>
      <c r="B6" s="224" t="s">
        <v>570</v>
      </c>
      <c r="C6" s="223" t="s">
        <v>342</v>
      </c>
      <c r="D6" s="225" t="s">
        <v>27</v>
      </c>
      <c r="E6" s="226" t="s">
        <v>52</v>
      </c>
      <c r="F6" s="227">
        <v>9520</v>
      </c>
      <c r="G6" s="223"/>
      <c r="H6" s="254"/>
    </row>
    <row r="7" spans="1:16" s="255" customFormat="1" ht="59.25" customHeight="1">
      <c r="A7" s="223">
        <v>3</v>
      </c>
      <c r="B7" s="224" t="s">
        <v>571</v>
      </c>
      <c r="C7" s="223" t="s">
        <v>2</v>
      </c>
      <c r="D7" s="225" t="s">
        <v>27</v>
      </c>
      <c r="E7" s="226" t="s">
        <v>52</v>
      </c>
      <c r="F7" s="227">
        <v>9520</v>
      </c>
      <c r="G7" s="223"/>
      <c r="H7" s="254"/>
    </row>
    <row r="8" spans="1:16" s="255" customFormat="1" ht="68.25" customHeight="1">
      <c r="A8" s="229">
        <v>4</v>
      </c>
      <c r="B8" s="224" t="s">
        <v>3</v>
      </c>
      <c r="C8" s="223" t="s">
        <v>2</v>
      </c>
      <c r="D8" s="225" t="s">
        <v>27</v>
      </c>
      <c r="E8" s="226" t="s">
        <v>52</v>
      </c>
      <c r="F8" s="227">
        <v>8634</v>
      </c>
      <c r="G8" s="223"/>
      <c r="H8" s="254"/>
      <c r="L8" s="509"/>
      <c r="M8" s="509"/>
      <c r="N8" s="509"/>
      <c r="O8" s="509"/>
      <c r="P8" s="509"/>
    </row>
    <row r="9" spans="1:16" s="255" customFormat="1" ht="80.099999999999994" customHeight="1">
      <c r="A9" s="223">
        <v>5</v>
      </c>
      <c r="B9" s="224" t="s">
        <v>572</v>
      </c>
      <c r="C9" s="223" t="s">
        <v>2</v>
      </c>
      <c r="D9" s="225" t="s">
        <v>27</v>
      </c>
      <c r="E9" s="226" t="s">
        <v>52</v>
      </c>
      <c r="F9" s="227">
        <v>8634</v>
      </c>
      <c r="G9" s="223"/>
      <c r="H9" s="254"/>
    </row>
    <row r="10" spans="1:16" s="255" customFormat="1" ht="80.099999999999994" customHeight="1">
      <c r="A10" s="229">
        <v>6</v>
      </c>
      <c r="B10" s="224" t="s">
        <v>573</v>
      </c>
      <c r="C10" s="223" t="s">
        <v>2</v>
      </c>
      <c r="D10" s="223" t="s">
        <v>14</v>
      </c>
      <c r="E10" s="226" t="s">
        <v>53</v>
      </c>
      <c r="F10" s="227">
        <v>8634</v>
      </c>
      <c r="G10" s="223"/>
      <c r="H10" s="254"/>
    </row>
    <row r="11" spans="1:16" s="255" customFormat="1" ht="69.75" customHeight="1">
      <c r="A11" s="223">
        <v>7</v>
      </c>
      <c r="B11" s="224" t="s">
        <v>574</v>
      </c>
      <c r="C11" s="223" t="s">
        <v>2</v>
      </c>
      <c r="D11" s="223" t="s">
        <v>15</v>
      </c>
      <c r="E11" s="226" t="s">
        <v>54</v>
      </c>
      <c r="F11" s="227">
        <v>8634</v>
      </c>
      <c r="G11" s="223"/>
      <c r="H11" s="254"/>
    </row>
    <row r="12" spans="1:16" s="255" customFormat="1" ht="64.5" customHeight="1">
      <c r="A12" s="229">
        <v>8</v>
      </c>
      <c r="B12" s="224" t="s">
        <v>575</v>
      </c>
      <c r="C12" s="223" t="s">
        <v>2</v>
      </c>
      <c r="D12" s="225">
        <v>35073</v>
      </c>
      <c r="E12" s="226" t="s">
        <v>65</v>
      </c>
      <c r="F12" s="227">
        <v>8222</v>
      </c>
      <c r="G12" s="223"/>
      <c r="H12" s="254"/>
    </row>
    <row r="13" spans="1:16" s="255" customFormat="1" ht="80.099999999999994" customHeight="1">
      <c r="A13" s="223">
        <v>9</v>
      </c>
      <c r="B13" s="224" t="s">
        <v>576</v>
      </c>
      <c r="C13" s="223" t="s">
        <v>2</v>
      </c>
      <c r="D13" s="225">
        <v>35347</v>
      </c>
      <c r="E13" s="226" t="s">
        <v>66</v>
      </c>
      <c r="F13" s="227">
        <v>8222</v>
      </c>
      <c r="G13" s="223"/>
      <c r="H13" s="254"/>
    </row>
    <row r="14" spans="1:16" s="255" customFormat="1" ht="68.25" customHeight="1">
      <c r="A14" s="229">
        <v>10</v>
      </c>
      <c r="B14" s="224" t="s">
        <v>577</v>
      </c>
      <c r="C14" s="223" t="s">
        <v>2</v>
      </c>
      <c r="D14" s="225">
        <v>35287</v>
      </c>
      <c r="E14" s="226" t="s">
        <v>67</v>
      </c>
      <c r="F14" s="227">
        <v>8222</v>
      </c>
      <c r="G14" s="223"/>
      <c r="H14" s="254"/>
    </row>
    <row r="15" spans="1:16" s="255" customFormat="1" ht="82.5" customHeight="1">
      <c r="A15" s="223">
        <v>11</v>
      </c>
      <c r="B15" s="224" t="s">
        <v>578</v>
      </c>
      <c r="C15" s="223" t="s">
        <v>2</v>
      </c>
      <c r="D15" s="225">
        <v>36258</v>
      </c>
      <c r="E15" s="226" t="s">
        <v>68</v>
      </c>
      <c r="F15" s="227">
        <v>7406</v>
      </c>
      <c r="G15" s="223"/>
      <c r="H15" s="254"/>
    </row>
    <row r="16" spans="1:16" s="255" customFormat="1" ht="82.5" customHeight="1">
      <c r="A16" s="229">
        <v>12</v>
      </c>
      <c r="B16" s="224" t="s">
        <v>807</v>
      </c>
      <c r="C16" s="223" t="s">
        <v>4</v>
      </c>
      <c r="D16" s="225">
        <v>36169</v>
      </c>
      <c r="E16" s="226" t="s">
        <v>65</v>
      </c>
      <c r="F16" s="227">
        <v>7406</v>
      </c>
      <c r="G16" s="223"/>
      <c r="H16" s="254"/>
    </row>
    <row r="17" spans="1:12" s="255" customFormat="1" ht="78.75" customHeight="1">
      <c r="A17" s="223">
        <v>13</v>
      </c>
      <c r="B17" s="224" t="s">
        <v>579</v>
      </c>
      <c r="C17" s="223" t="s">
        <v>2</v>
      </c>
      <c r="D17" s="225" t="s">
        <v>28</v>
      </c>
      <c r="E17" s="226" t="s">
        <v>55</v>
      </c>
      <c r="F17" s="227">
        <v>6716</v>
      </c>
      <c r="G17" s="223"/>
      <c r="H17" s="254"/>
    </row>
    <row r="18" spans="1:12" s="255" customFormat="1" ht="71.25" customHeight="1">
      <c r="A18" s="229">
        <v>14</v>
      </c>
      <c r="B18" s="224" t="s">
        <v>580</v>
      </c>
      <c r="C18" s="223" t="s">
        <v>2</v>
      </c>
      <c r="D18" s="225" t="s">
        <v>102</v>
      </c>
      <c r="E18" s="230" t="s">
        <v>72</v>
      </c>
      <c r="F18" s="232">
        <v>6090</v>
      </c>
      <c r="G18" s="223"/>
      <c r="H18" s="254"/>
    </row>
    <row r="19" spans="1:12" s="255" customFormat="1" ht="74.25" customHeight="1">
      <c r="A19" s="223">
        <v>15</v>
      </c>
      <c r="B19" s="224" t="s">
        <v>581</v>
      </c>
      <c r="C19" s="223" t="s">
        <v>2</v>
      </c>
      <c r="D19" s="225" t="s">
        <v>102</v>
      </c>
      <c r="E19" s="230" t="s">
        <v>72</v>
      </c>
      <c r="F19" s="232">
        <v>6090</v>
      </c>
      <c r="G19" s="223"/>
      <c r="H19" s="254"/>
    </row>
    <row r="20" spans="1:12" s="255" customFormat="1" ht="21.75">
      <c r="A20" s="223"/>
      <c r="B20" s="223" t="s">
        <v>768</v>
      </c>
      <c r="C20" s="223" t="s">
        <v>9</v>
      </c>
      <c r="D20" s="225"/>
      <c r="E20" s="230"/>
      <c r="F20" s="231">
        <f>SUM(F5:F19)</f>
        <v>121470</v>
      </c>
      <c r="G20" s="223"/>
      <c r="H20" s="254"/>
    </row>
    <row r="21" spans="1:12" s="255" customFormat="1" ht="21.75">
      <c r="A21" s="223"/>
      <c r="B21" s="223" t="s">
        <v>768</v>
      </c>
      <c r="C21" s="223" t="s">
        <v>10</v>
      </c>
      <c r="D21" s="225"/>
      <c r="E21" s="230"/>
      <c r="F21" s="231">
        <f>F20</f>
        <v>121470</v>
      </c>
      <c r="G21" s="223"/>
      <c r="H21" s="254"/>
    </row>
    <row r="22" spans="1:12" s="255" customFormat="1" ht="80.099999999999994" customHeight="1">
      <c r="A22" s="229">
        <v>16</v>
      </c>
      <c r="B22" s="224" t="s">
        <v>582</v>
      </c>
      <c r="C22" s="223" t="s">
        <v>4</v>
      </c>
      <c r="D22" s="225">
        <v>38907</v>
      </c>
      <c r="E22" s="230" t="s">
        <v>60</v>
      </c>
      <c r="F22" s="232">
        <v>6090</v>
      </c>
      <c r="G22" s="223"/>
      <c r="H22" s="254"/>
    </row>
    <row r="23" spans="1:12" s="255" customFormat="1" ht="80.099999999999994" customHeight="1">
      <c r="A23" s="223">
        <v>17</v>
      </c>
      <c r="B23" s="224" t="s">
        <v>583</v>
      </c>
      <c r="C23" s="223" t="s">
        <v>2</v>
      </c>
      <c r="D23" s="225">
        <v>39266</v>
      </c>
      <c r="E23" s="230" t="s">
        <v>61</v>
      </c>
      <c r="F23" s="232">
        <v>5800</v>
      </c>
      <c r="G23" s="223"/>
      <c r="H23" s="254"/>
    </row>
    <row r="24" spans="1:12" s="255" customFormat="1" ht="80.099999999999994" customHeight="1">
      <c r="A24" s="229">
        <v>18</v>
      </c>
      <c r="B24" s="224" t="s">
        <v>808</v>
      </c>
      <c r="C24" s="223" t="s">
        <v>2</v>
      </c>
      <c r="D24" s="225" t="s">
        <v>29</v>
      </c>
      <c r="E24" s="230" t="s">
        <v>56</v>
      </c>
      <c r="F24" s="232">
        <v>5800</v>
      </c>
      <c r="G24" s="223"/>
      <c r="H24" s="254"/>
    </row>
    <row r="25" spans="1:12" s="255" customFormat="1" ht="80.099999999999994" customHeight="1">
      <c r="A25" s="223">
        <v>19</v>
      </c>
      <c r="B25" s="224" t="s">
        <v>809</v>
      </c>
      <c r="C25" s="223" t="s">
        <v>2</v>
      </c>
      <c r="D25" s="225">
        <v>39786</v>
      </c>
      <c r="E25" s="230" t="s">
        <v>62</v>
      </c>
      <c r="F25" s="232">
        <v>5096</v>
      </c>
      <c r="G25" s="228"/>
      <c r="H25" s="254"/>
    </row>
    <row r="26" spans="1:12" s="255" customFormat="1" ht="80.099999999999994" customHeight="1">
      <c r="A26" s="229">
        <v>20</v>
      </c>
      <c r="B26" s="224" t="s">
        <v>48</v>
      </c>
      <c r="C26" s="223" t="s">
        <v>2</v>
      </c>
      <c r="D26" s="225">
        <v>39547</v>
      </c>
      <c r="E26" s="230" t="s">
        <v>63</v>
      </c>
      <c r="F26" s="232">
        <v>5352</v>
      </c>
      <c r="G26" s="228"/>
      <c r="H26" s="254"/>
    </row>
    <row r="27" spans="1:12" s="255" customFormat="1" ht="80.099999999999994" customHeight="1">
      <c r="A27" s="223">
        <v>21</v>
      </c>
      <c r="B27" s="233" t="s">
        <v>584</v>
      </c>
      <c r="C27" s="228" t="s">
        <v>2</v>
      </c>
      <c r="D27" s="225">
        <v>39547</v>
      </c>
      <c r="E27" s="230" t="s">
        <v>63</v>
      </c>
      <c r="F27" s="232">
        <v>5352</v>
      </c>
      <c r="G27" s="228"/>
      <c r="H27" s="254"/>
    </row>
    <row r="28" spans="1:12" s="255" customFormat="1" ht="80.099999999999994" customHeight="1">
      <c r="A28" s="229">
        <v>22</v>
      </c>
      <c r="B28" s="224" t="s">
        <v>22</v>
      </c>
      <c r="C28" s="223" t="s">
        <v>2</v>
      </c>
      <c r="D28" s="225" t="s">
        <v>30</v>
      </c>
      <c r="E28" s="230" t="s">
        <v>57</v>
      </c>
      <c r="F28" s="232">
        <v>5352</v>
      </c>
      <c r="G28" s="223"/>
      <c r="H28" s="254"/>
    </row>
    <row r="29" spans="1:12" s="255" customFormat="1" ht="91.5" customHeight="1">
      <c r="A29" s="223">
        <v>23</v>
      </c>
      <c r="B29" s="224" t="s">
        <v>585</v>
      </c>
      <c r="C29" s="223" t="s">
        <v>2</v>
      </c>
      <c r="D29" s="225">
        <v>39913</v>
      </c>
      <c r="E29" s="230" t="s">
        <v>64</v>
      </c>
      <c r="F29" s="232">
        <v>5352</v>
      </c>
      <c r="G29" s="223"/>
      <c r="H29" s="254"/>
    </row>
    <row r="30" spans="1:12" s="255" customFormat="1" ht="87.75" customHeight="1">
      <c r="A30" s="229">
        <v>24</v>
      </c>
      <c r="B30" s="224" t="s">
        <v>586</v>
      </c>
      <c r="C30" s="223" t="s">
        <v>2</v>
      </c>
      <c r="D30" s="225">
        <v>40915</v>
      </c>
      <c r="E30" s="230" t="s">
        <v>82</v>
      </c>
      <c r="F30" s="232">
        <v>4852</v>
      </c>
      <c r="G30" s="223"/>
      <c r="H30" s="254"/>
    </row>
    <row r="31" spans="1:12" s="255" customFormat="1" ht="84" customHeight="1">
      <c r="A31" s="223">
        <v>25</v>
      </c>
      <c r="B31" s="224" t="s">
        <v>587</v>
      </c>
      <c r="C31" s="223" t="s">
        <v>2</v>
      </c>
      <c r="D31" s="225">
        <v>40915</v>
      </c>
      <c r="E31" s="230" t="s">
        <v>82</v>
      </c>
      <c r="F31" s="232">
        <v>4852</v>
      </c>
      <c r="G31" s="223"/>
      <c r="H31" s="254"/>
    </row>
    <row r="32" spans="1:12" s="255" customFormat="1" ht="82.5" customHeight="1">
      <c r="A32" s="229">
        <v>26</v>
      </c>
      <c r="B32" s="224" t="s">
        <v>588</v>
      </c>
      <c r="C32" s="223" t="s">
        <v>2</v>
      </c>
      <c r="D32" s="225">
        <v>38727</v>
      </c>
      <c r="E32" s="230" t="s">
        <v>565</v>
      </c>
      <c r="F32" s="234">
        <v>4620</v>
      </c>
      <c r="G32" s="223"/>
      <c r="H32" s="254"/>
      <c r="L32" s="255" t="s">
        <v>804</v>
      </c>
    </row>
    <row r="33" spans="1:16" s="255" customFormat="1" ht="102" customHeight="1">
      <c r="A33" s="223">
        <v>27</v>
      </c>
      <c r="B33" s="224" t="s">
        <v>455</v>
      </c>
      <c r="C33" s="228" t="s">
        <v>2</v>
      </c>
      <c r="D33" s="225">
        <v>41283</v>
      </c>
      <c r="E33" s="230" t="s">
        <v>65</v>
      </c>
      <c r="F33" s="232">
        <v>4852</v>
      </c>
      <c r="G33" s="223"/>
      <c r="H33" s="254"/>
    </row>
    <row r="34" spans="1:16" s="255" customFormat="1" ht="74.25" customHeight="1">
      <c r="A34" s="229">
        <v>28</v>
      </c>
      <c r="B34" s="224" t="s">
        <v>589</v>
      </c>
      <c r="C34" s="223" t="s">
        <v>2</v>
      </c>
      <c r="D34" s="225">
        <v>41314</v>
      </c>
      <c r="E34" s="230" t="s">
        <v>505</v>
      </c>
      <c r="F34" s="235">
        <v>4852</v>
      </c>
      <c r="G34" s="223"/>
      <c r="H34" s="254"/>
      <c r="P34" s="255" t="s">
        <v>804</v>
      </c>
    </row>
    <row r="35" spans="1:16" s="255" customFormat="1" ht="21.75">
      <c r="A35" s="229"/>
      <c r="B35" s="223" t="s">
        <v>768</v>
      </c>
      <c r="C35" s="223" t="s">
        <v>9</v>
      </c>
      <c r="D35" s="225"/>
      <c r="E35" s="230"/>
      <c r="F35" s="232">
        <f>SUM(F21:F34)</f>
        <v>189692</v>
      </c>
      <c r="G35" s="223"/>
      <c r="H35" s="254"/>
    </row>
    <row r="36" spans="1:16" s="255" customFormat="1" ht="21.75">
      <c r="A36" s="229"/>
      <c r="B36" s="223" t="s">
        <v>768</v>
      </c>
      <c r="C36" s="223" t="s">
        <v>10</v>
      </c>
      <c r="D36" s="225"/>
      <c r="E36" s="230"/>
      <c r="F36" s="232">
        <f>F35</f>
        <v>189692</v>
      </c>
      <c r="G36" s="223"/>
      <c r="H36" s="254"/>
    </row>
    <row r="37" spans="1:16" s="255" customFormat="1" ht="80.099999999999994" customHeight="1">
      <c r="A37" s="223">
        <v>29</v>
      </c>
      <c r="B37" s="224" t="s">
        <v>50</v>
      </c>
      <c r="C37" s="228" t="s">
        <v>4</v>
      </c>
      <c r="D37" s="225">
        <v>41890</v>
      </c>
      <c r="E37" s="230" t="s">
        <v>679</v>
      </c>
      <c r="F37" s="235">
        <v>4620</v>
      </c>
      <c r="G37" s="223"/>
      <c r="H37" s="254"/>
    </row>
    <row r="38" spans="1:16" s="255" customFormat="1" ht="80.099999999999994" customHeight="1">
      <c r="A38" s="229">
        <v>30</v>
      </c>
      <c r="B38" s="224" t="s">
        <v>357</v>
      </c>
      <c r="C38" s="223" t="s">
        <v>2</v>
      </c>
      <c r="D38" s="225">
        <v>41890</v>
      </c>
      <c r="E38" s="230" t="s">
        <v>679</v>
      </c>
      <c r="F38" s="235">
        <v>0</v>
      </c>
      <c r="G38" s="223"/>
      <c r="H38" s="254"/>
    </row>
    <row r="39" spans="1:16" s="255" customFormat="1" ht="80.099999999999994" customHeight="1">
      <c r="A39" s="223">
        <v>31</v>
      </c>
      <c r="B39" s="224" t="s">
        <v>699</v>
      </c>
      <c r="C39" s="223" t="s">
        <v>2</v>
      </c>
      <c r="D39" s="225">
        <v>41981</v>
      </c>
      <c r="E39" s="230" t="s">
        <v>682</v>
      </c>
      <c r="F39" s="235">
        <v>4620</v>
      </c>
      <c r="G39" s="223"/>
      <c r="H39" s="254"/>
    </row>
    <row r="40" spans="1:16" s="255" customFormat="1" ht="80.099999999999994" customHeight="1">
      <c r="A40" s="229">
        <v>32</v>
      </c>
      <c r="B40" s="224" t="s">
        <v>704</v>
      </c>
      <c r="C40" s="223" t="s">
        <v>2</v>
      </c>
      <c r="D40" s="225">
        <v>41981</v>
      </c>
      <c r="E40" s="230" t="s">
        <v>682</v>
      </c>
      <c r="F40" s="235">
        <v>4620</v>
      </c>
      <c r="G40" s="223"/>
      <c r="H40" s="254"/>
    </row>
    <row r="41" spans="1:16" s="255" customFormat="1" ht="80.099999999999994" customHeight="1">
      <c r="A41" s="223">
        <v>33</v>
      </c>
      <c r="B41" s="224" t="s">
        <v>700</v>
      </c>
      <c r="C41" s="223" t="s">
        <v>2</v>
      </c>
      <c r="D41" s="225" t="s">
        <v>683</v>
      </c>
      <c r="E41" s="230" t="s">
        <v>105</v>
      </c>
      <c r="F41" s="235">
        <v>4620</v>
      </c>
      <c r="G41" s="223"/>
      <c r="H41" s="254"/>
    </row>
    <row r="42" spans="1:16" s="255" customFormat="1" ht="80.099999999999994" customHeight="1">
      <c r="A42" s="229">
        <v>34</v>
      </c>
      <c r="B42" s="224" t="s">
        <v>703</v>
      </c>
      <c r="C42" s="223" t="s">
        <v>2</v>
      </c>
      <c r="D42" s="225">
        <v>41648</v>
      </c>
      <c r="E42" s="230" t="s">
        <v>65</v>
      </c>
      <c r="F42" s="235">
        <v>4620</v>
      </c>
      <c r="G42" s="223"/>
      <c r="H42" s="254"/>
    </row>
    <row r="43" spans="1:16" s="255" customFormat="1" ht="80.099999999999994" customHeight="1">
      <c r="A43" s="223">
        <v>35</v>
      </c>
      <c r="B43" s="224" t="s">
        <v>888</v>
      </c>
      <c r="C43" s="223" t="s">
        <v>2</v>
      </c>
      <c r="D43" s="225">
        <v>42371</v>
      </c>
      <c r="E43" s="230" t="s">
        <v>886</v>
      </c>
      <c r="F43" s="235">
        <v>4400</v>
      </c>
      <c r="G43" s="223"/>
      <c r="H43" s="254"/>
    </row>
    <row r="44" spans="1:16" s="255" customFormat="1" ht="80.099999999999994" customHeight="1">
      <c r="A44" s="229">
        <v>36</v>
      </c>
      <c r="B44" s="224" t="s">
        <v>821</v>
      </c>
      <c r="C44" s="223" t="s">
        <v>5</v>
      </c>
      <c r="D44" s="236" t="s">
        <v>31</v>
      </c>
      <c r="E44" s="230" t="s">
        <v>58</v>
      </c>
      <c r="F44" s="232">
        <v>6396</v>
      </c>
      <c r="G44" s="223"/>
      <c r="H44" s="254"/>
    </row>
    <row r="45" spans="1:16" s="255" customFormat="1" ht="80.099999999999994" customHeight="1">
      <c r="A45" s="223">
        <v>37</v>
      </c>
      <c r="B45" s="237" t="s">
        <v>590</v>
      </c>
      <c r="C45" s="247" t="s">
        <v>837</v>
      </c>
      <c r="D45" s="225" t="s">
        <v>32</v>
      </c>
      <c r="E45" s="230" t="s">
        <v>59</v>
      </c>
      <c r="F45" s="232">
        <v>3892</v>
      </c>
      <c r="G45" s="223"/>
      <c r="H45" s="254"/>
    </row>
    <row r="46" spans="1:16" s="255" customFormat="1" ht="21.75">
      <c r="A46" s="223"/>
      <c r="B46" s="223" t="s">
        <v>8</v>
      </c>
      <c r="C46" s="223" t="s">
        <v>9</v>
      </c>
      <c r="D46" s="223"/>
      <c r="E46" s="228"/>
      <c r="F46" s="232">
        <f>SUM(F36:F45)</f>
        <v>227480</v>
      </c>
      <c r="G46" s="227"/>
    </row>
    <row r="47" spans="1:16" s="255" customFormat="1" ht="21.75">
      <c r="A47" s="228"/>
      <c r="B47" s="223" t="s">
        <v>8</v>
      </c>
      <c r="C47" s="223" t="s">
        <v>10</v>
      </c>
      <c r="D47" s="228"/>
      <c r="E47" s="228"/>
      <c r="F47" s="232">
        <f>F46</f>
        <v>227480</v>
      </c>
      <c r="G47" s="228"/>
      <c r="I47" s="256"/>
    </row>
    <row r="48" spans="1:16" s="255" customFormat="1" ht="80.099999999999994" customHeight="1">
      <c r="A48" s="223">
        <v>38</v>
      </c>
      <c r="B48" s="224" t="s">
        <v>21</v>
      </c>
      <c r="C48" s="248" t="s">
        <v>835</v>
      </c>
      <c r="D48" s="229" t="s">
        <v>16</v>
      </c>
      <c r="E48" s="230" t="s">
        <v>69</v>
      </c>
      <c r="F48" s="232">
        <v>6396</v>
      </c>
      <c r="G48" s="228"/>
      <c r="I48" s="256"/>
    </row>
    <row r="49" spans="1:9" s="255" customFormat="1" ht="80.099999999999994" customHeight="1">
      <c r="A49" s="223">
        <v>39</v>
      </c>
      <c r="B49" s="224" t="s">
        <v>112</v>
      </c>
      <c r="C49" s="223" t="s">
        <v>346</v>
      </c>
      <c r="D49" s="236" t="s">
        <v>24</v>
      </c>
      <c r="E49" s="230" t="s">
        <v>65</v>
      </c>
      <c r="F49" s="232">
        <v>6716</v>
      </c>
      <c r="G49" s="228"/>
      <c r="I49" s="256"/>
    </row>
    <row r="50" spans="1:9" s="255" customFormat="1" ht="80.099999999999994" customHeight="1">
      <c r="A50" s="223">
        <v>40</v>
      </c>
      <c r="B50" s="224" t="s">
        <v>18</v>
      </c>
      <c r="C50" s="228" t="s">
        <v>2</v>
      </c>
      <c r="D50" s="236" t="s">
        <v>33</v>
      </c>
      <c r="E50" s="230" t="s">
        <v>65</v>
      </c>
      <c r="F50" s="232">
        <v>6716</v>
      </c>
      <c r="G50" s="228"/>
      <c r="I50" s="256"/>
    </row>
    <row r="51" spans="1:9" s="255" customFormat="1" ht="80.099999999999994" customHeight="1">
      <c r="A51" s="223">
        <v>41</v>
      </c>
      <c r="B51" s="224" t="s">
        <v>591</v>
      </c>
      <c r="C51" s="228" t="s">
        <v>2</v>
      </c>
      <c r="D51" s="225">
        <v>33764</v>
      </c>
      <c r="E51" s="230" t="s">
        <v>71</v>
      </c>
      <c r="F51" s="232">
        <v>6716</v>
      </c>
      <c r="G51" s="228"/>
      <c r="I51" s="256"/>
    </row>
    <row r="52" spans="1:9" s="255" customFormat="1" ht="80.099999999999994" customHeight="1">
      <c r="A52" s="223">
        <v>42</v>
      </c>
      <c r="B52" s="224" t="s">
        <v>19</v>
      </c>
      <c r="C52" s="228" t="s">
        <v>2</v>
      </c>
      <c r="D52" s="225">
        <v>33794</v>
      </c>
      <c r="E52" s="230" t="s">
        <v>60</v>
      </c>
      <c r="F52" s="232">
        <v>6716</v>
      </c>
      <c r="G52" s="228"/>
      <c r="I52" s="256"/>
    </row>
    <row r="53" spans="1:9" s="255" customFormat="1" ht="80.099999999999994" customHeight="1">
      <c r="A53" s="223">
        <v>43</v>
      </c>
      <c r="B53" s="224" t="s">
        <v>592</v>
      </c>
      <c r="C53" s="228" t="s">
        <v>2</v>
      </c>
      <c r="D53" s="225">
        <v>33825</v>
      </c>
      <c r="E53" s="230" t="s">
        <v>70</v>
      </c>
      <c r="F53" s="232">
        <v>6716</v>
      </c>
      <c r="G53" s="228"/>
      <c r="I53" s="256"/>
    </row>
    <row r="54" spans="1:9" s="255" customFormat="1" ht="80.099999999999994" customHeight="1">
      <c r="A54" s="223">
        <v>44</v>
      </c>
      <c r="B54" s="233" t="s">
        <v>593</v>
      </c>
      <c r="C54" s="228" t="s">
        <v>2</v>
      </c>
      <c r="D54" s="225">
        <v>34335</v>
      </c>
      <c r="E54" s="230" t="s">
        <v>73</v>
      </c>
      <c r="F54" s="232">
        <v>6396</v>
      </c>
      <c r="G54" s="231"/>
      <c r="H54" s="257"/>
    </row>
    <row r="55" spans="1:9" s="255" customFormat="1" ht="73.5" customHeight="1">
      <c r="A55" s="223">
        <v>45</v>
      </c>
      <c r="B55" s="224" t="s">
        <v>20</v>
      </c>
      <c r="C55" s="228" t="s">
        <v>2</v>
      </c>
      <c r="D55" s="225" t="s">
        <v>34</v>
      </c>
      <c r="E55" s="230" t="s">
        <v>75</v>
      </c>
      <c r="F55" s="232">
        <v>6396</v>
      </c>
      <c r="G55" s="231"/>
    </row>
    <row r="56" spans="1:9" s="255" customFormat="1" ht="71.25" customHeight="1">
      <c r="A56" s="223">
        <v>46</v>
      </c>
      <c r="B56" s="233" t="s">
        <v>594</v>
      </c>
      <c r="C56" s="228" t="s">
        <v>2</v>
      </c>
      <c r="D56" s="236" t="s">
        <v>36</v>
      </c>
      <c r="E56" s="230" t="s">
        <v>77</v>
      </c>
      <c r="F56" s="232">
        <v>5096</v>
      </c>
      <c r="G56" s="231"/>
    </row>
    <row r="57" spans="1:9" s="255" customFormat="1" ht="80.099999999999994" customHeight="1">
      <c r="A57" s="223">
        <v>47</v>
      </c>
      <c r="B57" s="224" t="s">
        <v>847</v>
      </c>
      <c r="C57" s="223" t="s">
        <v>2</v>
      </c>
      <c r="D57" s="223" t="s">
        <v>17</v>
      </c>
      <c r="E57" s="230" t="s">
        <v>78</v>
      </c>
      <c r="F57" s="232">
        <v>6396</v>
      </c>
      <c r="G57" s="231"/>
    </row>
    <row r="58" spans="1:9" s="255" customFormat="1" ht="72.75" customHeight="1">
      <c r="A58" s="223">
        <v>48</v>
      </c>
      <c r="B58" s="224" t="s">
        <v>822</v>
      </c>
      <c r="C58" s="223" t="s">
        <v>2</v>
      </c>
      <c r="D58" s="225">
        <v>35132</v>
      </c>
      <c r="E58" s="230" t="s">
        <v>74</v>
      </c>
      <c r="F58" s="232">
        <v>6396</v>
      </c>
      <c r="G58" s="231"/>
      <c r="H58" s="257"/>
    </row>
    <row r="59" spans="1:9" s="255" customFormat="1" ht="69.75" customHeight="1">
      <c r="A59" s="223">
        <v>49</v>
      </c>
      <c r="B59" s="233" t="s">
        <v>595</v>
      </c>
      <c r="C59" s="223" t="s">
        <v>2</v>
      </c>
      <c r="D59" s="225" t="s">
        <v>35</v>
      </c>
      <c r="E59" s="230" t="s">
        <v>76</v>
      </c>
      <c r="F59" s="232">
        <v>6090</v>
      </c>
      <c r="G59" s="231"/>
      <c r="H59" s="257"/>
    </row>
    <row r="60" spans="1:9" s="255" customFormat="1" ht="70.5" customHeight="1">
      <c r="A60" s="223">
        <v>50</v>
      </c>
      <c r="B60" s="224" t="s">
        <v>596</v>
      </c>
      <c r="C60" s="223" t="s">
        <v>2</v>
      </c>
      <c r="D60" s="225" t="s">
        <v>103</v>
      </c>
      <c r="E60" s="230" t="s">
        <v>79</v>
      </c>
      <c r="F60" s="232">
        <v>6090</v>
      </c>
      <c r="G60" s="227"/>
      <c r="H60" s="257"/>
    </row>
    <row r="61" spans="1:9" s="255" customFormat="1" ht="21.75">
      <c r="A61" s="223"/>
      <c r="B61" s="223" t="s">
        <v>8</v>
      </c>
      <c r="C61" s="223" t="s">
        <v>9</v>
      </c>
      <c r="D61" s="225"/>
      <c r="E61" s="230"/>
      <c r="F61" s="232">
        <f>SUM(F47:F60)</f>
        <v>310316</v>
      </c>
      <c r="G61" s="227"/>
      <c r="H61" s="257"/>
    </row>
    <row r="62" spans="1:9" s="255" customFormat="1" ht="21.75">
      <c r="A62" s="223"/>
      <c r="B62" s="223" t="s">
        <v>8</v>
      </c>
      <c r="C62" s="223" t="s">
        <v>10</v>
      </c>
      <c r="D62" s="225"/>
      <c r="E62" s="230"/>
      <c r="F62" s="232">
        <f>F61</f>
        <v>310316</v>
      </c>
      <c r="G62" s="227"/>
      <c r="H62" s="257"/>
    </row>
    <row r="63" spans="1:9" s="255" customFormat="1" ht="66" customHeight="1">
      <c r="A63" s="223">
        <v>51</v>
      </c>
      <c r="B63" s="224" t="s">
        <v>597</v>
      </c>
      <c r="C63" s="223" t="s">
        <v>346</v>
      </c>
      <c r="D63" s="225" t="s">
        <v>422</v>
      </c>
      <c r="E63" s="230" t="s">
        <v>79</v>
      </c>
      <c r="F63" s="232">
        <v>6090</v>
      </c>
      <c r="G63" s="227"/>
      <c r="H63" s="257"/>
    </row>
    <row r="64" spans="1:9" s="255" customFormat="1" ht="80.099999999999994" customHeight="1">
      <c r="A64" s="223">
        <v>52</v>
      </c>
      <c r="B64" s="224" t="s">
        <v>853</v>
      </c>
      <c r="C64" s="223" t="s">
        <v>2</v>
      </c>
      <c r="D64" s="225">
        <v>35831</v>
      </c>
      <c r="E64" s="230" t="s">
        <v>79</v>
      </c>
      <c r="F64" s="232">
        <v>5800</v>
      </c>
      <c r="G64" s="227"/>
      <c r="H64" s="257"/>
    </row>
    <row r="65" spans="1:8" s="255" customFormat="1" ht="80.099999999999994" customHeight="1">
      <c r="A65" s="223">
        <v>53</v>
      </c>
      <c r="B65" s="233" t="s">
        <v>810</v>
      </c>
      <c r="C65" s="223" t="s">
        <v>2</v>
      </c>
      <c r="D65" s="236" t="s">
        <v>800</v>
      </c>
      <c r="E65" s="230" t="s">
        <v>801</v>
      </c>
      <c r="F65" s="232">
        <v>6090</v>
      </c>
      <c r="G65" s="227"/>
      <c r="H65" s="257"/>
    </row>
    <row r="66" spans="1:8" ht="80.099999999999994" customHeight="1">
      <c r="A66" s="223">
        <v>54</v>
      </c>
      <c r="B66" s="224" t="s">
        <v>598</v>
      </c>
      <c r="C66" s="223" t="s">
        <v>2</v>
      </c>
      <c r="D66" s="225">
        <v>36313</v>
      </c>
      <c r="E66" s="230" t="s">
        <v>79</v>
      </c>
      <c r="F66" s="232">
        <v>5800</v>
      </c>
      <c r="G66" s="227"/>
      <c r="H66" s="257"/>
    </row>
    <row r="67" spans="1:8" ht="80.099999999999994" customHeight="1">
      <c r="A67" s="223">
        <v>55</v>
      </c>
      <c r="B67" s="224" t="s">
        <v>111</v>
      </c>
      <c r="C67" s="223" t="s">
        <v>2</v>
      </c>
      <c r="D67" s="225">
        <v>36437</v>
      </c>
      <c r="E67" s="230" t="s">
        <v>72</v>
      </c>
      <c r="F67" s="232">
        <v>6090</v>
      </c>
      <c r="G67" s="227"/>
      <c r="H67" s="257"/>
    </row>
    <row r="68" spans="1:8" ht="80.099999999999994" customHeight="1">
      <c r="A68" s="223">
        <v>56</v>
      </c>
      <c r="B68" s="224" t="s">
        <v>599</v>
      </c>
      <c r="C68" s="223" t="s">
        <v>2</v>
      </c>
      <c r="D68" s="225">
        <v>36318</v>
      </c>
      <c r="E68" s="230" t="s">
        <v>80</v>
      </c>
      <c r="F68" s="232">
        <v>5800</v>
      </c>
      <c r="G68" s="227"/>
      <c r="H68" s="257"/>
    </row>
    <row r="69" spans="1:8" ht="80.099999999999994" customHeight="1">
      <c r="A69" s="223">
        <v>57</v>
      </c>
      <c r="B69" s="224" t="s">
        <v>677</v>
      </c>
      <c r="C69" s="223" t="s">
        <v>2</v>
      </c>
      <c r="D69" s="225">
        <v>37260</v>
      </c>
      <c r="E69" s="230" t="s">
        <v>81</v>
      </c>
      <c r="F69" s="232">
        <v>6090</v>
      </c>
      <c r="G69" s="227"/>
    </row>
    <row r="70" spans="1:8" ht="80.099999999999994" customHeight="1">
      <c r="A70" s="223">
        <v>58</v>
      </c>
      <c r="B70" s="224" t="s">
        <v>600</v>
      </c>
      <c r="C70" s="223" t="s">
        <v>2</v>
      </c>
      <c r="D70" s="225">
        <v>37625</v>
      </c>
      <c r="E70" s="230" t="s">
        <v>81</v>
      </c>
      <c r="F70" s="232">
        <v>5800</v>
      </c>
      <c r="G70" s="227"/>
    </row>
    <row r="71" spans="1:8" ht="79.5" customHeight="1">
      <c r="A71" s="223">
        <v>59</v>
      </c>
      <c r="B71" s="224" t="s">
        <v>601</v>
      </c>
      <c r="C71" s="223" t="s">
        <v>2</v>
      </c>
      <c r="D71" s="225">
        <v>37993</v>
      </c>
      <c r="E71" s="230" t="s">
        <v>82</v>
      </c>
      <c r="F71" s="232">
        <v>5096</v>
      </c>
      <c r="G71" s="227"/>
    </row>
    <row r="72" spans="1:8" ht="83.25" customHeight="1">
      <c r="A72" s="223">
        <v>60</v>
      </c>
      <c r="B72" s="224" t="s">
        <v>811</v>
      </c>
      <c r="C72" s="223" t="s">
        <v>110</v>
      </c>
      <c r="D72" s="225">
        <v>39783</v>
      </c>
      <c r="E72" s="230" t="s">
        <v>83</v>
      </c>
      <c r="F72" s="232">
        <v>3892</v>
      </c>
      <c r="G72" s="227"/>
    </row>
    <row r="73" spans="1:8" ht="84.75" customHeight="1">
      <c r="A73" s="223">
        <v>61</v>
      </c>
      <c r="B73" s="224" t="s">
        <v>602</v>
      </c>
      <c r="C73" s="223" t="s">
        <v>2</v>
      </c>
      <c r="D73" s="225">
        <v>39783</v>
      </c>
      <c r="E73" s="230" t="s">
        <v>83</v>
      </c>
      <c r="F73" s="232">
        <v>3892</v>
      </c>
      <c r="G73" s="227"/>
    </row>
    <row r="74" spans="1:8" ht="80.099999999999994" customHeight="1">
      <c r="A74" s="223">
        <v>62</v>
      </c>
      <c r="B74" s="224" t="s">
        <v>603</v>
      </c>
      <c r="C74" s="223" t="s">
        <v>2</v>
      </c>
      <c r="D74" s="225">
        <v>39450</v>
      </c>
      <c r="E74" s="230" t="s">
        <v>84</v>
      </c>
      <c r="F74" s="232">
        <v>3892</v>
      </c>
      <c r="G74" s="227"/>
    </row>
    <row r="75" spans="1:8" s="255" customFormat="1" ht="84" customHeight="1">
      <c r="A75" s="223">
        <v>63</v>
      </c>
      <c r="B75" s="224" t="s">
        <v>604</v>
      </c>
      <c r="C75" s="223" t="s">
        <v>2</v>
      </c>
      <c r="D75" s="225">
        <v>39450</v>
      </c>
      <c r="E75" s="230" t="s">
        <v>84</v>
      </c>
      <c r="F75" s="232">
        <v>3892</v>
      </c>
      <c r="G75" s="227"/>
      <c r="H75" s="257"/>
    </row>
    <row r="76" spans="1:8" s="255" customFormat="1" ht="83.25" customHeight="1">
      <c r="A76" s="223">
        <v>64</v>
      </c>
      <c r="B76" s="224" t="s">
        <v>605</v>
      </c>
      <c r="C76" s="223" t="s">
        <v>2</v>
      </c>
      <c r="D76" s="225">
        <v>39450</v>
      </c>
      <c r="E76" s="230" t="s">
        <v>84</v>
      </c>
      <c r="F76" s="232">
        <v>3892</v>
      </c>
      <c r="G76" s="227"/>
      <c r="H76" s="257"/>
    </row>
    <row r="77" spans="1:8" s="255" customFormat="1" ht="69.75" customHeight="1">
      <c r="A77" s="223">
        <v>65</v>
      </c>
      <c r="B77" s="224" t="s">
        <v>606</v>
      </c>
      <c r="C77" s="223" t="s">
        <v>2</v>
      </c>
      <c r="D77" s="225" t="s">
        <v>37</v>
      </c>
      <c r="E77" s="230" t="s">
        <v>85</v>
      </c>
      <c r="F77" s="232">
        <v>3892</v>
      </c>
      <c r="G77" s="227"/>
      <c r="H77" s="257"/>
    </row>
    <row r="78" spans="1:8" s="255" customFormat="1" ht="21.75">
      <c r="A78" s="223"/>
      <c r="B78" s="223" t="s">
        <v>8</v>
      </c>
      <c r="C78" s="223" t="s">
        <v>9</v>
      </c>
      <c r="D78" s="225"/>
      <c r="E78" s="230"/>
      <c r="F78" s="232">
        <f>SUM(F62:F77)</f>
        <v>386324</v>
      </c>
      <c r="G78" s="227"/>
      <c r="H78" s="257"/>
    </row>
    <row r="79" spans="1:8" s="255" customFormat="1" ht="21.75">
      <c r="A79" s="223"/>
      <c r="B79" s="223" t="s">
        <v>8</v>
      </c>
      <c r="C79" s="223" t="s">
        <v>10</v>
      </c>
      <c r="D79" s="225"/>
      <c r="E79" s="230"/>
      <c r="F79" s="232">
        <f>F78</f>
        <v>386324</v>
      </c>
      <c r="G79" s="227"/>
      <c r="H79" s="257"/>
    </row>
    <row r="80" spans="1:8" s="255" customFormat="1" ht="80.099999999999994" customHeight="1">
      <c r="A80" s="223">
        <v>66</v>
      </c>
      <c r="B80" s="224" t="s">
        <v>113</v>
      </c>
      <c r="C80" s="223" t="s">
        <v>110</v>
      </c>
      <c r="D80" s="225" t="s">
        <v>38</v>
      </c>
      <c r="E80" s="230" t="s">
        <v>796</v>
      </c>
      <c r="F80" s="232">
        <v>3892</v>
      </c>
      <c r="G80" s="227"/>
      <c r="H80" s="257"/>
    </row>
    <row r="81" spans="1:16" s="255" customFormat="1" ht="80.099999999999994" customHeight="1">
      <c r="A81" s="223">
        <v>67</v>
      </c>
      <c r="B81" s="224" t="s">
        <v>607</v>
      </c>
      <c r="C81" s="223" t="s">
        <v>2</v>
      </c>
      <c r="D81" s="225">
        <v>39454</v>
      </c>
      <c r="E81" s="230" t="s">
        <v>82</v>
      </c>
      <c r="F81" s="232">
        <v>4088</v>
      </c>
      <c r="G81" s="227"/>
      <c r="H81" s="257"/>
    </row>
    <row r="82" spans="1:16" s="255" customFormat="1" ht="80.099999999999994" customHeight="1">
      <c r="A82" s="223">
        <v>68</v>
      </c>
      <c r="B82" s="224" t="s">
        <v>49</v>
      </c>
      <c r="C82" s="223" t="s">
        <v>2</v>
      </c>
      <c r="D82" s="225">
        <v>39454</v>
      </c>
      <c r="E82" s="230" t="s">
        <v>82</v>
      </c>
      <c r="F82" s="232">
        <v>4088</v>
      </c>
      <c r="G82" s="227"/>
      <c r="H82" s="257"/>
    </row>
    <row r="83" spans="1:16" s="255" customFormat="1" ht="80.099999999999994" customHeight="1">
      <c r="A83" s="223">
        <v>69</v>
      </c>
      <c r="B83" s="238" t="s">
        <v>6</v>
      </c>
      <c r="C83" s="223" t="s">
        <v>2</v>
      </c>
      <c r="D83" s="225">
        <v>39547</v>
      </c>
      <c r="E83" s="230" t="s">
        <v>63</v>
      </c>
      <c r="F83" s="232">
        <v>4088</v>
      </c>
      <c r="G83" s="227"/>
      <c r="H83" s="257"/>
    </row>
    <row r="84" spans="1:16" s="255" customFormat="1" ht="80.099999999999994" customHeight="1">
      <c r="A84" s="223">
        <v>70</v>
      </c>
      <c r="B84" s="224" t="s">
        <v>353</v>
      </c>
      <c r="C84" s="223" t="s">
        <v>2</v>
      </c>
      <c r="D84" s="225">
        <v>39547</v>
      </c>
      <c r="E84" s="230" t="s">
        <v>63</v>
      </c>
      <c r="F84" s="232">
        <v>4088</v>
      </c>
      <c r="G84" s="227"/>
      <c r="H84" s="257"/>
    </row>
    <row r="85" spans="1:16" s="255" customFormat="1" ht="80.099999999999994" customHeight="1">
      <c r="A85" s="223">
        <v>71</v>
      </c>
      <c r="B85" s="224" t="s">
        <v>608</v>
      </c>
      <c r="C85" s="223" t="s">
        <v>2</v>
      </c>
      <c r="D85" s="225">
        <v>39547</v>
      </c>
      <c r="E85" s="230" t="s">
        <v>63</v>
      </c>
      <c r="F85" s="232">
        <v>4088</v>
      </c>
      <c r="G85" s="227"/>
      <c r="H85" s="257"/>
    </row>
    <row r="86" spans="1:16" s="255" customFormat="1" ht="80.099999999999994" customHeight="1">
      <c r="A86" s="223">
        <v>72</v>
      </c>
      <c r="B86" s="224" t="s">
        <v>609</v>
      </c>
      <c r="C86" s="223" t="s">
        <v>2</v>
      </c>
      <c r="D86" s="225">
        <v>39547</v>
      </c>
      <c r="E86" s="230" t="s">
        <v>63</v>
      </c>
      <c r="F86" s="232">
        <v>4088</v>
      </c>
      <c r="G86" s="227"/>
      <c r="H86" s="257"/>
    </row>
    <row r="87" spans="1:16" s="255" customFormat="1" ht="80.099999999999994" customHeight="1">
      <c r="A87" s="223">
        <v>73</v>
      </c>
      <c r="B87" s="224" t="s">
        <v>610</v>
      </c>
      <c r="C87" s="223" t="s">
        <v>2</v>
      </c>
      <c r="D87" s="225">
        <v>39547</v>
      </c>
      <c r="E87" s="230" t="s">
        <v>63</v>
      </c>
      <c r="F87" s="232">
        <v>4088</v>
      </c>
      <c r="G87" s="227"/>
      <c r="H87" s="257"/>
    </row>
    <row r="88" spans="1:16" ht="76.5" customHeight="1">
      <c r="A88" s="223">
        <v>74</v>
      </c>
      <c r="B88" s="224" t="s">
        <v>848</v>
      </c>
      <c r="C88" s="223" t="s">
        <v>2</v>
      </c>
      <c r="D88" s="225" t="s">
        <v>30</v>
      </c>
      <c r="E88" s="230" t="s">
        <v>57</v>
      </c>
      <c r="F88" s="232">
        <v>4088</v>
      </c>
      <c r="G88" s="228"/>
    </row>
    <row r="89" spans="1:16" ht="70.5" customHeight="1">
      <c r="A89" s="223">
        <v>75</v>
      </c>
      <c r="B89" s="224" t="s">
        <v>611</v>
      </c>
      <c r="C89" s="223" t="s">
        <v>2</v>
      </c>
      <c r="D89" s="239" t="s">
        <v>41</v>
      </c>
      <c r="E89" s="230" t="s">
        <v>86</v>
      </c>
      <c r="F89" s="232">
        <v>3528</v>
      </c>
      <c r="G89" s="228"/>
    </row>
    <row r="90" spans="1:16" ht="74.25" customHeight="1">
      <c r="A90" s="223">
        <v>76</v>
      </c>
      <c r="B90" s="224" t="s">
        <v>612</v>
      </c>
      <c r="C90" s="223" t="s">
        <v>2</v>
      </c>
      <c r="D90" s="225" t="s">
        <v>41</v>
      </c>
      <c r="E90" s="230" t="s">
        <v>86</v>
      </c>
      <c r="F90" s="232">
        <v>3706</v>
      </c>
      <c r="G90" s="228"/>
    </row>
    <row r="91" spans="1:16" ht="69.75" customHeight="1">
      <c r="A91" s="223">
        <v>77</v>
      </c>
      <c r="B91" s="224" t="s">
        <v>613</v>
      </c>
      <c r="C91" s="223" t="s">
        <v>2</v>
      </c>
      <c r="D91" s="225" t="s">
        <v>41</v>
      </c>
      <c r="E91" s="230" t="s">
        <v>86</v>
      </c>
      <c r="F91" s="232">
        <v>3528</v>
      </c>
      <c r="G91" s="228"/>
    </row>
    <row r="92" spans="1:16" ht="73.5" customHeight="1">
      <c r="A92" s="223">
        <v>78</v>
      </c>
      <c r="B92" s="224" t="s">
        <v>614</v>
      </c>
      <c r="C92" s="223" t="s">
        <v>2</v>
      </c>
      <c r="D92" s="225" t="s">
        <v>41</v>
      </c>
      <c r="E92" s="230" t="s">
        <v>86</v>
      </c>
      <c r="F92" s="232">
        <v>3892</v>
      </c>
      <c r="G92" s="228"/>
    </row>
    <row r="93" spans="1:16" ht="74.25" customHeight="1">
      <c r="A93" s="223">
        <v>79</v>
      </c>
      <c r="B93" s="224" t="s">
        <v>51</v>
      </c>
      <c r="C93" s="223" t="s">
        <v>2</v>
      </c>
      <c r="D93" s="225">
        <v>39913</v>
      </c>
      <c r="E93" s="230" t="s">
        <v>64</v>
      </c>
      <c r="F93" s="232">
        <v>3892</v>
      </c>
      <c r="G93" s="228"/>
    </row>
    <row r="94" spans="1:16" s="255" customFormat="1" ht="91.5" customHeight="1">
      <c r="A94" s="223">
        <v>80</v>
      </c>
      <c r="B94" s="224" t="s">
        <v>615</v>
      </c>
      <c r="C94" s="223" t="s">
        <v>2</v>
      </c>
      <c r="D94" s="225">
        <v>39913</v>
      </c>
      <c r="E94" s="230" t="s">
        <v>64</v>
      </c>
      <c r="F94" s="232">
        <v>3706</v>
      </c>
      <c r="G94" s="228"/>
      <c r="I94" s="256"/>
      <c r="J94" s="256"/>
      <c r="K94" s="256"/>
      <c r="L94" s="256"/>
      <c r="M94" s="256"/>
      <c r="N94" s="256"/>
      <c r="O94" s="256"/>
      <c r="P94" s="256"/>
    </row>
    <row r="95" spans="1:16" ht="21.75">
      <c r="A95" s="223"/>
      <c r="B95" s="223" t="s">
        <v>8</v>
      </c>
      <c r="C95" s="223" t="s">
        <v>9</v>
      </c>
      <c r="D95" s="225"/>
      <c r="E95" s="230"/>
      <c r="F95" s="232">
        <f>SUM(F79:F94)</f>
        <v>445172</v>
      </c>
      <c r="G95" s="228"/>
    </row>
    <row r="96" spans="1:16" ht="21.75">
      <c r="A96" s="223"/>
      <c r="B96" s="223" t="s">
        <v>8</v>
      </c>
      <c r="C96" s="223" t="s">
        <v>10</v>
      </c>
      <c r="D96" s="225"/>
      <c r="E96" s="230"/>
      <c r="F96" s="232">
        <f>F95</f>
        <v>445172</v>
      </c>
      <c r="G96" s="228"/>
    </row>
    <row r="97" spans="1:16" s="255" customFormat="1" ht="93" customHeight="1">
      <c r="A97" s="223">
        <v>81</v>
      </c>
      <c r="B97" s="224" t="s">
        <v>812</v>
      </c>
      <c r="C97" s="223" t="s">
        <v>110</v>
      </c>
      <c r="D97" s="225" t="s">
        <v>43</v>
      </c>
      <c r="E97" s="230" t="s">
        <v>87</v>
      </c>
      <c r="F97" s="232">
        <v>3706</v>
      </c>
      <c r="G97" s="228"/>
      <c r="I97" s="256"/>
      <c r="J97" s="256"/>
      <c r="K97" s="256"/>
      <c r="L97" s="256"/>
      <c r="M97" s="256"/>
      <c r="N97" s="256"/>
      <c r="O97" s="256"/>
      <c r="P97" s="256"/>
    </row>
    <row r="98" spans="1:16" s="255" customFormat="1" ht="80.099999999999994" customHeight="1">
      <c r="A98" s="223">
        <v>82</v>
      </c>
      <c r="B98" s="224" t="s">
        <v>104</v>
      </c>
      <c r="C98" s="249" t="s">
        <v>2</v>
      </c>
      <c r="D98" s="225" t="s">
        <v>107</v>
      </c>
      <c r="E98" s="230" t="s">
        <v>105</v>
      </c>
      <c r="F98" s="232">
        <v>3892</v>
      </c>
      <c r="G98" s="228"/>
      <c r="I98" s="256"/>
      <c r="J98" s="256"/>
      <c r="K98" s="256"/>
      <c r="L98" s="256"/>
      <c r="M98" s="256"/>
      <c r="N98" s="256"/>
      <c r="O98" s="256"/>
      <c r="P98" s="256"/>
    </row>
    <row r="99" spans="1:16" s="255" customFormat="1" ht="80.099999999999994" customHeight="1">
      <c r="A99" s="223">
        <v>83</v>
      </c>
      <c r="B99" s="224" t="s">
        <v>616</v>
      </c>
      <c r="C99" s="223" t="s">
        <v>2</v>
      </c>
      <c r="D99" s="225">
        <v>40909</v>
      </c>
      <c r="E99" s="230" t="s">
        <v>73</v>
      </c>
      <c r="F99" s="232">
        <v>3528</v>
      </c>
      <c r="G99" s="228"/>
      <c r="I99" s="256"/>
      <c r="J99" s="256"/>
      <c r="K99" s="256"/>
      <c r="L99" s="256"/>
      <c r="M99" s="256"/>
      <c r="N99" s="256"/>
      <c r="O99" s="256"/>
      <c r="P99" s="256"/>
    </row>
    <row r="100" spans="1:16" s="255" customFormat="1" ht="80.099999999999994" customHeight="1">
      <c r="A100" s="223">
        <v>84</v>
      </c>
      <c r="B100" s="224" t="s">
        <v>823</v>
      </c>
      <c r="C100" s="223" t="s">
        <v>2</v>
      </c>
      <c r="D100" s="225">
        <v>40915</v>
      </c>
      <c r="E100" s="230" t="s">
        <v>82</v>
      </c>
      <c r="F100" s="232">
        <v>3706</v>
      </c>
      <c r="G100" s="228"/>
      <c r="I100" s="256"/>
      <c r="J100" s="256"/>
      <c r="K100" s="256"/>
      <c r="L100" s="256"/>
      <c r="M100" s="256"/>
      <c r="N100" s="256"/>
      <c r="O100" s="256"/>
      <c r="P100" s="256"/>
    </row>
    <row r="101" spans="1:16" s="255" customFormat="1" ht="80.099999999999994" customHeight="1">
      <c r="A101" s="223">
        <v>85</v>
      </c>
      <c r="B101" s="224" t="s">
        <v>617</v>
      </c>
      <c r="C101" s="249" t="s">
        <v>2</v>
      </c>
      <c r="D101" s="225" t="s">
        <v>106</v>
      </c>
      <c r="E101" s="230" t="s">
        <v>52</v>
      </c>
      <c r="F101" s="232">
        <v>3706</v>
      </c>
      <c r="G101" s="228"/>
      <c r="I101" s="256"/>
      <c r="J101" s="256"/>
      <c r="K101" s="256"/>
      <c r="L101" s="256"/>
      <c r="M101" s="256"/>
      <c r="N101" s="256"/>
      <c r="O101" s="256"/>
      <c r="P101" s="256"/>
    </row>
    <row r="102" spans="1:16" s="255" customFormat="1" ht="93" customHeight="1">
      <c r="A102" s="223">
        <v>86</v>
      </c>
      <c r="B102" s="224" t="s">
        <v>618</v>
      </c>
      <c r="C102" s="249" t="s">
        <v>2</v>
      </c>
      <c r="D102" s="225">
        <v>40581</v>
      </c>
      <c r="E102" s="230" t="s">
        <v>388</v>
      </c>
      <c r="F102" s="232">
        <v>3528</v>
      </c>
      <c r="G102" s="227"/>
      <c r="I102" s="256"/>
      <c r="J102" s="256"/>
      <c r="K102" s="256"/>
      <c r="L102" s="256"/>
      <c r="M102" s="256"/>
      <c r="N102" s="256"/>
      <c r="O102" s="256"/>
      <c r="P102" s="256"/>
    </row>
    <row r="103" spans="1:16" s="255" customFormat="1" ht="95.25" customHeight="1">
      <c r="A103" s="223">
        <v>87</v>
      </c>
      <c r="B103" s="224" t="s">
        <v>824</v>
      </c>
      <c r="C103" s="249" t="s">
        <v>2</v>
      </c>
      <c r="D103" s="225">
        <v>40581</v>
      </c>
      <c r="E103" s="230" t="s">
        <v>388</v>
      </c>
      <c r="F103" s="232">
        <v>3528</v>
      </c>
      <c r="G103" s="240"/>
      <c r="I103" s="256"/>
      <c r="J103" s="256"/>
      <c r="K103" s="256"/>
      <c r="L103" s="256"/>
      <c r="M103" s="256"/>
      <c r="N103" s="256"/>
      <c r="O103" s="256"/>
      <c r="P103" s="256"/>
    </row>
    <row r="104" spans="1:16" s="255" customFormat="1" ht="104.25" customHeight="1">
      <c r="A104" s="223">
        <v>88</v>
      </c>
      <c r="B104" s="224" t="s">
        <v>356</v>
      </c>
      <c r="C104" s="249" t="s">
        <v>2</v>
      </c>
      <c r="D104" s="225">
        <v>40581</v>
      </c>
      <c r="E104" s="230" t="s">
        <v>388</v>
      </c>
      <c r="F104" s="232">
        <v>3200</v>
      </c>
      <c r="G104" s="240"/>
      <c r="I104" s="256"/>
      <c r="J104" s="256"/>
      <c r="K104" s="256"/>
      <c r="L104" s="256"/>
      <c r="M104" s="256"/>
      <c r="N104" s="256"/>
      <c r="O104" s="256"/>
      <c r="P104" s="256"/>
    </row>
    <row r="105" spans="1:16" s="255" customFormat="1" ht="96" customHeight="1">
      <c r="A105" s="223">
        <v>89</v>
      </c>
      <c r="B105" s="224" t="s">
        <v>619</v>
      </c>
      <c r="C105" s="249" t="s">
        <v>2</v>
      </c>
      <c r="D105" s="226" t="s">
        <v>407</v>
      </c>
      <c r="E105" s="230" t="s">
        <v>73</v>
      </c>
      <c r="F105" s="235">
        <v>3360</v>
      </c>
      <c r="G105" s="240"/>
      <c r="I105" s="256"/>
      <c r="J105" s="256"/>
      <c r="K105" s="256"/>
      <c r="L105" s="256"/>
      <c r="M105" s="256"/>
      <c r="N105" s="256"/>
      <c r="O105" s="256"/>
      <c r="P105" s="256"/>
    </row>
    <row r="106" spans="1:16" s="255" customFormat="1" ht="91.5" customHeight="1">
      <c r="A106" s="223">
        <v>90</v>
      </c>
      <c r="B106" s="224" t="s">
        <v>825</v>
      </c>
      <c r="C106" s="249" t="s">
        <v>2</v>
      </c>
      <c r="D106" s="226" t="s">
        <v>407</v>
      </c>
      <c r="E106" s="230" t="s">
        <v>73</v>
      </c>
      <c r="F106" s="235">
        <v>3200</v>
      </c>
      <c r="G106" s="240"/>
      <c r="I106" s="256"/>
      <c r="J106" s="256"/>
      <c r="K106" s="256"/>
      <c r="L106" s="256"/>
      <c r="M106" s="256"/>
      <c r="N106" s="256"/>
      <c r="O106" s="256"/>
      <c r="P106" s="256"/>
    </row>
    <row r="107" spans="1:16" s="255" customFormat="1" ht="21.75">
      <c r="A107" s="223"/>
      <c r="B107" s="223" t="s">
        <v>8</v>
      </c>
      <c r="C107" s="223" t="s">
        <v>9</v>
      </c>
      <c r="D107" s="226"/>
      <c r="E107" s="230"/>
      <c r="F107" s="235">
        <f>SUM(F96:F106)</f>
        <v>480526</v>
      </c>
      <c r="G107" s="240"/>
      <c r="I107" s="256"/>
      <c r="J107" s="256"/>
      <c r="K107" s="256"/>
      <c r="L107" s="256"/>
      <c r="M107" s="256"/>
      <c r="N107" s="256"/>
      <c r="O107" s="256"/>
      <c r="P107" s="256"/>
    </row>
    <row r="108" spans="1:16" s="255" customFormat="1" ht="21.75">
      <c r="A108" s="223"/>
      <c r="B108" s="223" t="s">
        <v>8</v>
      </c>
      <c r="C108" s="223" t="s">
        <v>10</v>
      </c>
      <c r="D108" s="226"/>
      <c r="E108" s="230"/>
      <c r="F108" s="235">
        <f>F107</f>
        <v>480526</v>
      </c>
      <c r="G108" s="240"/>
      <c r="I108" s="256"/>
      <c r="J108" s="256"/>
      <c r="K108" s="256"/>
      <c r="L108" s="256"/>
      <c r="M108" s="256"/>
      <c r="N108" s="256"/>
      <c r="O108" s="256"/>
      <c r="P108" s="256"/>
    </row>
    <row r="109" spans="1:16" s="255" customFormat="1" ht="80.099999999999994" customHeight="1">
      <c r="A109" s="223">
        <v>91</v>
      </c>
      <c r="B109" s="241" t="s">
        <v>620</v>
      </c>
      <c r="C109" s="223" t="s">
        <v>110</v>
      </c>
      <c r="D109" s="226" t="s">
        <v>407</v>
      </c>
      <c r="E109" s="230" t="s">
        <v>73</v>
      </c>
      <c r="F109" s="232">
        <v>3200</v>
      </c>
      <c r="G109" s="228"/>
      <c r="I109" s="256"/>
      <c r="J109" s="256"/>
      <c r="K109" s="256"/>
      <c r="L109" s="256"/>
      <c r="M109" s="256"/>
      <c r="N109" s="256"/>
      <c r="O109" s="256"/>
      <c r="P109" s="256"/>
    </row>
    <row r="110" spans="1:16" s="255" customFormat="1" ht="80.099999999999994" customHeight="1">
      <c r="A110" s="223">
        <v>92</v>
      </c>
      <c r="B110" s="241" t="s">
        <v>621</v>
      </c>
      <c r="C110" s="223" t="s">
        <v>2</v>
      </c>
      <c r="D110" s="226" t="s">
        <v>407</v>
      </c>
      <c r="E110" s="230" t="s">
        <v>73</v>
      </c>
      <c r="F110" s="232">
        <v>3528</v>
      </c>
      <c r="G110" s="228"/>
      <c r="I110" s="256"/>
      <c r="J110" s="256"/>
      <c r="K110" s="256"/>
      <c r="L110" s="256"/>
      <c r="M110" s="256"/>
      <c r="N110" s="256"/>
      <c r="O110" s="256"/>
      <c r="P110" s="256"/>
    </row>
    <row r="111" spans="1:16" s="255" customFormat="1" ht="80.099999999999994" customHeight="1">
      <c r="A111" s="223">
        <v>93</v>
      </c>
      <c r="B111" s="241" t="s">
        <v>622</v>
      </c>
      <c r="C111" s="249" t="s">
        <v>2</v>
      </c>
      <c r="D111" s="226" t="s">
        <v>407</v>
      </c>
      <c r="E111" s="230" t="s">
        <v>73</v>
      </c>
      <c r="F111" s="232">
        <v>3528</v>
      </c>
      <c r="G111" s="228"/>
      <c r="I111" s="256"/>
      <c r="J111" s="256"/>
      <c r="K111" s="256"/>
      <c r="L111" s="256"/>
      <c r="M111" s="256"/>
      <c r="N111" s="256"/>
      <c r="O111" s="256"/>
      <c r="P111" s="256"/>
    </row>
    <row r="112" spans="1:16" s="255" customFormat="1" ht="80.099999999999994" customHeight="1">
      <c r="A112" s="223">
        <v>94</v>
      </c>
      <c r="B112" s="241" t="s">
        <v>623</v>
      </c>
      <c r="C112" s="249" t="s">
        <v>2</v>
      </c>
      <c r="D112" s="226" t="s">
        <v>407</v>
      </c>
      <c r="E112" s="230" t="s">
        <v>73</v>
      </c>
      <c r="F112" s="232">
        <v>3200</v>
      </c>
      <c r="G112" s="227"/>
      <c r="I112" s="256"/>
      <c r="J112" s="256"/>
      <c r="K112" s="256"/>
      <c r="L112" s="256"/>
      <c r="M112" s="256"/>
      <c r="N112" s="256"/>
      <c r="O112" s="256"/>
      <c r="P112" s="256"/>
    </row>
    <row r="113" spans="1:16" s="255" customFormat="1" ht="80.099999999999994" customHeight="1">
      <c r="A113" s="223">
        <v>95</v>
      </c>
      <c r="B113" s="241" t="s">
        <v>408</v>
      </c>
      <c r="C113" s="223" t="s">
        <v>2</v>
      </c>
      <c r="D113" s="226" t="s">
        <v>407</v>
      </c>
      <c r="E113" s="230" t="s">
        <v>73</v>
      </c>
      <c r="F113" s="232">
        <v>3200</v>
      </c>
      <c r="G113" s="240"/>
      <c r="I113" s="256"/>
      <c r="J113" s="256"/>
      <c r="K113" s="256"/>
      <c r="L113" s="256"/>
      <c r="M113" s="256"/>
      <c r="N113" s="256"/>
      <c r="O113" s="256"/>
      <c r="P113" s="256"/>
    </row>
    <row r="114" spans="1:16" s="255" customFormat="1" ht="80.099999999999994" customHeight="1">
      <c r="A114" s="223">
        <v>96</v>
      </c>
      <c r="B114" s="241" t="s">
        <v>624</v>
      </c>
      <c r="C114" s="223" t="s">
        <v>2</v>
      </c>
      <c r="D114" s="226" t="s">
        <v>563</v>
      </c>
      <c r="E114" s="230" t="s">
        <v>562</v>
      </c>
      <c r="F114" s="235">
        <v>3360</v>
      </c>
      <c r="G114" s="240"/>
      <c r="I114" s="256"/>
      <c r="J114" s="256"/>
      <c r="K114" s="256"/>
      <c r="L114" s="256"/>
      <c r="M114" s="256"/>
      <c r="N114" s="256"/>
      <c r="O114" s="256"/>
      <c r="P114" s="256"/>
    </row>
    <row r="115" spans="1:16" s="255" customFormat="1" ht="80.099999999999994" customHeight="1">
      <c r="A115" s="223">
        <v>97</v>
      </c>
      <c r="B115" s="241" t="s">
        <v>625</v>
      </c>
      <c r="C115" s="223" t="s">
        <v>2</v>
      </c>
      <c r="D115" s="226" t="s">
        <v>446</v>
      </c>
      <c r="E115" s="230" t="s">
        <v>82</v>
      </c>
      <c r="F115" s="235">
        <v>3528</v>
      </c>
      <c r="G115" s="240"/>
      <c r="I115" s="256"/>
      <c r="J115" s="256"/>
      <c r="K115" s="256"/>
      <c r="L115" s="256"/>
      <c r="M115" s="256"/>
      <c r="N115" s="256"/>
      <c r="O115" s="256"/>
      <c r="P115" s="256"/>
    </row>
    <row r="116" spans="1:16" s="255" customFormat="1" ht="80.099999999999994" customHeight="1">
      <c r="A116" s="223">
        <v>98</v>
      </c>
      <c r="B116" s="241" t="s">
        <v>112</v>
      </c>
      <c r="C116" s="223" t="s">
        <v>2</v>
      </c>
      <c r="D116" s="226" t="s">
        <v>478</v>
      </c>
      <c r="E116" s="230" t="s">
        <v>479</v>
      </c>
      <c r="F116" s="235">
        <v>3360</v>
      </c>
      <c r="G116" s="240"/>
      <c r="I116" s="256"/>
      <c r="J116" s="256"/>
      <c r="K116" s="256"/>
      <c r="L116" s="256"/>
      <c r="M116" s="256"/>
      <c r="N116" s="256"/>
      <c r="O116" s="256"/>
      <c r="P116" s="256"/>
    </row>
    <row r="117" spans="1:16" s="255" customFormat="1" ht="80.099999999999994" customHeight="1">
      <c r="A117" s="223">
        <v>99</v>
      </c>
      <c r="B117" s="241" t="s">
        <v>483</v>
      </c>
      <c r="C117" s="223" t="s">
        <v>2</v>
      </c>
      <c r="D117" s="226" t="s">
        <v>478</v>
      </c>
      <c r="E117" s="230" t="s">
        <v>479</v>
      </c>
      <c r="F117" s="235">
        <v>3200</v>
      </c>
      <c r="G117" s="240"/>
      <c r="I117" s="256"/>
      <c r="J117" s="256"/>
      <c r="K117" s="256"/>
      <c r="L117" s="256"/>
      <c r="M117" s="256"/>
      <c r="N117" s="256"/>
      <c r="O117" s="256"/>
      <c r="P117" s="256"/>
    </row>
    <row r="118" spans="1:16" s="255" customFormat="1" ht="75" customHeight="1">
      <c r="A118" s="223">
        <v>100</v>
      </c>
      <c r="B118" s="241" t="s">
        <v>626</v>
      </c>
      <c r="C118" s="249" t="s">
        <v>2</v>
      </c>
      <c r="D118" s="226" t="s">
        <v>495</v>
      </c>
      <c r="E118" s="230" t="s">
        <v>81</v>
      </c>
      <c r="F118" s="235">
        <v>3528</v>
      </c>
      <c r="G118" s="240"/>
      <c r="I118" s="256"/>
      <c r="J118" s="256"/>
      <c r="K118" s="256"/>
      <c r="L118" s="256"/>
      <c r="M118" s="256"/>
      <c r="N118" s="256"/>
      <c r="O118" s="256"/>
      <c r="P118" s="256"/>
    </row>
    <row r="119" spans="1:16" s="255" customFormat="1" ht="72" customHeight="1">
      <c r="A119" s="223">
        <v>101</v>
      </c>
      <c r="B119" s="241" t="s">
        <v>48</v>
      </c>
      <c r="C119" s="249" t="s">
        <v>2</v>
      </c>
      <c r="D119" s="225">
        <v>41526</v>
      </c>
      <c r="E119" s="230" t="s">
        <v>511</v>
      </c>
      <c r="F119" s="235">
        <v>3360</v>
      </c>
      <c r="G119" s="240"/>
      <c r="I119" s="256"/>
      <c r="J119" s="256"/>
      <c r="K119" s="256"/>
      <c r="L119" s="256"/>
      <c r="M119" s="256"/>
      <c r="N119" s="256"/>
      <c r="O119" s="256"/>
      <c r="P119" s="256"/>
    </row>
    <row r="120" spans="1:16" s="255" customFormat="1" ht="81.75" customHeight="1">
      <c r="A120" s="223">
        <v>102</v>
      </c>
      <c r="B120" s="224" t="s">
        <v>627</v>
      </c>
      <c r="C120" s="249" t="s">
        <v>2</v>
      </c>
      <c r="D120" s="225">
        <v>41526</v>
      </c>
      <c r="E120" s="230" t="s">
        <v>511</v>
      </c>
      <c r="F120" s="235">
        <v>3528</v>
      </c>
      <c r="G120" s="240"/>
      <c r="I120" s="256"/>
      <c r="J120" s="256"/>
      <c r="K120" s="256"/>
      <c r="L120" s="256"/>
      <c r="M120" s="256"/>
      <c r="N120" s="256"/>
      <c r="O120" s="256"/>
      <c r="P120" s="256"/>
    </row>
    <row r="121" spans="1:16" s="255" customFormat="1" ht="87.75" customHeight="1">
      <c r="A121" s="223">
        <v>103</v>
      </c>
      <c r="B121" s="224" t="s">
        <v>628</v>
      </c>
      <c r="C121" s="223" t="s">
        <v>2</v>
      </c>
      <c r="D121" s="225">
        <v>41526</v>
      </c>
      <c r="E121" s="230" t="s">
        <v>511</v>
      </c>
      <c r="F121" s="235">
        <v>3528</v>
      </c>
      <c r="G121" s="240"/>
      <c r="I121" s="256"/>
      <c r="J121" s="256"/>
      <c r="K121" s="256"/>
      <c r="L121" s="256"/>
      <c r="M121" s="256"/>
      <c r="N121" s="256"/>
      <c r="O121" s="256"/>
      <c r="P121" s="256"/>
    </row>
    <row r="122" spans="1:16" s="255" customFormat="1" ht="80.099999999999994" customHeight="1">
      <c r="A122" s="223">
        <v>104</v>
      </c>
      <c r="B122" s="241" t="s">
        <v>629</v>
      </c>
      <c r="C122" s="249" t="s">
        <v>2</v>
      </c>
      <c r="D122" s="226" t="s">
        <v>515</v>
      </c>
      <c r="E122" s="230" t="s">
        <v>511</v>
      </c>
      <c r="F122" s="235">
        <v>3200</v>
      </c>
      <c r="G122" s="240"/>
      <c r="I122" s="256"/>
      <c r="J122" s="256"/>
      <c r="K122" s="256"/>
      <c r="L122" s="256"/>
      <c r="M122" s="256"/>
      <c r="N122" s="256"/>
      <c r="O122" s="256"/>
      <c r="P122" s="256"/>
    </row>
    <row r="123" spans="1:16" s="255" customFormat="1" ht="72.75" customHeight="1">
      <c r="A123" s="223">
        <v>105</v>
      </c>
      <c r="B123" s="224" t="s">
        <v>826</v>
      </c>
      <c r="C123" s="223" t="s">
        <v>2</v>
      </c>
      <c r="D123" s="225">
        <v>41556</v>
      </c>
      <c r="E123" s="230" t="s">
        <v>66</v>
      </c>
      <c r="F123" s="235">
        <v>2758</v>
      </c>
      <c r="G123" s="240"/>
      <c r="I123" s="256"/>
      <c r="J123" s="256"/>
      <c r="K123" s="256"/>
      <c r="L123" s="256"/>
      <c r="M123" s="256"/>
      <c r="N123" s="256"/>
      <c r="O123" s="256"/>
      <c r="P123" s="256"/>
    </row>
    <row r="124" spans="1:16" s="255" customFormat="1" ht="21.75">
      <c r="A124" s="223"/>
      <c r="B124" s="223" t="s">
        <v>8</v>
      </c>
      <c r="C124" s="223" t="s">
        <v>9</v>
      </c>
      <c r="D124" s="225"/>
      <c r="E124" s="230"/>
      <c r="F124" s="235">
        <f>SUM(F108:F123)</f>
        <v>530532</v>
      </c>
      <c r="G124" s="240"/>
      <c r="I124" s="256"/>
      <c r="J124" s="256"/>
      <c r="K124" s="256"/>
      <c r="L124" s="256"/>
      <c r="M124" s="256"/>
      <c r="N124" s="256"/>
      <c r="O124" s="256"/>
      <c r="P124" s="256"/>
    </row>
    <row r="125" spans="1:16" s="255" customFormat="1" ht="21.75">
      <c r="A125" s="223"/>
      <c r="B125" s="223" t="s">
        <v>8</v>
      </c>
      <c r="C125" s="223" t="s">
        <v>10</v>
      </c>
      <c r="D125" s="225"/>
      <c r="E125" s="230"/>
      <c r="F125" s="235">
        <f>F124</f>
        <v>530532</v>
      </c>
      <c r="G125" s="240"/>
      <c r="I125" s="256"/>
      <c r="J125" s="256"/>
      <c r="K125" s="256"/>
      <c r="L125" s="256"/>
      <c r="M125" s="256"/>
      <c r="N125" s="256"/>
      <c r="O125" s="256"/>
      <c r="P125" s="256"/>
    </row>
    <row r="126" spans="1:16" s="255" customFormat="1" ht="104.25" customHeight="1">
      <c r="A126" s="223">
        <v>106</v>
      </c>
      <c r="B126" s="224" t="s">
        <v>630</v>
      </c>
      <c r="C126" s="223" t="s">
        <v>110</v>
      </c>
      <c r="D126" s="225">
        <v>41617</v>
      </c>
      <c r="E126" s="230" t="s">
        <v>512</v>
      </c>
      <c r="F126" s="235">
        <v>2758</v>
      </c>
      <c r="G126" s="240"/>
      <c r="I126" s="256"/>
      <c r="J126" s="256"/>
      <c r="K126" s="256"/>
      <c r="L126" s="256"/>
      <c r="M126" s="256"/>
      <c r="N126" s="256"/>
      <c r="O126" s="256"/>
      <c r="P126" s="256"/>
    </row>
    <row r="127" spans="1:16" s="255" customFormat="1" ht="93" customHeight="1">
      <c r="A127" s="223">
        <v>107</v>
      </c>
      <c r="B127" s="224" t="s">
        <v>631</v>
      </c>
      <c r="C127" s="249" t="s">
        <v>2</v>
      </c>
      <c r="D127" s="225">
        <v>41466</v>
      </c>
      <c r="E127" s="230" t="s">
        <v>545</v>
      </c>
      <c r="F127" s="235">
        <v>3360</v>
      </c>
      <c r="G127" s="240"/>
      <c r="I127" s="256"/>
      <c r="J127" s="256"/>
      <c r="K127" s="256"/>
      <c r="L127" s="256"/>
      <c r="M127" s="256"/>
      <c r="N127" s="256"/>
      <c r="O127" s="256"/>
      <c r="P127" s="256"/>
    </row>
    <row r="128" spans="1:16" s="255" customFormat="1" ht="80.099999999999994" customHeight="1">
      <c r="A128" s="223">
        <v>108</v>
      </c>
      <c r="B128" s="224" t="s">
        <v>556</v>
      </c>
      <c r="C128" s="249" t="s">
        <v>2</v>
      </c>
      <c r="D128" s="225" t="s">
        <v>546</v>
      </c>
      <c r="E128" s="230" t="s">
        <v>547</v>
      </c>
      <c r="F128" s="235">
        <v>2758</v>
      </c>
      <c r="G128" s="240"/>
      <c r="I128" s="256"/>
      <c r="J128" s="256"/>
      <c r="K128" s="256"/>
      <c r="L128" s="256"/>
      <c r="M128" s="256"/>
      <c r="N128" s="256"/>
      <c r="O128" s="256"/>
      <c r="P128" s="256"/>
    </row>
    <row r="129" spans="1:17" s="255" customFormat="1" ht="115.5" customHeight="1">
      <c r="A129" s="223">
        <v>109</v>
      </c>
      <c r="B129" s="224" t="s">
        <v>813</v>
      </c>
      <c r="C129" s="249" t="s">
        <v>2</v>
      </c>
      <c r="D129" s="225" t="s">
        <v>548</v>
      </c>
      <c r="E129" s="230" t="s">
        <v>549</v>
      </c>
      <c r="F129" s="235">
        <v>3528</v>
      </c>
      <c r="G129" s="240"/>
      <c r="I129" s="256"/>
      <c r="J129" s="256"/>
      <c r="K129" s="256"/>
      <c r="L129" s="256"/>
      <c r="M129" s="256"/>
      <c r="N129" s="256"/>
      <c r="O129" s="256"/>
      <c r="P129" s="256"/>
    </row>
    <row r="130" spans="1:17" s="255" customFormat="1" ht="115.5" customHeight="1">
      <c r="A130" s="223">
        <v>110</v>
      </c>
      <c r="B130" s="224" t="s">
        <v>632</v>
      </c>
      <c r="C130" s="249" t="s">
        <v>2</v>
      </c>
      <c r="D130" s="225" t="s">
        <v>548</v>
      </c>
      <c r="E130" s="230" t="s">
        <v>549</v>
      </c>
      <c r="F130" s="235">
        <v>3360</v>
      </c>
      <c r="G130" s="240"/>
      <c r="I130" s="256"/>
      <c r="J130" s="256"/>
      <c r="K130" s="256"/>
      <c r="L130" s="256"/>
      <c r="M130" s="256"/>
      <c r="N130" s="256"/>
      <c r="O130" s="256"/>
      <c r="P130" s="256"/>
    </row>
    <row r="131" spans="1:17" s="255" customFormat="1" ht="108" customHeight="1">
      <c r="A131" s="223">
        <v>111</v>
      </c>
      <c r="B131" s="224" t="s">
        <v>633</v>
      </c>
      <c r="C131" s="249" t="s">
        <v>2</v>
      </c>
      <c r="D131" s="225" t="s">
        <v>548</v>
      </c>
      <c r="E131" s="230" t="s">
        <v>549</v>
      </c>
      <c r="F131" s="235">
        <v>3528</v>
      </c>
      <c r="G131" s="240"/>
      <c r="I131" s="256"/>
      <c r="J131" s="256"/>
      <c r="K131" s="256"/>
      <c r="L131" s="256"/>
      <c r="M131" s="256"/>
      <c r="N131" s="256"/>
      <c r="O131" s="256"/>
      <c r="P131" s="256"/>
    </row>
    <row r="132" spans="1:17" s="255" customFormat="1" ht="117.75" customHeight="1">
      <c r="A132" s="223">
        <v>112</v>
      </c>
      <c r="B132" s="224" t="s">
        <v>634</v>
      </c>
      <c r="C132" s="249" t="s">
        <v>2</v>
      </c>
      <c r="D132" s="225" t="s">
        <v>733</v>
      </c>
      <c r="E132" s="230" t="s">
        <v>96</v>
      </c>
      <c r="F132" s="235">
        <v>2626</v>
      </c>
      <c r="G132" s="240"/>
      <c r="I132" s="256"/>
      <c r="J132" s="256"/>
      <c r="K132" s="256"/>
      <c r="L132" s="256"/>
      <c r="M132" s="256"/>
      <c r="N132" s="256"/>
      <c r="O132" s="256"/>
      <c r="P132" s="256"/>
    </row>
    <row r="133" spans="1:17" s="255" customFormat="1" ht="109.5" customHeight="1">
      <c r="A133" s="223">
        <v>113</v>
      </c>
      <c r="B133" s="224" t="s">
        <v>701</v>
      </c>
      <c r="C133" s="249" t="s">
        <v>2</v>
      </c>
      <c r="D133" s="225" t="s">
        <v>687</v>
      </c>
      <c r="E133" s="230" t="s">
        <v>688</v>
      </c>
      <c r="F133" s="235">
        <v>3360</v>
      </c>
      <c r="G133" s="240"/>
      <c r="I133" s="256"/>
      <c r="J133" s="256"/>
      <c r="K133" s="256"/>
      <c r="L133" s="256"/>
      <c r="M133" s="256"/>
      <c r="N133" s="256"/>
      <c r="O133" s="256"/>
      <c r="P133" s="256"/>
    </row>
    <row r="134" spans="1:17" s="255" customFormat="1" ht="101.25" customHeight="1">
      <c r="A134" s="223">
        <v>114</v>
      </c>
      <c r="B134" s="224" t="s">
        <v>702</v>
      </c>
      <c r="C134" s="249" t="s">
        <v>2</v>
      </c>
      <c r="D134" s="225" t="s">
        <v>683</v>
      </c>
      <c r="E134" s="230" t="s">
        <v>105</v>
      </c>
      <c r="F134" s="235">
        <v>3200</v>
      </c>
      <c r="G134" s="240"/>
      <c r="I134" s="256"/>
      <c r="J134" s="256"/>
      <c r="K134" s="256"/>
      <c r="L134" s="256"/>
      <c r="M134" s="256"/>
      <c r="N134" s="256"/>
      <c r="O134" s="256"/>
      <c r="P134" s="256"/>
    </row>
    <row r="135" spans="1:17" s="255" customFormat="1" ht="98.25" customHeight="1">
      <c r="A135" s="223">
        <v>115</v>
      </c>
      <c r="B135" s="224" t="s">
        <v>814</v>
      </c>
      <c r="C135" s="223" t="s">
        <v>2</v>
      </c>
      <c r="D135" s="225" t="s">
        <v>689</v>
      </c>
      <c r="E135" s="230" t="s">
        <v>690</v>
      </c>
      <c r="F135" s="235">
        <v>3360</v>
      </c>
      <c r="G135" s="240"/>
      <c r="I135" s="256"/>
      <c r="J135" s="256"/>
      <c r="K135" s="256"/>
      <c r="L135" s="256"/>
      <c r="M135" s="256"/>
      <c r="N135" s="256"/>
      <c r="O135" s="256"/>
      <c r="P135" s="256"/>
    </row>
    <row r="136" spans="1:17" s="255" customFormat="1" ht="21.75">
      <c r="A136" s="223"/>
      <c r="B136" s="223" t="s">
        <v>8</v>
      </c>
      <c r="C136" s="223" t="s">
        <v>9</v>
      </c>
      <c r="D136" s="225"/>
      <c r="E136" s="230"/>
      <c r="F136" s="235">
        <f>SUM(F125:F135)</f>
        <v>562370</v>
      </c>
      <c r="G136" s="240"/>
      <c r="I136" s="256"/>
      <c r="J136" s="256"/>
      <c r="K136" s="256"/>
      <c r="L136" s="256"/>
      <c r="M136" s="256"/>
      <c r="N136" s="256"/>
      <c r="O136" s="256"/>
      <c r="P136" s="256"/>
    </row>
    <row r="137" spans="1:17" s="255" customFormat="1" ht="21.75">
      <c r="A137" s="223"/>
      <c r="B137" s="223" t="s">
        <v>8</v>
      </c>
      <c r="C137" s="223" t="s">
        <v>10</v>
      </c>
      <c r="D137" s="225"/>
      <c r="E137" s="230"/>
      <c r="F137" s="235">
        <f>F136</f>
        <v>562370</v>
      </c>
      <c r="G137" s="240"/>
      <c r="I137" s="256"/>
      <c r="J137" s="256"/>
      <c r="K137" s="256"/>
      <c r="L137" s="256"/>
      <c r="M137" s="256"/>
      <c r="N137" s="256"/>
      <c r="O137" s="256"/>
      <c r="P137" s="256"/>
    </row>
    <row r="138" spans="1:17" s="255" customFormat="1" ht="108" customHeight="1">
      <c r="A138" s="223">
        <v>116</v>
      </c>
      <c r="B138" s="224" t="s">
        <v>732</v>
      </c>
      <c r="C138" s="223" t="s">
        <v>110</v>
      </c>
      <c r="D138" s="225" t="s">
        <v>729</v>
      </c>
      <c r="E138" s="230" t="s">
        <v>57</v>
      </c>
      <c r="F138" s="235">
        <v>3200</v>
      </c>
      <c r="G138" s="240"/>
      <c r="I138" s="256"/>
      <c r="J138" s="256"/>
      <c r="K138" s="256"/>
      <c r="L138" s="256"/>
      <c r="M138" s="256"/>
      <c r="N138" s="256"/>
      <c r="O138" s="256"/>
      <c r="P138" s="256"/>
    </row>
    <row r="139" spans="1:17" s="255" customFormat="1" ht="105" customHeight="1">
      <c r="A139" s="223">
        <v>117</v>
      </c>
      <c r="B139" s="224" t="s">
        <v>792</v>
      </c>
      <c r="C139" s="249" t="s">
        <v>2</v>
      </c>
      <c r="D139" s="225" t="s">
        <v>786</v>
      </c>
      <c r="E139" s="230" t="s">
        <v>105</v>
      </c>
      <c r="F139" s="235">
        <v>2500</v>
      </c>
      <c r="G139" s="240"/>
      <c r="I139" s="256"/>
      <c r="J139" s="256"/>
      <c r="K139" s="256"/>
      <c r="L139" s="256"/>
      <c r="M139" s="256"/>
      <c r="N139" s="256"/>
      <c r="O139" s="256" t="s">
        <v>804</v>
      </c>
      <c r="P139" s="256"/>
    </row>
    <row r="140" spans="1:17" s="255" customFormat="1" ht="124.5" customHeight="1">
      <c r="A140" s="223">
        <v>118</v>
      </c>
      <c r="B140" s="224" t="s">
        <v>887</v>
      </c>
      <c r="C140" s="249" t="s">
        <v>2</v>
      </c>
      <c r="D140" s="225">
        <v>42371</v>
      </c>
      <c r="E140" s="230" t="s">
        <v>886</v>
      </c>
      <c r="F140" s="235">
        <v>2500</v>
      </c>
      <c r="G140" s="240"/>
      <c r="I140" s="256"/>
      <c r="J140" s="256"/>
      <c r="K140" s="256"/>
      <c r="L140" s="256"/>
      <c r="M140" s="256"/>
      <c r="N140" s="256"/>
      <c r="O140" s="256"/>
      <c r="P140" s="256"/>
    </row>
    <row r="141" spans="1:17" s="255" customFormat="1" ht="124.5" customHeight="1">
      <c r="A141" s="223">
        <v>119</v>
      </c>
      <c r="B141" s="224" t="s">
        <v>889</v>
      </c>
      <c r="C141" s="249" t="s">
        <v>2</v>
      </c>
      <c r="D141" s="225">
        <v>42371</v>
      </c>
      <c r="E141" s="230" t="s">
        <v>886</v>
      </c>
      <c r="F141" s="235">
        <v>2500</v>
      </c>
      <c r="G141" s="240"/>
      <c r="I141" s="256"/>
      <c r="J141" s="256"/>
      <c r="K141" s="256"/>
      <c r="L141" s="256"/>
      <c r="M141" s="256"/>
      <c r="N141" s="256"/>
      <c r="O141" s="256"/>
      <c r="P141" s="256"/>
    </row>
    <row r="142" spans="1:17" s="255" customFormat="1" ht="124.5" customHeight="1">
      <c r="A142" s="223">
        <v>120</v>
      </c>
      <c r="B142" s="224" t="s">
        <v>890</v>
      </c>
      <c r="C142" s="249" t="s">
        <v>2</v>
      </c>
      <c r="D142" s="225">
        <v>42553</v>
      </c>
      <c r="E142" s="230" t="s">
        <v>891</v>
      </c>
      <c r="F142" s="235">
        <v>2500</v>
      </c>
      <c r="G142" s="240"/>
      <c r="I142" s="256"/>
      <c r="J142" s="256"/>
      <c r="K142" s="256"/>
      <c r="L142" s="256"/>
      <c r="M142" s="256"/>
      <c r="N142" s="256"/>
      <c r="O142" s="256"/>
      <c r="P142" s="256"/>
    </row>
    <row r="143" spans="1:17" s="255" customFormat="1" ht="124.5" customHeight="1">
      <c r="A143" s="223">
        <v>121</v>
      </c>
      <c r="B143" s="224" t="s">
        <v>913</v>
      </c>
      <c r="C143" s="249" t="s">
        <v>2</v>
      </c>
      <c r="D143" s="225" t="s">
        <v>901</v>
      </c>
      <c r="E143" s="230" t="s">
        <v>77</v>
      </c>
      <c r="F143" s="235">
        <v>1135.4000000000001</v>
      </c>
      <c r="G143" s="240"/>
      <c r="I143" s="256"/>
      <c r="J143" s="256"/>
      <c r="K143" s="256"/>
      <c r="L143" s="256"/>
      <c r="M143" s="256"/>
      <c r="N143" s="256"/>
      <c r="O143" s="256"/>
      <c r="P143" s="256"/>
    </row>
    <row r="144" spans="1:17" s="255" customFormat="1" ht="124.5" customHeight="1">
      <c r="A144" s="223">
        <v>122</v>
      </c>
      <c r="B144" s="241" t="s">
        <v>471</v>
      </c>
      <c r="C144" s="258" t="s">
        <v>838</v>
      </c>
      <c r="D144" s="225">
        <v>42584</v>
      </c>
      <c r="E144" s="230" t="s">
        <v>46</v>
      </c>
      <c r="F144" s="235">
        <v>2500</v>
      </c>
      <c r="G144" s="240"/>
      <c r="I144" s="256"/>
      <c r="J144" s="256"/>
      <c r="K144" s="256"/>
      <c r="L144" s="256"/>
      <c r="M144" s="256" t="s">
        <v>846</v>
      </c>
      <c r="N144" s="256"/>
      <c r="O144" s="256"/>
      <c r="P144" s="256"/>
      <c r="Q144" s="255" t="s">
        <v>804</v>
      </c>
    </row>
    <row r="145" spans="1:16" s="255" customFormat="1" ht="107.25" customHeight="1">
      <c r="A145" s="223">
        <v>123</v>
      </c>
      <c r="B145" s="241" t="s">
        <v>472</v>
      </c>
      <c r="C145" s="249" t="s">
        <v>2</v>
      </c>
      <c r="D145" s="225">
        <v>42553</v>
      </c>
      <c r="E145" s="230" t="s">
        <v>46</v>
      </c>
      <c r="F145" s="235">
        <v>2500</v>
      </c>
      <c r="G145" s="240"/>
      <c r="I145" s="256"/>
      <c r="J145" s="256"/>
      <c r="K145" s="256"/>
      <c r="L145" s="256"/>
      <c r="M145" s="256"/>
      <c r="N145" s="256"/>
      <c r="O145" s="256"/>
      <c r="P145" s="256"/>
    </row>
    <row r="146" spans="1:16" ht="106.5" customHeight="1">
      <c r="A146" s="223">
        <v>124</v>
      </c>
      <c r="B146" s="241" t="s">
        <v>794</v>
      </c>
      <c r="C146" s="249" t="s">
        <v>2</v>
      </c>
      <c r="D146" s="225">
        <v>42371</v>
      </c>
      <c r="E146" s="230" t="s">
        <v>46</v>
      </c>
      <c r="F146" s="235">
        <v>2500</v>
      </c>
      <c r="G146" s="240"/>
    </row>
    <row r="147" spans="1:16" ht="96" customHeight="1">
      <c r="A147" s="223">
        <v>125</v>
      </c>
      <c r="B147" s="241" t="s">
        <v>793</v>
      </c>
      <c r="C147" s="249" t="s">
        <v>2</v>
      </c>
      <c r="D147" s="225" t="s">
        <v>899</v>
      </c>
      <c r="E147" s="230" t="s">
        <v>46</v>
      </c>
      <c r="F147" s="235">
        <v>2500</v>
      </c>
      <c r="G147" s="240"/>
    </row>
    <row r="148" spans="1:16" s="255" customFormat="1" ht="21.75">
      <c r="A148" s="229"/>
      <c r="B148" s="223" t="s">
        <v>8</v>
      </c>
      <c r="C148" s="223" t="s">
        <v>9</v>
      </c>
      <c r="D148" s="225"/>
      <c r="E148" s="230"/>
      <c r="F148" s="235">
        <f>SUM(F137:F147)</f>
        <v>586705.4</v>
      </c>
      <c r="G148" s="228"/>
      <c r="I148" s="256"/>
    </row>
    <row r="149" spans="1:16" s="255" customFormat="1" ht="21.75">
      <c r="A149" s="229"/>
      <c r="B149" s="223" t="s">
        <v>8</v>
      </c>
      <c r="C149" s="223" t="s">
        <v>10</v>
      </c>
      <c r="D149" s="225"/>
      <c r="E149" s="230"/>
      <c r="F149" s="235">
        <f>F148</f>
        <v>586705.4</v>
      </c>
      <c r="G149" s="228"/>
      <c r="I149" s="256"/>
    </row>
    <row r="150" spans="1:16" s="255" customFormat="1" ht="80.099999999999994" customHeight="1">
      <c r="A150" s="223">
        <v>126</v>
      </c>
      <c r="B150" s="224" t="s">
        <v>635</v>
      </c>
      <c r="C150" s="223" t="s">
        <v>447</v>
      </c>
      <c r="D150" s="225" t="s">
        <v>23</v>
      </c>
      <c r="E150" s="230" t="s">
        <v>88</v>
      </c>
      <c r="F150" s="232">
        <v>3892</v>
      </c>
      <c r="G150" s="228"/>
      <c r="I150" s="256"/>
    </row>
    <row r="151" spans="1:16" s="255" customFormat="1" ht="80.099999999999994" customHeight="1">
      <c r="A151" s="223">
        <v>127</v>
      </c>
      <c r="B151" s="224" t="s">
        <v>636</v>
      </c>
      <c r="C151" s="223" t="s">
        <v>452</v>
      </c>
      <c r="D151" s="225">
        <v>40919</v>
      </c>
      <c r="E151" s="230" t="s">
        <v>458</v>
      </c>
      <c r="F151" s="235">
        <v>3042</v>
      </c>
      <c r="G151" s="228"/>
      <c r="I151" s="256"/>
    </row>
    <row r="152" spans="1:16" s="255" customFormat="1" ht="80.099999999999994" customHeight="1">
      <c r="A152" s="223">
        <v>128</v>
      </c>
      <c r="B152" s="224" t="s">
        <v>637</v>
      </c>
      <c r="C152" s="223" t="s">
        <v>453</v>
      </c>
      <c r="D152" s="225">
        <v>38788</v>
      </c>
      <c r="E152" s="230" t="s">
        <v>89</v>
      </c>
      <c r="F152" s="232">
        <v>3892</v>
      </c>
      <c r="G152" s="228"/>
      <c r="I152" s="256"/>
    </row>
    <row r="153" spans="1:16" s="255" customFormat="1" ht="80.099999999999994" customHeight="1">
      <c r="A153" s="223">
        <v>129</v>
      </c>
      <c r="B153" s="224" t="s">
        <v>638</v>
      </c>
      <c r="C153" s="223" t="s">
        <v>11</v>
      </c>
      <c r="D153" s="225">
        <v>37836</v>
      </c>
      <c r="E153" s="230" t="s">
        <v>90</v>
      </c>
      <c r="F153" s="232">
        <v>2810</v>
      </c>
      <c r="G153" s="228"/>
      <c r="I153" s="256"/>
    </row>
    <row r="154" spans="1:16" s="255" customFormat="1" ht="80.099999999999994" customHeight="1">
      <c r="A154" s="223">
        <v>130</v>
      </c>
      <c r="B154" s="224" t="s">
        <v>639</v>
      </c>
      <c r="C154" s="223" t="s">
        <v>386</v>
      </c>
      <c r="D154" s="225">
        <v>34342</v>
      </c>
      <c r="E154" s="230" t="s">
        <v>91</v>
      </c>
      <c r="F154" s="232">
        <v>2624</v>
      </c>
      <c r="G154" s="228"/>
      <c r="I154" s="256"/>
    </row>
    <row r="155" spans="1:16" s="255" customFormat="1" ht="80.099999999999994" customHeight="1">
      <c r="A155" s="223">
        <v>131</v>
      </c>
      <c r="B155" s="224" t="s">
        <v>815</v>
      </c>
      <c r="C155" s="223" t="s">
        <v>454</v>
      </c>
      <c r="D155" s="225" t="s">
        <v>39</v>
      </c>
      <c r="E155" s="230" t="s">
        <v>92</v>
      </c>
      <c r="F155" s="232">
        <v>2378</v>
      </c>
      <c r="G155" s="228"/>
      <c r="I155" s="256"/>
    </row>
    <row r="156" spans="1:16" s="255" customFormat="1" ht="80.099999999999994" customHeight="1">
      <c r="A156" s="223">
        <v>132</v>
      </c>
      <c r="B156" s="224" t="s">
        <v>816</v>
      </c>
      <c r="C156" s="246" t="s">
        <v>839</v>
      </c>
      <c r="D156" s="225">
        <v>40127</v>
      </c>
      <c r="E156" s="230" t="s">
        <v>93</v>
      </c>
      <c r="F156" s="232">
        <v>2484</v>
      </c>
      <c r="G156" s="228"/>
      <c r="I156" s="256"/>
    </row>
    <row r="157" spans="1:16" s="255" customFormat="1" ht="72" customHeight="1">
      <c r="A157" s="223">
        <v>133</v>
      </c>
      <c r="B157" s="224" t="s">
        <v>632</v>
      </c>
      <c r="C157" s="223" t="s">
        <v>2</v>
      </c>
      <c r="D157" s="225">
        <v>40761</v>
      </c>
      <c r="E157" s="230" t="s">
        <v>223</v>
      </c>
      <c r="F157" s="235">
        <v>2364</v>
      </c>
      <c r="G157" s="228"/>
      <c r="I157" s="256"/>
    </row>
    <row r="158" spans="1:16" s="255" customFormat="1" ht="80.099999999999994" customHeight="1">
      <c r="A158" s="223">
        <v>134</v>
      </c>
      <c r="B158" s="224" t="s">
        <v>640</v>
      </c>
      <c r="C158" s="223" t="s">
        <v>2</v>
      </c>
      <c r="D158" s="225">
        <v>40761</v>
      </c>
      <c r="E158" s="230" t="s">
        <v>223</v>
      </c>
      <c r="F158" s="235">
        <v>2364</v>
      </c>
      <c r="G158" s="228"/>
      <c r="I158" s="256"/>
    </row>
    <row r="159" spans="1:16" ht="70.5" customHeight="1">
      <c r="A159" s="223">
        <v>135</v>
      </c>
      <c r="B159" s="224" t="s">
        <v>641</v>
      </c>
      <c r="C159" s="223" t="s">
        <v>2</v>
      </c>
      <c r="D159" s="225">
        <v>40915</v>
      </c>
      <c r="E159" s="230" t="s">
        <v>82</v>
      </c>
      <c r="F159" s="232">
        <v>2248</v>
      </c>
      <c r="G159" s="231"/>
    </row>
    <row r="160" spans="1:16" ht="72" customHeight="1">
      <c r="A160" s="223">
        <v>136</v>
      </c>
      <c r="B160" s="224" t="s">
        <v>642</v>
      </c>
      <c r="C160" s="223" t="s">
        <v>2</v>
      </c>
      <c r="D160" s="225">
        <v>41283</v>
      </c>
      <c r="E160" s="230" t="s">
        <v>65</v>
      </c>
      <c r="F160" s="235">
        <v>2140</v>
      </c>
      <c r="G160" s="231"/>
    </row>
    <row r="161" spans="1:9" ht="65.25" customHeight="1">
      <c r="A161" s="223">
        <v>137</v>
      </c>
      <c r="B161" s="224" t="s">
        <v>643</v>
      </c>
      <c r="C161" s="223" t="s">
        <v>2</v>
      </c>
      <c r="D161" s="225">
        <v>41464</v>
      </c>
      <c r="E161" s="230" t="s">
        <v>60</v>
      </c>
      <c r="F161" s="235">
        <v>2140</v>
      </c>
      <c r="G161" s="231"/>
    </row>
    <row r="162" spans="1:9" ht="69" customHeight="1">
      <c r="A162" s="223">
        <v>138</v>
      </c>
      <c r="B162" s="224" t="s">
        <v>707</v>
      </c>
      <c r="C162" s="246" t="s">
        <v>849</v>
      </c>
      <c r="D162" s="225" t="s">
        <v>694</v>
      </c>
      <c r="E162" s="230" t="s">
        <v>695</v>
      </c>
      <c r="F162" s="235">
        <v>2038</v>
      </c>
      <c r="G162" s="231"/>
    </row>
    <row r="163" spans="1:9" ht="74.25" customHeight="1">
      <c r="A163" s="223">
        <v>139</v>
      </c>
      <c r="B163" s="224" t="s">
        <v>703</v>
      </c>
      <c r="C163" s="246" t="s">
        <v>840</v>
      </c>
      <c r="D163" s="225" t="s">
        <v>694</v>
      </c>
      <c r="E163" s="230" t="s">
        <v>695</v>
      </c>
      <c r="F163" s="235">
        <v>2038</v>
      </c>
      <c r="G163" s="231"/>
    </row>
    <row r="164" spans="1:9" s="255" customFormat="1" ht="62.25" customHeight="1">
      <c r="A164" s="223">
        <v>140</v>
      </c>
      <c r="B164" s="224" t="s">
        <v>827</v>
      </c>
      <c r="C164" s="223" t="s">
        <v>11</v>
      </c>
      <c r="D164" s="225" t="s">
        <v>44</v>
      </c>
      <c r="E164" s="230" t="s">
        <v>94</v>
      </c>
      <c r="F164" s="232">
        <v>2248</v>
      </c>
      <c r="G164" s="228"/>
      <c r="I164" s="256"/>
    </row>
    <row r="165" spans="1:9" s="255" customFormat="1" ht="63" customHeight="1">
      <c r="A165" s="223">
        <v>141</v>
      </c>
      <c r="B165" s="224" t="s">
        <v>644</v>
      </c>
      <c r="C165" s="246" t="s">
        <v>841</v>
      </c>
      <c r="D165" s="225" t="s">
        <v>106</v>
      </c>
      <c r="E165" s="230" t="s">
        <v>52</v>
      </c>
      <c r="F165" s="232">
        <v>2362</v>
      </c>
      <c r="G165" s="228"/>
      <c r="I165" s="256"/>
    </row>
    <row r="166" spans="1:9" ht="21.75">
      <c r="A166" s="229"/>
      <c r="B166" s="223" t="s">
        <v>8</v>
      </c>
      <c r="C166" s="223" t="s">
        <v>9</v>
      </c>
      <c r="D166" s="225"/>
      <c r="E166" s="230"/>
      <c r="F166" s="232">
        <f>SUM(F149:F165)</f>
        <v>627769.4</v>
      </c>
      <c r="G166" s="227"/>
    </row>
    <row r="167" spans="1:9" ht="21.75">
      <c r="A167" s="229"/>
      <c r="B167" s="223" t="s">
        <v>8</v>
      </c>
      <c r="C167" s="223" t="s">
        <v>10</v>
      </c>
      <c r="D167" s="225"/>
      <c r="E167" s="230"/>
      <c r="F167" s="232">
        <f>F166</f>
        <v>627769.4</v>
      </c>
      <c r="G167" s="227"/>
    </row>
    <row r="168" spans="1:9" ht="80.099999999999994" customHeight="1">
      <c r="A168" s="229">
        <v>142</v>
      </c>
      <c r="B168" s="224" t="s">
        <v>645</v>
      </c>
      <c r="C168" s="223" t="s">
        <v>386</v>
      </c>
      <c r="D168" s="225">
        <v>39454</v>
      </c>
      <c r="E168" s="230" t="s">
        <v>82</v>
      </c>
      <c r="F168" s="232">
        <v>2142</v>
      </c>
      <c r="G168" s="227"/>
    </row>
    <row r="169" spans="1:9" ht="80.099999999999994" customHeight="1">
      <c r="A169" s="223">
        <v>143</v>
      </c>
      <c r="B169" s="224" t="s">
        <v>646</v>
      </c>
      <c r="C169" s="246" t="s">
        <v>842</v>
      </c>
      <c r="D169" s="225">
        <v>41314</v>
      </c>
      <c r="E169" s="230" t="s">
        <v>505</v>
      </c>
      <c r="F169" s="235">
        <v>1942</v>
      </c>
      <c r="G169" s="227"/>
    </row>
    <row r="170" spans="1:9" ht="80.099999999999994" customHeight="1">
      <c r="A170" s="229">
        <v>144</v>
      </c>
      <c r="B170" s="224" t="s">
        <v>828</v>
      </c>
      <c r="C170" s="223" t="s">
        <v>568</v>
      </c>
      <c r="D170" s="225">
        <v>41651</v>
      </c>
      <c r="E170" s="230" t="s">
        <v>758</v>
      </c>
      <c r="F170" s="232">
        <v>1848</v>
      </c>
      <c r="G170" s="228"/>
    </row>
    <row r="171" spans="1:9" ht="80.099999999999994" customHeight="1">
      <c r="A171" s="223">
        <v>145</v>
      </c>
      <c r="B171" s="224" t="s">
        <v>892</v>
      </c>
      <c r="C171" s="223" t="s">
        <v>386</v>
      </c>
      <c r="D171" s="225">
        <v>42371</v>
      </c>
      <c r="E171" s="230" t="s">
        <v>886</v>
      </c>
      <c r="F171" s="232">
        <v>1760</v>
      </c>
      <c r="G171" s="228"/>
    </row>
    <row r="172" spans="1:9" ht="80.099999999999994" customHeight="1">
      <c r="A172" s="229">
        <v>146</v>
      </c>
      <c r="B172" s="224" t="s">
        <v>772</v>
      </c>
      <c r="C172" s="223" t="s">
        <v>11</v>
      </c>
      <c r="D172" s="225">
        <v>38265</v>
      </c>
      <c r="E172" s="230" t="s">
        <v>369</v>
      </c>
      <c r="F172" s="232">
        <v>2264</v>
      </c>
      <c r="G172" s="228"/>
    </row>
    <row r="173" spans="1:9" ht="80.099999999999994" customHeight="1">
      <c r="A173" s="223">
        <v>147</v>
      </c>
      <c r="B173" s="224" t="s">
        <v>601</v>
      </c>
      <c r="C173" s="223" t="s">
        <v>12</v>
      </c>
      <c r="D173" s="225" t="s">
        <v>24</v>
      </c>
      <c r="E173" s="230" t="s">
        <v>95</v>
      </c>
      <c r="F173" s="232">
        <v>2484</v>
      </c>
      <c r="G173" s="227"/>
    </row>
    <row r="174" spans="1:9" ht="80.099999999999994" customHeight="1">
      <c r="A174" s="229">
        <v>148</v>
      </c>
      <c r="B174" s="224" t="s">
        <v>647</v>
      </c>
      <c r="C174" s="223" t="s">
        <v>13</v>
      </c>
      <c r="D174" s="225">
        <v>33612</v>
      </c>
      <c r="E174" s="230" t="s">
        <v>95</v>
      </c>
      <c r="F174" s="232">
        <v>2484</v>
      </c>
      <c r="G174" s="242"/>
    </row>
    <row r="175" spans="1:9" ht="80.099999999999994" customHeight="1">
      <c r="A175" s="223">
        <v>149</v>
      </c>
      <c r="B175" s="224" t="s">
        <v>648</v>
      </c>
      <c r="C175" s="250" t="s">
        <v>831</v>
      </c>
      <c r="D175" s="225">
        <v>34191</v>
      </c>
      <c r="E175" s="230" t="s">
        <v>95</v>
      </c>
      <c r="F175" s="232">
        <v>2484</v>
      </c>
      <c r="G175" s="242"/>
    </row>
    <row r="176" spans="1:9" ht="80.099999999999994" customHeight="1">
      <c r="A176" s="229">
        <v>150</v>
      </c>
      <c r="B176" s="224" t="s">
        <v>649</v>
      </c>
      <c r="C176" s="223" t="s">
        <v>2</v>
      </c>
      <c r="D176" s="225">
        <v>34192</v>
      </c>
      <c r="E176" s="230" t="s">
        <v>95</v>
      </c>
      <c r="F176" s="232">
        <v>2484</v>
      </c>
      <c r="G176" s="242"/>
    </row>
    <row r="177" spans="1:9" ht="80.099999999999994" customHeight="1">
      <c r="A177" s="223">
        <v>151</v>
      </c>
      <c r="B177" s="233" t="s">
        <v>650</v>
      </c>
      <c r="C177" s="250" t="s">
        <v>832</v>
      </c>
      <c r="D177" s="225">
        <v>34367</v>
      </c>
      <c r="E177" s="230" t="s">
        <v>95</v>
      </c>
      <c r="F177" s="232">
        <v>2484</v>
      </c>
      <c r="G177" s="231"/>
    </row>
    <row r="178" spans="1:9" ht="80.099999999999994" customHeight="1">
      <c r="A178" s="229">
        <v>152</v>
      </c>
      <c r="B178" s="224" t="s">
        <v>601</v>
      </c>
      <c r="C178" s="223" t="s">
        <v>2</v>
      </c>
      <c r="D178" s="225">
        <v>34338</v>
      </c>
      <c r="E178" s="230" t="s">
        <v>95</v>
      </c>
      <c r="F178" s="232">
        <v>2484</v>
      </c>
      <c r="G178" s="227"/>
    </row>
    <row r="179" spans="1:9" ht="80.099999999999994" customHeight="1">
      <c r="A179" s="223">
        <v>153</v>
      </c>
      <c r="B179" s="224" t="s">
        <v>651</v>
      </c>
      <c r="C179" s="223" t="s">
        <v>12</v>
      </c>
      <c r="D179" s="225" t="s">
        <v>25</v>
      </c>
      <c r="E179" s="230" t="s">
        <v>95</v>
      </c>
      <c r="F179" s="232">
        <v>2484</v>
      </c>
      <c r="G179" s="227"/>
    </row>
    <row r="180" spans="1:9" ht="72.75" customHeight="1">
      <c r="A180" s="229">
        <v>154</v>
      </c>
      <c r="B180" s="224" t="s">
        <v>652</v>
      </c>
      <c r="C180" s="250" t="s">
        <v>831</v>
      </c>
      <c r="D180" s="225">
        <v>34854</v>
      </c>
      <c r="E180" s="230" t="s">
        <v>96</v>
      </c>
      <c r="F180" s="232">
        <v>2250</v>
      </c>
      <c r="G180" s="227"/>
    </row>
    <row r="181" spans="1:9" ht="70.5" customHeight="1">
      <c r="A181" s="223">
        <v>155</v>
      </c>
      <c r="B181" s="224" t="s">
        <v>653</v>
      </c>
      <c r="C181" s="223" t="s">
        <v>13</v>
      </c>
      <c r="D181" s="225" t="s">
        <v>26</v>
      </c>
      <c r="E181" s="230" t="s">
        <v>389</v>
      </c>
      <c r="F181" s="232">
        <v>2250</v>
      </c>
      <c r="G181" s="227"/>
    </row>
    <row r="182" spans="1:9" ht="80.099999999999994" customHeight="1">
      <c r="A182" s="229">
        <v>156</v>
      </c>
      <c r="B182" s="224" t="s">
        <v>654</v>
      </c>
      <c r="C182" s="250" t="s">
        <v>831</v>
      </c>
      <c r="D182" s="225" t="s">
        <v>45</v>
      </c>
      <c r="E182" s="230" t="s">
        <v>97</v>
      </c>
      <c r="F182" s="232">
        <v>2250</v>
      </c>
      <c r="G182" s="243"/>
    </row>
    <row r="183" spans="1:9" ht="21.75">
      <c r="A183" s="229"/>
      <c r="B183" s="223" t="s">
        <v>8</v>
      </c>
      <c r="C183" s="223" t="s">
        <v>9</v>
      </c>
      <c r="D183" s="225"/>
      <c r="E183" s="230"/>
      <c r="F183" s="232">
        <f>SUM(F167:F182)</f>
        <v>661863.4</v>
      </c>
      <c r="G183" s="231"/>
    </row>
    <row r="184" spans="1:9" ht="21.75">
      <c r="A184" s="229"/>
      <c r="B184" s="223" t="s">
        <v>8</v>
      </c>
      <c r="C184" s="223" t="s">
        <v>10</v>
      </c>
      <c r="D184" s="225"/>
      <c r="E184" s="230"/>
      <c r="F184" s="232">
        <f>F183</f>
        <v>661863.4</v>
      </c>
      <c r="G184" s="231"/>
    </row>
    <row r="185" spans="1:9" ht="80.099999999999994" customHeight="1">
      <c r="A185" s="229">
        <v>157</v>
      </c>
      <c r="B185" s="237" t="s">
        <v>655</v>
      </c>
      <c r="C185" s="250" t="s">
        <v>831</v>
      </c>
      <c r="D185" s="244">
        <v>37257</v>
      </c>
      <c r="E185" s="226" t="s">
        <v>73</v>
      </c>
      <c r="F185" s="232">
        <v>2142</v>
      </c>
      <c r="G185" s="228"/>
    </row>
    <row r="186" spans="1:9" ht="80.099999999999994" customHeight="1">
      <c r="A186" s="223">
        <v>158</v>
      </c>
      <c r="B186" s="224" t="s">
        <v>656</v>
      </c>
      <c r="C186" s="250" t="s">
        <v>832</v>
      </c>
      <c r="D186" s="225">
        <v>37264</v>
      </c>
      <c r="E186" s="230" t="s">
        <v>91</v>
      </c>
      <c r="F186" s="232">
        <v>2284</v>
      </c>
      <c r="G186" s="228"/>
    </row>
    <row r="187" spans="1:9" ht="80.099999999999994" customHeight="1">
      <c r="A187" s="229">
        <v>159</v>
      </c>
      <c r="B187" s="224" t="s">
        <v>815</v>
      </c>
      <c r="C187" s="250" t="s">
        <v>833</v>
      </c>
      <c r="D187" s="225">
        <v>38022</v>
      </c>
      <c r="E187" s="230" t="s">
        <v>98</v>
      </c>
      <c r="F187" s="232">
        <v>2174</v>
      </c>
      <c r="G187" s="228"/>
    </row>
    <row r="188" spans="1:9" ht="80.099999999999994" customHeight="1">
      <c r="A188" s="223">
        <v>160</v>
      </c>
      <c r="B188" s="233" t="s">
        <v>657</v>
      </c>
      <c r="C188" s="228" t="s">
        <v>757</v>
      </c>
      <c r="D188" s="225" t="s">
        <v>39</v>
      </c>
      <c r="E188" s="230" t="s">
        <v>92</v>
      </c>
      <c r="F188" s="232">
        <v>2010</v>
      </c>
      <c r="G188" s="231"/>
    </row>
    <row r="189" spans="1:9" ht="80.099999999999994" customHeight="1">
      <c r="A189" s="229">
        <v>161</v>
      </c>
      <c r="B189" s="224" t="s">
        <v>658</v>
      </c>
      <c r="C189" s="223" t="s">
        <v>13</v>
      </c>
      <c r="D189" s="225">
        <v>39512</v>
      </c>
      <c r="E189" s="230" t="s">
        <v>99</v>
      </c>
      <c r="F189" s="232">
        <v>2010</v>
      </c>
      <c r="G189" s="227"/>
      <c r="H189" s="259"/>
      <c r="I189" s="260"/>
    </row>
    <row r="190" spans="1:9" ht="80.099999999999994" customHeight="1">
      <c r="A190" s="223">
        <v>162</v>
      </c>
      <c r="B190" s="224" t="s">
        <v>659</v>
      </c>
      <c r="C190" s="250" t="s">
        <v>832</v>
      </c>
      <c r="D190" s="225">
        <v>39669</v>
      </c>
      <c r="E190" s="230" t="s">
        <v>70</v>
      </c>
      <c r="F190" s="232">
        <v>2112</v>
      </c>
      <c r="G190" s="227"/>
      <c r="H190" s="259"/>
      <c r="I190" s="260"/>
    </row>
    <row r="191" spans="1:9" ht="80.099999999999994" customHeight="1">
      <c r="A191" s="229">
        <v>163</v>
      </c>
      <c r="B191" s="224" t="s">
        <v>721</v>
      </c>
      <c r="C191" s="223" t="s">
        <v>2</v>
      </c>
      <c r="D191" s="225">
        <v>39669</v>
      </c>
      <c r="E191" s="230" t="s">
        <v>70</v>
      </c>
      <c r="F191" s="232">
        <v>2112</v>
      </c>
      <c r="G191" s="227"/>
      <c r="H191" s="259"/>
      <c r="I191" s="260"/>
    </row>
    <row r="192" spans="1:9" ht="80.099999999999994" customHeight="1">
      <c r="A192" s="223">
        <v>164</v>
      </c>
      <c r="B192" s="224" t="s">
        <v>760</v>
      </c>
      <c r="C192" s="223" t="s">
        <v>2</v>
      </c>
      <c r="D192" s="225">
        <v>39669</v>
      </c>
      <c r="E192" s="230" t="s">
        <v>70</v>
      </c>
      <c r="F192" s="232">
        <v>2112</v>
      </c>
      <c r="G192" s="227"/>
      <c r="H192" s="259"/>
      <c r="I192" s="260"/>
    </row>
    <row r="193" spans="1:9" ht="80.099999999999994" customHeight="1">
      <c r="A193" s="229">
        <v>165</v>
      </c>
      <c r="B193" s="224" t="s">
        <v>660</v>
      </c>
      <c r="C193" s="223" t="s">
        <v>2</v>
      </c>
      <c r="D193" s="225">
        <v>39669</v>
      </c>
      <c r="E193" s="230" t="s">
        <v>70</v>
      </c>
      <c r="F193" s="232">
        <v>2112</v>
      </c>
      <c r="G193" s="227"/>
      <c r="H193" s="259"/>
      <c r="I193" s="260"/>
    </row>
    <row r="194" spans="1:9" ht="80.099999999999994" customHeight="1">
      <c r="A194" s="223">
        <v>166</v>
      </c>
      <c r="B194" s="224" t="s">
        <v>724</v>
      </c>
      <c r="C194" s="223" t="s">
        <v>12</v>
      </c>
      <c r="D194" s="225">
        <v>39761</v>
      </c>
      <c r="E194" s="230" t="s">
        <v>100</v>
      </c>
      <c r="F194" s="232">
        <v>2112</v>
      </c>
      <c r="G194" s="227"/>
      <c r="H194" s="259"/>
      <c r="I194" s="260"/>
    </row>
    <row r="195" spans="1:9" ht="80.099999999999994" customHeight="1">
      <c r="A195" s="229">
        <v>167</v>
      </c>
      <c r="B195" s="224" t="s">
        <v>817</v>
      </c>
      <c r="C195" s="250" t="s">
        <v>831</v>
      </c>
      <c r="D195" s="225">
        <v>39670</v>
      </c>
      <c r="E195" s="230" t="s">
        <v>67</v>
      </c>
      <c r="F195" s="232">
        <v>2112</v>
      </c>
      <c r="G195" s="227"/>
      <c r="H195" s="259"/>
      <c r="I195" s="260"/>
    </row>
    <row r="196" spans="1:9" ht="69.75" customHeight="1">
      <c r="A196" s="223">
        <v>168</v>
      </c>
      <c r="B196" s="224" t="s">
        <v>392</v>
      </c>
      <c r="C196" s="223" t="s">
        <v>13</v>
      </c>
      <c r="D196" s="225" t="s">
        <v>40</v>
      </c>
      <c r="E196" s="230" t="s">
        <v>101</v>
      </c>
      <c r="F196" s="232">
        <v>2010</v>
      </c>
      <c r="G196" s="227"/>
      <c r="H196" s="259"/>
      <c r="I196" s="260"/>
    </row>
    <row r="197" spans="1:9" ht="80.099999999999994" customHeight="1">
      <c r="A197" s="229">
        <v>169</v>
      </c>
      <c r="B197" s="224" t="s">
        <v>662</v>
      </c>
      <c r="C197" s="250" t="s">
        <v>832</v>
      </c>
      <c r="D197" s="225" t="s">
        <v>41</v>
      </c>
      <c r="E197" s="230" t="s">
        <v>86</v>
      </c>
      <c r="F197" s="235">
        <v>1914</v>
      </c>
      <c r="G197" s="227"/>
      <c r="H197" s="259"/>
      <c r="I197" s="260"/>
    </row>
    <row r="198" spans="1:9" ht="57" customHeight="1">
      <c r="A198" s="223">
        <v>170</v>
      </c>
      <c r="B198" s="224" t="s">
        <v>818</v>
      </c>
      <c r="C198" s="250" t="s">
        <v>845</v>
      </c>
      <c r="D198" s="225" t="s">
        <v>106</v>
      </c>
      <c r="E198" s="230" t="s">
        <v>52</v>
      </c>
      <c r="F198" s="232">
        <v>1914</v>
      </c>
      <c r="G198" s="227"/>
      <c r="H198" s="259"/>
      <c r="I198" s="260"/>
    </row>
    <row r="199" spans="1:9" ht="21.75">
      <c r="A199" s="223"/>
      <c r="B199" s="223" t="s">
        <v>8</v>
      </c>
      <c r="C199" s="223" t="s">
        <v>9</v>
      </c>
      <c r="D199" s="225"/>
      <c r="E199" s="230"/>
      <c r="F199" s="232">
        <f>SUM(F184:F198)</f>
        <v>690993.4</v>
      </c>
      <c r="G199" s="227"/>
      <c r="H199" s="259"/>
      <c r="I199" s="260"/>
    </row>
    <row r="200" spans="1:9" ht="21.75">
      <c r="A200" s="223"/>
      <c r="B200" s="223" t="s">
        <v>8</v>
      </c>
      <c r="C200" s="223" t="s">
        <v>10</v>
      </c>
      <c r="D200" s="225"/>
      <c r="E200" s="230"/>
      <c r="F200" s="232">
        <f>F199</f>
        <v>690993.4</v>
      </c>
      <c r="G200" s="227"/>
      <c r="H200" s="259"/>
      <c r="I200" s="260"/>
    </row>
    <row r="201" spans="1:9" ht="66" customHeight="1">
      <c r="A201" s="229">
        <v>171</v>
      </c>
      <c r="B201" s="224" t="s">
        <v>663</v>
      </c>
      <c r="C201" s="250" t="s">
        <v>831</v>
      </c>
      <c r="D201" s="225">
        <v>40369</v>
      </c>
      <c r="E201" s="230" t="s">
        <v>109</v>
      </c>
      <c r="F201" s="232">
        <v>1914</v>
      </c>
      <c r="G201" s="227"/>
      <c r="H201" s="259"/>
      <c r="I201" s="260"/>
    </row>
    <row r="202" spans="1:9" ht="66" customHeight="1">
      <c r="A202" s="223">
        <v>172</v>
      </c>
      <c r="B202" s="224" t="s">
        <v>829</v>
      </c>
      <c r="C202" s="250" t="s">
        <v>832</v>
      </c>
      <c r="D202" s="225" t="s">
        <v>358</v>
      </c>
      <c r="E202" s="230" t="s">
        <v>75</v>
      </c>
      <c r="F202" s="169">
        <v>1914</v>
      </c>
      <c r="G202" s="227"/>
      <c r="H202" s="259"/>
      <c r="I202" s="260"/>
    </row>
    <row r="203" spans="1:9" ht="57" customHeight="1">
      <c r="A203" s="229">
        <v>173</v>
      </c>
      <c r="B203" s="224" t="s">
        <v>664</v>
      </c>
      <c r="C203" s="250" t="s">
        <v>2</v>
      </c>
      <c r="D203" s="225" t="s">
        <v>358</v>
      </c>
      <c r="E203" s="230" t="s">
        <v>75</v>
      </c>
      <c r="F203" s="232">
        <v>1914</v>
      </c>
      <c r="G203" s="227"/>
      <c r="H203" s="259"/>
      <c r="I203" s="260"/>
    </row>
    <row r="204" spans="1:9" ht="67.5" customHeight="1">
      <c r="A204" s="223">
        <v>174</v>
      </c>
      <c r="B204" s="224" t="s">
        <v>384</v>
      </c>
      <c r="C204" s="223" t="s">
        <v>13</v>
      </c>
      <c r="D204" s="225" t="s">
        <v>358</v>
      </c>
      <c r="E204" s="230" t="s">
        <v>75</v>
      </c>
      <c r="F204" s="232">
        <v>1914</v>
      </c>
      <c r="G204" s="227"/>
      <c r="H204" s="259"/>
      <c r="I204" s="260"/>
    </row>
    <row r="205" spans="1:9" ht="65.099999999999994" customHeight="1">
      <c r="A205" s="229">
        <v>175</v>
      </c>
      <c r="B205" s="224" t="s">
        <v>385</v>
      </c>
      <c r="C205" s="223" t="s">
        <v>13</v>
      </c>
      <c r="D205" s="225" t="s">
        <v>358</v>
      </c>
      <c r="E205" s="230" t="s">
        <v>75</v>
      </c>
      <c r="F205" s="235">
        <v>1914</v>
      </c>
      <c r="G205" s="227"/>
      <c r="H205" s="259"/>
      <c r="I205" s="260"/>
    </row>
    <row r="206" spans="1:9" ht="65.099999999999994" customHeight="1">
      <c r="A206" s="223">
        <v>176</v>
      </c>
      <c r="B206" s="224" t="s">
        <v>665</v>
      </c>
      <c r="C206" s="250" t="s">
        <v>831</v>
      </c>
      <c r="D206" s="226" t="s">
        <v>484</v>
      </c>
      <c r="E206" s="230" t="s">
        <v>475</v>
      </c>
      <c r="F206" s="232">
        <v>1734</v>
      </c>
      <c r="G206" s="227"/>
      <c r="H206" s="259"/>
      <c r="I206" s="260"/>
    </row>
    <row r="207" spans="1:9" ht="65.099999999999994" customHeight="1">
      <c r="A207" s="229">
        <v>177</v>
      </c>
      <c r="B207" s="224" t="s">
        <v>819</v>
      </c>
      <c r="C207" s="223" t="s">
        <v>2</v>
      </c>
      <c r="D207" s="226" t="s">
        <v>484</v>
      </c>
      <c r="E207" s="230" t="s">
        <v>475</v>
      </c>
      <c r="F207" s="235">
        <v>1734</v>
      </c>
      <c r="G207" s="227"/>
      <c r="H207" s="259"/>
      <c r="I207" s="260"/>
    </row>
    <row r="208" spans="1:9" ht="65.099999999999994" customHeight="1">
      <c r="A208" s="223">
        <v>178</v>
      </c>
      <c r="B208" s="224" t="s">
        <v>514</v>
      </c>
      <c r="C208" s="223" t="s">
        <v>13</v>
      </c>
      <c r="D208" s="225">
        <v>41283</v>
      </c>
      <c r="E208" s="230" t="s">
        <v>65</v>
      </c>
      <c r="F208" s="235">
        <v>1822</v>
      </c>
      <c r="G208" s="227"/>
      <c r="H208" s="259"/>
      <c r="I208" s="260"/>
    </row>
    <row r="209" spans="1:9" ht="65.099999999999994" customHeight="1">
      <c r="A209" s="229">
        <v>179</v>
      </c>
      <c r="B209" s="224" t="s">
        <v>723</v>
      </c>
      <c r="C209" s="250" t="s">
        <v>831</v>
      </c>
      <c r="D209" s="226" t="s">
        <v>516</v>
      </c>
      <c r="E209" s="230" t="s">
        <v>505</v>
      </c>
      <c r="F209" s="232">
        <v>1822</v>
      </c>
      <c r="G209" s="227"/>
      <c r="H209" s="259"/>
      <c r="I209" s="260"/>
    </row>
    <row r="210" spans="1:9" ht="65.099999999999994" customHeight="1">
      <c r="A210" s="223">
        <v>180</v>
      </c>
      <c r="B210" s="224" t="s">
        <v>666</v>
      </c>
      <c r="C210" s="223" t="s">
        <v>2</v>
      </c>
      <c r="D210" s="226" t="s">
        <v>516</v>
      </c>
      <c r="E210" s="230" t="s">
        <v>505</v>
      </c>
      <c r="F210" s="235">
        <v>1822</v>
      </c>
      <c r="G210" s="227"/>
      <c r="H210" s="259"/>
      <c r="I210" s="260"/>
    </row>
    <row r="211" spans="1:9" ht="65.099999999999994" customHeight="1">
      <c r="A211" s="229">
        <v>181</v>
      </c>
      <c r="B211" s="224" t="s">
        <v>661</v>
      </c>
      <c r="C211" s="223" t="s">
        <v>2</v>
      </c>
      <c r="D211" s="226" t="s">
        <v>507</v>
      </c>
      <c r="E211" s="230" t="s">
        <v>506</v>
      </c>
      <c r="F211" s="235">
        <v>1822</v>
      </c>
      <c r="G211" s="227"/>
      <c r="H211" s="259"/>
      <c r="I211" s="260"/>
    </row>
    <row r="212" spans="1:9" ht="65.099999999999994" customHeight="1">
      <c r="A212" s="223">
        <v>182</v>
      </c>
      <c r="B212" s="224" t="s">
        <v>734</v>
      </c>
      <c r="C212" s="223" t="s">
        <v>13</v>
      </c>
      <c r="D212" s="226" t="s">
        <v>735</v>
      </c>
      <c r="E212" s="230" t="s">
        <v>65</v>
      </c>
      <c r="F212" s="235">
        <v>1734</v>
      </c>
      <c r="G212" s="227"/>
      <c r="H212" s="259"/>
      <c r="I212" s="260"/>
    </row>
    <row r="213" spans="1:9" ht="65.099999999999994" customHeight="1">
      <c r="A213" s="229">
        <v>183</v>
      </c>
      <c r="B213" s="224" t="s">
        <v>700</v>
      </c>
      <c r="C213" s="250" t="s">
        <v>832</v>
      </c>
      <c r="D213" s="226" t="s">
        <v>735</v>
      </c>
      <c r="E213" s="230" t="s">
        <v>65</v>
      </c>
      <c r="F213" s="235">
        <v>1734</v>
      </c>
      <c r="G213" s="227"/>
      <c r="H213" s="259"/>
      <c r="I213" s="260"/>
    </row>
    <row r="214" spans="1:9" ht="65.099999999999994" customHeight="1">
      <c r="A214" s="223">
        <v>184</v>
      </c>
      <c r="B214" s="224" t="s">
        <v>736</v>
      </c>
      <c r="C214" s="223" t="s">
        <v>2</v>
      </c>
      <c r="D214" s="226" t="s">
        <v>735</v>
      </c>
      <c r="E214" s="230" t="s">
        <v>65</v>
      </c>
      <c r="F214" s="235">
        <v>1734</v>
      </c>
      <c r="G214" s="227"/>
      <c r="H214" s="259"/>
      <c r="I214" s="260"/>
    </row>
    <row r="215" spans="1:9" ht="65.099999999999994" customHeight="1">
      <c r="A215" s="229">
        <v>185</v>
      </c>
      <c r="B215" s="224" t="s">
        <v>755</v>
      </c>
      <c r="C215" s="250" t="s">
        <v>833</v>
      </c>
      <c r="D215" s="226" t="s">
        <v>747</v>
      </c>
      <c r="E215" s="230" t="s">
        <v>756</v>
      </c>
      <c r="F215" s="235">
        <v>1734</v>
      </c>
      <c r="G215" s="231"/>
      <c r="H215" s="259"/>
      <c r="I215" s="260"/>
    </row>
    <row r="216" spans="1:9" ht="65.099999999999994" customHeight="1">
      <c r="A216" s="223">
        <v>186</v>
      </c>
      <c r="B216" s="224" t="s">
        <v>820</v>
      </c>
      <c r="C216" s="250" t="s">
        <v>831</v>
      </c>
      <c r="D216" s="226" t="s">
        <v>774</v>
      </c>
      <c r="E216" s="230" t="s">
        <v>82</v>
      </c>
      <c r="F216" s="235">
        <v>1650</v>
      </c>
      <c r="G216" s="231"/>
      <c r="H216" s="259"/>
      <c r="I216" s="260"/>
    </row>
    <row r="217" spans="1:9" ht="65.099999999999994" customHeight="1">
      <c r="A217" s="229">
        <v>187</v>
      </c>
      <c r="B217" s="224" t="s">
        <v>779</v>
      </c>
      <c r="C217" s="250" t="s">
        <v>2</v>
      </c>
      <c r="D217" s="226" t="s">
        <v>774</v>
      </c>
      <c r="E217" s="230" t="s">
        <v>82</v>
      </c>
      <c r="F217" s="235">
        <v>1650</v>
      </c>
      <c r="G217" s="231"/>
      <c r="H217" s="259"/>
      <c r="I217" s="260"/>
    </row>
    <row r="218" spans="1:9" ht="21.75">
      <c r="A218" s="223"/>
      <c r="B218" s="223" t="s">
        <v>8</v>
      </c>
      <c r="C218" s="223" t="s">
        <v>9</v>
      </c>
      <c r="D218" s="225"/>
      <c r="E218" s="230"/>
      <c r="F218" s="235">
        <f>SUM(F200:F217)</f>
        <v>721555.4</v>
      </c>
      <c r="G218" s="231"/>
      <c r="H218" s="259"/>
      <c r="I218" s="260"/>
    </row>
    <row r="219" spans="1:9" ht="21.75">
      <c r="A219" s="223"/>
      <c r="B219" s="223" t="s">
        <v>8</v>
      </c>
      <c r="C219" s="223" t="s">
        <v>10</v>
      </c>
      <c r="D219" s="225"/>
      <c r="E219" s="230"/>
      <c r="F219" s="235">
        <f>F218</f>
        <v>721555.4</v>
      </c>
      <c r="G219" s="231"/>
      <c r="H219" s="259"/>
      <c r="I219" s="260"/>
    </row>
    <row r="220" spans="1:9" ht="65.099999999999994" customHeight="1">
      <c r="A220" s="223">
        <v>188</v>
      </c>
      <c r="B220" s="224" t="s">
        <v>780</v>
      </c>
      <c r="C220" s="250" t="s">
        <v>2</v>
      </c>
      <c r="D220" s="226" t="s">
        <v>774</v>
      </c>
      <c r="E220" s="230" t="s">
        <v>82</v>
      </c>
      <c r="F220" s="235">
        <v>1650</v>
      </c>
      <c r="G220" s="231"/>
      <c r="H220" s="259"/>
      <c r="I220" s="260"/>
    </row>
    <row r="221" spans="1:9" ht="65.099999999999994" customHeight="1">
      <c r="A221" s="229">
        <v>189</v>
      </c>
      <c r="B221" s="224" t="s">
        <v>866</v>
      </c>
      <c r="C221" s="250" t="s">
        <v>2</v>
      </c>
      <c r="D221" s="226" t="s">
        <v>870</v>
      </c>
      <c r="E221" s="230" t="s">
        <v>860</v>
      </c>
      <c r="F221" s="235">
        <v>1650</v>
      </c>
      <c r="G221" s="231"/>
      <c r="H221" s="259"/>
      <c r="I221" s="260"/>
    </row>
    <row r="222" spans="1:9" ht="65.099999999999994" customHeight="1">
      <c r="A222" s="223">
        <v>190</v>
      </c>
      <c r="B222" s="224" t="s">
        <v>867</v>
      </c>
      <c r="C222" s="223" t="s">
        <v>13</v>
      </c>
      <c r="D222" s="226" t="s">
        <v>871</v>
      </c>
      <c r="E222" s="230" t="s">
        <v>861</v>
      </c>
      <c r="F222" s="235">
        <v>1650</v>
      </c>
      <c r="G222" s="231"/>
      <c r="H222" s="259"/>
      <c r="I222" s="260"/>
    </row>
    <row r="223" spans="1:9" ht="65.099999999999994" customHeight="1">
      <c r="A223" s="229">
        <v>191</v>
      </c>
      <c r="B223" s="224" t="s">
        <v>868</v>
      </c>
      <c r="C223" s="250" t="s">
        <v>2</v>
      </c>
      <c r="D223" s="226" t="s">
        <v>872</v>
      </c>
      <c r="E223" s="230" t="s">
        <v>863</v>
      </c>
      <c r="F223" s="235">
        <v>1650</v>
      </c>
      <c r="G223" s="231"/>
      <c r="H223" s="259"/>
      <c r="I223" s="260"/>
    </row>
    <row r="224" spans="1:9" ht="65.099999999999994" customHeight="1">
      <c r="A224" s="223">
        <v>192</v>
      </c>
      <c r="B224" s="224" t="s">
        <v>869</v>
      </c>
      <c r="C224" s="250" t="s">
        <v>832</v>
      </c>
      <c r="D224" s="226" t="s">
        <v>873</v>
      </c>
      <c r="E224" s="230" t="s">
        <v>865</v>
      </c>
      <c r="F224" s="235">
        <v>1650</v>
      </c>
      <c r="G224" s="231"/>
      <c r="H224" s="259"/>
      <c r="I224" s="260"/>
    </row>
    <row r="225" spans="1:9" ht="21.75">
      <c r="A225" s="223"/>
      <c r="B225" s="223" t="s">
        <v>42</v>
      </c>
      <c r="C225" s="223"/>
      <c r="D225" s="223"/>
      <c r="E225" s="230"/>
      <c r="F225" s="245">
        <f>SUM(F219:F224)</f>
        <v>729805.4</v>
      </c>
      <c r="G225" s="227"/>
      <c r="H225" s="259"/>
      <c r="I225" s="260"/>
    </row>
    <row r="226" spans="1:9" ht="21.75">
      <c r="A226" s="265"/>
      <c r="B226" s="265"/>
      <c r="C226" s="265"/>
      <c r="D226" s="265"/>
      <c r="E226" s="271"/>
      <c r="F226" s="272"/>
      <c r="G226" s="273"/>
      <c r="H226" s="259"/>
      <c r="I226" s="260"/>
    </row>
    <row r="227" spans="1:9" ht="21.75">
      <c r="A227" s="82" t="s">
        <v>941</v>
      </c>
      <c r="B227" s="82"/>
      <c r="C227" s="82"/>
      <c r="D227" s="82"/>
      <c r="E227" s="82"/>
      <c r="F227" s="82"/>
      <c r="G227" s="3"/>
      <c r="H227" s="3"/>
      <c r="I227" s="3"/>
    </row>
    <row r="228" spans="1:9" ht="21.75">
      <c r="A228" s="221"/>
      <c r="B228" s="255"/>
      <c r="C228" s="221"/>
      <c r="D228" s="221"/>
      <c r="E228" s="221"/>
      <c r="F228" s="261"/>
      <c r="G228" s="254"/>
      <c r="H228" s="259"/>
      <c r="I228" s="260"/>
    </row>
    <row r="229" spans="1:9" ht="21.75">
      <c r="A229" s="221"/>
      <c r="B229" s="3"/>
      <c r="C229" s="3"/>
      <c r="D229" s="3"/>
      <c r="E229" s="3"/>
      <c r="F229" s="260"/>
      <c r="G229" s="262"/>
      <c r="H229" s="259"/>
      <c r="I229" s="260"/>
    </row>
    <row r="230" spans="1:9" ht="21.75">
      <c r="A230" s="221"/>
      <c r="B230" s="263"/>
      <c r="C230" s="264"/>
      <c r="D230" s="264"/>
      <c r="E230" s="264"/>
      <c r="F230" s="260"/>
      <c r="G230" s="262"/>
      <c r="H230" s="259"/>
      <c r="I230" s="260"/>
    </row>
    <row r="231" spans="1:9" ht="21.75">
      <c r="B231" s="263"/>
      <c r="C231" s="264"/>
      <c r="D231" s="264"/>
      <c r="E231" s="264"/>
      <c r="F231" s="260"/>
      <c r="G231" s="262"/>
      <c r="H231" s="259"/>
      <c r="I231" s="260"/>
    </row>
    <row r="232" spans="1:9" ht="21.75">
      <c r="B232" s="263"/>
      <c r="C232" s="264"/>
      <c r="D232" s="264"/>
      <c r="E232" s="264"/>
      <c r="F232" s="260"/>
      <c r="G232" s="262"/>
      <c r="H232" s="259"/>
      <c r="I232" s="260"/>
    </row>
    <row r="233" spans="1:9" ht="21.75">
      <c r="B233" s="263"/>
      <c r="C233" s="264"/>
      <c r="D233" s="264"/>
      <c r="E233" s="264"/>
      <c r="F233" s="260"/>
      <c r="G233" s="262"/>
      <c r="H233" s="259"/>
      <c r="I233" s="260"/>
    </row>
    <row r="234" spans="1:9" ht="21.75">
      <c r="B234" s="263"/>
      <c r="C234" s="264"/>
      <c r="D234" s="264"/>
      <c r="E234" s="264"/>
      <c r="F234" s="260"/>
      <c r="G234" s="256"/>
      <c r="H234" s="259"/>
      <c r="I234" s="260"/>
    </row>
    <row r="235" spans="1:9" ht="21.75">
      <c r="B235" s="263"/>
      <c r="C235" s="264"/>
      <c r="D235" s="264"/>
      <c r="E235" s="264"/>
      <c r="F235" s="260"/>
      <c r="G235" s="262"/>
      <c r="H235" s="259"/>
      <c r="I235" s="260"/>
    </row>
    <row r="236" spans="1:9" ht="21.75">
      <c r="B236" s="265"/>
      <c r="C236" s="265"/>
      <c r="D236" s="265"/>
      <c r="E236" s="265"/>
      <c r="F236" s="260"/>
      <c r="G236" s="266"/>
      <c r="H236" s="259"/>
      <c r="I236" s="260"/>
    </row>
    <row r="237" spans="1:9" ht="21.75">
      <c r="B237" s="251"/>
      <c r="C237" s="251"/>
      <c r="D237" s="251"/>
      <c r="E237" s="251"/>
      <c r="H237" s="251"/>
    </row>
    <row r="238" spans="1:9" ht="21.75">
      <c r="B238" s="221"/>
      <c r="C238" s="251"/>
      <c r="D238" s="251"/>
      <c r="E238" s="251"/>
      <c r="F238" s="251"/>
      <c r="H238" s="251"/>
    </row>
    <row r="239" spans="1:9" s="255" customFormat="1" ht="21.75">
      <c r="A239" s="269"/>
      <c r="B239" s="270"/>
      <c r="C239" s="269"/>
      <c r="D239" s="269"/>
      <c r="E239" s="269"/>
      <c r="F239" s="251"/>
      <c r="I239" s="256"/>
    </row>
    <row r="240" spans="1:9" ht="21.75"/>
    <row r="241" ht="21.75"/>
    <row r="242" ht="21.75"/>
    <row r="243" ht="21.75"/>
    <row r="244" ht="21.75"/>
    <row r="245" ht="21.75"/>
    <row r="246" ht="21.75"/>
  </sheetData>
  <mergeCells count="4">
    <mergeCell ref="A1:G1"/>
    <mergeCell ref="A2:G2"/>
    <mergeCell ref="A3:G3"/>
    <mergeCell ref="L8:P8"/>
  </mergeCells>
  <printOptions horizontalCentered="1" verticalCentered="1"/>
  <pageMargins left="0.25" right="0.25" top="0" bottom="0" header="0" footer="0"/>
  <pageSetup paperSize="5" scale="75" orientation="portrait" horizontalDpi="300" verticalDpi="300" r:id="rId1"/>
  <headerFooter alignWithMargins="0"/>
  <rowBreaks count="15" manualBreakCount="15">
    <brk id="20" max="6" man="1"/>
    <brk id="35" max="6" man="1"/>
    <brk id="46" max="6" man="1"/>
    <brk id="61" max="6" man="1"/>
    <brk id="78" max="6" man="1"/>
    <brk id="95" max="6" man="1"/>
    <brk id="107" max="6" man="1"/>
    <brk id="124" max="6" man="1"/>
    <brk id="136" max="6" man="1"/>
    <brk id="148" max="6" man="1"/>
    <brk id="166" max="6" man="1"/>
    <brk id="183" max="6" man="1"/>
    <brk id="199" max="6" man="1"/>
    <brk id="218" max="6" man="1"/>
    <brk id="227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Pay scale deference (3)</vt:lpstr>
      <vt:lpstr>Pay scale deference (2)</vt:lpstr>
      <vt:lpstr>April-2016</vt:lpstr>
      <vt:lpstr>P F -March-16</vt:lpstr>
      <vt:lpstr>Inc Defer (2)</vt:lpstr>
      <vt:lpstr>Inc Defer</vt:lpstr>
      <vt:lpstr>Arear (Oct to Jan-16)</vt:lpstr>
      <vt:lpstr>March-2016</vt:lpstr>
      <vt:lpstr>Pahela boishakh-3</vt:lpstr>
      <vt:lpstr>July-2016</vt:lpstr>
      <vt:lpstr>sheet1</vt:lpstr>
      <vt:lpstr>'April-2016'!Print_Area</vt:lpstr>
      <vt:lpstr>'Arear (Oct to Jan-16)'!Print_Area</vt:lpstr>
      <vt:lpstr>'Inc Defer'!Print_Area</vt:lpstr>
      <vt:lpstr>'Inc Defer (2)'!Print_Area</vt:lpstr>
      <vt:lpstr>'March-2016'!Print_Area</vt:lpstr>
      <vt:lpstr>'P F -March-16'!Print_Area</vt:lpstr>
      <vt:lpstr>'Pahela boishakh-3'!Print_Area</vt:lpstr>
      <vt:lpstr>'Pay scale deference (2)'!Print_Area</vt:lpstr>
      <vt:lpstr>'Pay scale deference (3)'!Print_Area</vt:lpstr>
      <vt:lpstr>'Pahela boishakh-3'!Print_Titles</vt:lpstr>
    </vt:vector>
  </TitlesOfParts>
  <Company>SURID COMPUTERS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</dc:creator>
  <cp:lastModifiedBy>aaa</cp:lastModifiedBy>
  <cp:lastPrinted>2016-05-07T07:03:36Z</cp:lastPrinted>
  <dcterms:created xsi:type="dcterms:W3CDTF">2007-06-16T14:18:35Z</dcterms:created>
  <dcterms:modified xsi:type="dcterms:W3CDTF">2016-05-12T01:07:02Z</dcterms:modified>
</cp:coreProperties>
</file>