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P18REFCS03\Stations\CHE\Report\tables\"/>
    </mc:Choice>
  </mc:AlternateContent>
  <xr:revisionPtr revIDLastSave="0" documentId="13_ncr:1_{3FE4F4FF-7230-4134-A008-00EA156FC178}" xr6:coauthVersionLast="41" xr6:coauthVersionMax="41" xr10:uidLastSave="{00000000-0000-0000-0000-000000000000}"/>
  <bookViews>
    <workbookView xWindow="28680" yWindow="-120" windowWidth="29040" windowHeight="15840" firstSheet="3" activeTab="8" xr2:uid="{00000000-000D-0000-FFFF-FFFF00000000}"/>
  </bookViews>
  <sheets>
    <sheet name="CHE-Visual Inspection" sheetId="1" r:id="rId1"/>
    <sheet name="CHE-SCC" sheetId="2" r:id="rId2"/>
    <sheet name="CHE-VDC" sheetId="3" r:id="rId3"/>
    <sheet name="CHE-Load Flow Study" sheetId="4" r:id="rId4"/>
    <sheet name="CHE-Protection-Coordination" sheetId="5" r:id="rId5"/>
    <sheet name="CHE-Harmonic" sheetId="6" r:id="rId6"/>
    <sheet name="CHE-powerquality" sheetId="7" r:id="rId7"/>
    <sheet name="CHE-Ground" sheetId="8" r:id="rId8"/>
    <sheet name="CHE-Systemdesign" sheetId="10" r:id="rId9"/>
    <sheet name="CHE-FDAS" sheetId="11" r:id="rId10"/>
  </sheets>
  <definedNames>
    <definedName name="_xlnm._FilterDatabase" localSheetId="0" hidden="1">'CHE-Visual Inspection'!$A$1:$L$24</definedName>
    <definedName name="_xlnm.Print_Area" localSheetId="9">'CHE-FDAS'!$A$1:$E$38</definedName>
    <definedName name="_xlnm.Print_Area" localSheetId="7">'CHE-Ground'!$A$1:$AO$39</definedName>
    <definedName name="_xlnm.Print_Area" localSheetId="5">'CHE-Harmonic'!$A$1:$AO$23</definedName>
    <definedName name="_xlnm.Print_Area" localSheetId="3">'CHE-Load Flow Study'!$A$1:$K$8</definedName>
    <definedName name="_xlnm.Print_Area" localSheetId="6">'CHE-powerquality'!$A$1:$AO$116</definedName>
    <definedName name="_xlnm.Print_Area" localSheetId="4">'CHE-Protection-Coordination'!$A$1:$AY$30</definedName>
    <definedName name="_xlnm.Print_Area" localSheetId="1">'CHE-SCC'!$A$1:$G$31</definedName>
    <definedName name="_xlnm.Print_Area" localSheetId="8">'CHE-Systemdesign'!$A$1:$AK$44</definedName>
    <definedName name="_xlnm.Print_Area" localSheetId="2">'CHE-VDC'!$A$1:$K$8</definedName>
    <definedName name="_xlnm.Print_Area" localSheetId="0">'CHE-Visual Inspection'!$A$1:$H$42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2" i="10" l="1"/>
  <c r="L33" i="10"/>
  <c r="L34" i="10"/>
  <c r="L35" i="10"/>
  <c r="L36" i="10"/>
  <c r="L31" i="10"/>
  <c r="J22" i="1" l="1"/>
  <c r="A10" i="6" l="1"/>
  <c r="B10" i="6"/>
  <c r="C10" i="6"/>
  <c r="D10" i="6"/>
  <c r="E10" i="6"/>
  <c r="A12" i="6"/>
  <c r="B12" i="6"/>
  <c r="C12" i="6"/>
  <c r="D12" i="6"/>
  <c r="E12" i="6"/>
  <c r="F12" i="6"/>
  <c r="G12" i="6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L1" i="2"/>
  <c r="I1" i="2"/>
  <c r="J1" i="2"/>
  <c r="K1" i="2"/>
  <c r="I2" i="2"/>
  <c r="J2" i="2"/>
  <c r="I3" i="2"/>
  <c r="J3" i="2"/>
  <c r="I4" i="2"/>
  <c r="J4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" i="2"/>
</calcChain>
</file>

<file path=xl/sharedStrings.xml><?xml version="1.0" encoding="utf-8"?>
<sst xmlns="http://schemas.openxmlformats.org/spreadsheetml/2006/main" count="1069" uniqueCount="427">
  <si>
    <t>Description</t>
  </si>
  <si>
    <t>Items</t>
  </si>
  <si>
    <t>CS</t>
  </si>
  <si>
    <t>IT</t>
  </si>
  <si>
    <t>Remarks</t>
  </si>
  <si>
    <t>-</t>
  </si>
  <si>
    <t>Item</t>
  </si>
  <si>
    <t>Model</t>
  </si>
  <si>
    <t>Branch</t>
  </si>
  <si>
    <t>BW400EAG</t>
  </si>
  <si>
    <t>V-62S</t>
  </si>
  <si>
    <t>150 Kva Transformer (Utility Supply))</t>
  </si>
  <si>
    <t/>
  </si>
  <si>
    <t>Silent Diesel Generator110Kva/88Kw, 220/440V, 60Hz</t>
  </si>
  <si>
    <t>Hgc-80</t>
  </si>
  <si>
    <t>Hexagen</t>
  </si>
  <si>
    <t>Manual Transfer Switch</t>
  </si>
  <si>
    <t>Bw400Eag</t>
  </si>
  <si>
    <t>Fuji</t>
  </si>
  <si>
    <t>Lightning Arrester With Counter</t>
  </si>
  <si>
    <t>Cdr-401</t>
  </si>
  <si>
    <t>Cirprotec</t>
  </si>
  <si>
    <t>Surge Protection Device</t>
  </si>
  <si>
    <t>Protec</t>
  </si>
  <si>
    <t>Moulded Case Circuit Breakers</t>
  </si>
  <si>
    <t>Bw400Eag, Bw125Jag</t>
  </si>
  <si>
    <t>Fuji,</t>
  </si>
  <si>
    <t>Kilowatthour Meter</t>
  </si>
  <si>
    <t>Canadian General Elect.</t>
  </si>
  <si>
    <t>Current Transformers</t>
  </si>
  <si>
    <t>Magnetic Contactors</t>
  </si>
  <si>
    <t>Sc-N2S</t>
  </si>
  <si>
    <t>Harmonic Filter, 70Amps</t>
  </si>
  <si>
    <t>Vlt</t>
  </si>
  <si>
    <t>Danfoss</t>
  </si>
  <si>
    <t>Variable Frequency Drive</t>
  </si>
  <si>
    <t>Vlt Aqua Drive</t>
  </si>
  <si>
    <t>Uninterruptible Power Supply</t>
  </si>
  <si>
    <t>Miniature Circuit Breakers</t>
  </si>
  <si>
    <t>Fuji, Schneider</t>
  </si>
  <si>
    <t>Main switch/Switch board</t>
  </si>
  <si>
    <t>Distribution transformer</t>
  </si>
  <si>
    <t>Asset name</t>
  </si>
  <si>
    <t>Maynilad owned Load Break Switch (LBS)</t>
  </si>
  <si>
    <t xml:space="preserve">Power cables </t>
  </si>
  <si>
    <t>MCC</t>
  </si>
  <si>
    <t>Capacitor bank</t>
  </si>
  <si>
    <t>TVSS</t>
  </si>
  <si>
    <t>Power meter</t>
  </si>
  <si>
    <t>Filter and Reactors</t>
  </si>
  <si>
    <t>Instrument Transformer</t>
  </si>
  <si>
    <t>Electrical Protective Relays</t>
  </si>
  <si>
    <t>Motors and Switches</t>
  </si>
  <si>
    <t>Transfer Switch</t>
  </si>
  <si>
    <t>Uninterruptible power system (UPS) and batteries</t>
  </si>
  <si>
    <t>Distribution panel boards and associated appurtenances</t>
  </si>
  <si>
    <t>Ground-fault circuit Interrupter (GFCI) or Electric leakage circuit breaker (ELCB) or Residual Circuit Devices (RCD)</t>
  </si>
  <si>
    <t>Emergency Generator</t>
  </si>
  <si>
    <t>Building Service and Distribution</t>
  </si>
  <si>
    <t>Categories</t>
  </si>
  <si>
    <t>A.</t>
  </si>
  <si>
    <t xml:space="preserve">           -</t>
  </si>
  <si>
    <t xml:space="preserve">Remarks </t>
  </si>
  <si>
    <t>Three Phase</t>
  </si>
  <si>
    <t>1</t>
  </si>
  <si>
    <t>3 X 50 Kva Transformer-Secondary</t>
  </si>
  <si>
    <t>Protection Via Fuse Provided By Utility</t>
  </si>
  <si>
    <t>2</t>
  </si>
  <si>
    <t>Transfer Swtich</t>
  </si>
  <si>
    <t>Existing Acceptable</t>
  </si>
  <si>
    <t>3</t>
  </si>
  <si>
    <t>Main Mccb 250A @460</t>
  </si>
  <si>
    <t>4</t>
  </si>
  <si>
    <t>Feeder Mccb-1 100A (30Hp Motor)</t>
  </si>
  <si>
    <t>5</t>
  </si>
  <si>
    <t>Feeder Mccb-2 100A (30Hp Motor) Alternate</t>
  </si>
  <si>
    <t>6</t>
  </si>
  <si>
    <t>Motorized Opening Valve Supply 1</t>
  </si>
  <si>
    <t>7</t>
  </si>
  <si>
    <t>Motorized Opening Valve Supply 2</t>
  </si>
  <si>
    <t>8</t>
  </si>
  <si>
    <t>Motor1 -30Hp</t>
  </si>
  <si>
    <t>Protection Via Vfd</t>
  </si>
  <si>
    <t>9</t>
  </si>
  <si>
    <t>Motor2-30 Hp</t>
  </si>
  <si>
    <t>Alternate</t>
  </si>
  <si>
    <t>Single Phase</t>
  </si>
  <si>
    <t xml:space="preserve">Mccb 30A </t>
  </si>
  <si>
    <t>Dry Type Transformer 2.5 Kva</t>
  </si>
  <si>
    <t>Protection Via Upstream  Mccb</t>
  </si>
  <si>
    <t>Mcb 32A Ups (Lump 3)</t>
  </si>
  <si>
    <t>Mcb 32A Light &amp; Conv Outlet (Lump 4)</t>
  </si>
  <si>
    <t>Mcb 32A For Meter (Lump 5)</t>
  </si>
  <si>
    <t>B</t>
  </si>
  <si>
    <t>SCC (Ka)</t>
  </si>
  <si>
    <t>Kaic \&amp; Cb (Ka)</t>
  </si>
  <si>
    <t>From</t>
  </si>
  <si>
    <t>To</t>
  </si>
  <si>
    <r>
      <t>Wire Size, mm</t>
    </r>
    <r>
      <rPr>
        <sz val="11"/>
        <color rgb="FF000000"/>
        <rFont val="Calibri"/>
        <family val="2"/>
        <scheme val="minor"/>
      </rPr>
      <t>²</t>
    </r>
  </si>
  <si>
    <t>I</t>
  </si>
  <si>
    <t>Length Meters</t>
  </si>
  <si>
    <r>
      <t xml:space="preserve">R </t>
    </r>
    <r>
      <rPr>
        <sz val="11"/>
        <color rgb="FF000000"/>
        <rFont val="Calibri"/>
        <family val="2"/>
        <scheme val="minor"/>
      </rPr>
      <t>Ω</t>
    </r>
    <r>
      <rPr>
        <sz val="11"/>
        <color rgb="FF000000"/>
        <rFont val="Verdana"/>
        <family val="2"/>
      </rPr>
      <t>/305m</t>
    </r>
  </si>
  <si>
    <r>
      <t xml:space="preserve">X </t>
    </r>
    <r>
      <rPr>
        <sz val="11"/>
        <color rgb="FF000000"/>
        <rFont val="Calibri"/>
        <family val="2"/>
        <scheme val="minor"/>
      </rPr>
      <t>Ω</t>
    </r>
    <r>
      <rPr>
        <sz val="11"/>
        <color rgb="FF000000"/>
        <rFont val="Verdana"/>
        <family val="2"/>
      </rPr>
      <t>/305m</t>
    </r>
  </si>
  <si>
    <t xml:space="preserve"> VD </t>
  </si>
  <si>
    <t>%VD</t>
  </si>
  <si>
    <t>REMARKS</t>
  </si>
  <si>
    <t>Pole Mounted Transformer 50kVA,3Ø</t>
  </si>
  <si>
    <t>ATS PANEL</t>
  </si>
  <si>
    <t>WITHIN LIMTS</t>
  </si>
  <si>
    <t>MTS PANEL</t>
  </si>
  <si>
    <t>ECB 250A</t>
  </si>
  <si>
    <t>ECB 30A, 2P</t>
  </si>
  <si>
    <t>DRY TYPE TRANSFORMER 2.5KVA</t>
  </si>
  <si>
    <r>
      <t>DRY TYPE TRANSFORMER 2.5KVA, 1</t>
    </r>
    <r>
      <rPr>
        <sz val="11"/>
        <color theme="1"/>
        <rFont val="Calibri"/>
        <family val="2"/>
        <scheme val="minor"/>
      </rPr>
      <t>Ø</t>
    </r>
  </si>
  <si>
    <t>UPS PANEL</t>
  </si>
  <si>
    <t>MCCB 100A, 3P</t>
  </si>
  <si>
    <t>30HP MOTOR</t>
  </si>
  <si>
    <t xml:space="preserve"> Vd </t>
  </si>
  <si>
    <t>Ats Panel</t>
  </si>
  <si>
    <t>250</t>
  </si>
  <si>
    <t>425</t>
  </si>
  <si>
    <t>15.52</t>
  </si>
  <si>
    <t>0.048</t>
  </si>
  <si>
    <t>0.027</t>
  </si>
  <si>
    <t>2.06</t>
  </si>
  <si>
    <t>0.0043</t>
  </si>
  <si>
    <t>Mts Panel</t>
  </si>
  <si>
    <t>Ecb 250A</t>
  </si>
  <si>
    <t>0.929</t>
  </si>
  <si>
    <t>0.0019</t>
  </si>
  <si>
    <t>Ecb 30A, 2P</t>
  </si>
  <si>
    <t>Dry Type Transformer 2.5Kva</t>
  </si>
  <si>
    <t>5.5</t>
  </si>
  <si>
    <t>40</t>
  </si>
  <si>
    <t>4.2</t>
  </si>
  <si>
    <t>1.2</t>
  </si>
  <si>
    <t>0.063</t>
  </si>
  <si>
    <t>1.324</t>
  </si>
  <si>
    <t>0.0055</t>
  </si>
  <si>
    <t>Ups Panel</t>
  </si>
  <si>
    <t>1.261</t>
  </si>
  <si>
    <t>0.0053</t>
  </si>
  <si>
    <t>Mccb 100A, 3P</t>
  </si>
  <si>
    <t>30Hp Motor</t>
  </si>
  <si>
    <t>30</t>
  </si>
  <si>
    <t>115</t>
  </si>
  <si>
    <t>10</t>
  </si>
  <si>
    <t>0.2</t>
  </si>
  <si>
    <t>0.057</t>
  </si>
  <si>
    <t>1.357</t>
  </si>
  <si>
    <t>0.0028</t>
  </si>
  <si>
    <t>Within Limits</t>
  </si>
  <si>
    <t>L</t>
  </si>
  <si>
    <t>R</t>
  </si>
  <si>
    <t>X</t>
  </si>
  <si>
    <t>\%Vd</t>
  </si>
  <si>
    <t>Wire Size</t>
  </si>
  <si>
    <t>Ampe</t>
  </si>
  <si>
    <t>m</t>
  </si>
  <si>
    <t>Pole Mounted Transformer 50Kva,3 $\Phi$</t>
  </si>
  <si>
    <t>Dry Type Transformer 2.5Kva, 1$\Phi$</t>
  </si>
  <si>
    <t>$\Omega$/305 m</t>
  </si>
  <si>
    <t>$mm^2$</t>
  </si>
  <si>
    <t>Pole mounted to 30 HP motor</t>
  </si>
  <si>
    <t>Summary of total generation, loading, and demand</t>
  </si>
  <si>
    <t>Protective Device Settings - Low Voltage Circuit Breaker with Thermal-Magnetic Trip Device</t>
  </si>
  <si>
    <t>LVCB ID</t>
  </si>
  <si>
    <t>Manufacturer</t>
  </si>
  <si>
    <t>Breaker</t>
  </si>
  <si>
    <t>Thermal</t>
  </si>
  <si>
    <t>Magnetic (Inst.)</t>
  </si>
  <si>
    <t>Size</t>
  </si>
  <si>
    <t>Setting</t>
  </si>
  <si>
    <t>Trip</t>
  </si>
  <si>
    <t>(Amps)</t>
  </si>
  <si>
    <t>CB4</t>
  </si>
  <si>
    <t>Fuji Electric</t>
  </si>
  <si>
    <t>Fixed</t>
  </si>
  <si>
    <t> 8 xIn</t>
  </si>
  <si>
    <t>CB9</t>
  </si>
  <si>
    <t>BW125JAG</t>
  </si>
  <si>
    <t>8 xIn </t>
  </si>
  <si>
    <t>CB10</t>
  </si>
  <si>
    <t>CB11</t>
  </si>
  <si>
    <t>BW32SAG</t>
  </si>
  <si>
    <t>CB12</t>
  </si>
  <si>
    <t>CB1</t>
  </si>
  <si>
    <t>Protective Device</t>
  </si>
  <si>
    <t>Cable Protection</t>
  </si>
  <si>
    <t>Max Fault 3Ph-Amps</t>
  </si>
  <si>
    <t>Refe-rence kV</t>
  </si>
  <si>
    <t>Location</t>
  </si>
  <si>
    <t>Type</t>
  </si>
  <si>
    <t>Pickup Limit</t>
  </si>
  <si>
    <t>Ampacity</t>
  </si>
  <si>
    <t>Damage Curve</t>
  </si>
  <si>
    <t>Condition</t>
  </si>
  <si>
    <t>Cable1</t>
  </si>
  <si>
    <t>Load</t>
  </si>
  <si>
    <t>TM-Magnetic</t>
  </si>
  <si>
    <t>Pass</t>
  </si>
  <si>
    <t>Trip curve protects the damage curve</t>
  </si>
  <si>
    <t>TM-Thermal</t>
  </si>
  <si>
    <t>Therm. Trip 250 A is within 302.7 A = Ampacity</t>
  </si>
  <si>
    <t>Cable3</t>
  </si>
  <si>
    <t>ID</t>
  </si>
  <si>
    <t>Therm. Trip 250 A is within max. limit of 302.7 A = Ampacity x 100\%</t>
  </si>
  <si>
    <t>PD</t>
  </si>
  <si>
    <t>Max Fault</t>
  </si>
  <si>
    <t>Amp Range</t>
  </si>
  <si>
    <t>Amp</t>
  </si>
  <si>
    <t>Bus4</t>
  </si>
  <si>
    <t>Bus</t>
  </si>
  <si>
    <t>3Ph</t>
  </si>
  <si>
    <t>Alert</t>
  </si>
  <si>
    <t>Miscoordination, the time gap is smaller than 0.001 sec margin at I=2000 A, Plot Ref. kV=0.48</t>
  </si>
  <si>
    <t>L-G</t>
  </si>
  <si>
    <t>Warning</t>
  </si>
  <si>
    <t xml:space="preserve">L-G fault coordination is not possible.  </t>
  </si>
  <si>
    <t xml:space="preserve">L-G fault coordination is not possible. </t>
  </si>
  <si>
    <t>type</t>
  </si>
  <si>
    <t>Zone</t>
  </si>
  <si>
    <t>status</t>
  </si>
  <si>
    <t>Coord.</t>
  </si>
  <si>
    <t xml:space="preserve">Ref. </t>
  </si>
  <si>
    <t>kV</t>
  </si>
  <si>
    <t>Stream</t>
  </si>
  <si>
    <t>up</t>
  </si>
  <si>
    <t>down</t>
  </si>
  <si>
    <t>PARAMETER</t>
  </si>
  <si>
    <t>PHASE</t>
  </si>
  <si>
    <t>MINIMUM</t>
  </si>
  <si>
    <t>AVERAGE</t>
  </si>
  <si>
    <t>MAXIMUM</t>
  </si>
  <si>
    <t>LIMITS</t>
  </si>
  <si>
    <t>COMMENTS</t>
  </si>
  <si>
    <t>TOTAL HARMONIC DISTORTION (%)</t>
  </si>
  <si>
    <t>AB</t>
  </si>
  <si>
    <t>WITHIN  LIMITS</t>
  </si>
  <si>
    <t>BC</t>
  </si>
  <si>
    <t>CA</t>
  </si>
  <si>
    <t>Phase</t>
  </si>
  <si>
    <t>Minimum</t>
  </si>
  <si>
    <t>Average</t>
  </si>
  <si>
    <t>Maximum</t>
  </si>
  <si>
    <t>Limits</t>
  </si>
  <si>
    <t>Comments</t>
  </si>
  <si>
    <t>Ab</t>
  </si>
  <si>
    <t>1.44</t>
  </si>
  <si>
    <t>3.36</t>
  </si>
  <si>
    <t>3.9</t>
  </si>
  <si>
    <t>Bc</t>
  </si>
  <si>
    <t>1.27</t>
  </si>
  <si>
    <t>2.56</t>
  </si>
  <si>
    <t>2.86</t>
  </si>
  <si>
    <t>Within  Limits</t>
  </si>
  <si>
    <t>Ca</t>
  </si>
  <si>
    <t>1.53</t>
  </si>
  <si>
    <t>TOTAL HARMONIC DISTORTION</t>
  </si>
  <si>
    <t>WITHIN LIMITS</t>
  </si>
  <si>
    <t>Total Harmonic Distortion</t>
  </si>
  <si>
    <t>(5\%)</t>
  </si>
  <si>
    <t>(\%)</t>
  </si>
  <si>
    <t>Main 250A (Load side)</t>
  </si>
  <si>
    <t>VFD-1</t>
  </si>
  <si>
    <t>VFD-2</t>
  </si>
  <si>
    <t>3.22</t>
  </si>
  <si>
    <t>2.89</t>
  </si>
  <si>
    <t>3.01</t>
  </si>
  <si>
    <t>3.37</t>
  </si>
  <si>
    <t>2.11</t>
  </si>
  <si>
    <t>2.2</t>
  </si>
  <si>
    <t>2.68</t>
  </si>
  <si>
    <t>HHDHHFFD</t>
  </si>
  <si>
    <t>Status</t>
  </si>
  <si>
    <t>Not visually observed</t>
  </si>
  <si>
    <t>RMS Voltage compliance</t>
  </si>
  <si>
    <t>387.66*</t>
  </si>
  <si>
    <t>Outside  Limits</t>
  </si>
  <si>
    <t>Value reached voltage limitation</t>
  </si>
  <si>
    <t>RMS VOLTAGE</t>
  </si>
  <si>
    <t>(460 VOLTS)</t>
  </si>
  <si>
    <r>
      <t xml:space="preserve">±10\% </t>
    </r>
    <r>
      <rPr>
        <b/>
        <sz val="10"/>
        <color theme="1"/>
        <rFont val="Arial"/>
        <family val="2"/>
      </rPr>
      <t>(414-506V)</t>
    </r>
  </si>
  <si>
    <t>Volrage unbalance</t>
  </si>
  <si>
    <t>Outside limits</t>
  </si>
  <si>
    <t>Current unbalance compliance</t>
  </si>
  <si>
    <t>Current unbalance</t>
  </si>
  <si>
    <t>\leq 10\%</t>
  </si>
  <si>
    <t>Overall</t>
  </si>
  <si>
    <t>THD compliance</t>
  </si>
  <si>
    <t>\leq 5\%</t>
  </si>
  <si>
    <t>TDD compliance</t>
  </si>
  <si>
    <t>$\leq$ 5\%</t>
  </si>
  <si>
    <t>Frequency complianec</t>
  </si>
  <si>
    <t>Frequency</t>
  </si>
  <si>
    <t>59.7-60.3</t>
  </si>
  <si>
    <t>HZ</t>
  </si>
  <si>
    <t>Power factor</t>
  </si>
  <si>
    <t>&gt;0.85</t>
  </si>
  <si>
    <t>Flicker</t>
  </si>
  <si>
    <t>Parameter</t>
  </si>
  <si>
    <t>Plt</t>
  </si>
  <si>
    <t>Pst</t>
  </si>
  <si>
    <t>&lt;=0.80</t>
  </si>
  <si>
    <t>&lt;=1.0</t>
  </si>
  <si>
    <t xml:space="preserve">   Main</t>
  </si>
  <si>
    <t>VOLTAGE</t>
  </si>
  <si>
    <t>CURRENT</t>
  </si>
  <si>
    <t>MIN</t>
  </si>
  <si>
    <t>MAX</t>
  </si>
  <si>
    <t xml:space="preserve">     A</t>
  </si>
  <si>
    <t xml:space="preserve">     B</t>
  </si>
  <si>
    <t xml:space="preserve">     C</t>
  </si>
  <si>
    <t>Crest factor</t>
  </si>
  <si>
    <t>FINDINGS</t>
  </si>
  <si>
    <t>1.24 Ω</t>
  </si>
  <si>
    <t>None</t>
  </si>
  <si>
    <t>7.2 V</t>
  </si>
  <si>
    <t>8.2 V</t>
  </si>
  <si>
    <t>Resistance</t>
  </si>
  <si>
    <t>Recommendations</t>
  </si>
  <si>
    <t>Effects</t>
  </si>
  <si>
    <t>Risks</t>
  </si>
  <si>
    <t>Lightning Arrester Post</t>
  </si>
  <si>
    <t>Test Point 1 Bare Copper Wire</t>
  </si>
  <si>
    <t>Within The 5 Ohms Limit As Per Nfpa And Ieee Standards</t>
  </si>
  <si>
    <t xml:space="preserve">(1)Check Tightness Of Connection Of Bcw To Ground Rod </t>
  </si>
  <si>
    <t>(2) Grounding System Electrical And Mechanical Connections Should Be Free Of Corrosion.</t>
  </si>
  <si>
    <t xml:space="preserve">(3) Replace Bcw For Better Conductivity.  </t>
  </si>
  <si>
    <t>Mts Equipment Ground</t>
  </si>
  <si>
    <t>Test Point 2 Bare Copper Wire</t>
  </si>
  <si>
    <t xml:space="preserve">Measured Voltage In The Bare Copper Wire </t>
  </si>
  <si>
    <t xml:space="preserve">Check And Trace Where The Voltage Is Coming From And Correct The Connection </t>
  </si>
  <si>
    <t xml:space="preserve">Danger To Personnel And Damage To Equipment If Not Immediately Corrected </t>
  </si>
  <si>
    <t>Health And Safety Risks For Facilities And Personnel And Damage To Equipment Or Accessories</t>
  </si>
  <si>
    <t>Test Point 2 Ground Rod</t>
  </si>
  <si>
    <t>Same As Mts Equipment</t>
  </si>
  <si>
    <t>Genset</t>
  </si>
  <si>
    <t>Test Point 3 Bare Copper Wire</t>
  </si>
  <si>
    <t>Connected To  Grounding Busbar Of Mts</t>
  </si>
  <si>
    <t>NA</t>
  </si>
  <si>
    <t xml:space="preserve">(1) Unwanted Voltage Maybe Present On Non-Current Carrying Metal Objects </t>
  </si>
  <si>
    <t>(2) Equipment Might Be Damaged During A Fault Condition</t>
  </si>
  <si>
    <t xml:space="preserve">(1) Incorrect Operation Of Overcurrent Device With Ground Fault Protection </t>
  </si>
  <si>
    <t xml:space="preserve"> (2) Health And Safety Risks For Facilities And Personnel</t>
  </si>
  <si>
    <t>Locations</t>
  </si>
  <si>
    <t>Asset/Room</t>
  </si>
  <si>
    <t>N/A</t>
  </si>
  <si>
    <t>Minimum Ppe Rating</t>
  </si>
  <si>
    <t>Clothing Required</t>
  </si>
  <si>
    <t>[Cal/Cm2]</t>
  </si>
  <si>
    <t>0</t>
  </si>
  <si>
    <t>4.5-14.0 Oz/Yd2Untreated Cotton</t>
  </si>
  <si>
    <t>Flame Retardant (Fr) Shirt And Pants</t>
  </si>
  <si>
    <t>Cotton Underclothing Plus Fr Shirt And Pants</t>
  </si>
  <si>
    <t>25</t>
  </si>
  <si>
    <t>Cotton Underclothing Plus Fr Shirt, Pants, Overalls Or Equivalent</t>
  </si>
  <si>
    <t>Cotton Underclothing Plus Fr Shirt, Pants, Plus Double Layer Switching Coat And Pants Or Equivalent</t>
  </si>
  <si>
    <t>100</t>
  </si>
  <si>
    <t>Cotton Underclothing Plus Fr Shirt, Pants, Plus Multi-Layer Switching Suit Or Equivalent</t>
  </si>
  <si>
    <t>Risk CAT.</t>
  </si>
  <si>
    <t xml:space="preserve">Range of calculated </t>
  </si>
  <si>
    <t>incident energy [cal/$cm^2]</t>
  </si>
  <si>
    <t>1.2 &lt; E $\leq$ 4</t>
  </si>
  <si>
    <t>4 &lt; E $\leq$ 8</t>
  </si>
  <si>
    <t>8 &lt; E $\leq$ 25</t>
  </si>
  <si>
    <t>25 &lt; E $\leq$40</t>
  </si>
  <si>
    <t>40 &lt; E $\leq$ 100</t>
  </si>
  <si>
    <t>0 &lt; E $\leq$1.2</t>
  </si>
  <si>
    <t>Wire Size, Mm²</t>
  </si>
  <si>
    <t>Within Limts</t>
  </si>
  <si>
    <t>Pole Mounted To 30 Hp Motor</t>
  </si>
  <si>
    <t>3.417</t>
  </si>
  <si>
    <t>Pole Mounted Transformer 50Kva,3$\Phi$</t>
  </si>
  <si>
    <t>R $\Omega$/305M</t>
  </si>
  <si>
    <t>X $\Omega$/305M</t>
  </si>
  <si>
    <t xml:space="preserve">VOLTAGE DROP SUMMARY  </t>
  </si>
  <si>
    <t xml:space="preserve">Visual Check </t>
  </si>
  <si>
    <t>Evacuation Plan</t>
  </si>
  <si>
    <t>Fire Extinguishers</t>
  </si>
  <si>
    <t>Pump Station Is Not Equipped With All Of The Standard Safety Features And Equipment</t>
  </si>
  <si>
    <t>Fire Exits</t>
  </si>
  <si>
    <t>Fire Hose Cabinet</t>
  </si>
  <si>
    <t>Fire Sprinkler System</t>
  </si>
  <si>
    <t>Emergency Exit Signages</t>
  </si>
  <si>
    <t>Emergency Lights</t>
  </si>
  <si>
    <t>PPE Cabinet</t>
  </si>
  <si>
    <t>Findings During Inspection</t>
  </si>
  <si>
    <t>-Unsafe</t>
  </si>
  <si>
    <t>Rusty Hinge On Door</t>
  </si>
  <si>
    <t>-Broken Hinge Of The Door</t>
  </si>
  <si>
    <t>-Door Will Not Be Aligned And Hard To Close</t>
  </si>
  <si>
    <t>- Small Animals May Get Inside</t>
  </si>
  <si>
    <t>Unmaintained Door</t>
  </si>
  <si>
    <t>-Rusty Door Opening</t>
  </si>
  <si>
    <t>- Room Not Secure</t>
  </si>
  <si>
    <t xml:space="preserve">-Operator Is  Staying Inside The Room </t>
  </si>
  <si>
    <t>-Evidence Of Not Observing Cleanliness</t>
  </si>
  <si>
    <t>-Unclean Environment</t>
  </si>
  <si>
    <t>Ladder</t>
  </si>
  <si>
    <t>- Unprotected Ladder Going To Reservoir</t>
  </si>
  <si>
    <t>-Tree Leaves Blocking The Ladder</t>
  </si>
  <si>
    <t>-People Climbing Should Be Protected By Cage When Climbing</t>
  </si>
  <si>
    <t>-Leaves Can Retain Water Adding To Slippage</t>
  </si>
  <si>
    <t>Outdoor Stairs</t>
  </si>
  <si>
    <t xml:space="preserve">- No Hand Rail </t>
  </si>
  <si>
    <t xml:space="preserve">-Possible Slipping Of Operator When Going Up The Steps Specially After Rain Pour Or When There Is Drizzle  </t>
  </si>
  <si>
    <t>Water Inside</t>
  </si>
  <si>
    <t>- Water Ponding Inside The Structure</t>
  </si>
  <si>
    <t>Struture</t>
  </si>
  <si>
    <t>-Water Can Be Breeding For Mosquitos If Not Drained</t>
  </si>
  <si>
    <t>Defective Lighting</t>
  </si>
  <si>
    <t>-Lighting Fixture Is Without Bulb (Not Functioning)</t>
  </si>
  <si>
    <t>Fixture</t>
  </si>
  <si>
    <t>-  Can Be A Source Of Fire When Ignited And Not Stored Properly.</t>
  </si>
  <si>
    <t>-Room Where The Operator Stays Is Not Well Lit During The Night</t>
  </si>
  <si>
    <t>Old Structure</t>
  </si>
  <si>
    <t>- Room Was Disorganized With A Lot Of Materials And Devices Stored Inside The Room Where The Operator Stays.</t>
  </si>
  <si>
    <t>-  Can Be A Source Of Fire When Ignited And Not Sored Properly.</t>
  </si>
  <si>
    <t>Hanging Wires</t>
  </si>
  <si>
    <t>- Wires From The Room Were Not Harnessed Or Inside Conduit</t>
  </si>
  <si>
    <t>- Exposed Wires Still With Power And Can Be A Source Of Fire Hazard.</t>
  </si>
  <si>
    <t>- Wires From The Room Were Not Harnessed Or Inside Conduit.</t>
  </si>
  <si>
    <t>-Visible Deterioration Of Wires</t>
  </si>
  <si>
    <t>- Exposed Wires Are Still With Power And Can Be A Source Of Fire Hazard.</t>
  </si>
  <si>
    <t>-Visible Deterioration Of Wire Insulation</t>
  </si>
  <si>
    <t>- Still With Power And Can Be A Source Electrocution And Of Fire Hazard.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</si>
</sst>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b/>
      <sz val="8"/>
      <color theme="1"/>
      <name val="Arial"/>
      <family val="2"/>
    </font>
    <font>
      <sz val="11"/>
      <color theme="1"/>
      <name val="Verdana"/>
      <family val="2"/>
    </font>
    <font>
      <sz val="11"/>
      <color rgb="FF000000"/>
      <name val="Verdana"/>
      <family val="2"/>
    </font>
    <font>
      <sz val="11"/>
      <color rgb="FF000000"/>
      <name val="Calibri"/>
      <family val="2"/>
      <scheme val="minor"/>
    </font>
    <font>
      <sz val="12"/>
      <color rgb="FF000000"/>
      <name val="Verdana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10"/>
      <color rgb="FF00000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00B050"/>
      <name val="Arial"/>
      <family val="2"/>
    </font>
    <font>
      <b/>
      <sz val="12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2"/>
      <color rgb="FFFF0000"/>
      <name val="Times New Roman"/>
      <family val="1"/>
    </font>
    <font>
      <sz val="9"/>
      <color theme="1"/>
      <name val="Verdana"/>
      <family val="2"/>
    </font>
    <font>
      <sz val="9"/>
      <color rgb="FF000000"/>
      <name val="Verdana"/>
      <family val="2"/>
    </font>
    <font>
      <sz val="9"/>
      <color rgb="FF000000"/>
      <name val="Calibri"/>
      <family val="2"/>
      <scheme val="minor"/>
    </font>
    <font>
      <b/>
      <sz val="12"/>
      <color rgb="FF00000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ACB9CA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3">
    <xf numFmtId="0" fontId="0" fillId="0" borderId="0" xfId="0"/>
    <xf numFmtId="0" fontId="3" fillId="0" borderId="0" xfId="0" applyFont="1" applyFill="1" applyAlignment="1">
      <alignment wrapText="1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43" fontId="3" fillId="0" borderId="2" xfId="1" applyFont="1" applyBorder="1"/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0" applyFont="1" applyFill="1" applyBorder="1"/>
    <xf numFmtId="0" fontId="3" fillId="2" borderId="0" xfId="0" applyFont="1" applyFill="1"/>
    <xf numFmtId="0" fontId="3" fillId="0" borderId="0" xfId="0" applyFont="1" applyAlignment="1">
      <alignment horizontal="center"/>
    </xf>
    <xf numFmtId="43" fontId="3" fillId="0" borderId="0" xfId="1" applyFont="1"/>
    <xf numFmtId="0" fontId="3" fillId="0" borderId="2" xfId="0" applyFont="1" applyFill="1" applyBorder="1" applyAlignment="1">
      <alignment wrapText="1"/>
    </xf>
    <xf numFmtId="0" fontId="3" fillId="0" borderId="0" xfId="0" applyFont="1" applyAlignment="1">
      <alignment wrapText="1"/>
    </xf>
    <xf numFmtId="0" fontId="3" fillId="0" borderId="4" xfId="0" applyFont="1" applyBorder="1" applyAlignment="1">
      <alignment horizontal="center"/>
    </xf>
    <xf numFmtId="0" fontId="3" fillId="0" borderId="4" xfId="0" applyFont="1" applyBorder="1" applyAlignment="1">
      <alignment wrapText="1"/>
    </xf>
    <xf numFmtId="0" fontId="3" fillId="0" borderId="4" xfId="0" applyFont="1" applyBorder="1"/>
    <xf numFmtId="43" fontId="3" fillId="0" borderId="4" xfId="1" applyFont="1" applyBorder="1"/>
    <xf numFmtId="0" fontId="2" fillId="3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vertical="top" wrapText="1"/>
    </xf>
    <xf numFmtId="0" fontId="5" fillId="0" borderId="0" xfId="0" applyFont="1"/>
    <xf numFmtId="0" fontId="0" fillId="0" borderId="2" xfId="0" applyBorder="1"/>
    <xf numFmtId="0" fontId="4" fillId="0" borderId="2" xfId="0" applyFont="1" applyBorder="1"/>
    <xf numFmtId="0" fontId="3" fillId="0" borderId="3" xfId="0" applyFont="1" applyBorder="1" applyAlignment="1">
      <alignment horizontal="center"/>
    </xf>
    <xf numFmtId="0" fontId="3" fillId="0" borderId="3" xfId="0" applyFont="1" applyBorder="1"/>
    <xf numFmtId="43" fontId="3" fillId="0" borderId="3" xfId="1" applyFont="1" applyBorder="1"/>
    <xf numFmtId="0" fontId="3" fillId="0" borderId="3" xfId="0" applyFont="1" applyBorder="1" applyAlignment="1">
      <alignment wrapText="1"/>
    </xf>
    <xf numFmtId="0" fontId="6" fillId="0" borderId="2" xfId="0" applyFont="1" applyBorder="1" applyAlignment="1">
      <alignment horizontal="center"/>
    </xf>
    <xf numFmtId="0" fontId="6" fillId="0" borderId="2" xfId="0" applyFont="1" applyBorder="1"/>
    <xf numFmtId="0" fontId="6" fillId="0" borderId="2" xfId="0" applyFont="1" applyBorder="1" applyAlignment="1">
      <alignment wrapText="1"/>
    </xf>
    <xf numFmtId="0" fontId="6" fillId="0" borderId="2" xfId="0" applyFont="1" applyFill="1" applyBorder="1"/>
    <xf numFmtId="0" fontId="6" fillId="0" borderId="2" xfId="0" applyFont="1" applyFill="1" applyBorder="1" applyAlignment="1">
      <alignment wrapText="1"/>
    </xf>
    <xf numFmtId="0" fontId="0" fillId="0" borderId="2" xfId="0" applyFont="1" applyBorder="1"/>
    <xf numFmtId="0" fontId="0" fillId="0" borderId="3" xfId="0" applyFont="1" applyBorder="1"/>
    <xf numFmtId="0" fontId="3" fillId="0" borderId="2" xfId="0" applyFont="1" applyFill="1" applyBorder="1" applyAlignment="1">
      <alignment horizontal="center"/>
    </xf>
    <xf numFmtId="0" fontId="3" fillId="0" borderId="4" xfId="0" applyFont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0" fontId="6" fillId="0" borderId="2" xfId="0" applyFont="1" applyBorder="1" applyAlignment="1">
      <alignment horizontal="left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2" fillId="3" borderId="8" xfId="0" applyFont="1" applyFill="1" applyBorder="1" applyAlignment="1">
      <alignment vertical="top" wrapText="1"/>
    </xf>
    <xf numFmtId="0" fontId="2" fillId="3" borderId="8" xfId="0" applyFont="1" applyFill="1" applyBorder="1" applyAlignment="1">
      <alignment horizontal="center" vertical="top" wrapText="1"/>
    </xf>
    <xf numFmtId="43" fontId="2" fillId="3" borderId="8" xfId="1" applyFont="1" applyFill="1" applyBorder="1" applyAlignment="1">
      <alignment vertical="top" wrapText="1"/>
    </xf>
    <xf numFmtId="0" fontId="3" fillId="0" borderId="4" xfId="0" applyFont="1" applyBorder="1" applyAlignment="1">
      <alignment horizontal="center" wrapText="1"/>
    </xf>
    <xf numFmtId="0" fontId="0" fillId="0" borderId="4" xfId="0" applyFont="1" applyBorder="1"/>
    <xf numFmtId="0" fontId="7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/>
    </xf>
    <xf numFmtId="0" fontId="3" fillId="0" borderId="12" xfId="1" applyNumberFormat="1" applyFont="1" applyFill="1" applyBorder="1" applyAlignment="1">
      <alignment horizontal="center"/>
    </xf>
    <xf numFmtId="0" fontId="8" fillId="0" borderId="12" xfId="0" applyFont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center" vertical="center" wrapText="1"/>
    </xf>
    <xf numFmtId="0" fontId="6" fillId="0" borderId="14" xfId="0" applyFont="1" applyFill="1" applyBorder="1"/>
    <xf numFmtId="43" fontId="6" fillId="0" borderId="14" xfId="1" applyFont="1" applyFill="1" applyBorder="1"/>
    <xf numFmtId="0" fontId="0" fillId="0" borderId="14" xfId="0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left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/>
    </xf>
    <xf numFmtId="0" fontId="3" fillId="2" borderId="10" xfId="1" applyNumberFormat="1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left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/>
    </xf>
    <xf numFmtId="0" fontId="3" fillId="2" borderId="12" xfId="1" applyNumberFormat="1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/>
    </xf>
    <xf numFmtId="10" fontId="12" fillId="0" borderId="6" xfId="0" applyNumberFormat="1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/>
    </xf>
    <xf numFmtId="0" fontId="3" fillId="0" borderId="8" xfId="0" applyFont="1" applyFill="1" applyBorder="1" applyAlignment="1">
      <alignment vertical="top" wrapText="1"/>
    </xf>
    <xf numFmtId="0" fontId="3" fillId="0" borderId="8" xfId="0" applyFont="1" applyFill="1" applyBorder="1" applyAlignment="1">
      <alignment horizontal="center" vertical="top" wrapText="1"/>
    </xf>
    <xf numFmtId="0" fontId="3" fillId="0" borderId="0" xfId="1" applyNumberFormat="1" applyFont="1"/>
    <xf numFmtId="0" fontId="2" fillId="0" borderId="0" xfId="0" applyFont="1" applyAlignment="1"/>
    <xf numFmtId="0" fontId="15" fillId="5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5" fillId="5" borderId="0" xfId="0" applyFont="1" applyFill="1" applyBorder="1" applyAlignment="1">
      <alignment horizontal="centerContinuous" vertical="center"/>
    </xf>
    <xf numFmtId="0" fontId="3" fillId="0" borderId="0" xfId="0" applyFont="1" applyAlignment="1">
      <alignment horizontal="left"/>
    </xf>
    <xf numFmtId="0" fontId="16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/>
    </xf>
    <xf numFmtId="0" fontId="18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15" fillId="6" borderId="1" xfId="0" applyFont="1" applyFill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3" fillId="0" borderId="1" xfId="0" applyFont="1" applyBorder="1"/>
    <xf numFmtId="0" fontId="7" fillId="6" borderId="1" xfId="0" applyFont="1" applyFill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19" fillId="0" borderId="16" xfId="0" applyFont="1" applyBorder="1" applyAlignment="1">
      <alignment vertical="center"/>
    </xf>
    <xf numFmtId="0" fontId="19" fillId="7" borderId="17" xfId="0" applyFont="1" applyFill="1" applyBorder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9" fontId="19" fillId="0" borderId="21" xfId="0" applyNumberFormat="1" applyFont="1" applyBorder="1" applyAlignment="1">
      <alignment horizontal="center" vertical="center"/>
    </xf>
    <xf numFmtId="0" fontId="0" fillId="0" borderId="20" xfId="0" applyBorder="1" applyAlignment="1">
      <alignment vertical="top"/>
    </xf>
    <xf numFmtId="0" fontId="20" fillId="0" borderId="18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19" fillId="7" borderId="0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0" fillId="0" borderId="22" xfId="0" applyFont="1" applyBorder="1" applyAlignment="1">
      <alignment vertical="center"/>
    </xf>
    <xf numFmtId="0" fontId="20" fillId="0" borderId="19" xfId="0" applyFont="1" applyBorder="1" applyAlignment="1">
      <alignment vertical="center"/>
    </xf>
    <xf numFmtId="0" fontId="20" fillId="0" borderId="18" xfId="0" applyFont="1" applyBorder="1" applyAlignment="1">
      <alignment vertical="center"/>
    </xf>
    <xf numFmtId="0" fontId="20" fillId="0" borderId="23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0" fillId="0" borderId="23" xfId="0" applyBorder="1" applyAlignment="1">
      <alignment vertical="top"/>
    </xf>
    <xf numFmtId="0" fontId="19" fillId="0" borderId="0" xfId="0" applyNumberFormat="1" applyFont="1" applyBorder="1" applyAlignment="1">
      <alignment horizontal="center" vertical="center"/>
    </xf>
    <xf numFmtId="0" fontId="0" fillId="0" borderId="23" xfId="0" applyNumberFormat="1" applyBorder="1" applyAlignment="1">
      <alignment vertical="top"/>
    </xf>
    <xf numFmtId="0" fontId="20" fillId="0" borderId="0" xfId="0" applyNumberFormat="1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9" fontId="19" fillId="0" borderId="20" xfId="0" applyNumberFormat="1" applyFont="1" applyBorder="1" applyAlignment="1">
      <alignment horizontal="center" vertical="center"/>
    </xf>
    <xf numFmtId="0" fontId="20" fillId="0" borderId="23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3" fillId="0" borderId="16" xfId="0" applyFont="1" applyBorder="1" applyAlignment="1">
      <alignment horizontal="right" vertical="center" wrapText="1"/>
    </xf>
    <xf numFmtId="0" fontId="13" fillId="0" borderId="17" xfId="0" applyFont="1" applyBorder="1" applyAlignment="1">
      <alignment horizontal="right" vertical="center" wrapText="1"/>
    </xf>
    <xf numFmtId="0" fontId="13" fillId="0" borderId="18" xfId="0" applyFont="1" applyBorder="1" applyAlignment="1">
      <alignment horizontal="right" vertical="center" wrapText="1"/>
    </xf>
    <xf numFmtId="0" fontId="13" fillId="0" borderId="20" xfId="0" applyFont="1" applyBorder="1" applyAlignment="1">
      <alignment horizontal="right" vertical="center" wrapText="1"/>
    </xf>
    <xf numFmtId="0" fontId="23" fillId="0" borderId="18" xfId="0" applyFont="1" applyBorder="1" applyAlignment="1">
      <alignment horizontal="right" vertical="center" wrapText="1"/>
    </xf>
    <xf numFmtId="0" fontId="23" fillId="0" borderId="20" xfId="0" applyFont="1" applyBorder="1" applyAlignment="1">
      <alignment horizontal="right" vertical="center" wrapText="1"/>
    </xf>
    <xf numFmtId="0" fontId="19" fillId="0" borderId="16" xfId="0" applyFont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vertical="center"/>
    </xf>
    <xf numFmtId="4" fontId="19" fillId="0" borderId="18" xfId="0" applyNumberFormat="1" applyFont="1" applyBorder="1" applyAlignment="1">
      <alignment horizontal="center" vertical="center" wrapText="1"/>
    </xf>
    <xf numFmtId="4" fontId="19" fillId="0" borderId="20" xfId="0" applyNumberFormat="1" applyFont="1" applyBorder="1" applyAlignment="1">
      <alignment horizontal="center" vertical="center" wrapText="1"/>
    </xf>
    <xf numFmtId="2" fontId="13" fillId="0" borderId="16" xfId="0" applyNumberFormat="1" applyFont="1" applyBorder="1" applyAlignment="1">
      <alignment vertical="center" wrapText="1"/>
    </xf>
    <xf numFmtId="2" fontId="13" fillId="0" borderId="17" xfId="0" applyNumberFormat="1" applyFont="1" applyBorder="1" applyAlignment="1">
      <alignment vertical="center" wrapText="1"/>
    </xf>
    <xf numFmtId="2" fontId="13" fillId="0" borderId="18" xfId="0" applyNumberFormat="1" applyFont="1" applyBorder="1" applyAlignment="1">
      <alignment vertical="center" wrapText="1"/>
    </xf>
    <xf numFmtId="2" fontId="13" fillId="0" borderId="20" xfId="0" applyNumberFormat="1" applyFont="1" applyBorder="1" applyAlignment="1">
      <alignment vertical="center" wrapText="1"/>
    </xf>
    <xf numFmtId="0" fontId="19" fillId="0" borderId="23" xfId="0" applyFont="1" applyBorder="1" applyAlignment="1">
      <alignment horizontal="center" vertical="center"/>
    </xf>
    <xf numFmtId="2" fontId="25" fillId="0" borderId="24" xfId="0" applyNumberFormat="1" applyFont="1" applyBorder="1" applyAlignment="1">
      <alignment vertical="center" wrapText="1"/>
    </xf>
    <xf numFmtId="2" fontId="25" fillId="0" borderId="25" xfId="0" applyNumberFormat="1" applyFont="1" applyBorder="1" applyAlignment="1">
      <alignment vertical="center" wrapText="1"/>
    </xf>
    <xf numFmtId="0" fontId="24" fillId="0" borderId="23" xfId="0" applyNumberFormat="1" applyFont="1" applyBorder="1" applyAlignment="1">
      <alignment vertical="top"/>
    </xf>
    <xf numFmtId="0" fontId="24" fillId="0" borderId="23" xfId="0" applyFont="1" applyBorder="1" applyAlignment="1">
      <alignment vertical="top"/>
    </xf>
    <xf numFmtId="0" fontId="2" fillId="0" borderId="23" xfId="0" applyFont="1" applyBorder="1"/>
    <xf numFmtId="0" fontId="13" fillId="0" borderId="16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4" fontId="13" fillId="0" borderId="16" xfId="0" applyNumberFormat="1" applyFont="1" applyBorder="1" applyAlignment="1">
      <alignment horizontal="center" vertical="center" wrapText="1"/>
    </xf>
    <xf numFmtId="4" fontId="13" fillId="0" borderId="17" xfId="0" applyNumberFormat="1" applyFont="1" applyBorder="1" applyAlignment="1">
      <alignment horizontal="center" vertical="center" wrapText="1"/>
    </xf>
    <xf numFmtId="4" fontId="13" fillId="0" borderId="18" xfId="0" applyNumberFormat="1" applyFont="1" applyBorder="1" applyAlignment="1">
      <alignment horizontal="center" vertical="center" wrapText="1"/>
    </xf>
    <xf numFmtId="4" fontId="13" fillId="0" borderId="20" xfId="0" applyNumberFormat="1" applyFont="1" applyBorder="1" applyAlignment="1">
      <alignment horizontal="center" vertical="center" wrapText="1"/>
    </xf>
    <xf numFmtId="0" fontId="23" fillId="0" borderId="17" xfId="0" applyFont="1" applyBorder="1" applyAlignment="1">
      <alignment horizontal="center" vertical="center" wrapText="1"/>
    </xf>
    <xf numFmtId="0" fontId="23" fillId="0" borderId="18" xfId="0" applyFont="1" applyBorder="1" applyAlignment="1">
      <alignment horizontal="center" vertical="center" wrapText="1"/>
    </xf>
    <xf numFmtId="0" fontId="23" fillId="0" borderId="20" xfId="0" applyFont="1" applyBorder="1" applyAlignment="1">
      <alignment horizontal="center" vertical="center" wrapText="1"/>
    </xf>
    <xf numFmtId="4" fontId="23" fillId="0" borderId="17" xfId="0" applyNumberFormat="1" applyFont="1" applyBorder="1" applyAlignment="1">
      <alignment horizontal="center" vertical="center" wrapText="1"/>
    </xf>
    <xf numFmtId="4" fontId="23" fillId="0" borderId="20" xfId="0" applyNumberFormat="1" applyFont="1" applyBorder="1" applyAlignment="1">
      <alignment horizontal="center" vertical="center" wrapText="1"/>
    </xf>
    <xf numFmtId="4" fontId="13" fillId="0" borderId="17" xfId="0" applyNumberFormat="1" applyFont="1" applyBorder="1" applyAlignment="1">
      <alignment horizontal="right" vertical="center" wrapText="1"/>
    </xf>
    <xf numFmtId="4" fontId="13" fillId="0" borderId="16" xfId="0" applyNumberFormat="1" applyFont="1" applyBorder="1" applyAlignment="1">
      <alignment horizontal="right" vertical="center" wrapText="1"/>
    </xf>
    <xf numFmtId="2" fontId="13" fillId="0" borderId="16" xfId="0" applyNumberFormat="1" applyFont="1" applyBorder="1" applyAlignment="1">
      <alignment horizontal="center" vertical="center" wrapText="1"/>
    </xf>
    <xf numFmtId="2" fontId="13" fillId="0" borderId="17" xfId="0" applyNumberFormat="1" applyFont="1" applyBorder="1" applyAlignment="1">
      <alignment horizontal="center" vertical="center" wrapText="1"/>
    </xf>
    <xf numFmtId="2" fontId="23" fillId="0" borderId="16" xfId="0" applyNumberFormat="1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0" fontId="20" fillId="0" borderId="22" xfId="0" applyFont="1" applyBorder="1" applyAlignment="1">
      <alignment horizontal="center" vertical="center" wrapText="1"/>
    </xf>
    <xf numFmtId="0" fontId="26" fillId="0" borderId="16" xfId="0" applyFont="1" applyBorder="1" applyAlignment="1">
      <alignment horizontal="center" vertical="center" wrapText="1"/>
    </xf>
    <xf numFmtId="0" fontId="26" fillId="0" borderId="17" xfId="0" applyFont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 wrapText="1"/>
    </xf>
    <xf numFmtId="0" fontId="28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0" fontId="23" fillId="0" borderId="5" xfId="0" applyFont="1" applyBorder="1" applyAlignment="1">
      <alignment vertical="center"/>
    </xf>
    <xf numFmtId="0" fontId="23" fillId="0" borderId="6" xfId="0" applyFont="1" applyBorder="1" applyAlignment="1">
      <alignment vertical="center"/>
    </xf>
    <xf numFmtId="0" fontId="23" fillId="0" borderId="0" xfId="0" applyFont="1" applyAlignment="1">
      <alignment vertical="center"/>
    </xf>
    <xf numFmtId="0" fontId="23" fillId="0" borderId="26" xfId="0" applyFont="1" applyBorder="1" applyAlignment="1">
      <alignment vertical="center"/>
    </xf>
    <xf numFmtId="0" fontId="23" fillId="0" borderId="27" xfId="0" applyFont="1" applyBorder="1" applyAlignment="1">
      <alignment vertical="center"/>
    </xf>
    <xf numFmtId="0" fontId="23" fillId="0" borderId="28" xfId="0" applyFont="1" applyBorder="1" applyAlignment="1">
      <alignment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43" fontId="3" fillId="0" borderId="0" xfId="1" applyFont="1" applyAlignment="1">
      <alignment horizontal="left"/>
    </xf>
    <xf numFmtId="0" fontId="16" fillId="0" borderId="8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33" xfId="0" applyFont="1" applyBorder="1" applyAlignment="1">
      <alignment horizontal="left" vertical="center" wrapText="1"/>
    </xf>
    <xf numFmtId="0" fontId="18" fillId="0" borderId="34" xfId="0" applyFont="1" applyBorder="1" applyAlignment="1">
      <alignment horizontal="left" vertical="center" wrapText="1"/>
    </xf>
    <xf numFmtId="0" fontId="18" fillId="0" borderId="34" xfId="0" applyFont="1" applyBorder="1" applyAlignment="1">
      <alignment horizontal="center" vertical="center" wrapText="1"/>
    </xf>
    <xf numFmtId="0" fontId="18" fillId="0" borderId="35" xfId="0" applyFont="1" applyBorder="1" applyAlignment="1">
      <alignment horizontal="left" vertical="center" wrapText="1"/>
    </xf>
    <xf numFmtId="0" fontId="18" fillId="0" borderId="35" xfId="0" applyFont="1" applyBorder="1" applyAlignment="1">
      <alignment horizontal="center" vertical="center" wrapText="1"/>
    </xf>
    <xf numFmtId="0" fontId="18" fillId="0" borderId="36" xfId="0" applyFont="1" applyBorder="1" applyAlignment="1">
      <alignment horizontal="left" vertical="center" wrapText="1"/>
    </xf>
    <xf numFmtId="0" fontId="18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wrapText="1"/>
    </xf>
    <xf numFmtId="0" fontId="3" fillId="0" borderId="37" xfId="0" applyFont="1" applyBorder="1" applyAlignment="1">
      <alignment wrapText="1"/>
    </xf>
    <xf numFmtId="0" fontId="3" fillId="0" borderId="37" xfId="0" applyFont="1" applyBorder="1" applyAlignment="1">
      <alignment horizontal="left" wrapText="1"/>
    </xf>
    <xf numFmtId="43" fontId="3" fillId="0" borderId="37" xfId="1" applyFont="1" applyBorder="1" applyAlignment="1">
      <alignment horizontal="left" wrapText="1"/>
    </xf>
    <xf numFmtId="0" fontId="18" fillId="0" borderId="8" xfId="0" applyFont="1" applyBorder="1" applyAlignment="1">
      <alignment horizontal="left" vertical="center" wrapText="1"/>
    </xf>
    <xf numFmtId="0" fontId="18" fillId="0" borderId="8" xfId="0" applyFon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  <xf numFmtId="0" fontId="15" fillId="5" borderId="7" xfId="0" applyFont="1" applyFill="1" applyBorder="1" applyAlignment="1">
      <alignment horizontal="center" vertical="center"/>
    </xf>
    <xf numFmtId="0" fontId="15" fillId="5" borderId="29" xfId="0" applyFont="1" applyFill="1" applyBorder="1" applyAlignment="1">
      <alignment horizontal="center" vertical="center" wrapText="1"/>
    </xf>
    <xf numFmtId="0" fontId="15" fillId="5" borderId="6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15" fillId="0" borderId="39" xfId="0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0" fontId="15" fillId="5" borderId="32" xfId="0" applyFont="1" applyFill="1" applyBorder="1" applyAlignment="1">
      <alignment horizontal="center" vertical="center"/>
    </xf>
    <xf numFmtId="0" fontId="15" fillId="5" borderId="26" xfId="0" applyFont="1" applyFill="1" applyBorder="1" applyAlignment="1">
      <alignment horizontal="center" vertical="center"/>
    </xf>
    <xf numFmtId="0" fontId="15" fillId="5" borderId="27" xfId="0" applyFont="1" applyFill="1" applyBorder="1" applyAlignment="1">
      <alignment horizontal="center" vertical="center"/>
    </xf>
    <xf numFmtId="0" fontId="15" fillId="5" borderId="28" xfId="0" applyFont="1" applyFill="1" applyBorder="1" applyAlignment="1">
      <alignment horizontal="center" vertical="center"/>
    </xf>
    <xf numFmtId="0" fontId="15" fillId="5" borderId="30" xfId="0" applyFont="1" applyFill="1" applyBorder="1" applyAlignment="1">
      <alignment horizontal="center" vertical="center"/>
    </xf>
    <xf numFmtId="0" fontId="15" fillId="5" borderId="15" xfId="0" applyFont="1" applyFill="1" applyBorder="1" applyAlignment="1">
      <alignment horizontal="center" vertical="center"/>
    </xf>
    <xf numFmtId="0" fontId="15" fillId="5" borderId="5" xfId="0" applyFont="1" applyFill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9" fillId="0" borderId="32" xfId="0" applyFont="1" applyBorder="1" applyAlignment="1">
      <alignment horizontal="center" vertical="center"/>
    </xf>
    <xf numFmtId="0" fontId="30" fillId="0" borderId="32" xfId="0" applyFont="1" applyBorder="1" applyAlignment="1">
      <alignment horizontal="center" vertical="center" wrapText="1"/>
    </xf>
    <xf numFmtId="0" fontId="31" fillId="0" borderId="32" xfId="0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/>
    </xf>
    <xf numFmtId="0" fontId="30" fillId="0" borderId="5" xfId="0" applyFont="1" applyBorder="1" applyAlignment="1">
      <alignment horizontal="center" vertical="center"/>
    </xf>
    <xf numFmtId="0" fontId="30" fillId="0" borderId="5" xfId="0" applyFont="1" applyBorder="1" applyAlignment="1">
      <alignment horizontal="center" vertical="center" wrapText="1"/>
    </xf>
    <xf numFmtId="0" fontId="29" fillId="0" borderId="38" xfId="0" applyFont="1" applyBorder="1" applyAlignment="1">
      <alignment horizontal="center" vertical="center"/>
    </xf>
    <xf numFmtId="2" fontId="30" fillId="0" borderId="5" xfId="0" applyNumberFormat="1" applyFont="1" applyBorder="1" applyAlignment="1">
      <alignment horizontal="center" vertical="center"/>
    </xf>
    <xf numFmtId="0" fontId="29" fillId="0" borderId="5" xfId="0" applyFont="1" applyBorder="1" applyAlignment="1">
      <alignment horizontal="left" vertical="center" wrapText="1"/>
    </xf>
    <xf numFmtId="0" fontId="29" fillId="0" borderId="5" xfId="0" applyFont="1" applyBorder="1" applyAlignment="1">
      <alignment horizontal="left" vertical="center"/>
    </xf>
    <xf numFmtId="0" fontId="29" fillId="0" borderId="38" xfId="0" applyFont="1" applyBorder="1" applyAlignment="1">
      <alignment horizontal="left" vertical="center"/>
    </xf>
    <xf numFmtId="0" fontId="32" fillId="0" borderId="0" xfId="0" applyFont="1"/>
    <xf numFmtId="0" fontId="24" fillId="0" borderId="38" xfId="0" applyFont="1" applyBorder="1" applyAlignment="1">
      <alignment horizontal="center" vertical="center" wrapText="1"/>
    </xf>
    <xf numFmtId="0" fontId="24" fillId="0" borderId="30" xfId="0" applyFont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29" xfId="0" applyBorder="1" applyAlignment="1">
      <alignment vertical="center" wrapText="1"/>
    </xf>
    <xf numFmtId="0" fontId="0" fillId="0" borderId="29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2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5" xfId="0" applyBorder="1" applyAlignment="1">
      <alignment vertical="top" wrapText="1"/>
    </xf>
    <xf numFmtId="0" fontId="0" fillId="0" borderId="31" xfId="0" applyBorder="1" applyAlignment="1">
      <alignment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5" fillId="0" borderId="26" xfId="0" applyFont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2"/>
  <sheetViews>
    <sheetView view="pageBreakPreview" zoomScale="55" zoomScaleNormal="40" zoomScaleSheetLayoutView="55" zoomScalePageLayoutView="40" workbookViewId="0">
      <pane ySplit="570" activePane="bottomLeft"/>
      <selection activeCell="H1" sqref="H1:H1048576"/>
      <selection pane="bottomLeft" activeCell="D15" sqref="D15"/>
    </sheetView>
  </sheetViews>
  <sheetFormatPr defaultColWidth="8.81640625" defaultRowHeight="15.5" x14ac:dyDescent="0.35"/>
  <cols>
    <col min="1" max="1" width="7.453125" style="9" customWidth="1"/>
    <col min="2" max="2" width="44.453125" style="39" customWidth="1"/>
    <col min="3" max="3" width="51.36328125" style="12" bestFit="1" customWidth="1"/>
    <col min="4" max="4" width="23.08984375" style="5" bestFit="1" customWidth="1"/>
    <col min="5" max="5" width="27.08984375" style="5" bestFit="1" customWidth="1"/>
    <col min="6" max="6" width="11.81640625" style="9" customWidth="1"/>
    <col min="7" max="7" width="6.453125" style="5" customWidth="1"/>
    <col min="8" max="8" width="30.1796875" style="12" customWidth="1"/>
    <col min="9" max="9" width="8.81640625" style="5"/>
    <col min="10" max="10" width="52.6328125" style="5" bestFit="1" customWidth="1"/>
    <col min="11" max="11" width="24.36328125" style="5" bestFit="1" customWidth="1"/>
    <col min="12" max="12" width="27.36328125" style="5" bestFit="1" customWidth="1"/>
    <col min="13" max="16384" width="8.81640625" style="5"/>
  </cols>
  <sheetData>
    <row r="1" spans="1:12" s="1" customFormat="1" ht="31.5" customHeight="1" x14ac:dyDescent="0.35">
      <c r="A1" s="17" t="s">
        <v>6</v>
      </c>
      <c r="B1" s="17" t="s">
        <v>59</v>
      </c>
      <c r="C1" s="18" t="s">
        <v>42</v>
      </c>
      <c r="D1" s="18" t="s">
        <v>7</v>
      </c>
      <c r="E1" s="17" t="s">
        <v>8</v>
      </c>
      <c r="F1" s="17" t="s">
        <v>274</v>
      </c>
      <c r="G1" s="17" t="s">
        <v>2</v>
      </c>
      <c r="H1" s="18" t="s">
        <v>4</v>
      </c>
    </row>
    <row r="2" spans="1:12" x14ac:dyDescent="0.35">
      <c r="A2" s="13">
        <v>1</v>
      </c>
      <c r="B2" s="34" t="s">
        <v>40</v>
      </c>
      <c r="F2" s="9">
        <v>0</v>
      </c>
      <c r="H2" s="14"/>
      <c r="J2" s="21"/>
      <c r="K2" s="27"/>
      <c r="L2" s="27"/>
    </row>
    <row r="3" spans="1:12" x14ac:dyDescent="0.35">
      <c r="A3" s="2">
        <v>2</v>
      </c>
      <c r="B3" s="35" t="s">
        <v>41</v>
      </c>
      <c r="C3" s="21" t="s">
        <v>11</v>
      </c>
      <c r="D3" s="27"/>
      <c r="E3" s="27"/>
      <c r="F3" s="26">
        <v>1</v>
      </c>
      <c r="G3" s="33">
        <v>1</v>
      </c>
      <c r="H3" s="14"/>
      <c r="J3" s="21"/>
      <c r="K3" s="27"/>
      <c r="L3" s="27"/>
    </row>
    <row r="4" spans="1:12" x14ac:dyDescent="0.35">
      <c r="A4" s="13">
        <v>3</v>
      </c>
      <c r="B4" s="34" t="s">
        <v>43</v>
      </c>
      <c r="C4" s="21"/>
      <c r="D4" s="27"/>
      <c r="E4" s="27"/>
      <c r="F4" s="26">
        <v>0</v>
      </c>
      <c r="G4" s="33"/>
      <c r="H4" s="14"/>
      <c r="J4" s="21"/>
      <c r="K4" s="27"/>
      <c r="L4" s="27"/>
    </row>
    <row r="5" spans="1:12" x14ac:dyDescent="0.35">
      <c r="A5" s="2">
        <v>4</v>
      </c>
      <c r="B5" s="35" t="s">
        <v>44</v>
      </c>
      <c r="C5" s="21"/>
      <c r="D5" s="27"/>
      <c r="E5" s="27"/>
      <c r="F5" s="26">
        <v>1</v>
      </c>
      <c r="G5" s="33">
        <v>1</v>
      </c>
      <c r="H5" s="14" t="s">
        <v>275</v>
      </c>
      <c r="J5" s="21"/>
      <c r="K5" s="27"/>
      <c r="L5" s="27"/>
    </row>
    <row r="6" spans="1:12" x14ac:dyDescent="0.35">
      <c r="A6" s="13">
        <v>5</v>
      </c>
      <c r="B6" s="34" t="s">
        <v>45</v>
      </c>
      <c r="C6" s="21" t="s">
        <v>24</v>
      </c>
      <c r="D6" s="27" t="s">
        <v>25</v>
      </c>
      <c r="E6" s="27" t="s">
        <v>26</v>
      </c>
      <c r="F6" s="26"/>
      <c r="G6" s="33">
        <v>1</v>
      </c>
      <c r="H6" s="14"/>
      <c r="J6" s="21"/>
      <c r="K6" s="27"/>
      <c r="L6" s="27"/>
    </row>
    <row r="7" spans="1:12" x14ac:dyDescent="0.35">
      <c r="A7" s="13"/>
      <c r="B7" s="34" t="s">
        <v>45</v>
      </c>
      <c r="C7" s="21" t="s">
        <v>37</v>
      </c>
      <c r="D7" s="27" t="s">
        <v>12</v>
      </c>
      <c r="E7" s="27" t="s">
        <v>12</v>
      </c>
      <c r="F7" s="26"/>
      <c r="G7" s="33"/>
      <c r="H7" s="14"/>
      <c r="J7" s="21"/>
      <c r="K7" s="27"/>
      <c r="L7" s="27"/>
    </row>
    <row r="8" spans="1:12" x14ac:dyDescent="0.35">
      <c r="A8" s="13"/>
      <c r="B8" s="34" t="s">
        <v>45</v>
      </c>
      <c r="C8" s="21" t="s">
        <v>35</v>
      </c>
      <c r="D8" s="27" t="s">
        <v>36</v>
      </c>
      <c r="E8" s="27" t="s">
        <v>34</v>
      </c>
      <c r="F8" s="26"/>
      <c r="G8" s="33"/>
      <c r="H8" s="14"/>
      <c r="J8" s="21"/>
      <c r="K8" s="27"/>
      <c r="L8" s="27"/>
    </row>
    <row r="9" spans="1:12" x14ac:dyDescent="0.35">
      <c r="A9" s="13"/>
      <c r="B9" s="34" t="s">
        <v>45</v>
      </c>
      <c r="C9" s="21" t="s">
        <v>38</v>
      </c>
      <c r="D9" s="27" t="s">
        <v>12</v>
      </c>
      <c r="E9" s="27" t="s">
        <v>39</v>
      </c>
      <c r="F9" s="26"/>
      <c r="G9" s="33"/>
      <c r="H9" s="14"/>
      <c r="J9" s="21"/>
      <c r="K9" s="27"/>
      <c r="L9" s="27"/>
    </row>
    <row r="10" spans="1:12" x14ac:dyDescent="0.35">
      <c r="A10" s="13"/>
      <c r="B10" s="34" t="s">
        <v>45</v>
      </c>
      <c r="C10" s="21" t="s">
        <v>30</v>
      </c>
      <c r="D10" s="27" t="s">
        <v>31</v>
      </c>
      <c r="E10" s="27" t="s">
        <v>12</v>
      </c>
      <c r="F10" s="26"/>
      <c r="G10" s="33"/>
      <c r="H10" s="14"/>
      <c r="J10" s="21"/>
      <c r="K10" s="27"/>
      <c r="L10" s="27"/>
    </row>
    <row r="11" spans="1:12" x14ac:dyDescent="0.35">
      <c r="A11" s="2">
        <v>6</v>
      </c>
      <c r="B11" s="35" t="s">
        <v>46</v>
      </c>
      <c r="C11" s="21"/>
      <c r="D11" s="27"/>
      <c r="E11" s="27"/>
      <c r="F11" s="26">
        <v>0</v>
      </c>
      <c r="G11" s="33"/>
      <c r="H11" s="14"/>
      <c r="J11" s="21"/>
      <c r="K11" s="27"/>
      <c r="L11" s="27"/>
    </row>
    <row r="12" spans="1:12" x14ac:dyDescent="0.35">
      <c r="A12" s="13">
        <v>7</v>
      </c>
      <c r="B12" s="34" t="s">
        <v>47</v>
      </c>
      <c r="C12" s="21" t="s">
        <v>22</v>
      </c>
      <c r="D12" s="27" t="s">
        <v>12</v>
      </c>
      <c r="E12" s="27" t="s">
        <v>23</v>
      </c>
      <c r="F12" s="26">
        <v>1</v>
      </c>
      <c r="G12" s="33">
        <v>1</v>
      </c>
      <c r="H12" s="14"/>
      <c r="J12" s="21"/>
      <c r="K12" s="27"/>
      <c r="L12" s="27"/>
    </row>
    <row r="13" spans="1:12" x14ac:dyDescent="0.35">
      <c r="A13" s="2">
        <v>8</v>
      </c>
      <c r="B13" s="35" t="s">
        <v>48</v>
      </c>
      <c r="C13" s="21" t="s">
        <v>27</v>
      </c>
      <c r="D13" s="27" t="s">
        <v>10</v>
      </c>
      <c r="E13" s="27" t="s">
        <v>28</v>
      </c>
      <c r="F13" s="26">
        <v>1</v>
      </c>
      <c r="G13" s="33">
        <v>1</v>
      </c>
      <c r="H13" s="14"/>
      <c r="J13" s="21"/>
      <c r="K13" s="27"/>
      <c r="L13" s="27"/>
    </row>
    <row r="14" spans="1:12" x14ac:dyDescent="0.35">
      <c r="A14" s="13">
        <v>9</v>
      </c>
      <c r="B14" s="34" t="s">
        <v>49</v>
      </c>
      <c r="C14" s="21" t="s">
        <v>32</v>
      </c>
      <c r="D14" s="27" t="s">
        <v>33</v>
      </c>
      <c r="E14" s="27" t="s">
        <v>34</v>
      </c>
      <c r="F14" s="26">
        <v>1</v>
      </c>
      <c r="G14" s="33">
        <v>1</v>
      </c>
      <c r="H14" s="14"/>
      <c r="J14" s="21"/>
      <c r="K14" s="27"/>
      <c r="L14" s="27"/>
    </row>
    <row r="15" spans="1:12" x14ac:dyDescent="0.35">
      <c r="A15" s="2">
        <v>10</v>
      </c>
      <c r="B15" s="35" t="s">
        <v>50</v>
      </c>
      <c r="C15" s="21" t="s">
        <v>29</v>
      </c>
      <c r="D15" s="27"/>
      <c r="E15" s="27"/>
      <c r="F15" s="26">
        <v>1</v>
      </c>
      <c r="G15" s="33">
        <v>1</v>
      </c>
      <c r="H15" s="14"/>
      <c r="J15" s="21"/>
      <c r="K15" s="27"/>
      <c r="L15" s="27"/>
    </row>
    <row r="16" spans="1:12" x14ac:dyDescent="0.35">
      <c r="A16" s="13">
        <v>11</v>
      </c>
      <c r="B16" s="34" t="s">
        <v>51</v>
      </c>
      <c r="C16" s="5"/>
      <c r="F16" s="26">
        <v>1</v>
      </c>
      <c r="G16" s="33">
        <v>1</v>
      </c>
      <c r="H16" s="14"/>
      <c r="J16" s="21"/>
      <c r="K16" s="27"/>
      <c r="L16" s="27"/>
    </row>
    <row r="17" spans="1:12" x14ac:dyDescent="0.35">
      <c r="A17" s="2">
        <v>12</v>
      </c>
      <c r="B17" s="35" t="s">
        <v>52</v>
      </c>
      <c r="C17" s="21"/>
      <c r="D17" s="27"/>
      <c r="E17" s="27"/>
      <c r="F17" s="26"/>
      <c r="G17" s="33">
        <v>1</v>
      </c>
      <c r="H17" s="14"/>
      <c r="J17" s="21"/>
      <c r="K17" s="27"/>
      <c r="L17" s="27"/>
    </row>
    <row r="18" spans="1:12" x14ac:dyDescent="0.35">
      <c r="A18" s="2">
        <v>13</v>
      </c>
      <c r="B18" s="35" t="s">
        <v>53</v>
      </c>
      <c r="C18" s="21" t="s">
        <v>16</v>
      </c>
      <c r="D18" s="27" t="s">
        <v>17</v>
      </c>
      <c r="E18" s="27" t="s">
        <v>18</v>
      </c>
      <c r="F18" s="129">
        <v>1</v>
      </c>
      <c r="G18" s="13">
        <v>1</v>
      </c>
      <c r="H18" s="14"/>
      <c r="J18" s="21"/>
      <c r="K18" s="27"/>
      <c r="L18" s="27"/>
    </row>
    <row r="19" spans="1:12" s="19" customFormat="1" ht="31" x14ac:dyDescent="0.35">
      <c r="A19" s="26">
        <v>14</v>
      </c>
      <c r="B19" s="36" t="s">
        <v>54</v>
      </c>
      <c r="C19" s="21"/>
      <c r="D19" s="27"/>
      <c r="E19" s="27"/>
      <c r="F19" s="26"/>
      <c r="G19" s="27"/>
      <c r="H19" s="28"/>
    </row>
    <row r="20" spans="1:12" ht="31" x14ac:dyDescent="0.35">
      <c r="A20" s="26">
        <v>15</v>
      </c>
      <c r="B20" s="36" t="s">
        <v>55</v>
      </c>
      <c r="C20" s="21"/>
      <c r="D20" s="27"/>
      <c r="E20" s="27"/>
      <c r="F20" s="26"/>
      <c r="G20" s="27"/>
      <c r="H20" s="28"/>
    </row>
    <row r="21" spans="1:12" ht="46.5" x14ac:dyDescent="0.35">
      <c r="A21" s="26">
        <v>16</v>
      </c>
      <c r="B21" s="36" t="s">
        <v>56</v>
      </c>
      <c r="C21" s="21"/>
      <c r="D21" s="27"/>
      <c r="E21" s="27"/>
      <c r="F21" s="26"/>
      <c r="G21" s="27"/>
      <c r="H21" s="28"/>
      <c r="J21" s="5" t="s">
        <v>273</v>
      </c>
    </row>
    <row r="22" spans="1:12" x14ac:dyDescent="0.35">
      <c r="A22" s="26">
        <v>17</v>
      </c>
      <c r="B22" s="36" t="s">
        <v>57</v>
      </c>
      <c r="C22" s="21" t="s">
        <v>13</v>
      </c>
      <c r="D22" s="27" t="s">
        <v>14</v>
      </c>
      <c r="E22" s="27" t="s">
        <v>15</v>
      </c>
      <c r="F22" s="26">
        <v>1</v>
      </c>
      <c r="G22" s="27"/>
      <c r="H22" s="28"/>
      <c r="J22" s="5" t="str">
        <f>PROPER(J21)</f>
        <v>Hhdhhffd</v>
      </c>
    </row>
    <row r="23" spans="1:12" s="8" customFormat="1" x14ac:dyDescent="0.35">
      <c r="A23" s="26">
        <v>18</v>
      </c>
      <c r="B23" s="36" t="s">
        <v>58</v>
      </c>
      <c r="C23" s="21"/>
      <c r="D23" s="29"/>
      <c r="E23" s="29"/>
      <c r="F23" s="130"/>
      <c r="G23" s="29"/>
      <c r="H23" s="30"/>
    </row>
    <row r="24" spans="1:12" s="8" customFormat="1" x14ac:dyDescent="0.35">
      <c r="A24" s="2"/>
      <c r="B24" s="37"/>
      <c r="C24" s="21" t="s">
        <v>19</v>
      </c>
      <c r="D24" s="27" t="s">
        <v>20</v>
      </c>
      <c r="E24" s="27" t="s">
        <v>21</v>
      </c>
      <c r="F24" s="26">
        <v>1</v>
      </c>
      <c r="G24" s="7"/>
      <c r="H24" s="11"/>
    </row>
    <row r="25" spans="1:12" x14ac:dyDescent="0.35">
      <c r="A25" s="2"/>
      <c r="B25" s="37"/>
      <c r="C25" s="20"/>
      <c r="D25" s="3"/>
      <c r="E25" s="3"/>
      <c r="F25" s="2"/>
      <c r="G25" s="3"/>
      <c r="H25" s="6"/>
    </row>
    <row r="26" spans="1:12" x14ac:dyDescent="0.35">
      <c r="A26" s="2"/>
      <c r="B26" s="37"/>
      <c r="C26" s="20"/>
      <c r="D26" s="3"/>
      <c r="E26" s="3"/>
      <c r="F26" s="2"/>
      <c r="G26" s="3"/>
      <c r="H26" s="6"/>
    </row>
    <row r="27" spans="1:12" x14ac:dyDescent="0.35">
      <c r="A27" s="2"/>
      <c r="B27" s="37"/>
      <c r="C27" s="20"/>
      <c r="D27" s="3"/>
      <c r="E27" s="3"/>
      <c r="F27" s="2"/>
      <c r="G27" s="3"/>
      <c r="H27" s="6"/>
    </row>
    <row r="28" spans="1:12" x14ac:dyDescent="0.35">
      <c r="A28" s="2"/>
      <c r="B28" s="37"/>
      <c r="C28" s="31"/>
      <c r="D28" s="3"/>
      <c r="E28" s="3"/>
      <c r="F28" s="2"/>
      <c r="G28" s="3"/>
      <c r="H28" s="6"/>
    </row>
    <row r="29" spans="1:12" x14ac:dyDescent="0.35">
      <c r="A29" s="2"/>
      <c r="B29" s="37"/>
      <c r="C29" s="31"/>
      <c r="D29" s="3"/>
      <c r="E29" s="3"/>
      <c r="F29" s="2"/>
      <c r="G29" s="3"/>
      <c r="H29" s="6"/>
    </row>
    <row r="30" spans="1:12" x14ac:dyDescent="0.35">
      <c r="A30" s="2"/>
      <c r="B30" s="37"/>
      <c r="C30" s="31"/>
      <c r="D30" s="3"/>
      <c r="E30" s="3"/>
      <c r="F30" s="2"/>
      <c r="G30" s="3"/>
      <c r="H30" s="6"/>
    </row>
    <row r="31" spans="1:12" x14ac:dyDescent="0.35">
      <c r="A31" s="2"/>
      <c r="B31" s="37"/>
      <c r="C31" s="31"/>
      <c r="D31" s="3"/>
      <c r="E31" s="3"/>
      <c r="F31" s="2"/>
      <c r="G31" s="3"/>
      <c r="H31" s="6"/>
    </row>
    <row r="32" spans="1:12" x14ac:dyDescent="0.35">
      <c r="A32" s="2"/>
      <c r="B32" s="37"/>
      <c r="C32" s="31"/>
      <c r="D32" s="3"/>
      <c r="E32" s="3"/>
      <c r="F32" s="2"/>
      <c r="G32" s="3"/>
      <c r="H32" s="6"/>
    </row>
    <row r="33" spans="1:8" x14ac:dyDescent="0.35">
      <c r="A33" s="2"/>
      <c r="B33" s="37"/>
      <c r="C33" s="31"/>
      <c r="D33" s="3"/>
      <c r="E33" s="3"/>
      <c r="F33" s="2"/>
      <c r="G33" s="3"/>
      <c r="H33" s="6"/>
    </row>
    <row r="34" spans="1:8" x14ac:dyDescent="0.35">
      <c r="A34" s="2"/>
      <c r="B34" s="37"/>
      <c r="C34" s="31"/>
      <c r="D34" s="3"/>
      <c r="E34" s="3"/>
      <c r="F34" s="2"/>
      <c r="G34" s="3"/>
      <c r="H34" s="6"/>
    </row>
    <row r="35" spans="1:8" x14ac:dyDescent="0.35">
      <c r="A35" s="2"/>
      <c r="B35" s="37"/>
      <c r="C35" s="31"/>
      <c r="D35" s="3"/>
      <c r="E35" s="3"/>
      <c r="F35" s="2"/>
      <c r="G35" s="3"/>
      <c r="H35" s="6"/>
    </row>
    <row r="36" spans="1:8" x14ac:dyDescent="0.35">
      <c r="A36" s="2"/>
      <c r="B36" s="37"/>
      <c r="C36" s="31"/>
      <c r="D36" s="3"/>
      <c r="E36" s="3"/>
      <c r="F36" s="2"/>
      <c r="G36" s="3"/>
      <c r="H36" s="6"/>
    </row>
    <row r="37" spans="1:8" x14ac:dyDescent="0.35">
      <c r="A37" s="2"/>
      <c r="B37" s="37"/>
      <c r="C37" s="31"/>
      <c r="D37" s="3"/>
      <c r="E37" s="3"/>
      <c r="F37" s="2"/>
      <c r="G37" s="3"/>
      <c r="H37" s="6"/>
    </row>
    <row r="38" spans="1:8" x14ac:dyDescent="0.35">
      <c r="A38" s="2"/>
      <c r="B38" s="37"/>
      <c r="C38" s="31"/>
      <c r="D38" s="3"/>
      <c r="E38" s="3"/>
      <c r="F38" s="2"/>
      <c r="G38" s="3"/>
      <c r="H38" s="6"/>
    </row>
    <row r="39" spans="1:8" x14ac:dyDescent="0.35">
      <c r="A39" s="2"/>
      <c r="B39" s="37"/>
      <c r="C39" s="31"/>
      <c r="D39" s="3"/>
      <c r="E39" s="3"/>
      <c r="F39" s="2"/>
      <c r="G39" s="3"/>
      <c r="H39" s="6"/>
    </row>
    <row r="40" spans="1:8" x14ac:dyDescent="0.35">
      <c r="A40" s="2"/>
      <c r="B40" s="37"/>
      <c r="C40" s="31"/>
      <c r="D40" s="3"/>
      <c r="E40" s="3"/>
      <c r="F40" s="2"/>
      <c r="G40" s="3"/>
      <c r="H40" s="6"/>
    </row>
    <row r="41" spans="1:8" x14ac:dyDescent="0.35">
      <c r="A41" s="2"/>
      <c r="B41" s="37"/>
      <c r="C41" s="31"/>
      <c r="D41" s="3"/>
      <c r="E41" s="3"/>
      <c r="F41" s="2"/>
      <c r="G41" s="3"/>
      <c r="H41" s="6"/>
    </row>
    <row r="42" spans="1:8" x14ac:dyDescent="0.35">
      <c r="A42" s="22"/>
      <c r="B42" s="38"/>
      <c r="C42" s="32"/>
      <c r="D42" s="23"/>
      <c r="E42" s="23"/>
      <c r="F42" s="22"/>
      <c r="G42" s="23"/>
      <c r="H42" s="25"/>
    </row>
  </sheetData>
  <autoFilter ref="A1:L24" xr:uid="{00000000-0009-0000-0000-000000000000}"/>
  <printOptions horizontalCentered="1"/>
  <pageMargins left="0.23622047244094491" right="0.23622047244094491" top="0.98425196850393704" bottom="0.98425196850393704" header="0.31496062992125984" footer="0.31496062992125984"/>
  <pageSetup paperSize="9" scale="49" fitToHeight="0" pageOrder="overThenDown" orientation="portrait" r:id="rId1"/>
  <headerFooter>
    <oddHeader>&amp;L&amp;G&amp;C&amp;"-,Bold"&amp;14Bill of Quantity</oddHeader>
    <oddFooter>&amp;LConsultancy Services for the Plant Audit in various Pump Stations and Reservoirs (OP18REFCS03)&amp;R&amp;P of &amp;N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38"/>
  <sheetViews>
    <sheetView view="pageBreakPreview" zoomScale="55" zoomScaleNormal="40" zoomScaleSheetLayoutView="55" zoomScalePageLayoutView="40" workbookViewId="0">
      <selection activeCell="C23" sqref="C23"/>
    </sheetView>
  </sheetViews>
  <sheetFormatPr defaultColWidth="8.81640625" defaultRowHeight="15.5" x14ac:dyDescent="0.35"/>
  <cols>
    <col min="1" max="1" width="35.54296875" style="9" customWidth="1"/>
    <col min="2" max="2" width="30.81640625" style="39" bestFit="1" customWidth="1"/>
    <col min="3" max="3" width="28.81640625" style="12" bestFit="1" customWidth="1"/>
    <col min="4" max="4" width="16.453125" style="5" bestFit="1" customWidth="1"/>
    <col min="5" max="5" width="31.453125" style="5" customWidth="1"/>
    <col min="6" max="16384" width="8.81640625" style="5"/>
  </cols>
  <sheetData>
    <row r="1" spans="1:5" ht="16" thickBot="1" x14ac:dyDescent="0.4">
      <c r="A1" s="230" t="s">
        <v>6</v>
      </c>
      <c r="B1" s="231" t="s">
        <v>377</v>
      </c>
      <c r="C1" s="231" t="s">
        <v>274</v>
      </c>
      <c r="D1" s="231" t="s">
        <v>4</v>
      </c>
    </row>
    <row r="2" spans="1:5" ht="16" thickBot="1" x14ac:dyDescent="0.4">
      <c r="A2" s="182" t="s">
        <v>64</v>
      </c>
      <c r="B2" s="232" t="s">
        <v>378</v>
      </c>
      <c r="C2" s="183">
        <v>0</v>
      </c>
      <c r="D2" s="233" t="s">
        <v>12</v>
      </c>
    </row>
    <row r="3" spans="1:5" ht="87.5" thickBot="1" x14ac:dyDescent="0.4">
      <c r="A3" s="182" t="s">
        <v>67</v>
      </c>
      <c r="B3" s="232" t="s">
        <v>379</v>
      </c>
      <c r="C3" s="183">
        <v>0</v>
      </c>
      <c r="D3" s="233" t="s">
        <v>380</v>
      </c>
    </row>
    <row r="4" spans="1:5" ht="16" thickBot="1" x14ac:dyDescent="0.4">
      <c r="A4" s="182" t="s">
        <v>70</v>
      </c>
      <c r="B4" s="232" t="s">
        <v>381</v>
      </c>
      <c r="C4" s="183">
        <v>0</v>
      </c>
      <c r="D4" s="234" t="s">
        <v>12</v>
      </c>
    </row>
    <row r="5" spans="1:5" ht="16" thickBot="1" x14ac:dyDescent="0.4">
      <c r="A5" s="182" t="s">
        <v>72</v>
      </c>
      <c r="B5" s="232" t="s">
        <v>382</v>
      </c>
      <c r="C5" s="183">
        <v>0</v>
      </c>
      <c r="D5" s="234" t="s">
        <v>12</v>
      </c>
    </row>
    <row r="6" spans="1:5" ht="16" thickBot="1" x14ac:dyDescent="0.4">
      <c r="A6" s="182" t="s">
        <v>74</v>
      </c>
      <c r="B6" s="232" t="s">
        <v>383</v>
      </c>
      <c r="C6" s="183">
        <v>0</v>
      </c>
      <c r="D6" s="234" t="s">
        <v>12</v>
      </c>
    </row>
    <row r="7" spans="1:5" ht="16" thickBot="1" x14ac:dyDescent="0.4">
      <c r="A7" s="182" t="s">
        <v>76</v>
      </c>
      <c r="B7" s="232" t="s">
        <v>384</v>
      </c>
      <c r="C7" s="183">
        <v>0</v>
      </c>
      <c r="D7" s="234" t="s">
        <v>12</v>
      </c>
    </row>
    <row r="8" spans="1:5" ht="16" thickBot="1" x14ac:dyDescent="0.4">
      <c r="A8" s="182" t="s">
        <v>78</v>
      </c>
      <c r="B8" s="232" t="s">
        <v>385</v>
      </c>
      <c r="C8" s="183">
        <v>0</v>
      </c>
      <c r="D8" s="234" t="s">
        <v>12</v>
      </c>
    </row>
    <row r="9" spans="1:5" ht="16" thickBot="1" x14ac:dyDescent="0.4">
      <c r="A9" s="182" t="s">
        <v>80</v>
      </c>
      <c r="B9" s="232" t="s">
        <v>386</v>
      </c>
      <c r="C9" s="183">
        <v>0</v>
      </c>
      <c r="D9" s="235" t="s">
        <v>12</v>
      </c>
    </row>
    <row r="13" spans="1:5" ht="16" thickBot="1" x14ac:dyDescent="0.4"/>
    <row r="14" spans="1:5" ht="29.5" thickBot="1" x14ac:dyDescent="0.4">
      <c r="A14" s="230" t="s">
        <v>6</v>
      </c>
      <c r="B14" s="231" t="s">
        <v>0</v>
      </c>
      <c r="C14" s="231" t="s">
        <v>274</v>
      </c>
      <c r="D14" s="231" t="s">
        <v>387</v>
      </c>
      <c r="E14" s="231" t="s">
        <v>4</v>
      </c>
    </row>
    <row r="15" spans="1:5" ht="29" x14ac:dyDescent="0.35">
      <c r="A15" s="200" t="s">
        <v>64</v>
      </c>
      <c r="B15" s="200" t="s">
        <v>389</v>
      </c>
      <c r="C15" s="200" t="s">
        <v>351</v>
      </c>
      <c r="D15" s="238" t="s">
        <v>390</v>
      </c>
      <c r="E15" s="233" t="s">
        <v>388</v>
      </c>
    </row>
    <row r="16" spans="1:5" ht="29" x14ac:dyDescent="0.35">
      <c r="A16" s="236" t="s">
        <v>12</v>
      </c>
      <c r="B16" s="236" t="s">
        <v>12</v>
      </c>
      <c r="C16" s="236" t="s">
        <v>12</v>
      </c>
      <c r="D16" s="239" t="s">
        <v>12</v>
      </c>
      <c r="E16" s="233" t="s">
        <v>391</v>
      </c>
    </row>
    <row r="17" spans="1:5" ht="16" thickBot="1" x14ac:dyDescent="0.4">
      <c r="A17" s="182" t="s">
        <v>12</v>
      </c>
      <c r="B17" s="182" t="s">
        <v>12</v>
      </c>
      <c r="C17" s="182" t="s">
        <v>12</v>
      </c>
      <c r="D17" s="240" t="s">
        <v>12</v>
      </c>
      <c r="E17" s="232" t="s">
        <v>392</v>
      </c>
    </row>
    <row r="18" spans="1:5" ht="29" x14ac:dyDescent="0.35">
      <c r="A18" s="200" t="s">
        <v>67</v>
      </c>
      <c r="B18" s="200" t="s">
        <v>393</v>
      </c>
      <c r="C18" s="200" t="s">
        <v>351</v>
      </c>
      <c r="D18" s="233" t="s">
        <v>394</v>
      </c>
      <c r="E18" s="233" t="s">
        <v>388</v>
      </c>
    </row>
    <row r="19" spans="1:5" ht="29" x14ac:dyDescent="0.35">
      <c r="A19" s="236" t="s">
        <v>12</v>
      </c>
      <c r="B19" s="236" t="s">
        <v>12</v>
      </c>
      <c r="C19" s="236" t="s">
        <v>12</v>
      </c>
      <c r="D19" s="233" t="s">
        <v>395</v>
      </c>
      <c r="E19" s="233" t="s">
        <v>396</v>
      </c>
    </row>
    <row r="20" spans="1:5" ht="44" thickBot="1" x14ac:dyDescent="0.4">
      <c r="A20" s="236" t="s">
        <v>12</v>
      </c>
      <c r="B20" s="236" t="s">
        <v>12</v>
      </c>
      <c r="C20" s="236" t="s">
        <v>12</v>
      </c>
      <c r="D20" s="233" t="s">
        <v>397</v>
      </c>
      <c r="E20" s="233" t="s">
        <v>398</v>
      </c>
    </row>
    <row r="21" spans="1:5" ht="43.5" x14ac:dyDescent="0.35">
      <c r="A21" s="200" t="s">
        <v>70</v>
      </c>
      <c r="B21" s="200" t="s">
        <v>399</v>
      </c>
      <c r="C21" s="12" t="s">
        <v>351</v>
      </c>
      <c r="D21" s="238" t="s">
        <v>400</v>
      </c>
      <c r="E21" s="242" t="s">
        <v>388</v>
      </c>
    </row>
    <row r="22" spans="1:5" ht="43.5" x14ac:dyDescent="0.35">
      <c r="A22" s="236" t="s">
        <v>12</v>
      </c>
      <c r="B22" s="236" t="s">
        <v>12</v>
      </c>
      <c r="C22" s="12" t="s">
        <v>12</v>
      </c>
      <c r="D22" s="239" t="s">
        <v>401</v>
      </c>
      <c r="E22" s="233" t="s">
        <v>402</v>
      </c>
    </row>
    <row r="23" spans="1:5" ht="29.5" thickBot="1" x14ac:dyDescent="0.4">
      <c r="A23" s="182" t="s">
        <v>12</v>
      </c>
      <c r="B23" s="182" t="s">
        <v>12</v>
      </c>
      <c r="C23" s="12" t="s">
        <v>12</v>
      </c>
      <c r="D23" s="241" t="s">
        <v>12</v>
      </c>
      <c r="E23" s="232" t="s">
        <v>403</v>
      </c>
    </row>
    <row r="24" spans="1:5" x14ac:dyDescent="0.35">
      <c r="A24" s="200" t="s">
        <v>72</v>
      </c>
      <c r="B24" s="200" t="s">
        <v>404</v>
      </c>
      <c r="C24" s="12" t="s">
        <v>351</v>
      </c>
      <c r="D24" s="238" t="s">
        <v>405</v>
      </c>
      <c r="E24" s="233" t="s">
        <v>388</v>
      </c>
    </row>
    <row r="25" spans="1:5" ht="58.5" thickBot="1" x14ac:dyDescent="0.4">
      <c r="A25" s="236" t="s">
        <v>12</v>
      </c>
      <c r="B25" s="236" t="s">
        <v>12</v>
      </c>
      <c r="C25" s="12" t="s">
        <v>12</v>
      </c>
      <c r="D25" s="240" t="s">
        <v>12</v>
      </c>
      <c r="E25" s="232" t="s">
        <v>406</v>
      </c>
    </row>
    <row r="26" spans="1:5" ht="43.5" x14ac:dyDescent="0.35">
      <c r="A26" s="200" t="s">
        <v>74</v>
      </c>
      <c r="B26" s="201" t="s">
        <v>407</v>
      </c>
      <c r="C26" s="200" t="s">
        <v>351</v>
      </c>
      <c r="D26" s="238" t="s">
        <v>408</v>
      </c>
      <c r="E26" s="242" t="s">
        <v>388</v>
      </c>
    </row>
    <row r="27" spans="1:5" ht="29.5" thickBot="1" x14ac:dyDescent="0.4">
      <c r="A27" s="236" t="s">
        <v>12</v>
      </c>
      <c r="B27" s="237" t="s">
        <v>409</v>
      </c>
      <c r="C27" s="236" t="s">
        <v>12</v>
      </c>
      <c r="D27" s="239" t="s">
        <v>12</v>
      </c>
      <c r="E27" s="233" t="s">
        <v>410</v>
      </c>
    </row>
    <row r="28" spans="1:5" ht="43.5" x14ac:dyDescent="0.35">
      <c r="A28" s="200" t="s">
        <v>76</v>
      </c>
      <c r="B28" s="201" t="s">
        <v>411</v>
      </c>
      <c r="C28" s="200" t="s">
        <v>351</v>
      </c>
      <c r="D28" s="238" t="s">
        <v>412</v>
      </c>
      <c r="E28" s="242" t="s">
        <v>388</v>
      </c>
    </row>
    <row r="29" spans="1:5" ht="29" x14ac:dyDescent="0.35">
      <c r="A29" s="236" t="s">
        <v>12</v>
      </c>
      <c r="B29" s="237" t="s">
        <v>413</v>
      </c>
      <c r="C29" s="236" t="s">
        <v>12</v>
      </c>
      <c r="D29" s="239" t="s">
        <v>12</v>
      </c>
      <c r="E29" s="233" t="s">
        <v>414</v>
      </c>
    </row>
    <row r="30" spans="1:5" ht="29.5" thickBot="1" x14ac:dyDescent="0.4">
      <c r="A30" s="236" t="s">
        <v>12</v>
      </c>
      <c r="B30" s="233" t="s">
        <v>12</v>
      </c>
      <c r="C30" s="236" t="s">
        <v>12</v>
      </c>
      <c r="D30" s="239" t="s">
        <v>12</v>
      </c>
      <c r="E30" s="233" t="s">
        <v>415</v>
      </c>
    </row>
    <row r="31" spans="1:5" ht="101.5" x14ac:dyDescent="0.35">
      <c r="A31" s="200" t="s">
        <v>78</v>
      </c>
      <c r="B31" s="200" t="s">
        <v>416</v>
      </c>
      <c r="C31" s="200" t="s">
        <v>351</v>
      </c>
      <c r="D31" s="238" t="s">
        <v>417</v>
      </c>
      <c r="E31" s="242" t="s">
        <v>388</v>
      </c>
    </row>
    <row r="32" spans="1:5" ht="29.5" thickBot="1" x14ac:dyDescent="0.4">
      <c r="A32" s="236" t="s">
        <v>12</v>
      </c>
      <c r="B32" s="236" t="s">
        <v>12</v>
      </c>
      <c r="C32" s="236" t="s">
        <v>12</v>
      </c>
      <c r="D32" s="239" t="s">
        <v>12</v>
      </c>
      <c r="E32" s="233" t="s">
        <v>418</v>
      </c>
    </row>
    <row r="33" spans="1:5" ht="58" x14ac:dyDescent="0.35">
      <c r="A33" s="200" t="s">
        <v>80</v>
      </c>
      <c r="B33" s="200" t="s">
        <v>419</v>
      </c>
      <c r="C33" s="200" t="s">
        <v>351</v>
      </c>
      <c r="D33" s="238" t="s">
        <v>420</v>
      </c>
      <c r="E33" s="233" t="s">
        <v>388</v>
      </c>
    </row>
    <row r="34" spans="1:5" ht="29.5" thickBot="1" x14ac:dyDescent="0.4">
      <c r="A34" s="182" t="s">
        <v>12</v>
      </c>
      <c r="B34" s="182" t="s">
        <v>12</v>
      </c>
      <c r="C34" s="182" t="s">
        <v>12</v>
      </c>
      <c r="D34" s="240" t="s">
        <v>12</v>
      </c>
      <c r="E34" s="232" t="s">
        <v>421</v>
      </c>
    </row>
    <row r="35" spans="1:5" ht="58" x14ac:dyDescent="0.35">
      <c r="A35" s="200" t="s">
        <v>83</v>
      </c>
      <c r="B35" s="200" t="s">
        <v>419</v>
      </c>
      <c r="C35" s="200" t="s">
        <v>351</v>
      </c>
      <c r="D35" s="242" t="s">
        <v>422</v>
      </c>
      <c r="E35" s="242" t="s">
        <v>388</v>
      </c>
    </row>
    <row r="36" spans="1:5" ht="44" thickBot="1" x14ac:dyDescent="0.4">
      <c r="A36" s="236" t="s">
        <v>12</v>
      </c>
      <c r="B36" s="236" t="s">
        <v>12</v>
      </c>
      <c r="C36" s="236" t="s">
        <v>12</v>
      </c>
      <c r="D36" s="233" t="s">
        <v>423</v>
      </c>
      <c r="E36" s="233" t="s">
        <v>424</v>
      </c>
    </row>
    <row r="37" spans="1:5" ht="58" x14ac:dyDescent="0.35">
      <c r="A37" s="200" t="s">
        <v>146</v>
      </c>
      <c r="B37" s="200" t="s">
        <v>419</v>
      </c>
      <c r="C37" s="200" t="s">
        <v>351</v>
      </c>
      <c r="D37" s="242" t="s">
        <v>420</v>
      </c>
      <c r="E37" s="242" t="s">
        <v>388</v>
      </c>
    </row>
    <row r="38" spans="1:5" ht="43.5" x14ac:dyDescent="0.35">
      <c r="A38" s="236" t="s">
        <v>12</v>
      </c>
      <c r="B38" s="236" t="s">
        <v>12</v>
      </c>
      <c r="C38" s="236" t="s">
        <v>12</v>
      </c>
      <c r="D38" s="233" t="s">
        <v>425</v>
      </c>
      <c r="E38" s="233" t="s">
        <v>426</v>
      </c>
    </row>
  </sheetData>
  <printOptions horizontalCentered="1"/>
  <pageMargins left="0.23622047244094491" right="0.23622047244094491" top="0.98425196850393704" bottom="0.98425196850393704" header="0.31496062992125984" footer="0.31496062992125984"/>
  <pageSetup paperSize="9" scale="69" fitToHeight="0" pageOrder="overThenDown" orientation="portrait" r:id="rId1"/>
  <headerFooter>
    <oddHeader>&amp;L&amp;G&amp;C&amp;"-,Bold"&amp;14Bill of Quantity</oddHeader>
    <oddFooter>&amp;LConsultancy Services for the Plant Audit in various Pump Stations and Reservoirs (OP18REFCS03)&amp;R&amp;P of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31"/>
  <sheetViews>
    <sheetView view="pageBreakPreview" zoomScale="55" zoomScaleNormal="40" zoomScaleSheetLayoutView="55" zoomScalePageLayoutView="40" workbookViewId="0">
      <selection sqref="A1:C17"/>
    </sheetView>
  </sheetViews>
  <sheetFormatPr defaultColWidth="8.81640625" defaultRowHeight="15.5" x14ac:dyDescent="0.35"/>
  <cols>
    <col min="1" max="1" width="7.453125" style="9" customWidth="1"/>
    <col min="2" max="2" width="30.81640625" style="39" bestFit="1" customWidth="1"/>
    <col min="3" max="3" width="12.1796875" style="12" bestFit="1" customWidth="1"/>
    <col min="4" max="4" width="23.08984375" style="5" bestFit="1" customWidth="1"/>
    <col min="5" max="5" width="6.453125" style="5" customWidth="1"/>
    <col min="6" max="6" width="8" style="10" customWidth="1"/>
    <col min="7" max="7" width="27.08984375" style="5" bestFit="1" customWidth="1"/>
    <col min="8" max="8" width="8.81640625" style="5"/>
    <col min="9" max="9" width="52.6328125" style="5" bestFit="1" customWidth="1"/>
    <col min="10" max="10" width="24.36328125" style="5" bestFit="1" customWidth="1"/>
    <col min="11" max="11" width="27.36328125" style="5" bestFit="1" customWidth="1"/>
    <col min="12" max="12" width="36.1796875" style="5" customWidth="1"/>
    <col min="13" max="16384" width="8.81640625" style="5"/>
  </cols>
  <sheetData>
    <row r="1" spans="1:12" s="1" customFormat="1" ht="31.5" customHeight="1" x14ac:dyDescent="0.35">
      <c r="A1" s="40" t="s">
        <v>6</v>
      </c>
      <c r="B1" s="40" t="s">
        <v>0</v>
      </c>
      <c r="C1" s="40" t="s">
        <v>94</v>
      </c>
      <c r="D1" s="40" t="s">
        <v>95</v>
      </c>
      <c r="E1" s="41" t="s">
        <v>2</v>
      </c>
      <c r="F1" s="42" t="s">
        <v>3</v>
      </c>
      <c r="G1" s="40" t="s">
        <v>62</v>
      </c>
      <c r="H1" s="1" t="str">
        <f>PROPER(A1)</f>
        <v>Item</v>
      </c>
      <c r="I1" s="1" t="str">
        <f t="shared" ref="I1:K16" si="0">PROPER(B1)</f>
        <v>Description</v>
      </c>
      <c r="J1" s="1" t="str">
        <f t="shared" si="0"/>
        <v>Scc (Ka)</v>
      </c>
      <c r="K1" s="1" t="str">
        <f t="shared" si="0"/>
        <v>Kaic \&amp; Cb (Ka)</v>
      </c>
      <c r="L1" s="1" t="str">
        <f t="shared" ref="L1:L18" si="1">PROPER(G1)</f>
        <v xml:space="preserve">Remarks </v>
      </c>
    </row>
    <row r="2" spans="1:12" x14ac:dyDescent="0.35">
      <c r="A2" s="60" t="s">
        <v>60</v>
      </c>
      <c r="B2" s="61" t="s">
        <v>63</v>
      </c>
      <c r="C2" s="62" t="s">
        <v>12</v>
      </c>
      <c r="D2" s="62" t="s">
        <v>12</v>
      </c>
      <c r="E2" s="63">
        <v>1</v>
      </c>
      <c r="F2" s="64">
        <v>1</v>
      </c>
      <c r="G2" s="65" t="s">
        <v>12</v>
      </c>
      <c r="H2" s="1" t="str">
        <f t="shared" ref="H2:H18" si="2">PROPER(A2)</f>
        <v>A.</v>
      </c>
      <c r="I2" s="1" t="str">
        <f t="shared" si="0"/>
        <v>Three Phase</v>
      </c>
      <c r="J2" s="1" t="str">
        <f t="shared" si="0"/>
        <v/>
      </c>
      <c r="K2" s="1" t="str">
        <f t="shared" si="0"/>
        <v/>
      </c>
      <c r="L2" s="1" t="str">
        <f t="shared" si="1"/>
        <v/>
      </c>
    </row>
    <row r="3" spans="1:12" x14ac:dyDescent="0.35">
      <c r="A3" s="45" t="s">
        <v>64</v>
      </c>
      <c r="B3" s="46" t="s">
        <v>65</v>
      </c>
      <c r="C3" s="47">
        <v>2.4790000000000001</v>
      </c>
      <c r="D3" s="47" t="s">
        <v>61</v>
      </c>
      <c r="E3" s="48">
        <v>1</v>
      </c>
      <c r="F3" s="49">
        <v>1</v>
      </c>
      <c r="G3" s="50" t="s">
        <v>66</v>
      </c>
      <c r="H3" s="1" t="str">
        <f t="shared" si="2"/>
        <v>1</v>
      </c>
      <c r="I3" s="1" t="str">
        <f t="shared" si="0"/>
        <v>3 X 50 Kva Transformer-Secondary</v>
      </c>
      <c r="J3" s="1" t="str">
        <f t="shared" si="0"/>
        <v>2.479</v>
      </c>
      <c r="K3" s="1" t="str">
        <f t="shared" si="0"/>
        <v xml:space="preserve">           -</v>
      </c>
      <c r="L3" s="1" t="str">
        <f t="shared" si="1"/>
        <v>Protection Via Fuse Provided By Utility</v>
      </c>
    </row>
    <row r="4" spans="1:12" x14ac:dyDescent="0.35">
      <c r="A4" s="45" t="s">
        <v>67</v>
      </c>
      <c r="B4" s="46" t="s">
        <v>68</v>
      </c>
      <c r="C4" s="47">
        <v>2.4180000000000001</v>
      </c>
      <c r="D4" s="47">
        <v>18</v>
      </c>
      <c r="E4" s="48">
        <v>1</v>
      </c>
      <c r="F4" s="49">
        <v>1</v>
      </c>
      <c r="G4" s="50" t="s">
        <v>69</v>
      </c>
      <c r="H4" s="1" t="str">
        <f t="shared" si="2"/>
        <v>2</v>
      </c>
      <c r="I4" s="1" t="str">
        <f t="shared" si="0"/>
        <v>Transfer Swtich</v>
      </c>
      <c r="J4" s="1" t="str">
        <f t="shared" si="0"/>
        <v>2.418</v>
      </c>
      <c r="K4" s="1" t="str">
        <f t="shared" si="0"/>
        <v>18</v>
      </c>
      <c r="L4" s="1" t="str">
        <f t="shared" si="1"/>
        <v>Existing Acceptable</v>
      </c>
    </row>
    <row r="5" spans="1:12" x14ac:dyDescent="0.35">
      <c r="A5" s="45" t="s">
        <v>70</v>
      </c>
      <c r="B5" s="46" t="s">
        <v>71</v>
      </c>
      <c r="C5" s="47">
        <v>2.4180000000000001</v>
      </c>
      <c r="D5" s="47">
        <v>18</v>
      </c>
      <c r="E5" s="48">
        <v>1</v>
      </c>
      <c r="F5" s="49">
        <v>1</v>
      </c>
      <c r="G5" s="50" t="s">
        <v>69</v>
      </c>
      <c r="H5" s="1" t="str">
        <f t="shared" si="2"/>
        <v>3</v>
      </c>
      <c r="I5" s="1" t="str">
        <f t="shared" si="0"/>
        <v>Main Mccb 250A @460</v>
      </c>
      <c r="J5" s="1" t="str">
        <f t="shared" si="0"/>
        <v>2.418</v>
      </c>
      <c r="K5" s="1" t="str">
        <f t="shared" si="0"/>
        <v>18</v>
      </c>
      <c r="L5" s="1" t="str">
        <f t="shared" si="1"/>
        <v>Existing Acceptable</v>
      </c>
    </row>
    <row r="6" spans="1:12" x14ac:dyDescent="0.35">
      <c r="A6" s="45" t="s">
        <v>12</v>
      </c>
      <c r="B6" s="46" t="s">
        <v>12</v>
      </c>
      <c r="C6" s="47" t="s">
        <v>12</v>
      </c>
      <c r="D6" s="47" t="s">
        <v>12</v>
      </c>
      <c r="E6" s="48">
        <v>1</v>
      </c>
      <c r="F6" s="49">
        <v>1</v>
      </c>
      <c r="G6" s="50" t="s">
        <v>12</v>
      </c>
      <c r="H6" s="1" t="str">
        <f t="shared" si="2"/>
        <v/>
      </c>
      <c r="I6" s="1" t="str">
        <f t="shared" si="0"/>
        <v/>
      </c>
      <c r="J6" s="1" t="str">
        <f t="shared" si="0"/>
        <v/>
      </c>
      <c r="K6" s="1" t="str">
        <f t="shared" si="0"/>
        <v/>
      </c>
      <c r="L6" s="1" t="str">
        <f t="shared" si="1"/>
        <v/>
      </c>
    </row>
    <row r="7" spans="1:12" x14ac:dyDescent="0.35">
      <c r="A7" s="45" t="s">
        <v>72</v>
      </c>
      <c r="B7" s="46" t="s">
        <v>73</v>
      </c>
      <c r="C7" s="47">
        <v>2.391</v>
      </c>
      <c r="D7" s="51">
        <v>8</v>
      </c>
      <c r="E7" s="48">
        <v>1</v>
      </c>
      <c r="F7" s="49">
        <v>1</v>
      </c>
      <c r="G7" s="50" t="s">
        <v>69</v>
      </c>
      <c r="H7" s="1" t="str">
        <f t="shared" si="2"/>
        <v>4</v>
      </c>
      <c r="I7" s="1" t="str">
        <f t="shared" si="0"/>
        <v>Feeder Mccb-1 100A (30Hp Motor)</v>
      </c>
      <c r="J7" s="1" t="str">
        <f t="shared" si="0"/>
        <v>2.391</v>
      </c>
      <c r="K7" s="1" t="str">
        <f t="shared" si="0"/>
        <v>8</v>
      </c>
      <c r="L7" s="1" t="str">
        <f t="shared" si="1"/>
        <v>Existing Acceptable</v>
      </c>
    </row>
    <row r="8" spans="1:12" x14ac:dyDescent="0.35">
      <c r="A8" s="45" t="s">
        <v>74</v>
      </c>
      <c r="B8" s="46" t="s">
        <v>75</v>
      </c>
      <c r="C8" s="47">
        <v>2.391</v>
      </c>
      <c r="D8" s="47">
        <v>8</v>
      </c>
      <c r="E8" s="48">
        <v>1</v>
      </c>
      <c r="F8" s="49">
        <v>1</v>
      </c>
      <c r="G8" s="50" t="s">
        <v>69</v>
      </c>
      <c r="H8" s="1" t="str">
        <f t="shared" si="2"/>
        <v>5</v>
      </c>
      <c r="I8" s="1" t="str">
        <f t="shared" si="0"/>
        <v>Feeder Mccb-2 100A (30Hp Motor) Alternate</v>
      </c>
      <c r="J8" s="1" t="str">
        <f t="shared" si="0"/>
        <v>2.391</v>
      </c>
      <c r="K8" s="1" t="str">
        <f t="shared" si="0"/>
        <v>8</v>
      </c>
      <c r="L8" s="1" t="str">
        <f t="shared" si="1"/>
        <v>Existing Acceptable</v>
      </c>
    </row>
    <row r="9" spans="1:12" x14ac:dyDescent="0.35">
      <c r="A9" s="45" t="s">
        <v>76</v>
      </c>
      <c r="B9" s="46" t="s">
        <v>77</v>
      </c>
      <c r="C9" s="47">
        <v>2.391</v>
      </c>
      <c r="D9" s="47">
        <v>8</v>
      </c>
      <c r="E9" s="48">
        <v>1</v>
      </c>
      <c r="F9" s="49">
        <v>1</v>
      </c>
      <c r="G9" s="50" t="s">
        <v>69</v>
      </c>
      <c r="H9" s="1" t="str">
        <f t="shared" si="2"/>
        <v>6</v>
      </c>
      <c r="I9" s="1" t="str">
        <f t="shared" si="0"/>
        <v>Motorized Opening Valve Supply 1</v>
      </c>
      <c r="J9" s="1" t="str">
        <f t="shared" si="0"/>
        <v>2.391</v>
      </c>
      <c r="K9" s="1" t="str">
        <f t="shared" si="0"/>
        <v>8</v>
      </c>
      <c r="L9" s="1" t="str">
        <f t="shared" si="1"/>
        <v>Existing Acceptable</v>
      </c>
    </row>
    <row r="10" spans="1:12" x14ac:dyDescent="0.35">
      <c r="A10" s="45" t="s">
        <v>78</v>
      </c>
      <c r="B10" s="46" t="s">
        <v>79</v>
      </c>
      <c r="C10" s="47">
        <v>2.391</v>
      </c>
      <c r="D10" s="47">
        <v>8</v>
      </c>
      <c r="E10" s="48">
        <v>1</v>
      </c>
      <c r="F10" s="49">
        <v>1</v>
      </c>
      <c r="G10" s="50" t="s">
        <v>69</v>
      </c>
      <c r="H10" s="1" t="str">
        <f t="shared" si="2"/>
        <v>7</v>
      </c>
      <c r="I10" s="1" t="str">
        <f t="shared" si="0"/>
        <v>Motorized Opening Valve Supply 2</v>
      </c>
      <c r="J10" s="1" t="str">
        <f t="shared" si="0"/>
        <v>2.391</v>
      </c>
      <c r="K10" s="1" t="str">
        <f t="shared" si="0"/>
        <v>8</v>
      </c>
      <c r="L10" s="1" t="str">
        <f t="shared" si="1"/>
        <v>Existing Acceptable</v>
      </c>
    </row>
    <row r="11" spans="1:12" x14ac:dyDescent="0.35">
      <c r="A11" s="45" t="s">
        <v>80</v>
      </c>
      <c r="B11" s="46" t="s">
        <v>81</v>
      </c>
      <c r="C11" s="47">
        <v>0.14299999999999999</v>
      </c>
      <c r="D11" s="51" t="s">
        <v>5</v>
      </c>
      <c r="E11" s="48">
        <v>1</v>
      </c>
      <c r="F11" s="49">
        <v>1</v>
      </c>
      <c r="G11" s="52" t="s">
        <v>82</v>
      </c>
      <c r="H11" s="1" t="str">
        <f t="shared" si="2"/>
        <v>8</v>
      </c>
      <c r="I11" s="1" t="str">
        <f t="shared" si="0"/>
        <v>Motor1 -30Hp</v>
      </c>
      <c r="J11" s="1" t="str">
        <f t="shared" si="0"/>
        <v>0.143</v>
      </c>
      <c r="K11" s="1" t="str">
        <f t="shared" si="0"/>
        <v>-</v>
      </c>
      <c r="L11" s="1" t="str">
        <f t="shared" si="1"/>
        <v>Protection Via Vfd</v>
      </c>
    </row>
    <row r="12" spans="1:12" x14ac:dyDescent="0.35">
      <c r="A12" s="45" t="s">
        <v>83</v>
      </c>
      <c r="B12" s="46" t="s">
        <v>84</v>
      </c>
      <c r="C12" s="47" t="s">
        <v>5</v>
      </c>
      <c r="D12" s="51" t="s">
        <v>5</v>
      </c>
      <c r="E12" s="48">
        <v>1</v>
      </c>
      <c r="F12" s="49">
        <v>1</v>
      </c>
      <c r="G12" s="53" t="s">
        <v>85</v>
      </c>
      <c r="H12" s="1" t="str">
        <f t="shared" si="2"/>
        <v>9</v>
      </c>
      <c r="I12" s="1" t="str">
        <f t="shared" si="0"/>
        <v>Motor2-30 Hp</v>
      </c>
      <c r="J12" s="1" t="str">
        <f t="shared" si="0"/>
        <v>-</v>
      </c>
      <c r="K12" s="1" t="str">
        <f t="shared" si="0"/>
        <v>-</v>
      </c>
      <c r="L12" s="1" t="str">
        <f t="shared" si="1"/>
        <v>Alternate</v>
      </c>
    </row>
    <row r="13" spans="1:12" x14ac:dyDescent="0.35">
      <c r="A13" s="66" t="s">
        <v>93</v>
      </c>
      <c r="B13" s="67" t="s">
        <v>86</v>
      </c>
      <c r="C13" s="68"/>
      <c r="D13" s="68"/>
      <c r="E13" s="69"/>
      <c r="F13" s="70"/>
      <c r="G13" s="71"/>
      <c r="H13" s="1" t="str">
        <f t="shared" si="2"/>
        <v>B</v>
      </c>
      <c r="I13" s="1" t="str">
        <f t="shared" si="0"/>
        <v>Single Phase</v>
      </c>
      <c r="J13" s="1" t="str">
        <f t="shared" si="0"/>
        <v/>
      </c>
      <c r="K13" s="1" t="str">
        <f t="shared" si="0"/>
        <v/>
      </c>
      <c r="L13" s="1" t="str">
        <f t="shared" si="1"/>
        <v/>
      </c>
    </row>
    <row r="14" spans="1:12" x14ac:dyDescent="0.35">
      <c r="A14" s="45" t="s">
        <v>64</v>
      </c>
      <c r="B14" s="46" t="s">
        <v>87</v>
      </c>
      <c r="C14" s="47">
        <v>2.0409999999999999</v>
      </c>
      <c r="D14" s="47">
        <v>2.5</v>
      </c>
      <c r="E14" s="48">
        <v>1</v>
      </c>
      <c r="F14" s="49">
        <v>1</v>
      </c>
      <c r="G14" s="50" t="s">
        <v>69</v>
      </c>
      <c r="H14" s="1" t="str">
        <f t="shared" si="2"/>
        <v>1</v>
      </c>
      <c r="I14" s="1" t="str">
        <f t="shared" si="0"/>
        <v xml:space="preserve">Mccb 30A </v>
      </c>
      <c r="J14" s="1" t="str">
        <f t="shared" si="0"/>
        <v>2.041</v>
      </c>
      <c r="K14" s="1" t="str">
        <f t="shared" si="0"/>
        <v>2.5</v>
      </c>
      <c r="L14" s="1" t="str">
        <f t="shared" si="1"/>
        <v>Existing Acceptable</v>
      </c>
    </row>
    <row r="15" spans="1:12" s="19" customFormat="1" x14ac:dyDescent="0.35">
      <c r="A15" s="45" t="s">
        <v>67</v>
      </c>
      <c r="B15" s="46" t="s">
        <v>88</v>
      </c>
      <c r="C15" s="47">
        <v>0.41099999999999998</v>
      </c>
      <c r="D15" s="47" t="s">
        <v>5</v>
      </c>
      <c r="E15" s="48">
        <v>1</v>
      </c>
      <c r="F15" s="49">
        <v>1</v>
      </c>
      <c r="G15" s="50" t="s">
        <v>89</v>
      </c>
      <c r="H15" s="1" t="str">
        <f t="shared" si="2"/>
        <v>2</v>
      </c>
      <c r="I15" s="1" t="str">
        <f t="shared" si="0"/>
        <v>Dry Type Transformer 2.5 Kva</v>
      </c>
      <c r="J15" s="1" t="str">
        <f t="shared" si="0"/>
        <v>0.411</v>
      </c>
      <c r="K15" s="1" t="str">
        <f t="shared" si="0"/>
        <v>-</v>
      </c>
      <c r="L15" s="1" t="str">
        <f t="shared" si="1"/>
        <v>Protection Via Upstream  Mccb</v>
      </c>
    </row>
    <row r="16" spans="1:12" x14ac:dyDescent="0.35">
      <c r="A16" s="45" t="s">
        <v>70</v>
      </c>
      <c r="B16" s="46" t="s">
        <v>90</v>
      </c>
      <c r="C16" s="47">
        <v>0.39639999999999997</v>
      </c>
      <c r="D16" s="47">
        <v>2.5</v>
      </c>
      <c r="E16" s="48">
        <v>1</v>
      </c>
      <c r="F16" s="49">
        <v>1</v>
      </c>
      <c r="G16" s="50" t="s">
        <v>69</v>
      </c>
      <c r="H16" s="1" t="str">
        <f t="shared" si="2"/>
        <v>3</v>
      </c>
      <c r="I16" s="1" t="str">
        <f t="shared" si="0"/>
        <v>Mcb 32A Ups (Lump 3)</v>
      </c>
      <c r="J16" s="1" t="str">
        <f t="shared" si="0"/>
        <v>0.3964</v>
      </c>
      <c r="K16" s="1" t="str">
        <f t="shared" si="0"/>
        <v>2.5</v>
      </c>
      <c r="L16" s="1" t="str">
        <f t="shared" si="1"/>
        <v>Existing Acceptable</v>
      </c>
    </row>
    <row r="17" spans="1:12" x14ac:dyDescent="0.35">
      <c r="A17" s="45" t="s">
        <v>72</v>
      </c>
      <c r="B17" s="46" t="s">
        <v>91</v>
      </c>
      <c r="C17" s="47">
        <v>0.39400000000000002</v>
      </c>
      <c r="D17" s="51">
        <v>2.5</v>
      </c>
      <c r="E17" s="48">
        <v>1</v>
      </c>
      <c r="F17" s="49">
        <v>1</v>
      </c>
      <c r="G17" s="50" t="s">
        <v>69</v>
      </c>
      <c r="H17" s="1" t="str">
        <f t="shared" si="2"/>
        <v>4</v>
      </c>
      <c r="I17" s="1" t="str">
        <f t="shared" ref="I17:I18" si="3">PROPER(B17)</f>
        <v>Mcb 32A Light &amp; Conv Outlet (Lump 4)</v>
      </c>
      <c r="J17" s="1" t="str">
        <f t="shared" ref="J17:J18" si="4">PROPER(C17)</f>
        <v>0.394</v>
      </c>
      <c r="K17" s="1" t="str">
        <f t="shared" ref="K17:K18" si="5">PROPER(D17)</f>
        <v>2.5</v>
      </c>
      <c r="L17" s="1" t="str">
        <f t="shared" si="1"/>
        <v>Existing Acceptable</v>
      </c>
    </row>
    <row r="18" spans="1:12" x14ac:dyDescent="0.35">
      <c r="A18" s="45" t="s">
        <v>74</v>
      </c>
      <c r="B18" s="46" t="s">
        <v>92</v>
      </c>
      <c r="C18" s="47">
        <v>0.39400000000000002</v>
      </c>
      <c r="D18" s="47">
        <v>2.5</v>
      </c>
      <c r="E18" s="48">
        <v>1</v>
      </c>
      <c r="F18" s="49">
        <v>1</v>
      </c>
      <c r="G18" s="50" t="s">
        <v>69</v>
      </c>
      <c r="H18" s="1" t="str">
        <f t="shared" si="2"/>
        <v>5</v>
      </c>
      <c r="I18" s="1" t="str">
        <f t="shared" si="3"/>
        <v>Mcb 32A For Meter (Lump 5)</v>
      </c>
      <c r="J18" s="1" t="str">
        <f t="shared" si="4"/>
        <v>0.394</v>
      </c>
      <c r="K18" s="1" t="str">
        <f t="shared" si="5"/>
        <v>2.5</v>
      </c>
      <c r="L18" s="1" t="str">
        <f t="shared" si="1"/>
        <v>Existing Acceptable</v>
      </c>
    </row>
    <row r="19" spans="1:12" s="8" customFormat="1" x14ac:dyDescent="0.35">
      <c r="A19" s="54"/>
      <c r="B19" s="55"/>
      <c r="C19" s="56"/>
      <c r="D19" s="56"/>
      <c r="E19" s="57"/>
      <c r="F19" s="58"/>
      <c r="G19" s="59"/>
    </row>
    <row r="20" spans="1:12" x14ac:dyDescent="0.35">
      <c r="A20" s="13"/>
      <c r="B20" s="43"/>
      <c r="C20" s="44"/>
      <c r="D20" s="15"/>
      <c r="E20" s="15"/>
      <c r="F20" s="16"/>
      <c r="G20" s="15"/>
    </row>
    <row r="21" spans="1:12" x14ac:dyDescent="0.35">
      <c r="A21" s="2"/>
      <c r="B21" s="37"/>
      <c r="C21" s="31"/>
      <c r="D21" s="3"/>
      <c r="E21" s="3"/>
      <c r="F21" s="4"/>
      <c r="G21" s="3"/>
    </row>
    <row r="22" spans="1:12" x14ac:dyDescent="0.35">
      <c r="A22" s="2"/>
      <c r="B22" s="37"/>
      <c r="C22" s="31"/>
      <c r="D22" s="3"/>
      <c r="E22" s="3"/>
      <c r="F22" s="4"/>
      <c r="G22" s="3"/>
    </row>
    <row r="23" spans="1:12" x14ac:dyDescent="0.35">
      <c r="A23" s="2"/>
      <c r="B23" s="37"/>
      <c r="C23" s="31"/>
      <c r="D23" s="3"/>
      <c r="E23" s="3"/>
      <c r="F23" s="4"/>
      <c r="G23" s="3"/>
    </row>
    <row r="24" spans="1:12" x14ac:dyDescent="0.35">
      <c r="A24" s="2"/>
      <c r="B24" s="37"/>
      <c r="C24" s="31"/>
      <c r="D24" s="3"/>
      <c r="E24" s="3"/>
      <c r="F24" s="4"/>
      <c r="G24" s="3"/>
    </row>
    <row r="25" spans="1:12" x14ac:dyDescent="0.35">
      <c r="A25" s="2"/>
      <c r="B25" s="37"/>
      <c r="C25" s="31"/>
      <c r="D25" s="3"/>
      <c r="E25" s="3"/>
      <c r="F25" s="4"/>
      <c r="G25" s="3"/>
    </row>
    <row r="26" spans="1:12" x14ac:dyDescent="0.35">
      <c r="A26" s="2"/>
      <c r="B26" s="37"/>
      <c r="C26" s="31"/>
      <c r="D26" s="3"/>
      <c r="E26" s="3"/>
      <c r="F26" s="4"/>
      <c r="G26" s="3"/>
    </row>
    <row r="27" spans="1:12" x14ac:dyDescent="0.35">
      <c r="A27" s="2"/>
      <c r="B27" s="37"/>
      <c r="C27" s="31"/>
      <c r="D27" s="3"/>
      <c r="E27" s="3"/>
      <c r="F27" s="4"/>
      <c r="G27" s="3"/>
    </row>
    <row r="28" spans="1:12" x14ac:dyDescent="0.35">
      <c r="A28" s="2"/>
      <c r="B28" s="37"/>
      <c r="C28" s="31"/>
      <c r="D28" s="3"/>
      <c r="E28" s="3"/>
      <c r="F28" s="4"/>
      <c r="G28" s="3"/>
    </row>
    <row r="29" spans="1:12" x14ac:dyDescent="0.35">
      <c r="A29" s="2"/>
      <c r="B29" s="37"/>
      <c r="C29" s="31"/>
      <c r="D29" s="3"/>
      <c r="E29" s="3"/>
      <c r="F29" s="4"/>
      <c r="G29" s="3"/>
    </row>
    <row r="30" spans="1:12" x14ac:dyDescent="0.35">
      <c r="A30" s="2"/>
      <c r="B30" s="37"/>
      <c r="C30" s="31"/>
      <c r="D30" s="3"/>
      <c r="E30" s="3"/>
      <c r="F30" s="4"/>
      <c r="G30" s="3"/>
    </row>
    <row r="31" spans="1:12" x14ac:dyDescent="0.35">
      <c r="A31" s="22"/>
      <c r="B31" s="38"/>
      <c r="C31" s="32"/>
      <c r="D31" s="23"/>
      <c r="E31" s="23"/>
      <c r="F31" s="24"/>
      <c r="G31" s="23"/>
    </row>
  </sheetData>
  <printOptions horizontalCentered="1"/>
  <pageMargins left="0.23622047244094491" right="0.23622047244094491" top="0.98425196850393704" bottom="0.98425196850393704" header="0.31496062992125984" footer="0.31496062992125984"/>
  <pageSetup paperSize="9" scale="86" fitToHeight="0" pageOrder="overThenDown" orientation="portrait" r:id="rId1"/>
  <headerFooter>
    <oddHeader>&amp;L&amp;G&amp;C&amp;"-,Bold"&amp;14Bill of Quantity</oddHeader>
    <oddFooter>&amp;LConsultancy Services for the Plant Audit in various Pump Stations and Reservoirs (OP18REFCS03)&amp;R&amp;P of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W8"/>
  <sheetViews>
    <sheetView view="pageBreakPreview" zoomScale="55" zoomScaleNormal="40" zoomScaleSheetLayoutView="55" zoomScalePageLayoutView="40" workbookViewId="0">
      <selection activeCell="K10" sqref="K10"/>
    </sheetView>
  </sheetViews>
  <sheetFormatPr defaultColWidth="8.81640625" defaultRowHeight="15.5" x14ac:dyDescent="0.35"/>
  <cols>
    <col min="1" max="1" width="7.453125" style="9" customWidth="1"/>
    <col min="2" max="2" width="30.81640625" style="39" bestFit="1" customWidth="1"/>
    <col min="3" max="3" width="12.1796875" style="12" bestFit="1" customWidth="1"/>
    <col min="4" max="4" width="23.08984375" style="5" bestFit="1" customWidth="1"/>
    <col min="5" max="5" width="6.453125" style="5" customWidth="1"/>
    <col min="6" max="6" width="8" style="10" customWidth="1"/>
    <col min="7" max="8" width="13.6328125" style="10" bestFit="1" customWidth="1"/>
    <col min="9" max="10" width="8" style="10" customWidth="1"/>
    <col min="11" max="11" width="27.08984375" style="5" bestFit="1" customWidth="1"/>
    <col min="12" max="12" width="8.81640625" style="5"/>
    <col min="13" max="13" width="52.6328125" style="5" bestFit="1" customWidth="1"/>
    <col min="14" max="14" width="24.36328125" style="5" bestFit="1" customWidth="1"/>
    <col min="15" max="15" width="27.36328125" style="5" bestFit="1" customWidth="1"/>
    <col min="16" max="16" width="36.1796875" style="5" customWidth="1"/>
    <col min="17" max="16384" width="8.81640625" style="5"/>
  </cols>
  <sheetData>
    <row r="1" spans="1:23" s="1" customFormat="1" ht="31.5" customHeight="1" x14ac:dyDescent="0.35">
      <c r="A1" s="40" t="s">
        <v>6</v>
      </c>
      <c r="B1" s="40" t="s">
        <v>96</v>
      </c>
      <c r="C1" s="40" t="s">
        <v>97</v>
      </c>
      <c r="D1" s="40" t="s">
        <v>156</v>
      </c>
      <c r="E1" s="40" t="s">
        <v>99</v>
      </c>
      <c r="F1" s="40" t="s">
        <v>152</v>
      </c>
      <c r="G1" s="40" t="s">
        <v>153</v>
      </c>
      <c r="H1" s="40" t="s">
        <v>154</v>
      </c>
      <c r="I1" s="40" t="s">
        <v>117</v>
      </c>
      <c r="J1" s="40" t="s">
        <v>155</v>
      </c>
      <c r="K1" s="40" t="s">
        <v>4</v>
      </c>
      <c r="L1" s="245" t="s">
        <v>6</v>
      </c>
      <c r="M1" s="245" t="s">
        <v>96</v>
      </c>
      <c r="N1" s="245" t="s">
        <v>97</v>
      </c>
      <c r="O1" s="243" t="s">
        <v>98</v>
      </c>
      <c r="P1" s="243" t="s">
        <v>99</v>
      </c>
      <c r="Q1" s="243" t="s">
        <v>100</v>
      </c>
      <c r="R1" s="243" t="s">
        <v>101</v>
      </c>
      <c r="S1" s="243" t="s">
        <v>102</v>
      </c>
      <c r="T1" s="248" t="s">
        <v>103</v>
      </c>
      <c r="U1" s="243" t="s">
        <v>104</v>
      </c>
      <c r="V1" s="250" t="s">
        <v>105</v>
      </c>
      <c r="W1" s="72"/>
    </row>
    <row r="2" spans="1:23" ht="31.5" thickBot="1" x14ac:dyDescent="0.4">
      <c r="A2" s="79" t="s">
        <v>12</v>
      </c>
      <c r="B2" s="79" t="s">
        <v>12</v>
      </c>
      <c r="C2" s="79" t="s">
        <v>12</v>
      </c>
      <c r="D2" s="79" t="s">
        <v>162</v>
      </c>
      <c r="E2" s="79" t="s">
        <v>157</v>
      </c>
      <c r="F2" s="79" t="s">
        <v>158</v>
      </c>
      <c r="G2" s="79" t="s">
        <v>161</v>
      </c>
      <c r="H2" s="79" t="s">
        <v>161</v>
      </c>
      <c r="I2" s="79" t="s">
        <v>12</v>
      </c>
      <c r="J2" s="79" t="s">
        <v>12</v>
      </c>
      <c r="K2" s="79" t="s">
        <v>12</v>
      </c>
      <c r="L2" s="246"/>
      <c r="M2" s="247"/>
      <c r="N2" s="247"/>
      <c r="O2" s="244"/>
      <c r="P2" s="244"/>
      <c r="Q2" s="244"/>
      <c r="R2" s="244"/>
      <c r="S2" s="244"/>
      <c r="T2" s="249"/>
      <c r="U2" s="244"/>
      <c r="V2" s="251"/>
      <c r="W2" s="72"/>
    </row>
    <row r="3" spans="1:23" ht="45.5" thickBot="1" x14ac:dyDescent="0.4">
      <c r="A3" s="79" t="s">
        <v>64</v>
      </c>
      <c r="B3" s="79" t="s">
        <v>159</v>
      </c>
      <c r="C3" s="79" t="s">
        <v>118</v>
      </c>
      <c r="D3" s="80" t="s">
        <v>119</v>
      </c>
      <c r="E3" s="80" t="s">
        <v>120</v>
      </c>
      <c r="F3" s="80" t="s">
        <v>121</v>
      </c>
      <c r="G3" s="80" t="s">
        <v>122</v>
      </c>
      <c r="H3" s="80" t="s">
        <v>123</v>
      </c>
      <c r="I3" s="80" t="s">
        <v>124</v>
      </c>
      <c r="J3" s="80" t="s">
        <v>125</v>
      </c>
      <c r="K3" s="79" t="s">
        <v>151</v>
      </c>
      <c r="L3" s="73">
        <v>1</v>
      </c>
      <c r="M3" s="74" t="s">
        <v>106</v>
      </c>
      <c r="N3" s="74" t="s">
        <v>107</v>
      </c>
      <c r="O3" s="75">
        <v>250</v>
      </c>
      <c r="P3" s="75">
        <v>425</v>
      </c>
      <c r="Q3" s="75">
        <v>15.52</v>
      </c>
      <c r="R3" s="75">
        <v>4.8000000000000001E-2</v>
      </c>
      <c r="S3" s="75">
        <v>2.7E-2</v>
      </c>
      <c r="T3" s="75">
        <v>2.06</v>
      </c>
      <c r="U3" s="76">
        <v>4.3E-3</v>
      </c>
      <c r="V3" s="77" t="s">
        <v>108</v>
      </c>
      <c r="W3" s="72"/>
    </row>
    <row r="4" spans="1:23" ht="45.5" thickBot="1" x14ac:dyDescent="0.4">
      <c r="A4" s="79" t="s">
        <v>67</v>
      </c>
      <c r="B4" s="79" t="s">
        <v>126</v>
      </c>
      <c r="C4" s="79" t="s">
        <v>127</v>
      </c>
      <c r="D4" s="80" t="s">
        <v>119</v>
      </c>
      <c r="E4" s="80" t="s">
        <v>120</v>
      </c>
      <c r="F4" s="80" t="s">
        <v>78</v>
      </c>
      <c r="G4" s="80" t="s">
        <v>122</v>
      </c>
      <c r="H4" s="80" t="s">
        <v>123</v>
      </c>
      <c r="I4" s="80" t="s">
        <v>128</v>
      </c>
      <c r="J4" s="80" t="s">
        <v>129</v>
      </c>
      <c r="K4" s="79" t="s">
        <v>151</v>
      </c>
      <c r="L4" s="73">
        <v>2</v>
      </c>
      <c r="M4" s="74" t="s">
        <v>109</v>
      </c>
      <c r="N4" s="78" t="s">
        <v>110</v>
      </c>
      <c r="O4" s="75">
        <v>250</v>
      </c>
      <c r="P4" s="75">
        <v>425</v>
      </c>
      <c r="Q4" s="75">
        <v>7</v>
      </c>
      <c r="R4" s="75">
        <v>4.8000000000000001E-2</v>
      </c>
      <c r="S4" s="75">
        <v>2.7E-2</v>
      </c>
      <c r="T4" s="75">
        <v>0.92900000000000005</v>
      </c>
      <c r="U4" s="76">
        <v>1.9E-3</v>
      </c>
      <c r="V4" s="77" t="s">
        <v>108</v>
      </c>
      <c r="W4" s="72"/>
    </row>
    <row r="5" spans="1:23" ht="47" thickBot="1" x14ac:dyDescent="0.4">
      <c r="A5" s="79" t="s">
        <v>70</v>
      </c>
      <c r="B5" s="79" t="s">
        <v>130</v>
      </c>
      <c r="C5" s="79" t="s">
        <v>131</v>
      </c>
      <c r="D5" s="80" t="s">
        <v>132</v>
      </c>
      <c r="E5" s="80" t="s">
        <v>133</v>
      </c>
      <c r="F5" s="80" t="s">
        <v>134</v>
      </c>
      <c r="G5" s="80" t="s">
        <v>135</v>
      </c>
      <c r="H5" s="80" t="s">
        <v>136</v>
      </c>
      <c r="I5" s="80" t="s">
        <v>137</v>
      </c>
      <c r="J5" s="80" t="s">
        <v>138</v>
      </c>
      <c r="K5" s="79" t="s">
        <v>151</v>
      </c>
      <c r="L5" s="73">
        <v>3</v>
      </c>
      <c r="M5" s="78" t="s">
        <v>111</v>
      </c>
      <c r="N5" s="74" t="s">
        <v>112</v>
      </c>
      <c r="O5" s="75">
        <v>5.5</v>
      </c>
      <c r="P5" s="75">
        <v>40</v>
      </c>
      <c r="Q5" s="75">
        <v>4.2</v>
      </c>
      <c r="R5" s="75">
        <v>1.2</v>
      </c>
      <c r="S5" s="75">
        <v>6.3E-2</v>
      </c>
      <c r="T5" s="75">
        <v>1.3240000000000001</v>
      </c>
      <c r="U5" s="76">
        <v>5.4999999999999997E-3</v>
      </c>
      <c r="V5" s="77" t="s">
        <v>108</v>
      </c>
      <c r="W5" s="72"/>
    </row>
    <row r="6" spans="1:23" ht="45.5" thickBot="1" x14ac:dyDescent="0.4">
      <c r="A6" s="79" t="s">
        <v>72</v>
      </c>
      <c r="B6" s="79" t="s">
        <v>160</v>
      </c>
      <c r="C6" s="79" t="s">
        <v>139</v>
      </c>
      <c r="D6" s="80" t="s">
        <v>132</v>
      </c>
      <c r="E6" s="80" t="s">
        <v>133</v>
      </c>
      <c r="F6" s="80" t="s">
        <v>72</v>
      </c>
      <c r="G6" s="80" t="s">
        <v>135</v>
      </c>
      <c r="H6" s="80" t="s">
        <v>136</v>
      </c>
      <c r="I6" s="80" t="s">
        <v>140</v>
      </c>
      <c r="J6" s="80" t="s">
        <v>141</v>
      </c>
      <c r="K6" s="79" t="s">
        <v>151</v>
      </c>
      <c r="L6" s="73">
        <v>4</v>
      </c>
      <c r="M6" s="74" t="s">
        <v>113</v>
      </c>
      <c r="N6" s="78" t="s">
        <v>114</v>
      </c>
      <c r="O6" s="75">
        <v>5.5</v>
      </c>
      <c r="P6" s="75">
        <v>40</v>
      </c>
      <c r="Q6" s="75">
        <v>4</v>
      </c>
      <c r="R6" s="75">
        <v>1.2</v>
      </c>
      <c r="S6" s="75">
        <v>6.3E-2</v>
      </c>
      <c r="T6" s="75">
        <v>1.2609999999999999</v>
      </c>
      <c r="U6" s="76">
        <v>5.3E-3</v>
      </c>
      <c r="V6" s="77" t="s">
        <v>108</v>
      </c>
      <c r="W6" s="72"/>
    </row>
    <row r="7" spans="1:23" ht="45.5" thickBot="1" x14ac:dyDescent="0.4">
      <c r="A7" s="79" t="s">
        <v>74</v>
      </c>
      <c r="B7" s="79" t="s">
        <v>142</v>
      </c>
      <c r="C7" s="79" t="s">
        <v>143</v>
      </c>
      <c r="D7" s="80" t="s">
        <v>144</v>
      </c>
      <c r="E7" s="80" t="s">
        <v>145</v>
      </c>
      <c r="F7" s="80" t="s">
        <v>146</v>
      </c>
      <c r="G7" s="80" t="s">
        <v>147</v>
      </c>
      <c r="H7" s="80" t="s">
        <v>148</v>
      </c>
      <c r="I7" s="80" t="s">
        <v>149</v>
      </c>
      <c r="J7" s="80" t="s">
        <v>150</v>
      </c>
      <c r="K7" s="79" t="s">
        <v>151</v>
      </c>
      <c r="L7" s="73">
        <v>5</v>
      </c>
      <c r="M7" s="78" t="s">
        <v>115</v>
      </c>
      <c r="N7" s="78" t="s">
        <v>116</v>
      </c>
      <c r="O7" s="75">
        <v>30</v>
      </c>
      <c r="P7" s="75">
        <v>115</v>
      </c>
      <c r="Q7" s="75">
        <v>10</v>
      </c>
      <c r="R7" s="75">
        <v>0.2</v>
      </c>
      <c r="S7" s="75">
        <v>5.7000000000000002E-2</v>
      </c>
      <c r="T7" s="75">
        <v>1.357</v>
      </c>
      <c r="U7" s="76">
        <v>2.8E-3</v>
      </c>
      <c r="V7" s="77" t="s">
        <v>108</v>
      </c>
      <c r="W7" s="72"/>
    </row>
    <row r="8" spans="1:23" x14ac:dyDescent="0.35">
      <c r="B8" s="39" t="s">
        <v>163</v>
      </c>
      <c r="I8" s="81">
        <v>3.4169999999999998</v>
      </c>
      <c r="J8" s="10">
        <v>0.71</v>
      </c>
      <c r="K8" s="79" t="s">
        <v>151</v>
      </c>
    </row>
  </sheetData>
  <mergeCells count="11">
    <mergeCell ref="R1:R2"/>
    <mergeCell ref="S1:S2"/>
    <mergeCell ref="T1:T2"/>
    <mergeCell ref="U1:U2"/>
    <mergeCell ref="V1:V2"/>
    <mergeCell ref="Q1:Q2"/>
    <mergeCell ref="L1:L2"/>
    <mergeCell ref="M1:M2"/>
    <mergeCell ref="N1:N2"/>
    <mergeCell ref="O1:O2"/>
    <mergeCell ref="P1:P2"/>
  </mergeCells>
  <printOptions horizontalCentered="1"/>
  <pageMargins left="0.23622047244094491" right="0.23622047244094491" top="0.98425196850393704" bottom="0.98425196850393704" header="0.31496062992125984" footer="0.31496062992125984"/>
  <pageSetup paperSize="9" scale="63" fitToHeight="0" pageOrder="overThenDown" orientation="portrait" r:id="rId1"/>
  <headerFooter>
    <oddHeader>&amp;L&amp;G&amp;C&amp;"-,Bold"&amp;14Bill of Quantity</oddHeader>
    <oddFooter>&amp;LConsultancy Services for the Plant Audit in various Pump Stations and Reservoirs (OP18REFCS03)&amp;R&amp;P of &amp;N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8"/>
  <sheetViews>
    <sheetView view="pageBreakPreview" zoomScale="55" zoomScaleNormal="40" zoomScaleSheetLayoutView="55" zoomScalePageLayoutView="40" workbookViewId="0"/>
  </sheetViews>
  <sheetFormatPr defaultColWidth="8.81640625" defaultRowHeight="15.5" x14ac:dyDescent="0.35"/>
  <cols>
    <col min="1" max="1" width="7.453125" style="9" customWidth="1"/>
    <col min="2" max="2" width="30.81640625" style="39" bestFit="1" customWidth="1"/>
    <col min="3" max="3" width="12.1796875" style="12" bestFit="1" customWidth="1"/>
    <col min="4" max="4" width="23.08984375" style="5" bestFit="1" customWidth="1"/>
    <col min="5" max="5" width="6.453125" style="5" customWidth="1"/>
    <col min="6" max="6" width="8" style="10" customWidth="1"/>
    <col min="7" max="8" width="13.6328125" style="10" bestFit="1" customWidth="1"/>
    <col min="9" max="10" width="8" style="10" customWidth="1"/>
    <col min="11" max="11" width="27.08984375" style="5" bestFit="1" customWidth="1"/>
    <col min="12" max="16384" width="8.81640625" style="5"/>
  </cols>
  <sheetData>
    <row r="1" spans="1:11" x14ac:dyDescent="0.35">
      <c r="A1" s="82" t="s">
        <v>164</v>
      </c>
    </row>
    <row r="2" spans="1:11" s="1" customFormat="1" ht="31.5" customHeight="1" x14ac:dyDescent="0.3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</row>
    <row r="3" spans="1:11" ht="16.25" customHeight="1" x14ac:dyDescent="0.35">
      <c r="A3" s="79"/>
      <c r="B3" s="79"/>
      <c r="C3" s="79"/>
      <c r="D3" s="79"/>
      <c r="E3" s="79"/>
      <c r="F3" s="79"/>
      <c r="G3" s="79"/>
      <c r="H3" s="79"/>
      <c r="I3" s="79"/>
      <c r="J3" s="79"/>
      <c r="K3" s="79"/>
    </row>
    <row r="4" spans="1:11" x14ac:dyDescent="0.35">
      <c r="A4" s="79"/>
      <c r="B4" s="79"/>
      <c r="C4" s="79"/>
      <c r="D4" s="80"/>
      <c r="E4" s="80"/>
      <c r="F4" s="80"/>
      <c r="G4" s="80"/>
      <c r="H4" s="80"/>
      <c r="I4" s="80"/>
      <c r="J4" s="80"/>
      <c r="K4" s="79"/>
    </row>
    <row r="5" spans="1:11" x14ac:dyDescent="0.35">
      <c r="A5" s="79"/>
      <c r="B5" s="79"/>
      <c r="C5" s="79"/>
      <c r="D5" s="80"/>
      <c r="E5" s="80"/>
      <c r="F5" s="80"/>
      <c r="G5" s="80"/>
      <c r="H5" s="80"/>
      <c r="I5" s="80"/>
      <c r="J5" s="80"/>
      <c r="K5" s="79"/>
    </row>
    <row r="6" spans="1:11" x14ac:dyDescent="0.35">
      <c r="A6" s="79"/>
      <c r="B6" s="79"/>
      <c r="C6" s="79"/>
      <c r="D6" s="80"/>
      <c r="E6" s="80"/>
      <c r="F6" s="80"/>
      <c r="G6" s="80"/>
      <c r="H6" s="80"/>
      <c r="I6" s="80"/>
      <c r="J6" s="80"/>
      <c r="K6" s="79"/>
    </row>
    <row r="7" spans="1:11" x14ac:dyDescent="0.35">
      <c r="A7" s="79"/>
      <c r="B7" s="79"/>
      <c r="C7" s="79"/>
      <c r="D7" s="80"/>
      <c r="E7" s="80"/>
      <c r="F7" s="80"/>
      <c r="G7" s="80"/>
      <c r="H7" s="80"/>
      <c r="I7" s="80"/>
      <c r="J7" s="80"/>
      <c r="K7" s="79"/>
    </row>
    <row r="8" spans="1:11" x14ac:dyDescent="0.35">
      <c r="A8" s="79"/>
      <c r="B8" s="79"/>
      <c r="C8" s="79"/>
      <c r="D8" s="80"/>
      <c r="E8" s="80"/>
      <c r="F8" s="80"/>
      <c r="G8" s="80"/>
      <c r="H8" s="80"/>
      <c r="I8" s="80"/>
      <c r="J8" s="80"/>
      <c r="K8" s="79"/>
    </row>
  </sheetData>
  <printOptions horizontalCentered="1"/>
  <pageMargins left="0.23622047244094491" right="0.23622047244094491" top="0.98425196850393704" bottom="0.98425196850393704" header="0.31496062992125984" footer="0.31496062992125984"/>
  <pageSetup paperSize="9" scale="63" fitToHeight="0" pageOrder="overThenDown" orientation="portrait" r:id="rId1"/>
  <headerFooter>
    <oddHeader>&amp;L&amp;G&amp;C&amp;"-,Bold"&amp;14Bill of Quantity</oddHeader>
    <oddFooter>&amp;LConsultancy Services for the Plant Audit in various Pump Stations and Reservoirs (OP18REFCS03)&amp;R&amp;P of &amp;N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W11"/>
  <sheetViews>
    <sheetView view="pageBreakPreview" topLeftCell="W1" zoomScale="55" zoomScaleNormal="40" zoomScaleSheetLayoutView="55" zoomScalePageLayoutView="40" workbookViewId="0">
      <selection activeCell="AA1" sqref="AA1:AK11"/>
    </sheetView>
  </sheetViews>
  <sheetFormatPr defaultColWidth="8.81640625" defaultRowHeight="15.5" x14ac:dyDescent="0.35"/>
  <cols>
    <col min="1" max="1" width="9.453125" style="9" customWidth="1"/>
    <col min="2" max="2" width="30.81640625" style="39" bestFit="1" customWidth="1"/>
    <col min="3" max="3" width="12.1796875" style="12" bestFit="1" customWidth="1"/>
    <col min="4" max="4" width="23.08984375" style="5" customWidth="1"/>
    <col min="5" max="5" width="16.08984375" style="5" customWidth="1"/>
    <col min="6" max="7" width="15.453125" style="10" customWidth="1"/>
    <col min="8" max="8" width="19.54296875" style="10" customWidth="1"/>
    <col min="9" max="12" width="8.81640625" style="5"/>
    <col min="13" max="13" width="12.90625" style="5" bestFit="1" customWidth="1"/>
    <col min="14" max="16" width="8.81640625" style="5"/>
    <col min="17" max="17" width="57.1796875" style="5" bestFit="1" customWidth="1"/>
    <col min="18" max="18" width="20.90625" style="5" bestFit="1" customWidth="1"/>
    <col min="19" max="19" width="16.453125" style="5" bestFit="1" customWidth="1"/>
    <col min="20" max="36" width="8.81640625" style="5"/>
    <col min="37" max="37" width="37.6328125" style="5" customWidth="1"/>
    <col min="38" max="16384" width="8.81640625" style="5"/>
  </cols>
  <sheetData>
    <row r="1" spans="1:49" ht="37.25" customHeight="1" x14ac:dyDescent="0.35">
      <c r="A1" s="82" t="s">
        <v>165</v>
      </c>
      <c r="J1" s="87" t="s">
        <v>1</v>
      </c>
      <c r="K1" s="88" t="s">
        <v>187</v>
      </c>
      <c r="L1" s="88"/>
      <c r="M1" s="88"/>
      <c r="N1" s="88" t="s">
        <v>188</v>
      </c>
      <c r="O1" s="88"/>
      <c r="P1" s="88"/>
      <c r="Q1" s="88"/>
      <c r="R1" s="89" t="s">
        <v>189</v>
      </c>
      <c r="S1" s="87" t="s">
        <v>190</v>
      </c>
      <c r="T1" s="90"/>
      <c r="U1" s="86"/>
      <c r="V1" s="86"/>
      <c r="W1" s="86"/>
      <c r="AA1" s="93" t="s">
        <v>221</v>
      </c>
      <c r="AB1" s="93"/>
      <c r="AC1" s="93" t="s">
        <v>226</v>
      </c>
      <c r="AD1" s="93"/>
      <c r="AE1" s="94" t="s">
        <v>208</v>
      </c>
      <c r="AF1" s="94"/>
      <c r="AG1" s="94" t="s">
        <v>224</v>
      </c>
      <c r="AH1" s="93" t="s">
        <v>223</v>
      </c>
      <c r="AI1" s="93" t="s">
        <v>209</v>
      </c>
      <c r="AJ1" s="93"/>
      <c r="AK1" s="93" t="s">
        <v>196</v>
      </c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6"/>
      <c r="AW1" s="86"/>
    </row>
    <row r="2" spans="1:49" ht="16.25" customHeight="1" x14ac:dyDescent="0.35">
      <c r="A2" s="83" t="s">
        <v>166</v>
      </c>
      <c r="B2" s="83" t="s">
        <v>167</v>
      </c>
      <c r="C2" s="85" t="s">
        <v>168</v>
      </c>
      <c r="D2" s="85"/>
      <c r="E2" s="85" t="s">
        <v>169</v>
      </c>
      <c r="F2" s="85"/>
      <c r="G2" s="85" t="s">
        <v>170</v>
      </c>
      <c r="H2" s="85"/>
      <c r="J2" s="87"/>
      <c r="K2" s="88" t="s">
        <v>191</v>
      </c>
      <c r="L2" s="88" t="s">
        <v>205</v>
      </c>
      <c r="M2" s="88" t="s">
        <v>192</v>
      </c>
      <c r="N2" s="88" t="s">
        <v>193</v>
      </c>
      <c r="O2" s="88" t="s">
        <v>194</v>
      </c>
      <c r="P2" s="88" t="s">
        <v>195</v>
      </c>
      <c r="Q2" s="88" t="s">
        <v>196</v>
      </c>
      <c r="R2" s="89"/>
      <c r="S2" s="87"/>
      <c r="T2" s="90"/>
      <c r="U2" s="86"/>
      <c r="V2" s="86"/>
      <c r="W2" s="86"/>
      <c r="AA2" s="93" t="s">
        <v>205</v>
      </c>
      <c r="AB2" s="93" t="s">
        <v>220</v>
      </c>
      <c r="AC2" s="95" t="s">
        <v>227</v>
      </c>
      <c r="AD2" s="95" t="s">
        <v>228</v>
      </c>
      <c r="AE2" s="94" t="s">
        <v>220</v>
      </c>
      <c r="AF2" s="94" t="s">
        <v>210</v>
      </c>
      <c r="AG2" s="94" t="s">
        <v>225</v>
      </c>
      <c r="AH2" s="93" t="s">
        <v>222</v>
      </c>
      <c r="AI2" s="93" t="s">
        <v>96</v>
      </c>
      <c r="AJ2" s="93" t="s">
        <v>97</v>
      </c>
      <c r="AK2" s="95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6"/>
      <c r="AW2" s="86"/>
    </row>
    <row r="3" spans="1:49" x14ac:dyDescent="0.35">
      <c r="A3" s="83"/>
      <c r="B3" s="83"/>
      <c r="C3" s="83" t="s">
        <v>7</v>
      </c>
      <c r="D3" s="83" t="s">
        <v>171</v>
      </c>
      <c r="E3" s="83" t="s">
        <v>172</v>
      </c>
      <c r="F3" s="83" t="s">
        <v>173</v>
      </c>
      <c r="G3" s="83" t="s">
        <v>172</v>
      </c>
      <c r="H3" s="83" t="s">
        <v>173</v>
      </c>
      <c r="J3" s="91" t="s">
        <v>197</v>
      </c>
      <c r="K3" s="92" t="s">
        <v>198</v>
      </c>
      <c r="L3" s="92" t="s">
        <v>186</v>
      </c>
      <c r="M3" s="92" t="s">
        <v>199</v>
      </c>
      <c r="N3" s="92" t="s">
        <v>5</v>
      </c>
      <c r="O3" s="92" t="s">
        <v>5</v>
      </c>
      <c r="P3" s="92" t="s">
        <v>200</v>
      </c>
      <c r="Q3" s="92" t="s">
        <v>201</v>
      </c>
      <c r="R3" s="91">
        <v>2418</v>
      </c>
      <c r="S3" s="91">
        <v>0.48</v>
      </c>
      <c r="T3" s="90"/>
      <c r="U3" s="86"/>
      <c r="V3" s="86"/>
      <c r="W3" s="86"/>
      <c r="AA3" s="95"/>
      <c r="AB3" s="95"/>
      <c r="AC3" s="93" t="s">
        <v>207</v>
      </c>
      <c r="AD3" s="93" t="s">
        <v>207</v>
      </c>
      <c r="AE3" s="95"/>
      <c r="AF3" s="95"/>
      <c r="AG3" s="95"/>
      <c r="AH3" s="95"/>
      <c r="AI3" s="95"/>
      <c r="AJ3" s="95"/>
      <c r="AK3" s="93"/>
      <c r="AL3" s="86"/>
      <c r="AM3" s="86"/>
      <c r="AN3" s="86"/>
      <c r="AO3" s="86"/>
      <c r="AP3" s="86"/>
      <c r="AQ3" s="86"/>
      <c r="AR3" s="86"/>
      <c r="AS3" s="86"/>
      <c r="AT3" s="86"/>
      <c r="AU3" s="86"/>
      <c r="AV3" s="86"/>
      <c r="AW3" s="86"/>
    </row>
    <row r="4" spans="1:49" x14ac:dyDescent="0.35">
      <c r="A4" s="83"/>
      <c r="B4" s="83"/>
      <c r="C4" s="83"/>
      <c r="D4" s="83"/>
      <c r="E4" s="83"/>
      <c r="F4" s="83" t="s">
        <v>174</v>
      </c>
      <c r="G4" s="83"/>
      <c r="H4" s="83" t="s">
        <v>174</v>
      </c>
      <c r="J4" s="91"/>
      <c r="K4" s="92"/>
      <c r="L4" s="92"/>
      <c r="M4" s="92" t="s">
        <v>202</v>
      </c>
      <c r="N4" s="92" t="s">
        <v>200</v>
      </c>
      <c r="O4" s="92" t="s">
        <v>200</v>
      </c>
      <c r="P4" s="92" t="s">
        <v>200</v>
      </c>
      <c r="Q4" s="92" t="s">
        <v>203</v>
      </c>
      <c r="R4" s="91"/>
      <c r="S4" s="91"/>
      <c r="T4" s="90"/>
      <c r="U4" s="86"/>
      <c r="V4" s="86"/>
      <c r="W4" s="86"/>
      <c r="AA4" s="96" t="s">
        <v>211</v>
      </c>
      <c r="AB4" s="96" t="s">
        <v>212</v>
      </c>
      <c r="AC4" s="96" t="s">
        <v>175</v>
      </c>
      <c r="AD4" s="96" t="s">
        <v>179</v>
      </c>
      <c r="AE4" s="97" t="s">
        <v>213</v>
      </c>
      <c r="AF4" s="97">
        <v>2391</v>
      </c>
      <c r="AG4" s="96">
        <v>0.48</v>
      </c>
      <c r="AH4" s="96" t="s">
        <v>214</v>
      </c>
      <c r="AI4" s="96">
        <v>2000</v>
      </c>
      <c r="AJ4" s="96">
        <v>2000</v>
      </c>
      <c r="AK4" s="96" t="s">
        <v>215</v>
      </c>
      <c r="AL4" s="86"/>
      <c r="AM4" s="86"/>
      <c r="AN4" s="86"/>
      <c r="AO4" s="86"/>
      <c r="AP4" s="86"/>
      <c r="AQ4" s="86"/>
      <c r="AR4" s="86"/>
      <c r="AS4" s="86"/>
      <c r="AT4" s="86"/>
      <c r="AU4" s="86"/>
      <c r="AV4" s="86"/>
      <c r="AW4" s="86"/>
    </row>
    <row r="5" spans="1:49" x14ac:dyDescent="0.35">
      <c r="A5" s="84" t="s">
        <v>175</v>
      </c>
      <c r="B5" s="84" t="s">
        <v>176</v>
      </c>
      <c r="C5" s="84" t="s">
        <v>9</v>
      </c>
      <c r="D5" s="84">
        <v>250</v>
      </c>
      <c r="E5" s="84" t="s">
        <v>177</v>
      </c>
      <c r="F5" s="84">
        <v>250</v>
      </c>
      <c r="G5" s="84" t="s">
        <v>177</v>
      </c>
      <c r="H5" s="84" t="s">
        <v>178</v>
      </c>
      <c r="J5" s="91"/>
      <c r="K5" s="92"/>
      <c r="L5" s="92"/>
      <c r="M5" s="92"/>
      <c r="N5" s="92"/>
      <c r="O5" s="92"/>
      <c r="P5" s="92"/>
      <c r="Q5" s="91" t="s">
        <v>206</v>
      </c>
      <c r="R5" s="91"/>
      <c r="S5" s="91"/>
      <c r="T5" s="90"/>
      <c r="U5" s="86"/>
      <c r="V5" s="86"/>
      <c r="W5" s="86"/>
      <c r="AA5" s="96"/>
      <c r="AB5" s="96"/>
      <c r="AC5" s="96"/>
      <c r="AD5" s="96"/>
      <c r="AE5" s="97" t="s">
        <v>216</v>
      </c>
      <c r="AF5" s="97"/>
      <c r="AG5" s="96"/>
      <c r="AH5" s="96" t="s">
        <v>217</v>
      </c>
      <c r="AI5" s="96"/>
      <c r="AJ5" s="96"/>
      <c r="AK5" s="96" t="s">
        <v>218</v>
      </c>
      <c r="AL5" s="86"/>
      <c r="AM5" s="86"/>
      <c r="AN5" s="86"/>
      <c r="AO5" s="86"/>
      <c r="AP5" s="86"/>
      <c r="AQ5" s="86"/>
      <c r="AR5" s="86"/>
      <c r="AS5" s="86"/>
      <c r="AT5" s="86"/>
      <c r="AU5" s="86"/>
      <c r="AV5" s="86"/>
      <c r="AW5" s="86"/>
    </row>
    <row r="6" spans="1:49" x14ac:dyDescent="0.35">
      <c r="A6" s="84" t="s">
        <v>179</v>
      </c>
      <c r="B6" s="84" t="s">
        <v>176</v>
      </c>
      <c r="C6" s="84" t="s">
        <v>180</v>
      </c>
      <c r="D6" s="84">
        <v>100</v>
      </c>
      <c r="E6" s="84" t="s">
        <v>177</v>
      </c>
      <c r="F6" s="84">
        <v>100</v>
      </c>
      <c r="G6" s="84" t="s">
        <v>177</v>
      </c>
      <c r="H6" s="84" t="s">
        <v>181</v>
      </c>
      <c r="J6" s="91"/>
      <c r="K6" s="92"/>
      <c r="L6" s="92"/>
      <c r="M6" s="92"/>
      <c r="N6" s="92"/>
      <c r="O6" s="92"/>
      <c r="P6" s="92"/>
      <c r="Q6" s="91" t="s">
        <v>201</v>
      </c>
      <c r="R6" s="91"/>
      <c r="S6" s="91"/>
      <c r="T6" s="90"/>
      <c r="U6" s="86"/>
      <c r="V6" s="86"/>
      <c r="W6" s="86"/>
      <c r="AA6" s="96"/>
      <c r="AB6" s="96"/>
      <c r="AC6" s="96"/>
      <c r="AD6" s="96" t="s">
        <v>183</v>
      </c>
      <c r="AE6" s="96" t="s">
        <v>213</v>
      </c>
      <c r="AF6" s="96">
        <v>2391</v>
      </c>
      <c r="AG6" s="96">
        <v>0.48</v>
      </c>
      <c r="AH6" s="96" t="s">
        <v>214</v>
      </c>
      <c r="AI6" s="96">
        <v>2000</v>
      </c>
      <c r="AJ6" s="96">
        <v>2000</v>
      </c>
      <c r="AK6" s="96" t="s">
        <v>215</v>
      </c>
      <c r="AL6" s="86"/>
      <c r="AM6" s="86"/>
      <c r="AN6" s="86"/>
      <c r="AO6" s="86"/>
      <c r="AP6" s="86"/>
      <c r="AQ6" s="86"/>
      <c r="AR6" s="86"/>
      <c r="AS6" s="86"/>
      <c r="AT6" s="86"/>
      <c r="AU6" s="86"/>
      <c r="AV6" s="86"/>
      <c r="AW6" s="86"/>
    </row>
    <row r="7" spans="1:49" x14ac:dyDescent="0.35">
      <c r="A7" s="84" t="s">
        <v>182</v>
      </c>
      <c r="B7" s="84" t="s">
        <v>176</v>
      </c>
      <c r="C7" s="84" t="s">
        <v>180</v>
      </c>
      <c r="D7" s="84">
        <v>100</v>
      </c>
      <c r="E7" s="84" t="s">
        <v>177</v>
      </c>
      <c r="F7" s="84">
        <v>100</v>
      </c>
      <c r="G7" s="84" t="s">
        <v>177</v>
      </c>
      <c r="H7" s="84" t="s">
        <v>178</v>
      </c>
      <c r="J7" s="91" t="s">
        <v>204</v>
      </c>
      <c r="K7" s="91" t="s">
        <v>198</v>
      </c>
      <c r="L7" s="91" t="s">
        <v>175</v>
      </c>
      <c r="M7" s="91" t="s">
        <v>199</v>
      </c>
      <c r="N7" s="91" t="s">
        <v>5</v>
      </c>
      <c r="O7" s="91" t="s">
        <v>5</v>
      </c>
      <c r="P7" s="91" t="s">
        <v>200</v>
      </c>
      <c r="Q7" s="91" t="s">
        <v>201</v>
      </c>
      <c r="R7" s="91">
        <v>2391</v>
      </c>
      <c r="S7" s="91">
        <v>0.48</v>
      </c>
      <c r="T7" s="90"/>
      <c r="U7" s="86"/>
      <c r="V7" s="86"/>
      <c r="W7" s="86"/>
      <c r="AA7" s="96"/>
      <c r="AB7" s="96"/>
      <c r="AC7" s="96"/>
      <c r="AD7" s="96"/>
      <c r="AE7" s="96" t="s">
        <v>216</v>
      </c>
      <c r="AF7" s="96"/>
      <c r="AG7" s="96"/>
      <c r="AH7" s="96" t="s">
        <v>217</v>
      </c>
      <c r="AI7" s="96"/>
      <c r="AJ7" s="96"/>
      <c r="AK7" s="96" t="s">
        <v>218</v>
      </c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6"/>
      <c r="AW7" s="86"/>
    </row>
    <row r="8" spans="1:49" x14ac:dyDescent="0.35">
      <c r="A8" s="84" t="s">
        <v>183</v>
      </c>
      <c r="B8" s="84" t="s">
        <v>176</v>
      </c>
      <c r="C8" s="84" t="s">
        <v>184</v>
      </c>
      <c r="D8" s="84">
        <v>32</v>
      </c>
      <c r="E8" s="84" t="s">
        <v>177</v>
      </c>
      <c r="F8" s="84">
        <v>32</v>
      </c>
      <c r="G8" s="84" t="s">
        <v>177</v>
      </c>
      <c r="H8" s="84" t="s">
        <v>181</v>
      </c>
      <c r="J8" s="91"/>
      <c r="K8" s="91"/>
      <c r="L8" s="91"/>
      <c r="M8" s="91" t="s">
        <v>202</v>
      </c>
      <c r="N8" s="91" t="s">
        <v>200</v>
      </c>
      <c r="O8" s="91" t="s">
        <v>200</v>
      </c>
      <c r="P8" s="91" t="s">
        <v>200</v>
      </c>
      <c r="Q8" s="91" t="s">
        <v>203</v>
      </c>
      <c r="R8" s="91"/>
      <c r="S8" s="91"/>
      <c r="T8" s="90"/>
      <c r="U8" s="86"/>
      <c r="V8" s="86"/>
      <c r="W8" s="86"/>
      <c r="AA8" s="96"/>
      <c r="AB8" s="96"/>
      <c r="AC8" s="96"/>
      <c r="AD8" s="96" t="s">
        <v>185</v>
      </c>
      <c r="AE8" s="96" t="s">
        <v>213</v>
      </c>
      <c r="AF8" s="96">
        <v>2391</v>
      </c>
      <c r="AG8" s="96">
        <v>0.48</v>
      </c>
      <c r="AH8" s="96" t="s">
        <v>214</v>
      </c>
      <c r="AI8" s="96">
        <v>2000</v>
      </c>
      <c r="AJ8" s="96">
        <v>2000</v>
      </c>
      <c r="AK8" s="96" t="s">
        <v>215</v>
      </c>
      <c r="AL8" s="86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</row>
    <row r="9" spans="1:49" x14ac:dyDescent="0.35">
      <c r="A9" s="84" t="s">
        <v>185</v>
      </c>
      <c r="B9" s="84" t="s">
        <v>176</v>
      </c>
      <c r="C9" s="84" t="s">
        <v>184</v>
      </c>
      <c r="D9" s="84">
        <v>32</v>
      </c>
      <c r="E9" s="84" t="s">
        <v>177</v>
      </c>
      <c r="F9" s="84">
        <v>32</v>
      </c>
      <c r="G9" s="84" t="s">
        <v>177</v>
      </c>
      <c r="H9" s="84" t="s">
        <v>181</v>
      </c>
      <c r="J9" s="91"/>
      <c r="K9" s="91"/>
      <c r="L9" s="91"/>
      <c r="M9" s="91"/>
      <c r="N9" s="91"/>
      <c r="O9" s="91"/>
      <c r="P9" s="91"/>
      <c r="Q9" s="91" t="s">
        <v>206</v>
      </c>
      <c r="R9" s="91"/>
      <c r="S9" s="91"/>
      <c r="T9" s="90"/>
      <c r="U9" s="86"/>
      <c r="V9" s="86"/>
      <c r="W9" s="86"/>
      <c r="AA9" s="96"/>
      <c r="AB9" s="96"/>
      <c r="AC9" s="96"/>
      <c r="AD9" s="96"/>
      <c r="AE9" s="96" t="s">
        <v>216</v>
      </c>
      <c r="AF9" s="96"/>
      <c r="AG9" s="96"/>
      <c r="AH9" s="96" t="s">
        <v>217</v>
      </c>
      <c r="AI9" s="96"/>
      <c r="AJ9" s="96"/>
      <c r="AK9" s="96" t="s">
        <v>218</v>
      </c>
      <c r="AL9" s="86"/>
      <c r="AM9" s="86"/>
      <c r="AN9" s="86"/>
      <c r="AO9" s="86"/>
      <c r="AP9" s="86"/>
      <c r="AQ9" s="86"/>
      <c r="AR9" s="86"/>
      <c r="AS9" s="86"/>
      <c r="AT9" s="86"/>
      <c r="AU9" s="86"/>
      <c r="AV9" s="86"/>
      <c r="AW9" s="86"/>
    </row>
    <row r="10" spans="1:49" x14ac:dyDescent="0.35">
      <c r="A10" s="84" t="s">
        <v>186</v>
      </c>
      <c r="B10" s="84" t="s">
        <v>176</v>
      </c>
      <c r="C10" s="84" t="s">
        <v>9</v>
      </c>
      <c r="D10" s="84">
        <v>250</v>
      </c>
      <c r="E10" s="84" t="s">
        <v>177</v>
      </c>
      <c r="F10" s="84">
        <v>250</v>
      </c>
      <c r="G10" s="84" t="s">
        <v>177</v>
      </c>
      <c r="H10" s="84" t="s">
        <v>181</v>
      </c>
      <c r="J10" s="91"/>
      <c r="K10" s="91"/>
      <c r="L10" s="91"/>
      <c r="M10" s="91"/>
      <c r="N10" s="91"/>
      <c r="O10" s="91"/>
      <c r="P10" s="91"/>
      <c r="Q10" s="91" t="s">
        <v>201</v>
      </c>
      <c r="R10" s="91"/>
      <c r="S10" s="91"/>
      <c r="T10" s="90"/>
      <c r="U10" s="86"/>
      <c r="V10" s="86"/>
      <c r="W10" s="86"/>
      <c r="AA10" s="96"/>
      <c r="AB10" s="96"/>
      <c r="AC10" s="96"/>
      <c r="AD10" s="96" t="s">
        <v>182</v>
      </c>
      <c r="AE10" s="96" t="s">
        <v>213</v>
      </c>
      <c r="AF10" s="96">
        <v>2391</v>
      </c>
      <c r="AG10" s="96">
        <v>0.48</v>
      </c>
      <c r="AH10" s="96" t="s">
        <v>214</v>
      </c>
      <c r="AI10" s="96">
        <v>2000</v>
      </c>
      <c r="AJ10" s="96">
        <v>2000</v>
      </c>
      <c r="AK10" s="96" t="s">
        <v>215</v>
      </c>
      <c r="AL10" s="86"/>
      <c r="AM10" s="86"/>
      <c r="AN10" s="86"/>
      <c r="AO10" s="86"/>
      <c r="AP10" s="86"/>
      <c r="AQ10" s="86"/>
      <c r="AR10" s="86"/>
      <c r="AS10" s="86"/>
      <c r="AT10" s="86"/>
      <c r="AU10" s="86"/>
      <c r="AV10" s="86"/>
      <c r="AW10" s="86"/>
    </row>
    <row r="11" spans="1:49" x14ac:dyDescent="0.35">
      <c r="AA11" s="96"/>
      <c r="AB11" s="96"/>
      <c r="AC11" s="96"/>
      <c r="AD11" s="96"/>
      <c r="AE11" s="96" t="s">
        <v>216</v>
      </c>
      <c r="AF11" s="96"/>
      <c r="AG11" s="96"/>
      <c r="AH11" s="96" t="s">
        <v>217</v>
      </c>
      <c r="AI11" s="96"/>
      <c r="AJ11" s="96"/>
      <c r="AK11" s="96" t="s">
        <v>219</v>
      </c>
      <c r="AL11" s="86"/>
      <c r="AM11" s="86"/>
      <c r="AN11" s="86"/>
      <c r="AO11" s="86"/>
      <c r="AP11" s="86"/>
      <c r="AQ11" s="86"/>
      <c r="AR11" s="86"/>
      <c r="AS11" s="86"/>
      <c r="AT11" s="86"/>
      <c r="AU11" s="86"/>
      <c r="AV11" s="86"/>
      <c r="AW11" s="86"/>
    </row>
  </sheetData>
  <printOptions horizontalCentered="1"/>
  <pageMargins left="0.23622047244094491" right="0.23622047244094491" top="0.98425196850393704" bottom="0.98425196850393704" header="0.31496062992125984" footer="0.31496062992125984"/>
  <pageSetup paperSize="9" scale="16" fitToHeight="0" pageOrder="overThenDown" orientation="portrait" r:id="rId1"/>
  <headerFooter>
    <oddHeader>&amp;L&amp;G&amp;C&amp;"-,Bold"&amp;14Bill of Quantity</oddHeader>
    <oddFooter>&amp;LConsultancy Services for the Plant Audit in various Pump Stations and Reservoirs (OP18REFCS03)&amp;R&amp;P of &amp;N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G23"/>
  <sheetViews>
    <sheetView view="pageBreakPreview" zoomScale="55" zoomScaleNormal="40" zoomScaleSheetLayoutView="55" zoomScalePageLayoutView="40" workbookViewId="0">
      <selection activeCell="C10" sqref="C10"/>
    </sheetView>
  </sheetViews>
  <sheetFormatPr defaultColWidth="8.81640625" defaultRowHeight="15.5" x14ac:dyDescent="0.35"/>
  <cols>
    <col min="1" max="1" width="35.54296875" style="9" customWidth="1"/>
    <col min="2" max="2" width="30.81640625" style="39" bestFit="1" customWidth="1"/>
    <col min="3" max="3" width="12.1796875" style="12" bestFit="1" customWidth="1"/>
    <col min="4" max="4" width="23.08984375" style="5" customWidth="1"/>
    <col min="5" max="5" width="16.08984375" style="5" customWidth="1"/>
    <col min="6" max="7" width="15.453125" style="10" customWidth="1"/>
    <col min="8" max="8" width="20.90625" style="5" bestFit="1" customWidth="1"/>
    <col min="9" max="9" width="16.453125" style="5" bestFit="1" customWidth="1"/>
    <col min="10" max="26" width="8.81640625" style="5"/>
    <col min="27" max="27" width="37.6328125" style="5" customWidth="1"/>
    <col min="28" max="16384" width="8.81640625" style="5"/>
  </cols>
  <sheetData>
    <row r="1" spans="1:7" x14ac:dyDescent="0.35">
      <c r="A1" s="110" t="s">
        <v>260</v>
      </c>
      <c r="B1" s="109" t="s">
        <v>241</v>
      </c>
      <c r="C1" s="109" t="s">
        <v>242</v>
      </c>
      <c r="D1" s="109" t="s">
        <v>243</v>
      </c>
      <c r="E1" s="109" t="s">
        <v>244</v>
      </c>
      <c r="F1" s="109" t="s">
        <v>245</v>
      </c>
      <c r="G1" s="109" t="s">
        <v>246</v>
      </c>
    </row>
    <row r="2" spans="1:7" x14ac:dyDescent="0.35">
      <c r="A2" s="110" t="s">
        <v>262</v>
      </c>
      <c r="B2" s="109"/>
      <c r="C2" s="109"/>
      <c r="D2" s="109"/>
      <c r="E2" s="109"/>
      <c r="F2" s="109" t="s">
        <v>261</v>
      </c>
      <c r="G2" s="109"/>
    </row>
    <row r="3" spans="1:7" ht="25.75" customHeight="1" x14ac:dyDescent="0.35">
      <c r="A3" s="110" t="s">
        <v>263</v>
      </c>
      <c r="B3" s="110" t="s">
        <v>247</v>
      </c>
      <c r="C3" s="112" t="s">
        <v>248</v>
      </c>
      <c r="D3" s="112" t="s">
        <v>249</v>
      </c>
      <c r="E3" s="112" t="s">
        <v>250</v>
      </c>
      <c r="F3" s="120" t="s">
        <v>12</v>
      </c>
      <c r="G3" s="113" t="s">
        <v>12</v>
      </c>
    </row>
    <row r="4" spans="1:7" x14ac:dyDescent="0.35">
      <c r="A4" s="110" t="s">
        <v>12</v>
      </c>
      <c r="B4" s="110" t="s">
        <v>251</v>
      </c>
      <c r="C4" s="112" t="s">
        <v>252</v>
      </c>
      <c r="D4" s="112" t="s">
        <v>253</v>
      </c>
      <c r="E4" s="112" t="s">
        <v>254</v>
      </c>
      <c r="F4" s="120">
        <v>5</v>
      </c>
      <c r="G4" s="111" t="s">
        <v>255</v>
      </c>
    </row>
    <row r="5" spans="1:7" x14ac:dyDescent="0.35">
      <c r="A5" s="117" t="s">
        <v>12</v>
      </c>
      <c r="B5" s="117" t="s">
        <v>256</v>
      </c>
      <c r="C5" s="118" t="s">
        <v>257</v>
      </c>
      <c r="D5" s="118" t="s">
        <v>249</v>
      </c>
      <c r="E5" s="118" t="s">
        <v>250</v>
      </c>
      <c r="F5" s="121" t="s">
        <v>12</v>
      </c>
      <c r="G5" s="119" t="s">
        <v>12</v>
      </c>
    </row>
    <row r="6" spans="1:7" x14ac:dyDescent="0.35">
      <c r="A6" s="110" t="s">
        <v>264</v>
      </c>
      <c r="B6" s="110" t="s">
        <v>247</v>
      </c>
      <c r="C6" s="110" t="s">
        <v>266</v>
      </c>
      <c r="D6" s="110" t="s">
        <v>249</v>
      </c>
      <c r="E6" s="110" t="s">
        <v>250</v>
      </c>
      <c r="F6" s="122" t="s">
        <v>12</v>
      </c>
      <c r="G6" s="110" t="s">
        <v>12</v>
      </c>
    </row>
    <row r="7" spans="1:7" x14ac:dyDescent="0.35">
      <c r="A7" s="110" t="s">
        <v>12</v>
      </c>
      <c r="B7" s="110" t="s">
        <v>251</v>
      </c>
      <c r="C7" s="110" t="s">
        <v>267</v>
      </c>
      <c r="D7" s="110" t="s">
        <v>268</v>
      </c>
      <c r="E7" s="110" t="s">
        <v>269</v>
      </c>
      <c r="F7" s="122">
        <v>5</v>
      </c>
      <c r="G7" s="110" t="s">
        <v>255</v>
      </c>
    </row>
    <row r="8" spans="1:7" x14ac:dyDescent="0.35">
      <c r="A8" s="117" t="s">
        <v>12</v>
      </c>
      <c r="B8" s="117" t="s">
        <v>256</v>
      </c>
      <c r="C8" s="117" t="s">
        <v>266</v>
      </c>
      <c r="D8" s="117" t="s">
        <v>249</v>
      </c>
      <c r="E8" s="117" t="s">
        <v>250</v>
      </c>
      <c r="F8" s="128" t="s">
        <v>12</v>
      </c>
      <c r="G8" s="117" t="s">
        <v>12</v>
      </c>
    </row>
    <row r="9" spans="1:7" x14ac:dyDescent="0.35">
      <c r="A9" s="110" t="s">
        <v>265</v>
      </c>
      <c r="B9" s="110" t="s">
        <v>247</v>
      </c>
      <c r="C9" s="110" t="s">
        <v>270</v>
      </c>
      <c r="D9" s="110" t="s">
        <v>271</v>
      </c>
      <c r="E9" s="110" t="s">
        <v>272</v>
      </c>
      <c r="F9" s="110">
        <v>5</v>
      </c>
      <c r="G9" s="110" t="s">
        <v>151</v>
      </c>
    </row>
    <row r="10" spans="1:7" x14ac:dyDescent="0.35">
      <c r="A10" s="110" t="str">
        <f>PROPER(A23)</f>
        <v/>
      </c>
      <c r="B10" s="110" t="str">
        <f t="shared" ref="B10:E10" si="0">PROPER(B23)</f>
        <v/>
      </c>
      <c r="C10" s="110" t="str">
        <f t="shared" si="0"/>
        <v/>
      </c>
      <c r="D10" s="110" t="str">
        <f t="shared" si="0"/>
        <v/>
      </c>
      <c r="E10" s="110" t="str">
        <f t="shared" si="0"/>
        <v/>
      </c>
      <c r="F10" s="110"/>
      <c r="G10" s="110"/>
    </row>
    <row r="11" spans="1:7" x14ac:dyDescent="0.35">
      <c r="A11" s="110"/>
      <c r="B11" s="110"/>
      <c r="C11" s="110"/>
      <c r="D11" s="110"/>
      <c r="E11" s="110"/>
      <c r="F11" s="122"/>
      <c r="G11" s="110"/>
    </row>
    <row r="12" spans="1:7" x14ac:dyDescent="0.35">
      <c r="A12" s="110" t="str">
        <f t="shared" ref="A12:G12" si="1">PROPER(A19)</f>
        <v/>
      </c>
      <c r="B12" s="110" t="str">
        <f t="shared" si="1"/>
        <v/>
      </c>
      <c r="C12" s="110" t="str">
        <f t="shared" si="1"/>
        <v/>
      </c>
      <c r="D12" s="110" t="str">
        <f t="shared" si="1"/>
        <v/>
      </c>
      <c r="E12" s="110" t="str">
        <f t="shared" si="1"/>
        <v/>
      </c>
      <c r="F12" s="110" t="str">
        <f t="shared" si="1"/>
        <v/>
      </c>
      <c r="G12" s="110" t="str">
        <f t="shared" si="1"/>
        <v/>
      </c>
    </row>
    <row r="14" spans="1:7" ht="16" thickBot="1" x14ac:dyDescent="0.4"/>
    <row r="15" spans="1:7" ht="16" thickBot="1" x14ac:dyDescent="0.4">
      <c r="A15" s="98" t="s">
        <v>229</v>
      </c>
      <c r="B15" s="99" t="s">
        <v>230</v>
      </c>
      <c r="C15" s="99" t="s">
        <v>231</v>
      </c>
      <c r="D15" s="99" t="s">
        <v>232</v>
      </c>
      <c r="E15" s="99" t="s">
        <v>233</v>
      </c>
      <c r="F15" s="99" t="s">
        <v>234</v>
      </c>
      <c r="G15" s="99" t="s">
        <v>235</v>
      </c>
    </row>
    <row r="16" spans="1:7" ht="16" thickBot="1" x14ac:dyDescent="0.4">
      <c r="A16" s="114" t="s">
        <v>258</v>
      </c>
      <c r="B16" s="101" t="s">
        <v>237</v>
      </c>
      <c r="C16" s="102">
        <v>3.22</v>
      </c>
      <c r="D16" s="102">
        <v>3.36</v>
      </c>
      <c r="E16" s="102">
        <v>3.9</v>
      </c>
      <c r="F16" s="103"/>
      <c r="G16" s="104"/>
    </row>
    <row r="17" spans="1:7" ht="16" thickBot="1" x14ac:dyDescent="0.4">
      <c r="A17" s="115"/>
      <c r="B17" s="101" t="s">
        <v>239</v>
      </c>
      <c r="C17" s="102">
        <v>2.89</v>
      </c>
      <c r="D17" s="102">
        <v>3.01</v>
      </c>
      <c r="E17" s="102">
        <v>3.37</v>
      </c>
      <c r="F17" s="105">
        <v>0.05</v>
      </c>
      <c r="G17" s="103" t="s">
        <v>238</v>
      </c>
    </row>
    <row r="18" spans="1:7" ht="16" thickBot="1" x14ac:dyDescent="0.4">
      <c r="A18" s="115"/>
      <c r="B18" s="101" t="s">
        <v>240</v>
      </c>
      <c r="C18" s="102">
        <v>3.22</v>
      </c>
      <c r="D18" s="102">
        <v>3.36</v>
      </c>
      <c r="E18" s="102">
        <v>3.9</v>
      </c>
      <c r="F18" s="106"/>
      <c r="G18" s="103"/>
    </row>
    <row r="19" spans="1:7" ht="16" thickBot="1" x14ac:dyDescent="0.4">
      <c r="A19" s="116"/>
      <c r="B19" s="101"/>
      <c r="C19" s="108"/>
      <c r="D19" s="108"/>
      <c r="E19" s="108"/>
      <c r="F19" s="101"/>
      <c r="G19" s="106"/>
    </row>
    <row r="20" spans="1:7" ht="16" thickBot="1" x14ac:dyDescent="0.4"/>
    <row r="21" spans="1:7" ht="16" thickBot="1" x14ac:dyDescent="0.4">
      <c r="A21" s="98" t="s">
        <v>229</v>
      </c>
      <c r="B21" s="99" t="s">
        <v>230</v>
      </c>
      <c r="C21" s="99" t="s">
        <v>231</v>
      </c>
      <c r="D21" s="99" t="s">
        <v>232</v>
      </c>
      <c r="E21" s="99" t="s">
        <v>233</v>
      </c>
      <c r="F21" s="99" t="s">
        <v>234</v>
      </c>
      <c r="G21" s="99" t="s">
        <v>235</v>
      </c>
    </row>
    <row r="22" spans="1:7" x14ac:dyDescent="0.35">
      <c r="A22" s="100" t="s">
        <v>236</v>
      </c>
      <c r="B22" s="123" t="s">
        <v>237</v>
      </c>
      <c r="C22" s="124">
        <v>2.11</v>
      </c>
      <c r="D22" s="124">
        <v>2.2000000000000002</v>
      </c>
      <c r="E22" s="124">
        <v>2.68</v>
      </c>
      <c r="F22" s="103"/>
      <c r="G22" s="103"/>
    </row>
    <row r="23" spans="1:7" ht="16" thickBot="1" x14ac:dyDescent="0.4">
      <c r="A23" s="107"/>
      <c r="B23" s="125"/>
      <c r="C23" s="126"/>
      <c r="D23" s="126"/>
      <c r="E23" s="126"/>
      <c r="F23" s="127">
        <v>0.05</v>
      </c>
      <c r="G23" s="101" t="s">
        <v>259</v>
      </c>
    </row>
  </sheetData>
  <printOptions horizontalCentered="1"/>
  <pageMargins left="0.23622047244094491" right="0.23622047244094491" top="0.98425196850393704" bottom="0.98425196850393704" header="0.31496062992125984" footer="0.31496062992125984"/>
  <pageSetup paperSize="9" scale="20" fitToHeight="0" pageOrder="overThenDown" orientation="portrait" r:id="rId1"/>
  <headerFooter>
    <oddHeader>&amp;L&amp;G&amp;C&amp;"-,Bold"&amp;14Bill of Quantity</oddHeader>
    <oddFooter>&amp;LConsultancy Services for the Plant Audit in various Pump Stations and Reservoirs (OP18REFCS03)&amp;R&amp;P of &amp;N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H111"/>
  <sheetViews>
    <sheetView view="pageBreakPreview" topLeftCell="A91" zoomScale="55" zoomScaleNormal="40" zoomScaleSheetLayoutView="55" zoomScalePageLayoutView="40" workbookViewId="0">
      <selection activeCell="G104" sqref="G104"/>
    </sheetView>
  </sheetViews>
  <sheetFormatPr defaultColWidth="8.81640625" defaultRowHeight="15.5" x14ac:dyDescent="0.35"/>
  <cols>
    <col min="1" max="1" width="35.54296875" style="9" customWidth="1"/>
    <col min="2" max="2" width="30.81640625" style="39" bestFit="1" customWidth="1"/>
    <col min="3" max="3" width="12.1796875" style="12" bestFit="1" customWidth="1"/>
    <col min="4" max="4" width="23.08984375" style="5" customWidth="1"/>
    <col min="5" max="5" width="16.08984375" style="5" customWidth="1"/>
    <col min="6" max="7" width="15.453125" style="10" customWidth="1"/>
    <col min="8" max="8" width="20.90625" style="5" bestFit="1" customWidth="1"/>
    <col min="9" max="9" width="16.453125" style="5" bestFit="1" customWidth="1"/>
    <col min="10" max="26" width="8.81640625" style="5"/>
    <col min="27" max="27" width="37.6328125" style="5" customWidth="1"/>
    <col min="28" max="16384" width="8.81640625" style="5"/>
  </cols>
  <sheetData>
    <row r="1" spans="1:8" x14ac:dyDescent="0.35">
      <c r="A1" s="131" t="s">
        <v>276</v>
      </c>
    </row>
    <row r="2" spans="1:8" x14ac:dyDescent="0.35">
      <c r="A2" s="140" t="s">
        <v>280</v>
      </c>
      <c r="B2" s="109" t="s">
        <v>241</v>
      </c>
      <c r="C2" s="109" t="s">
        <v>242</v>
      </c>
      <c r="D2" s="109" t="s">
        <v>243</v>
      </c>
      <c r="E2" s="109" t="s">
        <v>244</v>
      </c>
      <c r="F2" s="109" t="s">
        <v>245</v>
      </c>
      <c r="G2" s="109" t="s">
        <v>4</v>
      </c>
      <c r="H2" s="5" t="s">
        <v>4</v>
      </c>
    </row>
    <row r="3" spans="1:8" ht="16" thickBot="1" x14ac:dyDescent="0.4">
      <c r="A3" s="139" t="s">
        <v>281</v>
      </c>
      <c r="B3" s="109"/>
      <c r="C3" s="109"/>
      <c r="D3" s="109"/>
      <c r="E3" s="109"/>
      <c r="F3" s="109"/>
      <c r="G3" s="109"/>
    </row>
    <row r="4" spans="1:8" ht="25.75" customHeight="1" thickBot="1" x14ac:dyDescent="0.4">
      <c r="A4" s="110" t="s">
        <v>263</v>
      </c>
      <c r="B4" s="110" t="s">
        <v>237</v>
      </c>
      <c r="C4" s="132">
        <v>449.94</v>
      </c>
      <c r="D4" s="133">
        <v>465.3</v>
      </c>
      <c r="E4" s="133">
        <v>474.84</v>
      </c>
      <c r="F4" s="120" t="s">
        <v>12</v>
      </c>
      <c r="G4" s="113" t="s">
        <v>12</v>
      </c>
    </row>
    <row r="5" spans="1:8" ht="29" thickBot="1" x14ac:dyDescent="0.4">
      <c r="A5" s="110" t="s">
        <v>12</v>
      </c>
      <c r="B5" s="110" t="s">
        <v>239</v>
      </c>
      <c r="C5" s="134">
        <v>457.72</v>
      </c>
      <c r="D5" s="135">
        <v>471.4</v>
      </c>
      <c r="E5" s="135">
        <v>477.32</v>
      </c>
      <c r="F5" s="138" t="s">
        <v>282</v>
      </c>
      <c r="G5" s="111" t="s">
        <v>255</v>
      </c>
    </row>
    <row r="6" spans="1:8" ht="16" thickBot="1" x14ac:dyDescent="0.4">
      <c r="A6" s="117" t="s">
        <v>12</v>
      </c>
      <c r="B6" s="117" t="s">
        <v>240</v>
      </c>
      <c r="C6" s="134">
        <v>449.94</v>
      </c>
      <c r="D6" s="135">
        <v>465.3</v>
      </c>
      <c r="E6" s="135">
        <v>474.84</v>
      </c>
      <c r="F6" s="121" t="s">
        <v>12</v>
      </c>
      <c r="G6" s="119" t="s">
        <v>12</v>
      </c>
    </row>
    <row r="7" spans="1:8" ht="16" thickBot="1" x14ac:dyDescent="0.4">
      <c r="A7" s="110" t="s">
        <v>264</v>
      </c>
      <c r="B7" s="110" t="s">
        <v>237</v>
      </c>
      <c r="C7" s="132">
        <v>449.68</v>
      </c>
      <c r="D7" s="133">
        <v>460.18</v>
      </c>
      <c r="E7" s="133">
        <v>474.76</v>
      </c>
      <c r="F7" s="122" t="s">
        <v>12</v>
      </c>
      <c r="G7" s="110" t="s">
        <v>12</v>
      </c>
    </row>
    <row r="8" spans="1:8" ht="29" thickBot="1" x14ac:dyDescent="0.4">
      <c r="A8" s="110" t="s">
        <v>12</v>
      </c>
      <c r="B8" s="110" t="s">
        <v>239</v>
      </c>
      <c r="C8" s="136" t="s">
        <v>277</v>
      </c>
      <c r="D8" s="137">
        <v>408.04</v>
      </c>
      <c r="E8" s="135">
        <v>468.34</v>
      </c>
      <c r="F8" s="138" t="s">
        <v>282</v>
      </c>
      <c r="G8" s="110" t="s">
        <v>278</v>
      </c>
      <c r="H8" s="139" t="s">
        <v>279</v>
      </c>
    </row>
    <row r="9" spans="1:8" ht="16" thickBot="1" x14ac:dyDescent="0.4">
      <c r="A9" s="117" t="s">
        <v>12</v>
      </c>
      <c r="B9" s="117" t="s">
        <v>240</v>
      </c>
      <c r="C9" s="134">
        <v>449.68</v>
      </c>
      <c r="D9" s="135">
        <v>460.18</v>
      </c>
      <c r="E9" s="135">
        <v>474.76</v>
      </c>
      <c r="F9" s="128" t="s">
        <v>12</v>
      </c>
      <c r="G9" s="117" t="s">
        <v>12</v>
      </c>
    </row>
    <row r="10" spans="1:8" ht="16" thickBot="1" x14ac:dyDescent="0.4">
      <c r="A10" s="110" t="s">
        <v>265</v>
      </c>
      <c r="B10" s="110" t="s">
        <v>237</v>
      </c>
      <c r="C10" s="132">
        <v>455.48</v>
      </c>
      <c r="D10" s="133">
        <v>466.18</v>
      </c>
      <c r="E10" s="133">
        <v>474.7</v>
      </c>
      <c r="F10" s="110"/>
      <c r="G10" s="110"/>
    </row>
    <row r="11" spans="1:8" ht="29" thickBot="1" x14ac:dyDescent="0.4">
      <c r="B11" s="110" t="s">
        <v>239</v>
      </c>
      <c r="C11" s="134">
        <v>463.28</v>
      </c>
      <c r="D11" s="135">
        <v>470.61</v>
      </c>
      <c r="E11" s="135">
        <v>477.76</v>
      </c>
      <c r="F11" s="138" t="s">
        <v>282</v>
      </c>
      <c r="G11" s="110" t="s">
        <v>151</v>
      </c>
    </row>
    <row r="12" spans="1:8" ht="16" thickBot="1" x14ac:dyDescent="0.4">
      <c r="B12" s="117" t="s">
        <v>240</v>
      </c>
      <c r="C12" s="134">
        <v>455.48</v>
      </c>
      <c r="D12" s="135">
        <v>466.18</v>
      </c>
      <c r="E12" s="135">
        <v>474.7</v>
      </c>
    </row>
    <row r="16" spans="1:8" x14ac:dyDescent="0.35">
      <c r="A16" s="131" t="s">
        <v>283</v>
      </c>
    </row>
    <row r="17" spans="1:7" x14ac:dyDescent="0.35">
      <c r="A17" s="140" t="s">
        <v>283</v>
      </c>
      <c r="B17" s="109" t="s">
        <v>241</v>
      </c>
      <c r="C17" s="109" t="s">
        <v>242</v>
      </c>
      <c r="D17" s="109" t="s">
        <v>243</v>
      </c>
      <c r="E17" s="109" t="s">
        <v>244</v>
      </c>
      <c r="F17" s="109" t="s">
        <v>245</v>
      </c>
      <c r="G17" s="109" t="s">
        <v>4</v>
      </c>
    </row>
    <row r="18" spans="1:7" x14ac:dyDescent="0.35">
      <c r="A18" s="139"/>
      <c r="B18" s="109"/>
      <c r="C18" s="109"/>
      <c r="D18" s="109"/>
      <c r="E18" s="109"/>
      <c r="F18" s="109" t="s">
        <v>262</v>
      </c>
      <c r="G18" s="109"/>
    </row>
    <row r="19" spans="1:7" ht="16" thickBot="1" x14ac:dyDescent="0.4">
      <c r="A19" s="110" t="s">
        <v>263</v>
      </c>
      <c r="B19" s="110"/>
      <c r="C19" s="141">
        <v>1.1499999999999999</v>
      </c>
      <c r="D19" s="142">
        <v>0.87</v>
      </c>
      <c r="E19" s="142">
        <v>0.35</v>
      </c>
      <c r="F19" s="142">
        <v>2.5</v>
      </c>
      <c r="G19" s="111" t="s">
        <v>255</v>
      </c>
    </row>
    <row r="20" spans="1:7" ht="16" thickBot="1" x14ac:dyDescent="0.4">
      <c r="A20" s="110" t="s">
        <v>264</v>
      </c>
      <c r="B20" s="110"/>
      <c r="C20" s="132">
        <v>9.64</v>
      </c>
      <c r="D20" s="133">
        <v>7.85</v>
      </c>
      <c r="E20" s="133">
        <v>0.91</v>
      </c>
      <c r="F20" s="122">
        <v>2.5</v>
      </c>
      <c r="G20" s="110" t="s">
        <v>284</v>
      </c>
    </row>
    <row r="21" spans="1:7" ht="16" thickBot="1" x14ac:dyDescent="0.4">
      <c r="A21" s="110" t="s">
        <v>265</v>
      </c>
      <c r="B21" s="110"/>
      <c r="C21" s="132">
        <v>1.1399999999999999</v>
      </c>
      <c r="D21" s="133">
        <v>0.63</v>
      </c>
      <c r="E21" s="133">
        <v>0.43</v>
      </c>
      <c r="F21" s="110">
        <v>2.5</v>
      </c>
      <c r="G21" s="110" t="s">
        <v>255</v>
      </c>
    </row>
    <row r="25" spans="1:7" x14ac:dyDescent="0.35">
      <c r="A25" s="131" t="s">
        <v>285</v>
      </c>
    </row>
    <row r="26" spans="1:7" x14ac:dyDescent="0.35">
      <c r="A26" s="140" t="s">
        <v>286</v>
      </c>
      <c r="B26" s="109" t="s">
        <v>241</v>
      </c>
      <c r="C26" s="109" t="s">
        <v>242</v>
      </c>
      <c r="D26" s="109" t="s">
        <v>243</v>
      </c>
      <c r="E26" s="109" t="s">
        <v>244</v>
      </c>
      <c r="F26" s="109" t="s">
        <v>245</v>
      </c>
      <c r="G26" s="109" t="s">
        <v>4</v>
      </c>
    </row>
    <row r="27" spans="1:7" ht="16" thickBot="1" x14ac:dyDescent="0.4">
      <c r="A27" s="139"/>
      <c r="B27" s="109"/>
      <c r="C27" s="109"/>
      <c r="D27" s="109"/>
      <c r="E27" s="109"/>
      <c r="F27" s="109" t="s">
        <v>262</v>
      </c>
      <c r="G27" s="109"/>
    </row>
    <row r="28" spans="1:7" ht="16" thickBot="1" x14ac:dyDescent="0.4">
      <c r="A28" s="110" t="s">
        <v>263</v>
      </c>
      <c r="B28" s="110" t="s">
        <v>237</v>
      </c>
      <c r="C28" s="143">
        <v>0.3</v>
      </c>
      <c r="D28" s="144">
        <v>0.7</v>
      </c>
      <c r="E28" s="144">
        <v>2.2999999999999998</v>
      </c>
      <c r="F28" s="120" t="s">
        <v>12</v>
      </c>
      <c r="G28" s="113" t="s">
        <v>12</v>
      </c>
    </row>
    <row r="29" spans="1:7" ht="16" thickBot="1" x14ac:dyDescent="0.4">
      <c r="A29" s="110" t="s">
        <v>12</v>
      </c>
      <c r="B29" s="110" t="s">
        <v>239</v>
      </c>
      <c r="C29" s="145">
        <v>0.4</v>
      </c>
      <c r="D29" s="146">
        <v>0.7</v>
      </c>
      <c r="E29" s="146">
        <v>0.8</v>
      </c>
      <c r="F29" s="138" t="s">
        <v>287</v>
      </c>
      <c r="G29" s="111" t="s">
        <v>255</v>
      </c>
    </row>
    <row r="30" spans="1:7" ht="16" thickBot="1" x14ac:dyDescent="0.4">
      <c r="A30" s="117" t="s">
        <v>12</v>
      </c>
      <c r="B30" s="117" t="s">
        <v>240</v>
      </c>
      <c r="C30" s="145">
        <v>0.1</v>
      </c>
      <c r="D30" s="146">
        <v>0.5</v>
      </c>
      <c r="E30" s="146">
        <v>1.5</v>
      </c>
      <c r="F30" s="121" t="s">
        <v>12</v>
      </c>
      <c r="G30" s="119" t="s">
        <v>12</v>
      </c>
    </row>
    <row r="31" spans="1:7" s="152" customFormat="1" x14ac:dyDescent="0.35">
      <c r="A31" s="147"/>
      <c r="B31" s="147" t="s">
        <v>288</v>
      </c>
      <c r="C31" s="148">
        <v>1.1499999999999999</v>
      </c>
      <c r="D31" s="149">
        <v>1.2</v>
      </c>
      <c r="E31" s="149">
        <v>2.68</v>
      </c>
      <c r="F31" s="150"/>
      <c r="G31" s="151"/>
    </row>
    <row r="32" spans="1:7" ht="16" thickBot="1" x14ac:dyDescent="0.4">
      <c r="A32" s="110" t="s">
        <v>264</v>
      </c>
      <c r="B32" s="110" t="s">
        <v>237</v>
      </c>
      <c r="C32" s="145">
        <v>1.33</v>
      </c>
      <c r="D32" s="146">
        <v>1.6</v>
      </c>
      <c r="E32" s="146">
        <v>2.57</v>
      </c>
      <c r="F32" s="122" t="s">
        <v>12</v>
      </c>
      <c r="G32" s="110" t="s">
        <v>12</v>
      </c>
    </row>
    <row r="33" spans="1:7" ht="16" thickBot="1" x14ac:dyDescent="0.4">
      <c r="A33" s="110" t="s">
        <v>12</v>
      </c>
      <c r="B33" s="110" t="s">
        <v>239</v>
      </c>
      <c r="C33" s="145">
        <v>-0.27</v>
      </c>
      <c r="D33" s="146">
        <v>-0.7</v>
      </c>
      <c r="E33" s="146">
        <v>-0.73</v>
      </c>
      <c r="F33" s="138" t="s">
        <v>287</v>
      </c>
      <c r="G33" s="110" t="s">
        <v>278</v>
      </c>
    </row>
    <row r="34" spans="1:7" ht="16" thickBot="1" x14ac:dyDescent="0.4">
      <c r="A34" s="117" t="s">
        <v>12</v>
      </c>
      <c r="B34" s="117" t="s">
        <v>240</v>
      </c>
      <c r="C34" s="145">
        <v>-1.07</v>
      </c>
      <c r="D34" s="146">
        <v>-0.9</v>
      </c>
      <c r="E34" s="146">
        <v>-1.83</v>
      </c>
      <c r="F34" s="128" t="s">
        <v>12</v>
      </c>
      <c r="G34" s="117" t="s">
        <v>12</v>
      </c>
    </row>
    <row r="35" spans="1:7" s="152" customFormat="1" ht="16" thickBot="1" x14ac:dyDescent="0.4">
      <c r="A35" s="147"/>
      <c r="B35" s="147" t="s">
        <v>288</v>
      </c>
      <c r="C35" s="148">
        <v>3.4</v>
      </c>
      <c r="D35" s="149">
        <v>3.88</v>
      </c>
      <c r="E35" s="149">
        <v>4.5999999999999996</v>
      </c>
      <c r="F35" s="150"/>
      <c r="G35" s="151"/>
    </row>
    <row r="36" spans="1:7" ht="16" thickBot="1" x14ac:dyDescent="0.4">
      <c r="A36" s="110" t="s">
        <v>265</v>
      </c>
      <c r="B36" s="110" t="s">
        <v>237</v>
      </c>
      <c r="C36" s="143">
        <v>0.5</v>
      </c>
      <c r="D36" s="144">
        <v>-0.23</v>
      </c>
      <c r="E36" s="144">
        <v>0.9</v>
      </c>
      <c r="F36" s="110"/>
      <c r="G36" s="110"/>
    </row>
    <row r="37" spans="1:7" ht="16" thickBot="1" x14ac:dyDescent="0.4">
      <c r="B37" s="110" t="s">
        <v>239</v>
      </c>
      <c r="C37" s="145">
        <v>-0.2</v>
      </c>
      <c r="D37" s="146">
        <v>-0.23</v>
      </c>
      <c r="E37" s="146">
        <v>-0.3</v>
      </c>
      <c r="F37" s="138" t="s">
        <v>287</v>
      </c>
      <c r="G37" s="110" t="s">
        <v>151</v>
      </c>
    </row>
    <row r="38" spans="1:7" ht="16" thickBot="1" x14ac:dyDescent="0.4">
      <c r="B38" s="117" t="s">
        <v>240</v>
      </c>
      <c r="C38" s="145">
        <v>-0.3</v>
      </c>
      <c r="D38" s="146">
        <v>-0.33</v>
      </c>
      <c r="E38" s="146">
        <v>-0.6</v>
      </c>
    </row>
    <row r="39" spans="1:7" s="152" customFormat="1" x14ac:dyDescent="0.35">
      <c r="A39" s="147"/>
      <c r="B39" s="147" t="s">
        <v>288</v>
      </c>
      <c r="C39" s="148">
        <v>2.1800000000000002</v>
      </c>
      <c r="D39" s="149">
        <v>1.36</v>
      </c>
      <c r="E39" s="149">
        <v>2.83</v>
      </c>
      <c r="F39" s="150"/>
      <c r="G39" s="151"/>
    </row>
    <row r="44" spans="1:7" x14ac:dyDescent="0.35">
      <c r="A44" s="131" t="s">
        <v>289</v>
      </c>
    </row>
    <row r="45" spans="1:7" x14ac:dyDescent="0.35">
      <c r="A45" s="140" t="s">
        <v>289</v>
      </c>
      <c r="B45" s="109" t="s">
        <v>241</v>
      </c>
      <c r="C45" s="109" t="s">
        <v>242</v>
      </c>
      <c r="D45" s="109" t="s">
        <v>243</v>
      </c>
      <c r="E45" s="109" t="s">
        <v>244</v>
      </c>
      <c r="F45" s="109" t="s">
        <v>245</v>
      </c>
      <c r="G45" s="109" t="s">
        <v>4</v>
      </c>
    </row>
    <row r="46" spans="1:7" ht="16" thickBot="1" x14ac:dyDescent="0.4">
      <c r="A46" s="139"/>
      <c r="B46" s="109"/>
      <c r="C46" s="109"/>
      <c r="D46" s="109"/>
      <c r="E46" s="109"/>
      <c r="F46" s="109" t="s">
        <v>262</v>
      </c>
      <c r="G46" s="109"/>
    </row>
    <row r="47" spans="1:7" ht="16" thickBot="1" x14ac:dyDescent="0.4">
      <c r="A47" s="110" t="s">
        <v>263</v>
      </c>
      <c r="B47" s="110" t="s">
        <v>237</v>
      </c>
      <c r="C47" s="155">
        <v>1.44</v>
      </c>
      <c r="D47" s="156">
        <v>3.36</v>
      </c>
      <c r="E47" s="156">
        <v>3.9</v>
      </c>
      <c r="F47" s="120" t="s">
        <v>12</v>
      </c>
      <c r="G47" s="113" t="s">
        <v>12</v>
      </c>
    </row>
    <row r="48" spans="1:7" ht="16" thickBot="1" x14ac:dyDescent="0.4">
      <c r="A48" s="110" t="s">
        <v>12</v>
      </c>
      <c r="B48" s="110" t="s">
        <v>239</v>
      </c>
      <c r="C48" s="157">
        <v>1.27</v>
      </c>
      <c r="D48" s="158">
        <v>2.56</v>
      </c>
      <c r="E48" s="158">
        <v>2.86</v>
      </c>
      <c r="F48" s="138" t="s">
        <v>290</v>
      </c>
      <c r="G48" s="111" t="s">
        <v>255</v>
      </c>
    </row>
    <row r="49" spans="1:7" ht="16" thickBot="1" x14ac:dyDescent="0.4">
      <c r="A49" s="117" t="s">
        <v>12</v>
      </c>
      <c r="B49" s="117" t="s">
        <v>240</v>
      </c>
      <c r="C49" s="157">
        <v>1.53</v>
      </c>
      <c r="D49" s="158">
        <v>3.36</v>
      </c>
      <c r="E49" s="158">
        <v>3.9</v>
      </c>
      <c r="F49" s="121" t="s">
        <v>12</v>
      </c>
      <c r="G49" s="119" t="s">
        <v>12</v>
      </c>
    </row>
    <row r="50" spans="1:7" ht="16" thickBot="1" x14ac:dyDescent="0.4">
      <c r="A50" s="110" t="s">
        <v>264</v>
      </c>
      <c r="B50" s="110" t="s">
        <v>237</v>
      </c>
      <c r="C50" s="155">
        <v>3.22</v>
      </c>
      <c r="D50" s="156">
        <v>3.36</v>
      </c>
      <c r="E50" s="156">
        <v>3.9</v>
      </c>
      <c r="F50" s="122" t="s">
        <v>12</v>
      </c>
      <c r="G50" s="110" t="s">
        <v>12</v>
      </c>
    </row>
    <row r="51" spans="1:7" ht="16" thickBot="1" x14ac:dyDescent="0.4">
      <c r="A51" s="110" t="s">
        <v>12</v>
      </c>
      <c r="B51" s="110" t="s">
        <v>239</v>
      </c>
      <c r="C51" s="157">
        <v>2.89</v>
      </c>
      <c r="D51" s="158">
        <v>3.01</v>
      </c>
      <c r="E51" s="158">
        <v>3.37</v>
      </c>
      <c r="F51" s="138" t="s">
        <v>290</v>
      </c>
      <c r="G51" s="110" t="s">
        <v>151</v>
      </c>
    </row>
    <row r="52" spans="1:7" ht="16" thickBot="1" x14ac:dyDescent="0.4">
      <c r="A52" s="117" t="s">
        <v>12</v>
      </c>
      <c r="B52" s="117" t="s">
        <v>240</v>
      </c>
      <c r="C52" s="157">
        <v>3.22</v>
      </c>
      <c r="D52" s="158">
        <v>3.36</v>
      </c>
      <c r="E52" s="158">
        <v>3.9</v>
      </c>
      <c r="F52" s="128" t="s">
        <v>12</v>
      </c>
      <c r="G52" s="117" t="s">
        <v>12</v>
      </c>
    </row>
    <row r="53" spans="1:7" ht="16" thickBot="1" x14ac:dyDescent="0.4">
      <c r="A53" s="110" t="s">
        <v>265</v>
      </c>
      <c r="B53" s="110" t="s">
        <v>237</v>
      </c>
      <c r="C53" s="155">
        <v>2.11</v>
      </c>
      <c r="D53" s="156">
        <v>2.2000000000000002</v>
      </c>
      <c r="E53" s="156">
        <v>2.68</v>
      </c>
      <c r="F53" s="110"/>
      <c r="G53" s="110"/>
    </row>
    <row r="54" spans="1:7" ht="16" thickBot="1" x14ac:dyDescent="0.4">
      <c r="B54" s="110" t="s">
        <v>239</v>
      </c>
      <c r="C54" s="157">
        <v>1.63</v>
      </c>
      <c r="D54" s="158">
        <v>1.68</v>
      </c>
      <c r="E54" s="158">
        <v>1.97</v>
      </c>
      <c r="F54" s="138" t="s">
        <v>290</v>
      </c>
      <c r="G54" s="110" t="s">
        <v>151</v>
      </c>
    </row>
    <row r="55" spans="1:7" ht="16" thickBot="1" x14ac:dyDescent="0.4">
      <c r="B55" s="117" t="s">
        <v>240</v>
      </c>
      <c r="C55" s="157">
        <v>2.11</v>
      </c>
      <c r="D55" s="158">
        <v>2.2000000000000002</v>
      </c>
      <c r="E55" s="158">
        <v>2.68</v>
      </c>
    </row>
    <row r="61" spans="1:7" x14ac:dyDescent="0.35">
      <c r="A61" s="131" t="s">
        <v>291</v>
      </c>
    </row>
    <row r="62" spans="1:7" x14ac:dyDescent="0.35">
      <c r="A62" s="140" t="s">
        <v>291</v>
      </c>
      <c r="B62" s="109" t="s">
        <v>241</v>
      </c>
      <c r="C62" s="109" t="s">
        <v>242</v>
      </c>
      <c r="D62" s="109" t="s">
        <v>243</v>
      </c>
      <c r="E62" s="109" t="s">
        <v>244</v>
      </c>
      <c r="F62" s="109" t="s">
        <v>245</v>
      </c>
      <c r="G62" s="109" t="s">
        <v>4</v>
      </c>
    </row>
    <row r="63" spans="1:7" ht="16" thickBot="1" x14ac:dyDescent="0.4">
      <c r="A63" s="139"/>
      <c r="B63" s="109"/>
      <c r="C63" s="109"/>
      <c r="D63" s="109"/>
      <c r="E63" s="109"/>
      <c r="F63" s="109" t="s">
        <v>262</v>
      </c>
      <c r="G63" s="109"/>
    </row>
    <row r="64" spans="1:7" ht="16" thickBot="1" x14ac:dyDescent="0.4">
      <c r="A64" s="110" t="s">
        <v>263</v>
      </c>
      <c r="B64" s="110" t="s">
        <v>237</v>
      </c>
      <c r="C64" s="153">
        <v>4.9800000000000004</v>
      </c>
      <c r="D64" s="159">
        <v>15.38</v>
      </c>
      <c r="E64" s="159">
        <v>39.19</v>
      </c>
      <c r="F64" s="120" t="s">
        <v>12</v>
      </c>
      <c r="G64" s="113" t="s">
        <v>12</v>
      </c>
    </row>
    <row r="65" spans="1:7" ht="16" thickBot="1" x14ac:dyDescent="0.4">
      <c r="A65" s="110" t="s">
        <v>12</v>
      </c>
      <c r="B65" s="110" t="s">
        <v>239</v>
      </c>
      <c r="C65" s="160">
        <v>5.24</v>
      </c>
      <c r="D65" s="161">
        <v>15.77</v>
      </c>
      <c r="E65" s="161">
        <v>41.65</v>
      </c>
      <c r="F65" s="138" t="s">
        <v>292</v>
      </c>
      <c r="G65" s="111" t="s">
        <v>284</v>
      </c>
    </row>
    <row r="66" spans="1:7" ht="16" thickBot="1" x14ac:dyDescent="0.4">
      <c r="A66" s="117" t="s">
        <v>12</v>
      </c>
      <c r="B66" s="117" t="s">
        <v>240</v>
      </c>
      <c r="C66" s="154">
        <v>4.9400000000000004</v>
      </c>
      <c r="D66" s="161">
        <v>15.38</v>
      </c>
      <c r="E66" s="161">
        <v>194.09</v>
      </c>
      <c r="F66" s="121" t="s">
        <v>12</v>
      </c>
      <c r="G66" s="119" t="s">
        <v>12</v>
      </c>
    </row>
    <row r="67" spans="1:7" ht="16" thickBot="1" x14ac:dyDescent="0.4">
      <c r="A67" s="110" t="s">
        <v>264</v>
      </c>
      <c r="B67" s="110" t="s">
        <v>237</v>
      </c>
      <c r="C67" s="155">
        <v>2.42</v>
      </c>
      <c r="D67" s="162">
        <v>15.14</v>
      </c>
      <c r="E67" s="162">
        <v>45.33</v>
      </c>
      <c r="F67" s="122" t="s">
        <v>12</v>
      </c>
      <c r="G67" s="110" t="s">
        <v>12</v>
      </c>
    </row>
    <row r="68" spans="1:7" ht="16" thickBot="1" x14ac:dyDescent="0.4">
      <c r="A68" s="110" t="s">
        <v>12</v>
      </c>
      <c r="B68" s="110" t="s">
        <v>239</v>
      </c>
      <c r="C68" s="157">
        <v>2.5099999999999998</v>
      </c>
      <c r="D68" s="163">
        <v>15.65</v>
      </c>
      <c r="E68" s="163">
        <v>46.45</v>
      </c>
      <c r="F68" s="138" t="s">
        <v>292</v>
      </c>
      <c r="G68" s="111" t="s">
        <v>284</v>
      </c>
    </row>
    <row r="69" spans="1:7" ht="16" thickBot="1" x14ac:dyDescent="0.4">
      <c r="A69" s="117" t="s">
        <v>12</v>
      </c>
      <c r="B69" s="117" t="s">
        <v>240</v>
      </c>
      <c r="C69" s="157">
        <v>2.2999999999999998</v>
      </c>
      <c r="D69" s="163">
        <v>15.12</v>
      </c>
      <c r="E69" s="163">
        <v>193.54</v>
      </c>
      <c r="F69" s="128" t="s">
        <v>12</v>
      </c>
      <c r="G69" s="117" t="s">
        <v>12</v>
      </c>
    </row>
    <row r="70" spans="1:7" ht="16" thickBot="1" x14ac:dyDescent="0.4">
      <c r="A70" s="110" t="s">
        <v>265</v>
      </c>
      <c r="B70" s="110" t="s">
        <v>237</v>
      </c>
      <c r="C70" s="155">
        <v>17.88</v>
      </c>
      <c r="D70" s="156">
        <v>19.760000000000002</v>
      </c>
      <c r="E70" s="156">
        <v>46.72</v>
      </c>
      <c r="F70" s="110"/>
      <c r="G70" s="110"/>
    </row>
    <row r="71" spans="1:7" ht="16" thickBot="1" x14ac:dyDescent="0.4">
      <c r="B71" s="110" t="s">
        <v>239</v>
      </c>
      <c r="C71" s="157">
        <v>18.62</v>
      </c>
      <c r="D71" s="158">
        <v>20.69</v>
      </c>
      <c r="E71" s="158">
        <v>45.28</v>
      </c>
      <c r="F71" s="138" t="s">
        <v>292</v>
      </c>
      <c r="G71" s="111" t="s">
        <v>284</v>
      </c>
    </row>
    <row r="72" spans="1:7" ht="16" thickBot="1" x14ac:dyDescent="0.4">
      <c r="B72" s="117" t="s">
        <v>240</v>
      </c>
      <c r="C72" s="157">
        <v>18.36</v>
      </c>
      <c r="D72" s="158">
        <v>20.59</v>
      </c>
      <c r="E72" s="158">
        <v>73.81</v>
      </c>
    </row>
    <row r="77" spans="1:7" x14ac:dyDescent="0.35">
      <c r="A77" s="131" t="s">
        <v>293</v>
      </c>
    </row>
    <row r="78" spans="1:7" x14ac:dyDescent="0.35">
      <c r="A78" s="140" t="s">
        <v>294</v>
      </c>
      <c r="B78" s="109" t="s">
        <v>241</v>
      </c>
      <c r="C78" s="109" t="s">
        <v>242</v>
      </c>
      <c r="D78" s="109" t="s">
        <v>243</v>
      </c>
      <c r="E78" s="109" t="s">
        <v>244</v>
      </c>
      <c r="F78" s="109" t="s">
        <v>245</v>
      </c>
      <c r="G78" s="109" t="s">
        <v>4</v>
      </c>
    </row>
    <row r="79" spans="1:7" x14ac:dyDescent="0.35">
      <c r="A79" s="139"/>
      <c r="B79" s="109"/>
      <c r="C79" s="109" t="s">
        <v>296</v>
      </c>
      <c r="D79" s="109" t="s">
        <v>296</v>
      </c>
      <c r="E79" s="109" t="s">
        <v>296</v>
      </c>
      <c r="F79" s="109" t="s">
        <v>296</v>
      </c>
      <c r="G79" s="109"/>
    </row>
    <row r="80" spans="1:7" ht="16" thickBot="1" x14ac:dyDescent="0.4">
      <c r="A80" s="110" t="s">
        <v>263</v>
      </c>
      <c r="B80" s="110"/>
      <c r="C80" s="141">
        <v>59.71</v>
      </c>
      <c r="D80" s="142">
        <v>60.07</v>
      </c>
      <c r="E80" s="142">
        <v>60.3</v>
      </c>
      <c r="F80" s="142" t="s">
        <v>295</v>
      </c>
      <c r="G80" s="111" t="s">
        <v>255</v>
      </c>
    </row>
    <row r="81" spans="1:7" ht="16" thickBot="1" x14ac:dyDescent="0.4">
      <c r="A81" s="110" t="s">
        <v>264</v>
      </c>
      <c r="B81" s="110"/>
      <c r="C81" s="141">
        <v>59.71</v>
      </c>
      <c r="D81" s="164">
        <v>60.1</v>
      </c>
      <c r="E81" s="142">
        <v>60.3</v>
      </c>
      <c r="F81" s="142" t="s">
        <v>295</v>
      </c>
      <c r="G81" s="111" t="s">
        <v>255</v>
      </c>
    </row>
    <row r="82" spans="1:7" ht="16" thickBot="1" x14ac:dyDescent="0.4">
      <c r="A82" s="110" t="s">
        <v>265</v>
      </c>
      <c r="B82" s="110"/>
      <c r="C82" s="165">
        <v>59.68</v>
      </c>
      <c r="D82" s="164">
        <v>60.06</v>
      </c>
      <c r="E82" s="164">
        <v>60.3</v>
      </c>
      <c r="F82" s="142" t="s">
        <v>295</v>
      </c>
      <c r="G82" s="111" t="s">
        <v>255</v>
      </c>
    </row>
    <row r="86" spans="1:7" x14ac:dyDescent="0.35">
      <c r="A86" s="131" t="s">
        <v>297</v>
      </c>
    </row>
    <row r="87" spans="1:7" x14ac:dyDescent="0.35">
      <c r="A87" s="140" t="s">
        <v>297</v>
      </c>
      <c r="B87" s="109" t="s">
        <v>241</v>
      </c>
      <c r="C87" s="109" t="s">
        <v>242</v>
      </c>
      <c r="D87" s="109" t="s">
        <v>243</v>
      </c>
      <c r="E87" s="109" t="s">
        <v>244</v>
      </c>
      <c r="F87" s="109" t="s">
        <v>245</v>
      </c>
      <c r="G87" s="109" t="s">
        <v>4</v>
      </c>
    </row>
    <row r="88" spans="1:7" ht="16" thickBot="1" x14ac:dyDescent="0.4">
      <c r="A88" s="139"/>
      <c r="B88" s="109"/>
      <c r="C88" s="109"/>
      <c r="D88" s="109"/>
      <c r="E88" s="109"/>
      <c r="F88" s="109"/>
      <c r="G88" s="109"/>
    </row>
    <row r="89" spans="1:7" ht="16" thickBot="1" x14ac:dyDescent="0.4">
      <c r="A89" s="110" t="s">
        <v>263</v>
      </c>
      <c r="B89" s="110"/>
      <c r="C89" s="166">
        <v>0.86</v>
      </c>
      <c r="D89" s="167">
        <v>0.92</v>
      </c>
      <c r="E89" s="167">
        <v>0.93</v>
      </c>
      <c r="F89" s="142" t="s">
        <v>298</v>
      </c>
      <c r="G89" s="111" t="s">
        <v>255</v>
      </c>
    </row>
    <row r="90" spans="1:7" ht="16" thickBot="1" x14ac:dyDescent="0.4">
      <c r="A90" s="110" t="s">
        <v>264</v>
      </c>
      <c r="B90" s="110"/>
      <c r="C90" s="168">
        <v>0.75</v>
      </c>
      <c r="D90" s="167">
        <v>0.89</v>
      </c>
      <c r="E90" s="167">
        <v>0.9</v>
      </c>
      <c r="F90" s="142" t="s">
        <v>298</v>
      </c>
      <c r="G90" s="111" t="s">
        <v>284</v>
      </c>
    </row>
    <row r="91" spans="1:7" ht="16" thickBot="1" x14ac:dyDescent="0.4">
      <c r="A91" s="110" t="s">
        <v>265</v>
      </c>
      <c r="B91" s="110"/>
      <c r="C91" s="168">
        <v>0.21</v>
      </c>
      <c r="D91" s="167">
        <v>0.92</v>
      </c>
      <c r="E91" s="167">
        <v>0.92</v>
      </c>
      <c r="F91" s="142" t="s">
        <v>298</v>
      </c>
      <c r="G91" s="111" t="s">
        <v>284</v>
      </c>
    </row>
    <row r="94" spans="1:7" x14ac:dyDescent="0.35">
      <c r="A94" s="131" t="s">
        <v>299</v>
      </c>
    </row>
    <row r="95" spans="1:7" x14ac:dyDescent="0.35">
      <c r="A95" s="140" t="s">
        <v>299</v>
      </c>
      <c r="B95" s="109" t="s">
        <v>300</v>
      </c>
      <c r="C95" s="109" t="s">
        <v>242</v>
      </c>
      <c r="D95" s="109" t="s">
        <v>243</v>
      </c>
      <c r="E95" s="109" t="s">
        <v>244</v>
      </c>
      <c r="F95" s="109" t="s">
        <v>245</v>
      </c>
      <c r="G95" s="109" t="s">
        <v>4</v>
      </c>
    </row>
    <row r="96" spans="1:7" ht="16" thickBot="1" x14ac:dyDescent="0.4">
      <c r="A96" s="139"/>
      <c r="B96" s="109"/>
      <c r="C96" s="109"/>
      <c r="D96" s="109"/>
      <c r="E96" s="109"/>
      <c r="F96" s="109"/>
      <c r="G96" s="109"/>
    </row>
    <row r="97" spans="1:7" ht="16" thickBot="1" x14ac:dyDescent="0.4">
      <c r="A97" s="110" t="s">
        <v>263</v>
      </c>
      <c r="B97" s="170" t="s">
        <v>301</v>
      </c>
      <c r="C97" s="171">
        <v>0.19400000000000001</v>
      </c>
      <c r="D97" s="172">
        <v>0.192</v>
      </c>
      <c r="E97" s="172">
        <v>0.183</v>
      </c>
      <c r="F97" s="142" t="s">
        <v>303</v>
      </c>
      <c r="G97" s="111" t="s">
        <v>255</v>
      </c>
    </row>
    <row r="98" spans="1:7" ht="16" thickBot="1" x14ac:dyDescent="0.4">
      <c r="A98" s="110"/>
      <c r="B98" s="169" t="s">
        <v>302</v>
      </c>
      <c r="C98" s="171">
        <v>0.26200000000000001</v>
      </c>
      <c r="D98" s="172">
        <v>0.26100000000000001</v>
      </c>
      <c r="E98" s="172">
        <v>0.23699999999999999</v>
      </c>
      <c r="F98" s="142" t="s">
        <v>304</v>
      </c>
      <c r="G98" s="111"/>
    </row>
    <row r="99" spans="1:7" ht="16" thickBot="1" x14ac:dyDescent="0.4">
      <c r="A99" s="110" t="s">
        <v>264</v>
      </c>
      <c r="B99" s="170" t="s">
        <v>301</v>
      </c>
      <c r="C99" s="171">
        <v>0.25700000000000001</v>
      </c>
      <c r="D99" s="172">
        <v>0.71099999999999997</v>
      </c>
      <c r="E99" s="173">
        <v>1.829</v>
      </c>
      <c r="F99" s="142" t="s">
        <v>303</v>
      </c>
      <c r="G99" s="111" t="s">
        <v>284</v>
      </c>
    </row>
    <row r="100" spans="1:7" ht="16" thickBot="1" x14ac:dyDescent="0.4">
      <c r="A100" s="110"/>
      <c r="B100" s="169" t="s">
        <v>302</v>
      </c>
      <c r="C100" s="171">
        <v>0.36499999999999999</v>
      </c>
      <c r="D100" s="173">
        <v>1.62</v>
      </c>
      <c r="E100" s="173">
        <v>4.1859999999999999</v>
      </c>
      <c r="F100" s="142" t="s">
        <v>304</v>
      </c>
      <c r="G100" s="111"/>
    </row>
    <row r="101" spans="1:7" ht="16" thickBot="1" x14ac:dyDescent="0.4">
      <c r="A101" s="110" t="s">
        <v>265</v>
      </c>
      <c r="B101" s="170" t="s">
        <v>301</v>
      </c>
      <c r="C101" s="171">
        <v>0.20200000000000001</v>
      </c>
      <c r="D101" s="172">
        <v>0.185</v>
      </c>
      <c r="E101" s="172">
        <v>0.19500000000000001</v>
      </c>
      <c r="F101" s="142" t="s">
        <v>303</v>
      </c>
      <c r="G101" s="111" t="s">
        <v>255</v>
      </c>
    </row>
    <row r="102" spans="1:7" ht="16" thickBot="1" x14ac:dyDescent="0.4">
      <c r="B102" s="169" t="s">
        <v>302</v>
      </c>
      <c r="C102" s="171">
        <v>0.23899999999999999</v>
      </c>
      <c r="D102" s="172">
        <v>0.23400000000000001</v>
      </c>
      <c r="E102" s="172">
        <v>0.32500000000000001</v>
      </c>
      <c r="F102" s="142" t="s">
        <v>304</v>
      </c>
    </row>
    <row r="106" spans="1:7" ht="16" thickBot="1" x14ac:dyDescent="0.4">
      <c r="C106" s="12" t="s">
        <v>313</v>
      </c>
    </row>
    <row r="107" spans="1:7" ht="16" thickBot="1" x14ac:dyDescent="0.4">
      <c r="C107" s="174" t="s">
        <v>305</v>
      </c>
      <c r="D107" s="179" t="s">
        <v>306</v>
      </c>
      <c r="E107" s="180"/>
      <c r="F107" s="181" t="s">
        <v>307</v>
      </c>
      <c r="G107" s="180"/>
    </row>
    <row r="108" spans="1:7" ht="16" thickBot="1" x14ac:dyDescent="0.4">
      <c r="C108" s="175" t="s">
        <v>241</v>
      </c>
      <c r="D108" s="176" t="s">
        <v>308</v>
      </c>
      <c r="E108" s="177" t="s">
        <v>309</v>
      </c>
      <c r="F108" s="177" t="s">
        <v>308</v>
      </c>
      <c r="G108" s="177" t="s">
        <v>309</v>
      </c>
    </row>
    <row r="109" spans="1:7" ht="16" thickBot="1" x14ac:dyDescent="0.4">
      <c r="C109" s="178" t="s">
        <v>310</v>
      </c>
      <c r="D109" s="176">
        <v>1.41</v>
      </c>
      <c r="E109" s="177">
        <v>1.44</v>
      </c>
      <c r="F109" s="177">
        <v>1.42</v>
      </c>
      <c r="G109" s="177">
        <v>3.27</v>
      </c>
    </row>
    <row r="110" spans="1:7" ht="16" thickBot="1" x14ac:dyDescent="0.4">
      <c r="C110" s="178" t="s">
        <v>311</v>
      </c>
      <c r="D110" s="176">
        <v>141</v>
      </c>
      <c r="E110" s="177">
        <v>1.43</v>
      </c>
      <c r="F110" s="177">
        <v>1.39</v>
      </c>
      <c r="G110" s="177">
        <v>2.87</v>
      </c>
    </row>
    <row r="111" spans="1:7" ht="16" thickBot="1" x14ac:dyDescent="0.4">
      <c r="C111" s="178" t="s">
        <v>312</v>
      </c>
      <c r="D111" s="176">
        <v>1.41</v>
      </c>
      <c r="E111" s="177">
        <v>1.43</v>
      </c>
      <c r="F111" s="177">
        <v>1.4</v>
      </c>
      <c r="G111" s="177">
        <v>7.22</v>
      </c>
    </row>
  </sheetData>
  <printOptions horizontalCentered="1"/>
  <pageMargins left="0.23622047244094491" right="0.23622047244094491" top="0.98425196850393704" bottom="0.98425196850393704" header="0.31496062992125984" footer="0.31496062992125984"/>
  <pageSetup paperSize="9" scale="20" fitToHeight="0" pageOrder="overThenDown" orientation="portrait" r:id="rId1"/>
  <headerFooter>
    <oddHeader>&amp;L&amp;G&amp;C&amp;"-,Bold"&amp;14Bill of Quantity</oddHeader>
    <oddFooter>&amp;LConsultancy Services for the Plant Audit in various Pump Stations and Reservoirs (OP18REFCS03)&amp;R&amp;P of &amp;N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3:G10"/>
  <sheetViews>
    <sheetView view="pageBreakPreview" zoomScale="55" zoomScaleNormal="40" zoomScaleSheetLayoutView="55" zoomScalePageLayoutView="40" workbookViewId="0">
      <selection activeCell="A3" sqref="A3:G10"/>
    </sheetView>
  </sheetViews>
  <sheetFormatPr defaultColWidth="8.81640625" defaultRowHeight="15.5" x14ac:dyDescent="0.35"/>
  <cols>
    <col min="1" max="1" width="35.54296875" style="9" customWidth="1"/>
    <col min="2" max="2" width="30.81640625" style="39" bestFit="1" customWidth="1"/>
    <col min="3" max="3" width="28.81640625" style="12" bestFit="1" customWidth="1"/>
    <col min="4" max="4" width="23.08984375" style="5" customWidth="1"/>
    <col min="5" max="5" width="28.453125" style="86" customWidth="1"/>
    <col min="6" max="6" width="36.6328125" style="184" customWidth="1"/>
    <col min="7" max="7" width="48.36328125" style="184" customWidth="1"/>
    <col min="8" max="8" width="20.90625" style="5" bestFit="1" customWidth="1"/>
    <col min="9" max="9" width="16.453125" style="5" bestFit="1" customWidth="1"/>
    <col min="10" max="26" width="8.81640625" style="5"/>
    <col min="27" max="27" width="37.6328125" style="5" customWidth="1"/>
    <col min="28" max="16384" width="8.81640625" style="5"/>
  </cols>
  <sheetData>
    <row r="3" spans="1:7" ht="36.65" customHeight="1" thickBot="1" x14ac:dyDescent="0.4">
      <c r="A3" s="185" t="s">
        <v>345</v>
      </c>
      <c r="B3" s="186" t="s">
        <v>346</v>
      </c>
      <c r="C3" s="186" t="s">
        <v>319</v>
      </c>
      <c r="D3" s="185" t="s">
        <v>314</v>
      </c>
      <c r="E3" s="185" t="s">
        <v>320</v>
      </c>
      <c r="F3" s="187" t="s">
        <v>321</v>
      </c>
      <c r="G3" s="187" t="s">
        <v>322</v>
      </c>
    </row>
    <row r="4" spans="1:7" ht="37.5" x14ac:dyDescent="0.35">
      <c r="A4" s="188" t="s">
        <v>323</v>
      </c>
      <c r="B4" s="188" t="s">
        <v>324</v>
      </c>
      <c r="C4" s="189" t="s">
        <v>315</v>
      </c>
      <c r="D4" s="188" t="s">
        <v>325</v>
      </c>
      <c r="E4" s="190" t="s">
        <v>326</v>
      </c>
      <c r="F4" s="188" t="s">
        <v>316</v>
      </c>
      <c r="G4" s="188" t="s">
        <v>316</v>
      </c>
    </row>
    <row r="5" spans="1:7" ht="37.5" x14ac:dyDescent="0.35">
      <c r="A5" s="190" t="s">
        <v>12</v>
      </c>
      <c r="B5" s="190" t="s">
        <v>12</v>
      </c>
      <c r="C5" s="191" t="s">
        <v>12</v>
      </c>
      <c r="D5" s="190" t="s">
        <v>12</v>
      </c>
      <c r="E5" s="190" t="s">
        <v>327</v>
      </c>
      <c r="F5" s="190" t="s">
        <v>12</v>
      </c>
      <c r="G5" s="190" t="s">
        <v>12</v>
      </c>
    </row>
    <row r="6" spans="1:7" ht="25.5" thickBot="1" x14ac:dyDescent="0.4">
      <c r="A6" s="192" t="s">
        <v>12</v>
      </c>
      <c r="B6" s="192" t="s">
        <v>12</v>
      </c>
      <c r="C6" s="193" t="s">
        <v>12</v>
      </c>
      <c r="D6" s="192" t="s">
        <v>12</v>
      </c>
      <c r="E6" s="192" t="s">
        <v>328</v>
      </c>
      <c r="F6" s="192" t="s">
        <v>12</v>
      </c>
      <c r="G6" s="192" t="s">
        <v>12</v>
      </c>
    </row>
    <row r="7" spans="1:7" ht="38" thickBot="1" x14ac:dyDescent="0.4">
      <c r="A7" s="192" t="s">
        <v>329</v>
      </c>
      <c r="B7" s="192" t="s">
        <v>330</v>
      </c>
      <c r="C7" s="193" t="s">
        <v>317</v>
      </c>
      <c r="D7" s="192" t="s">
        <v>331</v>
      </c>
      <c r="E7" s="192" t="s">
        <v>332</v>
      </c>
      <c r="F7" s="192" t="s">
        <v>333</v>
      </c>
      <c r="G7" s="192" t="s">
        <v>334</v>
      </c>
    </row>
    <row r="8" spans="1:7" x14ac:dyDescent="0.35">
      <c r="A8" s="188" t="s">
        <v>329</v>
      </c>
      <c r="B8" s="188" t="s">
        <v>335</v>
      </c>
      <c r="C8" s="189" t="s">
        <v>318</v>
      </c>
      <c r="D8" s="188" t="s">
        <v>336</v>
      </c>
      <c r="E8" s="188" t="s">
        <v>336</v>
      </c>
      <c r="F8" s="190" t="s">
        <v>336</v>
      </c>
      <c r="G8" s="190" t="s">
        <v>336</v>
      </c>
    </row>
    <row r="9" spans="1:7" ht="25" x14ac:dyDescent="0.35">
      <c r="A9" s="198" t="s">
        <v>337</v>
      </c>
      <c r="B9" s="198" t="s">
        <v>338</v>
      </c>
      <c r="C9" s="199" t="s">
        <v>340</v>
      </c>
      <c r="D9" s="198" t="s">
        <v>339</v>
      </c>
      <c r="E9" s="198" t="s">
        <v>336</v>
      </c>
      <c r="F9" s="198" t="s">
        <v>341</v>
      </c>
      <c r="G9" s="198" t="s">
        <v>343</v>
      </c>
    </row>
    <row r="10" spans="1:7" ht="31" x14ac:dyDescent="0.35">
      <c r="A10" s="194"/>
      <c r="B10" s="194"/>
      <c r="C10" s="195"/>
      <c r="D10" s="195"/>
      <c r="E10" s="196"/>
      <c r="F10" s="197" t="s">
        <v>342</v>
      </c>
      <c r="G10" s="197" t="s">
        <v>344</v>
      </c>
    </row>
  </sheetData>
  <printOptions horizontalCentered="1"/>
  <pageMargins left="0.23622047244094491" right="0.23622047244094491" top="0.98425196850393704" bottom="0.98425196850393704" header="0.31496062992125984" footer="0.31496062992125984"/>
  <pageSetup paperSize="9" scale="17" fitToHeight="0" pageOrder="overThenDown" orientation="portrait" r:id="rId1"/>
  <headerFooter>
    <oddHeader>&amp;L&amp;G&amp;C&amp;"-,Bold"&amp;14Bill of Quantity</oddHeader>
    <oddFooter>&amp;LConsultancy Services for the Plant Audit in various Pump Stations and Reservoirs (OP18REFCS03)&amp;R&amp;P of &amp;N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2:V36"/>
  <sheetViews>
    <sheetView tabSelected="1" view="pageBreakPreview" topLeftCell="A11" zoomScaleNormal="40" zoomScaleSheetLayoutView="100" zoomScalePageLayoutView="40" workbookViewId="0">
      <selection activeCell="B20" sqref="B20"/>
    </sheetView>
  </sheetViews>
  <sheetFormatPr defaultColWidth="8.81640625" defaultRowHeight="15.5" x14ac:dyDescent="0.35"/>
  <cols>
    <col min="1" max="1" width="35.54296875" style="9" customWidth="1"/>
    <col min="2" max="2" width="30.81640625" style="39" bestFit="1" customWidth="1"/>
    <col min="3" max="3" width="28.81640625" style="12" bestFit="1" customWidth="1"/>
    <col min="4" max="4" width="40.54296875" style="5" bestFit="1" customWidth="1"/>
    <col min="5" max="5" width="16.453125" style="5" bestFit="1" customWidth="1"/>
    <col min="6" max="22" width="8.81640625" style="5"/>
    <col min="23" max="23" width="37.6328125" style="5" customWidth="1"/>
    <col min="24" max="16384" width="8.81640625" style="5"/>
  </cols>
  <sheetData>
    <row r="2" spans="1:8" ht="16" thickBot="1" x14ac:dyDescent="0.4"/>
    <row r="3" spans="1:8" x14ac:dyDescent="0.35">
      <c r="A3" s="200" t="s">
        <v>360</v>
      </c>
      <c r="B3" s="200" t="s">
        <v>361</v>
      </c>
      <c r="C3" s="201" t="s">
        <v>348</v>
      </c>
      <c r="D3" s="200" t="s">
        <v>349</v>
      </c>
    </row>
    <row r="4" spans="1:8" ht="16" thickBot="1" x14ac:dyDescent="0.4">
      <c r="A4" s="182" t="s">
        <v>12</v>
      </c>
      <c r="B4" s="182" t="s">
        <v>362</v>
      </c>
      <c r="C4" s="183" t="s">
        <v>350</v>
      </c>
      <c r="D4" s="182" t="s">
        <v>12</v>
      </c>
    </row>
    <row r="5" spans="1:8" ht="30.65" customHeight="1" thickBot="1" x14ac:dyDescent="0.4">
      <c r="A5" s="182" t="s">
        <v>351</v>
      </c>
      <c r="B5" s="183" t="s">
        <v>368</v>
      </c>
      <c r="C5" s="183" t="s">
        <v>347</v>
      </c>
      <c r="D5" s="202" t="s">
        <v>352</v>
      </c>
    </row>
    <row r="6" spans="1:8" ht="16" thickBot="1" x14ac:dyDescent="0.4">
      <c r="A6" s="182" t="s">
        <v>64</v>
      </c>
      <c r="B6" s="183" t="s">
        <v>363</v>
      </c>
      <c r="C6" s="183" t="s">
        <v>72</v>
      </c>
      <c r="D6" s="202" t="s">
        <v>353</v>
      </c>
    </row>
    <row r="7" spans="1:8" ht="28.25" customHeight="1" thickBot="1" x14ac:dyDescent="0.4">
      <c r="A7" s="182" t="s">
        <v>67</v>
      </c>
      <c r="B7" s="183" t="s">
        <v>364</v>
      </c>
      <c r="C7" s="183" t="s">
        <v>80</v>
      </c>
      <c r="D7" s="202" t="s">
        <v>354</v>
      </c>
    </row>
    <row r="8" spans="1:8" ht="29.5" thickBot="1" x14ac:dyDescent="0.4">
      <c r="A8" s="182" t="s">
        <v>70</v>
      </c>
      <c r="B8" s="183" t="s">
        <v>365</v>
      </c>
      <c r="C8" s="183" t="s">
        <v>355</v>
      </c>
      <c r="D8" s="202" t="s">
        <v>356</v>
      </c>
    </row>
    <row r="9" spans="1:8" ht="44" thickBot="1" x14ac:dyDescent="0.4">
      <c r="A9" s="182" t="s">
        <v>72</v>
      </c>
      <c r="B9" s="183" t="s">
        <v>366</v>
      </c>
      <c r="C9" s="183" t="s">
        <v>133</v>
      </c>
      <c r="D9" s="202" t="s">
        <v>357</v>
      </c>
    </row>
    <row r="10" spans="1:8" ht="29.5" thickBot="1" x14ac:dyDescent="0.4">
      <c r="A10" s="182" t="s">
        <v>74</v>
      </c>
      <c r="B10" s="183" t="s">
        <v>367</v>
      </c>
      <c r="C10" s="183" t="s">
        <v>358</v>
      </c>
      <c r="D10" s="202" t="s">
        <v>359</v>
      </c>
    </row>
    <row r="13" spans="1:8" ht="16" thickBot="1" x14ac:dyDescent="0.4"/>
    <row r="14" spans="1:8" ht="16" thickBot="1" x14ac:dyDescent="0.4">
      <c r="A14" s="252" t="s">
        <v>165</v>
      </c>
      <c r="B14" s="208"/>
      <c r="C14" s="208"/>
      <c r="D14" s="208"/>
      <c r="E14" s="208"/>
      <c r="F14" s="208"/>
      <c r="G14" s="208"/>
      <c r="H14" s="209"/>
    </row>
    <row r="15" spans="1:8" ht="16" thickBot="1" x14ac:dyDescent="0.4">
      <c r="A15" s="210" t="s">
        <v>166</v>
      </c>
      <c r="B15" s="210" t="s">
        <v>167</v>
      </c>
      <c r="C15" s="211" t="s">
        <v>168</v>
      </c>
      <c r="D15" s="212"/>
      <c r="E15" s="213" t="s">
        <v>169</v>
      </c>
      <c r="F15" s="214"/>
      <c r="G15" s="211" t="s">
        <v>170</v>
      </c>
      <c r="H15" s="212"/>
    </row>
    <row r="16" spans="1:8" x14ac:dyDescent="0.35">
      <c r="A16" s="203"/>
      <c r="B16" s="203"/>
      <c r="C16" s="210" t="s">
        <v>7</v>
      </c>
      <c r="D16" s="210" t="s">
        <v>171</v>
      </c>
      <c r="E16" s="210" t="s">
        <v>172</v>
      </c>
      <c r="F16" s="204" t="s">
        <v>173</v>
      </c>
      <c r="G16" s="210" t="s">
        <v>172</v>
      </c>
      <c r="H16" s="204" t="s">
        <v>173</v>
      </c>
    </row>
    <row r="17" spans="1:22" ht="16" thickBot="1" x14ac:dyDescent="0.4">
      <c r="A17" s="215"/>
      <c r="B17" s="215"/>
      <c r="C17" s="216"/>
      <c r="D17" s="216"/>
      <c r="E17" s="216"/>
      <c r="F17" s="205" t="s">
        <v>174</v>
      </c>
      <c r="G17" s="216"/>
      <c r="H17" s="205" t="s">
        <v>174</v>
      </c>
    </row>
    <row r="18" spans="1:22" ht="16" thickBot="1" x14ac:dyDescent="0.4">
      <c r="A18" s="206" t="s">
        <v>175</v>
      </c>
      <c r="B18" s="207" t="s">
        <v>176</v>
      </c>
      <c r="C18" s="207" t="s">
        <v>9</v>
      </c>
      <c r="D18" s="207">
        <v>250</v>
      </c>
      <c r="E18" s="207" t="s">
        <v>177</v>
      </c>
      <c r="F18" s="207">
        <v>250</v>
      </c>
      <c r="G18" s="207" t="s">
        <v>177</v>
      </c>
      <c r="H18" s="207" t="s">
        <v>178</v>
      </c>
    </row>
    <row r="19" spans="1:22" ht="16" thickBot="1" x14ac:dyDescent="0.4">
      <c r="A19" s="206" t="s">
        <v>179</v>
      </c>
      <c r="B19" s="207" t="s">
        <v>176</v>
      </c>
      <c r="C19" s="207" t="s">
        <v>180</v>
      </c>
      <c r="D19" s="207">
        <v>100</v>
      </c>
      <c r="E19" s="207" t="s">
        <v>177</v>
      </c>
      <c r="F19" s="207">
        <v>100</v>
      </c>
      <c r="G19" s="207" t="s">
        <v>177</v>
      </c>
      <c r="H19" s="207" t="s">
        <v>181</v>
      </c>
    </row>
    <row r="20" spans="1:22" ht="16" thickBot="1" x14ac:dyDescent="0.4">
      <c r="A20" s="206" t="s">
        <v>182</v>
      </c>
      <c r="B20" s="207" t="s">
        <v>176</v>
      </c>
      <c r="C20" s="207" t="s">
        <v>180</v>
      </c>
      <c r="D20" s="207">
        <v>100</v>
      </c>
      <c r="E20" s="207" t="s">
        <v>177</v>
      </c>
      <c r="F20" s="207">
        <v>100</v>
      </c>
      <c r="G20" s="207" t="s">
        <v>177</v>
      </c>
      <c r="H20" s="207" t="s">
        <v>178</v>
      </c>
    </row>
    <row r="21" spans="1:22" ht="16" thickBot="1" x14ac:dyDescent="0.4">
      <c r="A21" s="206" t="s">
        <v>183</v>
      </c>
      <c r="B21" s="207" t="s">
        <v>176</v>
      </c>
      <c r="C21" s="207" t="s">
        <v>184</v>
      </c>
      <c r="D21" s="207">
        <v>32</v>
      </c>
      <c r="E21" s="207" t="s">
        <v>177</v>
      </c>
      <c r="F21" s="207">
        <v>32</v>
      </c>
      <c r="G21" s="207" t="s">
        <v>177</v>
      </c>
      <c r="H21" s="207" t="s">
        <v>181</v>
      </c>
    </row>
    <row r="22" spans="1:22" ht="16" thickBot="1" x14ac:dyDescent="0.4">
      <c r="A22" s="206" t="s">
        <v>185</v>
      </c>
      <c r="B22" s="207" t="s">
        <v>176</v>
      </c>
      <c r="C22" s="207" t="s">
        <v>184</v>
      </c>
      <c r="D22" s="207">
        <v>32</v>
      </c>
      <c r="E22" s="207" t="s">
        <v>177</v>
      </c>
      <c r="F22" s="207">
        <v>32</v>
      </c>
      <c r="G22" s="207" t="s">
        <v>177</v>
      </c>
      <c r="H22" s="207" t="s">
        <v>181</v>
      </c>
    </row>
    <row r="23" spans="1:22" ht="16" thickBot="1" x14ac:dyDescent="0.4">
      <c r="A23" s="206" t="s">
        <v>186</v>
      </c>
      <c r="B23" s="207" t="s">
        <v>176</v>
      </c>
      <c r="C23" s="207" t="s">
        <v>9</v>
      </c>
      <c r="D23" s="207">
        <v>250</v>
      </c>
      <c r="E23" s="207" t="s">
        <v>177</v>
      </c>
      <c r="F23" s="207">
        <v>250</v>
      </c>
      <c r="G23" s="207" t="s">
        <v>177</v>
      </c>
      <c r="H23" s="207" t="s">
        <v>181</v>
      </c>
    </row>
    <row r="29" spans="1:22" ht="16" thickBot="1" x14ac:dyDescent="0.4">
      <c r="A29" s="229" t="s">
        <v>376</v>
      </c>
    </row>
    <row r="30" spans="1:22" ht="34.5" x14ac:dyDescent="0.35">
      <c r="A30" s="218" t="s">
        <v>6</v>
      </c>
      <c r="B30" s="218" t="s">
        <v>96</v>
      </c>
      <c r="C30" s="218" t="s">
        <v>97</v>
      </c>
      <c r="D30" s="219" t="s">
        <v>369</v>
      </c>
      <c r="E30" s="219" t="s">
        <v>99</v>
      </c>
      <c r="F30" s="219" t="s">
        <v>100</v>
      </c>
      <c r="G30" s="219" t="s">
        <v>374</v>
      </c>
      <c r="H30" s="219" t="s">
        <v>375</v>
      </c>
      <c r="I30" s="220" t="s">
        <v>117</v>
      </c>
      <c r="J30" s="219" t="s">
        <v>155</v>
      </c>
      <c r="K30" s="221" t="s">
        <v>4</v>
      </c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</row>
    <row r="31" spans="1:22" ht="23.5" thickBot="1" x14ac:dyDescent="0.4">
      <c r="A31" s="217" t="s">
        <v>64</v>
      </c>
      <c r="B31" s="226" t="s">
        <v>373</v>
      </c>
      <c r="C31" s="226" t="s">
        <v>118</v>
      </c>
      <c r="D31" s="222" t="s">
        <v>119</v>
      </c>
      <c r="E31" s="222" t="s">
        <v>120</v>
      </c>
      <c r="F31" s="222" t="s">
        <v>121</v>
      </c>
      <c r="G31" s="222" t="s">
        <v>122</v>
      </c>
      <c r="H31" s="222" t="s">
        <v>123</v>
      </c>
      <c r="I31" s="222" t="s">
        <v>124</v>
      </c>
      <c r="J31" s="225">
        <v>0.43</v>
      </c>
      <c r="K31" s="223" t="s">
        <v>370</v>
      </c>
      <c r="L31" s="72">
        <f>J31*100</f>
        <v>43</v>
      </c>
      <c r="M31" s="72"/>
      <c r="N31" s="72"/>
      <c r="O31" s="72"/>
      <c r="P31" s="72"/>
      <c r="Q31" s="72"/>
      <c r="R31" s="72"/>
      <c r="S31" s="72"/>
      <c r="T31" s="72"/>
      <c r="U31" s="72"/>
      <c r="V31" s="72"/>
    </row>
    <row r="32" spans="1:22" ht="23.5" thickBot="1" x14ac:dyDescent="0.4">
      <c r="A32" s="217" t="s">
        <v>67</v>
      </c>
      <c r="B32" s="226" t="s">
        <v>126</v>
      </c>
      <c r="C32" s="227" t="s">
        <v>127</v>
      </c>
      <c r="D32" s="222" t="s">
        <v>119</v>
      </c>
      <c r="E32" s="222" t="s">
        <v>120</v>
      </c>
      <c r="F32" s="222" t="s">
        <v>78</v>
      </c>
      <c r="G32" s="222" t="s">
        <v>122</v>
      </c>
      <c r="H32" s="222" t="s">
        <v>123</v>
      </c>
      <c r="I32" s="222" t="s">
        <v>128</v>
      </c>
      <c r="J32" s="225">
        <v>0.19</v>
      </c>
      <c r="K32" s="223" t="s">
        <v>370</v>
      </c>
      <c r="L32" s="72">
        <f t="shared" ref="L32:L36" si="0">J32*100</f>
        <v>19</v>
      </c>
      <c r="M32" s="72"/>
      <c r="N32" s="72"/>
      <c r="O32" s="72"/>
      <c r="P32" s="72"/>
      <c r="Q32" s="72"/>
      <c r="R32" s="72"/>
      <c r="S32" s="72"/>
      <c r="T32" s="72"/>
      <c r="U32" s="72"/>
      <c r="V32" s="72"/>
    </row>
    <row r="33" spans="1:22" ht="23.5" thickBot="1" x14ac:dyDescent="0.4">
      <c r="A33" s="217" t="s">
        <v>70</v>
      </c>
      <c r="B33" s="227" t="s">
        <v>130</v>
      </c>
      <c r="C33" s="226" t="s">
        <v>131</v>
      </c>
      <c r="D33" s="222" t="s">
        <v>132</v>
      </c>
      <c r="E33" s="222" t="s">
        <v>133</v>
      </c>
      <c r="F33" s="222" t="s">
        <v>134</v>
      </c>
      <c r="G33" s="222" t="s">
        <v>135</v>
      </c>
      <c r="H33" s="222" t="s">
        <v>136</v>
      </c>
      <c r="I33" s="222" t="s">
        <v>137</v>
      </c>
      <c r="J33" s="225">
        <v>0.54999999999999993</v>
      </c>
      <c r="K33" s="223" t="s">
        <v>370</v>
      </c>
      <c r="L33" s="72">
        <f t="shared" si="0"/>
        <v>54.999999999999993</v>
      </c>
      <c r="M33" s="72"/>
      <c r="N33" s="72"/>
      <c r="O33" s="72"/>
      <c r="P33" s="72"/>
      <c r="Q33" s="72"/>
      <c r="R33" s="72"/>
      <c r="S33" s="72"/>
      <c r="T33" s="72"/>
      <c r="U33" s="72"/>
      <c r="V33" s="72"/>
    </row>
    <row r="34" spans="1:22" ht="23.5" thickBot="1" x14ac:dyDescent="0.4">
      <c r="A34" s="217" t="s">
        <v>72</v>
      </c>
      <c r="B34" s="226" t="s">
        <v>160</v>
      </c>
      <c r="C34" s="227" t="s">
        <v>139</v>
      </c>
      <c r="D34" s="222" t="s">
        <v>132</v>
      </c>
      <c r="E34" s="222" t="s">
        <v>133</v>
      </c>
      <c r="F34" s="222" t="s">
        <v>72</v>
      </c>
      <c r="G34" s="222" t="s">
        <v>135</v>
      </c>
      <c r="H34" s="222" t="s">
        <v>136</v>
      </c>
      <c r="I34" s="222" t="s">
        <v>140</v>
      </c>
      <c r="J34" s="225">
        <v>0.53</v>
      </c>
      <c r="K34" s="223" t="s">
        <v>370</v>
      </c>
      <c r="L34" s="72">
        <f t="shared" si="0"/>
        <v>53</v>
      </c>
      <c r="M34" s="72"/>
      <c r="N34" s="72"/>
      <c r="O34" s="72"/>
      <c r="P34" s="72"/>
      <c r="Q34" s="72"/>
      <c r="R34" s="72"/>
      <c r="S34" s="72"/>
      <c r="T34" s="72"/>
      <c r="U34" s="72"/>
      <c r="V34" s="72"/>
    </row>
    <row r="35" spans="1:22" ht="23.5" thickBot="1" x14ac:dyDescent="0.4">
      <c r="A35" s="217" t="s">
        <v>74</v>
      </c>
      <c r="B35" s="227" t="s">
        <v>142</v>
      </c>
      <c r="C35" s="227" t="s">
        <v>143</v>
      </c>
      <c r="D35" s="222" t="s">
        <v>144</v>
      </c>
      <c r="E35" s="222" t="s">
        <v>145</v>
      </c>
      <c r="F35" s="222" t="s">
        <v>146</v>
      </c>
      <c r="G35" s="222" t="s">
        <v>147</v>
      </c>
      <c r="H35" s="222" t="s">
        <v>148</v>
      </c>
      <c r="I35" s="222" t="s">
        <v>149</v>
      </c>
      <c r="J35" s="225">
        <v>0.27999999999999997</v>
      </c>
      <c r="K35" s="223" t="s">
        <v>370</v>
      </c>
      <c r="L35" s="72">
        <f t="shared" si="0"/>
        <v>27.999999999999996</v>
      </c>
      <c r="M35" s="72"/>
      <c r="N35" s="72"/>
      <c r="O35" s="72"/>
      <c r="P35" s="72"/>
      <c r="Q35" s="72"/>
      <c r="R35" s="72"/>
      <c r="S35" s="72"/>
      <c r="T35" s="72"/>
      <c r="U35" s="72"/>
      <c r="V35" s="72"/>
    </row>
    <row r="36" spans="1:22" ht="23.5" thickBot="1" x14ac:dyDescent="0.4">
      <c r="A36" s="217" t="s">
        <v>12</v>
      </c>
      <c r="B36" s="228" t="s">
        <v>371</v>
      </c>
      <c r="C36" s="228" t="s">
        <v>12</v>
      </c>
      <c r="D36" s="224" t="s">
        <v>12</v>
      </c>
      <c r="E36" s="224" t="s">
        <v>12</v>
      </c>
      <c r="F36" s="224" t="s">
        <v>12</v>
      </c>
      <c r="G36" s="224" t="s">
        <v>12</v>
      </c>
      <c r="H36" s="224" t="s">
        <v>12</v>
      </c>
      <c r="I36" s="222" t="s">
        <v>372</v>
      </c>
      <c r="J36" s="225">
        <v>0.71000000000000008</v>
      </c>
      <c r="K36" s="223" t="s">
        <v>151</v>
      </c>
      <c r="L36" s="72">
        <f t="shared" si="0"/>
        <v>71.000000000000014</v>
      </c>
      <c r="M36" s="72"/>
      <c r="N36" s="72"/>
      <c r="O36" s="72"/>
      <c r="P36" s="72"/>
      <c r="Q36" s="72"/>
      <c r="R36" s="72"/>
      <c r="S36" s="72"/>
      <c r="T36" s="72"/>
      <c r="U36" s="72"/>
      <c r="V36" s="72"/>
    </row>
  </sheetData>
  <printOptions horizontalCentered="1"/>
  <pageMargins left="0.23622047244094491" right="0.23622047244094491" top="0.98425196850393704" bottom="0.98425196850393704" header="0.31496062992125984" footer="0.31496062992125984"/>
  <pageSetup paperSize="9" scale="21" fitToHeight="0" pageOrder="overThenDown" orientation="portrait" r:id="rId1"/>
  <headerFooter>
    <oddHeader>&amp;L&amp;G&amp;C&amp;"-,Bold"&amp;14Bill of Quantity</oddHeader>
    <oddFooter>&amp;LConsultancy Services for the Plant Audit in various Pump Stations and Reservoirs (OP18REFCS03)&amp;R&amp;P of &amp;N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versions xmlns="http://schemas.microsoft.com/SolverFoundationForExcel/Version">
  <addinversion>3.1</addinversion>
</versions>
</file>

<file path=customXml/itemProps1.xml><?xml version="1.0" encoding="utf-8"?>
<ds:datastoreItem xmlns:ds="http://schemas.openxmlformats.org/officeDocument/2006/customXml" ds:itemID="{08A0F1CF-146B-4C9C-BCBA-1CD9F35E6DE1}">
  <ds:schemaRefs>
    <ds:schemaRef ds:uri="http://schemas.microsoft.com/SolverFoundationForExcel/Vers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CHE-Visual Inspection</vt:lpstr>
      <vt:lpstr>CHE-SCC</vt:lpstr>
      <vt:lpstr>CHE-VDC</vt:lpstr>
      <vt:lpstr>CHE-Load Flow Study</vt:lpstr>
      <vt:lpstr>CHE-Protection-Coordination</vt:lpstr>
      <vt:lpstr>CHE-Harmonic</vt:lpstr>
      <vt:lpstr>CHE-powerquality</vt:lpstr>
      <vt:lpstr>CHE-Ground</vt:lpstr>
      <vt:lpstr>CHE-Systemdesign</vt:lpstr>
      <vt:lpstr>CHE-FDAS</vt:lpstr>
      <vt:lpstr>'CHE-FDAS'!Print_Area</vt:lpstr>
      <vt:lpstr>'CHE-Ground'!Print_Area</vt:lpstr>
      <vt:lpstr>'CHE-Harmonic'!Print_Area</vt:lpstr>
      <vt:lpstr>'CHE-Load Flow Study'!Print_Area</vt:lpstr>
      <vt:lpstr>'CHE-powerquality'!Print_Area</vt:lpstr>
      <vt:lpstr>'CHE-Protection-Coordination'!Print_Area</vt:lpstr>
      <vt:lpstr>'CHE-SCC'!Print_Area</vt:lpstr>
      <vt:lpstr>'CHE-Systemdesign'!Print_Area</vt:lpstr>
      <vt:lpstr>'CHE-VDC'!Print_Area</vt:lpstr>
      <vt:lpstr>'CHE-Visual Inspection'!Print_Area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 Le</dc:creator>
  <cp:lastModifiedBy>Nam Le</cp:lastModifiedBy>
  <cp:lastPrinted>2019-02-27T02:41:38Z</cp:lastPrinted>
  <dcterms:created xsi:type="dcterms:W3CDTF">2019-01-12T04:15:06Z</dcterms:created>
  <dcterms:modified xsi:type="dcterms:W3CDTF">2019-04-10T01:26:42Z</dcterms:modified>
</cp:coreProperties>
</file>