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P18REFCS03\Stations\AR1\Conceptual Design\"/>
    </mc:Choice>
  </mc:AlternateContent>
  <xr:revisionPtr revIDLastSave="0" documentId="13_ncr:1_{18F0C12D-8768-427E-A323-E1290B3D6474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R1P-BOQ" sheetId="1" r:id="rId1"/>
  </sheets>
  <definedNames>
    <definedName name="_xlnm.Print_Area" localSheetId="0">'R1P-BOQ'!$A$1:$K$16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 l="1"/>
  <c r="J3" i="1" l="1"/>
  <c r="J4" i="1"/>
  <c r="J5" i="1"/>
  <c r="J6" i="1"/>
  <c r="J7" i="1"/>
  <c r="J8" i="1"/>
  <c r="J9" i="1"/>
  <c r="J10" i="1"/>
  <c r="J2" i="1"/>
  <c r="J16" i="1" l="1"/>
</calcChain>
</file>

<file path=xl/sharedStrings.xml><?xml version="1.0" encoding="utf-8"?>
<sst xmlns="http://schemas.openxmlformats.org/spreadsheetml/2006/main" count="91" uniqueCount="56">
  <si>
    <t>No.</t>
  </si>
  <si>
    <t>Description</t>
  </si>
  <si>
    <t>Items</t>
  </si>
  <si>
    <t>CAT</t>
  </si>
  <si>
    <t>CS</t>
  </si>
  <si>
    <t>IT</t>
  </si>
  <si>
    <t>Unit Cost</t>
  </si>
  <si>
    <t>Unit</t>
  </si>
  <si>
    <t>Total</t>
  </si>
  <si>
    <t>Remarks</t>
  </si>
  <si>
    <t>lot</t>
  </si>
  <si>
    <t>F</t>
  </si>
  <si>
    <t>Quan.</t>
  </si>
  <si>
    <t>Pump efficiency</t>
  </si>
  <si>
    <t>Instrumentation and Monitoring</t>
  </si>
  <si>
    <t>P</t>
  </si>
  <si>
    <t>M</t>
  </si>
  <si>
    <t>-</t>
  </si>
  <si>
    <t>S</t>
  </si>
  <si>
    <t>Will provide continuous monitoring of pump vibration activity and generate time based graphs of FFT and 3D spectrum</t>
  </si>
  <si>
    <t>Pipe system</t>
  </si>
  <si>
    <t>Lighting</t>
  </si>
  <si>
    <t>Reservoir</t>
  </si>
  <si>
    <t>Modification of suction piping</t>
  </si>
  <si>
    <t>Replace pipe/refurbish heavily detriorated pipes</t>
  </si>
  <si>
    <t>Addition of straight coupling along discharge side</t>
  </si>
  <si>
    <t>Installation of pressure gauge near pump flange</t>
  </si>
  <si>
    <t>Installation of UFM for Pumps 3 and 2</t>
  </si>
  <si>
    <t>Addition/upgrade to Key Software modules</t>
  </si>
  <si>
    <t>Upgrade to vibration analyzer</t>
  </si>
  <si>
    <t>Replacement of existing wear rings with non metallic wear rings</t>
  </si>
  <si>
    <t>lights under over sidewalk overhang</t>
  </si>
  <si>
    <t>Control panel check-up</t>
  </si>
  <si>
    <t>Check up and reinforment of reservoir walls</t>
  </si>
  <si>
    <t>Regular Vibration Analysis</t>
  </si>
  <si>
    <t>Condition Monitoring</t>
  </si>
  <si>
    <t>New suction line with option for long radius elbow and additional provision for straight pipe to facilitate more developed flow profile(See conceptual design)</t>
  </si>
  <si>
    <t>Pipe replacement or restoration: extensive rust removal and recoating of pipes, new material for pressure reducing valve handle to avoid galvanic corrosion</t>
  </si>
  <si>
    <t>Provide a coupling for pipe internal inspection. Useful for determining extent of pipe scaling although quite a tedious task (see conceptual design)</t>
  </si>
  <si>
    <t>pc</t>
  </si>
  <si>
    <t>For increased accuracy  in measuring head</t>
  </si>
  <si>
    <t>Basic simulation show flow is relatively develop and flow meters can gain confident measurements</t>
  </si>
  <si>
    <t>Will log average pump efficiency, individual and total production volumes (as determined by thermodynamic device), pump energy usage and real time pump curve data</t>
  </si>
  <si>
    <t>Clearance can be reduced to up to 50% which in turn can lead up to 5% efficiency gain</t>
  </si>
  <si>
    <t>For convenience rather than carrying portable lights</t>
  </si>
  <si>
    <t>E</t>
  </si>
  <si>
    <t>Check up  to resolve minor nuisances such as units, readings and displays</t>
  </si>
  <si>
    <t>Walls were continued for height extension of reservoir however cracks were observed on the merging portion of the extension</t>
  </si>
  <si>
    <t>Anti-friction coatng</t>
  </si>
  <si>
    <t>Further increases efficiency</t>
  </si>
  <si>
    <t>pcs</t>
  </si>
  <si>
    <t>per point</t>
  </si>
  <si>
    <t>To improve data pool and help closely monitor mechanical health via vibration analysis. (Price computed is based on perpetual basis of 15% rate)</t>
  </si>
  <si>
    <t>Lubrication method</t>
  </si>
  <si>
    <t>Upgrade to automatic lubricators (eg. Single point lubricant dispensers)</t>
  </si>
  <si>
    <t>Avoids under and over-lubrication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</si>
</sst>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Alignment="1">
      <alignment wrapText="1"/>
    </xf>
    <xf numFmtId="0" fontId="3" fillId="0" borderId="2" xfId="0" applyFont="1" applyBorder="1" applyAlignment="1">
      <alignment horizontal="center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0" applyFont="1" applyBorder="1"/>
    <xf numFmtId="43" fontId="3" fillId="0" borderId="2" xfId="1" applyFont="1" applyBorder="1"/>
    <xf numFmtId="43" fontId="3" fillId="0" borderId="2" xfId="0" applyNumberFormat="1" applyFont="1" applyBorder="1"/>
    <xf numFmtId="0" fontId="3" fillId="0" borderId="0" xfId="0" applyFont="1" applyAlignment="1">
      <alignment horizontal="center"/>
    </xf>
    <xf numFmtId="43" fontId="3" fillId="0" borderId="0" xfId="1" applyFont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wrapText="1"/>
    </xf>
    <xf numFmtId="0" fontId="3" fillId="0" borderId="3" xfId="0" applyFont="1" applyBorder="1"/>
    <xf numFmtId="43" fontId="3" fillId="0" borderId="3" xfId="1" applyFont="1" applyBorder="1"/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43" fontId="2" fillId="2" borderId="1" xfId="1" applyFont="1" applyFill="1" applyBorder="1" applyAlignment="1">
      <alignment vertical="top" wrapText="1"/>
    </xf>
    <xf numFmtId="0" fontId="3" fillId="0" borderId="2" xfId="0" applyFont="1" applyBorder="1" applyAlignment="1">
      <alignment horizontal="center" wrapText="1"/>
    </xf>
    <xf numFmtId="0" fontId="2" fillId="0" borderId="0" xfId="0" applyFont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wrapText="1"/>
    </xf>
    <xf numFmtId="0" fontId="2" fillId="3" borderId="0" xfId="0" applyFont="1" applyFill="1"/>
    <xf numFmtId="43" fontId="2" fillId="3" borderId="0" xfId="1" applyFont="1" applyFill="1"/>
    <xf numFmtId="43" fontId="2" fillId="3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"/>
  <sheetViews>
    <sheetView tabSelected="1" view="pageBreakPreview" zoomScale="60" zoomScaleNormal="40" zoomScalePageLayoutView="40" workbookViewId="0">
      <pane ySplit="1" topLeftCell="A2" activePane="bottomLeft" state="frozen"/>
      <selection pane="bottomLeft" activeCell="F5" sqref="F5"/>
    </sheetView>
  </sheetViews>
  <sheetFormatPr defaultColWidth="8.7265625" defaultRowHeight="15.5" x14ac:dyDescent="0.35"/>
  <cols>
    <col min="1" max="1" width="7.453125" style="8" customWidth="1"/>
    <col min="2" max="2" width="30.26953125" style="1" customWidth="1"/>
    <col min="3" max="3" width="38" style="1" customWidth="1"/>
    <col min="4" max="4" width="5.54296875" style="3" bestFit="1" customWidth="1"/>
    <col min="5" max="6" width="6.453125" style="3" customWidth="1"/>
    <col min="7" max="7" width="11.90625" style="9" bestFit="1" customWidth="1"/>
    <col min="8" max="9" width="8.7265625" style="8"/>
    <col min="10" max="10" width="20.7265625" style="3" customWidth="1"/>
    <col min="11" max="11" width="51.81640625" style="1" customWidth="1"/>
    <col min="12" max="16384" width="8.7265625" style="3"/>
  </cols>
  <sheetData>
    <row r="1" spans="1:11" s="1" customFormat="1" x14ac:dyDescent="0.35">
      <c r="A1" s="14" t="s">
        <v>0</v>
      </c>
      <c r="B1" s="15" t="s">
        <v>1</v>
      </c>
      <c r="C1" s="15" t="s">
        <v>2</v>
      </c>
      <c r="D1" s="15" t="s">
        <v>3</v>
      </c>
      <c r="E1" s="14" t="s">
        <v>4</v>
      </c>
      <c r="F1" s="14" t="s">
        <v>5</v>
      </c>
      <c r="G1" s="16" t="s">
        <v>6</v>
      </c>
      <c r="H1" s="14" t="s">
        <v>12</v>
      </c>
      <c r="I1" s="14" t="s">
        <v>7</v>
      </c>
      <c r="J1" s="15" t="s">
        <v>8</v>
      </c>
      <c r="K1" s="15" t="s">
        <v>9</v>
      </c>
    </row>
    <row r="2" spans="1:11" ht="46.5" x14ac:dyDescent="0.35">
      <c r="A2" s="10">
        <v>1</v>
      </c>
      <c r="B2" s="4" t="s">
        <v>20</v>
      </c>
      <c r="C2" s="11" t="s">
        <v>23</v>
      </c>
      <c r="D2" s="12" t="s">
        <v>15</v>
      </c>
      <c r="E2" s="12">
        <v>2</v>
      </c>
      <c r="F2" s="12">
        <v>5</v>
      </c>
      <c r="G2" s="13">
        <v>300000</v>
      </c>
      <c r="H2" s="2">
        <v>1</v>
      </c>
      <c r="I2" s="2" t="s">
        <v>10</v>
      </c>
      <c r="J2" s="7">
        <f>H2*G2</f>
        <v>300000</v>
      </c>
      <c r="K2" s="11" t="s">
        <v>36</v>
      </c>
    </row>
    <row r="3" spans="1:11" ht="46.5" x14ac:dyDescent="0.35">
      <c r="A3" s="2">
        <v>2</v>
      </c>
      <c r="B3" s="4" t="s">
        <v>20</v>
      </c>
      <c r="C3" s="4" t="s">
        <v>24</v>
      </c>
      <c r="D3" s="5" t="s">
        <v>15</v>
      </c>
      <c r="E3" s="5">
        <v>2</v>
      </c>
      <c r="F3" s="5">
        <v>1</v>
      </c>
      <c r="G3" s="6">
        <v>250000</v>
      </c>
      <c r="H3" s="2">
        <v>1</v>
      </c>
      <c r="I3" s="2" t="s">
        <v>10</v>
      </c>
      <c r="J3" s="7">
        <f t="shared" ref="J3:J10" si="0">H3*G3</f>
        <v>250000</v>
      </c>
      <c r="K3" s="4" t="s">
        <v>37</v>
      </c>
    </row>
    <row r="4" spans="1:11" ht="46.5" x14ac:dyDescent="0.35">
      <c r="A4" s="10">
        <v>3</v>
      </c>
      <c r="B4" s="4" t="s">
        <v>20</v>
      </c>
      <c r="C4" s="4" t="s">
        <v>25</v>
      </c>
      <c r="D4" s="5" t="s">
        <v>15</v>
      </c>
      <c r="E4" s="5">
        <v>2</v>
      </c>
      <c r="F4" s="5">
        <v>6</v>
      </c>
      <c r="G4" s="6">
        <v>250000</v>
      </c>
      <c r="H4" s="2">
        <v>1</v>
      </c>
      <c r="I4" s="2" t="s">
        <v>10</v>
      </c>
      <c r="J4" s="7">
        <f t="shared" si="0"/>
        <v>250000</v>
      </c>
      <c r="K4" s="4" t="s">
        <v>38</v>
      </c>
    </row>
    <row r="5" spans="1:11" ht="31" x14ac:dyDescent="0.35">
      <c r="A5" s="10">
        <v>4</v>
      </c>
      <c r="B5" s="4" t="s">
        <v>14</v>
      </c>
      <c r="C5" s="4" t="s">
        <v>26</v>
      </c>
      <c r="D5" s="5" t="s">
        <v>16</v>
      </c>
      <c r="E5" s="5">
        <v>2</v>
      </c>
      <c r="F5" s="5">
        <v>6</v>
      </c>
      <c r="G5" s="6">
        <v>10000</v>
      </c>
      <c r="H5" s="2">
        <v>6</v>
      </c>
      <c r="I5" s="2" t="s">
        <v>39</v>
      </c>
      <c r="J5" s="7">
        <f t="shared" si="0"/>
        <v>60000</v>
      </c>
      <c r="K5" s="4" t="s">
        <v>40</v>
      </c>
    </row>
    <row r="6" spans="1:11" ht="31" x14ac:dyDescent="0.35">
      <c r="A6" s="2">
        <v>5</v>
      </c>
      <c r="B6" s="4" t="s">
        <v>14</v>
      </c>
      <c r="C6" s="4" t="s">
        <v>27</v>
      </c>
      <c r="D6" s="5" t="s">
        <v>16</v>
      </c>
      <c r="E6" s="5">
        <v>2</v>
      </c>
      <c r="F6" s="5">
        <v>6</v>
      </c>
      <c r="G6" s="6">
        <v>120000</v>
      </c>
      <c r="H6" s="2">
        <v>2</v>
      </c>
      <c r="I6" s="2" t="s">
        <v>39</v>
      </c>
      <c r="J6" s="7">
        <f t="shared" si="0"/>
        <v>240000</v>
      </c>
      <c r="K6" s="4" t="s">
        <v>41</v>
      </c>
    </row>
    <row r="7" spans="1:11" ht="62" x14ac:dyDescent="0.35">
      <c r="A7" s="10">
        <v>6</v>
      </c>
      <c r="B7" s="4" t="s">
        <v>14</v>
      </c>
      <c r="C7" s="4" t="s">
        <v>28</v>
      </c>
      <c r="D7" s="5" t="s">
        <v>16</v>
      </c>
      <c r="E7" s="5">
        <v>2</v>
      </c>
      <c r="F7" s="5">
        <v>5</v>
      </c>
      <c r="G7" s="6">
        <v>100000</v>
      </c>
      <c r="H7" s="2">
        <v>1</v>
      </c>
      <c r="I7" s="2" t="s">
        <v>10</v>
      </c>
      <c r="J7" s="7">
        <f t="shared" si="0"/>
        <v>100000</v>
      </c>
      <c r="K7" s="4" t="s">
        <v>42</v>
      </c>
    </row>
    <row r="8" spans="1:11" ht="46.5" x14ac:dyDescent="0.35">
      <c r="A8" s="10">
        <v>7</v>
      </c>
      <c r="B8" s="4" t="s">
        <v>14</v>
      </c>
      <c r="C8" s="4" t="s">
        <v>29</v>
      </c>
      <c r="D8" s="5" t="s">
        <v>16</v>
      </c>
      <c r="E8" s="5">
        <v>2</v>
      </c>
      <c r="F8" s="5">
        <v>5</v>
      </c>
      <c r="G8" s="6">
        <v>100000</v>
      </c>
      <c r="H8" s="2">
        <v>1</v>
      </c>
      <c r="I8" s="2" t="s">
        <v>10</v>
      </c>
      <c r="J8" s="7">
        <f t="shared" si="0"/>
        <v>100000</v>
      </c>
      <c r="K8" s="4" t="s">
        <v>19</v>
      </c>
    </row>
    <row r="9" spans="1:11" ht="46.5" x14ac:dyDescent="0.35">
      <c r="A9" s="2">
        <v>8</v>
      </c>
      <c r="B9" s="4" t="s">
        <v>13</v>
      </c>
      <c r="C9" s="4" t="s">
        <v>30</v>
      </c>
      <c r="D9" s="5" t="s">
        <v>16</v>
      </c>
      <c r="E9" s="5">
        <v>2</v>
      </c>
      <c r="F9" s="5">
        <v>5</v>
      </c>
      <c r="G9" s="6">
        <v>150000</v>
      </c>
      <c r="H9" s="2">
        <v>6</v>
      </c>
      <c r="I9" s="2" t="s">
        <v>39</v>
      </c>
      <c r="J9" s="7">
        <f t="shared" si="0"/>
        <v>900000</v>
      </c>
      <c r="K9" s="4" t="s">
        <v>43</v>
      </c>
    </row>
    <row r="10" spans="1:11" ht="31" x14ac:dyDescent="0.35">
      <c r="A10" s="10">
        <v>9</v>
      </c>
      <c r="B10" s="4" t="s">
        <v>21</v>
      </c>
      <c r="C10" s="4" t="s">
        <v>31</v>
      </c>
      <c r="D10" s="5" t="s">
        <v>11</v>
      </c>
      <c r="E10" s="5">
        <v>2</v>
      </c>
      <c r="F10" s="5">
        <v>5</v>
      </c>
      <c r="G10" s="6">
        <v>5000</v>
      </c>
      <c r="H10" s="2">
        <v>3</v>
      </c>
      <c r="I10" s="2" t="s">
        <v>39</v>
      </c>
      <c r="J10" s="7">
        <f t="shared" si="0"/>
        <v>15000</v>
      </c>
      <c r="K10" s="4" t="s">
        <v>44</v>
      </c>
    </row>
    <row r="11" spans="1:11" ht="46.5" x14ac:dyDescent="0.35">
      <c r="A11" s="10">
        <v>10</v>
      </c>
      <c r="B11" s="4" t="s">
        <v>14</v>
      </c>
      <c r="C11" s="4" t="s">
        <v>32</v>
      </c>
      <c r="D11" s="5" t="s">
        <v>45</v>
      </c>
      <c r="E11" s="5">
        <v>2</v>
      </c>
      <c r="F11" s="5">
        <v>1</v>
      </c>
      <c r="G11" s="6" t="s">
        <v>17</v>
      </c>
      <c r="H11" s="2" t="s">
        <v>17</v>
      </c>
      <c r="I11" s="2" t="s">
        <v>17</v>
      </c>
      <c r="J11" s="7" t="s">
        <v>17</v>
      </c>
      <c r="K11" s="4" t="s">
        <v>46</v>
      </c>
    </row>
    <row r="12" spans="1:11" ht="46.5" x14ac:dyDescent="0.35">
      <c r="A12" s="2">
        <v>11</v>
      </c>
      <c r="B12" s="4" t="s">
        <v>22</v>
      </c>
      <c r="C12" s="4" t="s">
        <v>33</v>
      </c>
      <c r="D12" s="5" t="s">
        <v>18</v>
      </c>
      <c r="E12" s="5">
        <v>2</v>
      </c>
      <c r="F12" s="5">
        <v>1</v>
      </c>
      <c r="G12" s="6" t="s">
        <v>17</v>
      </c>
      <c r="H12" s="2" t="s">
        <v>17</v>
      </c>
      <c r="I12" s="2" t="s">
        <v>17</v>
      </c>
      <c r="J12" s="7" t="s">
        <v>17</v>
      </c>
      <c r="K12" s="4" t="s">
        <v>47</v>
      </c>
    </row>
    <row r="13" spans="1:11" x14ac:dyDescent="0.35">
      <c r="A13" s="10">
        <v>12</v>
      </c>
      <c r="B13" s="4" t="s">
        <v>13</v>
      </c>
      <c r="C13" s="4" t="s">
        <v>48</v>
      </c>
      <c r="D13" s="5" t="s">
        <v>16</v>
      </c>
      <c r="E13" s="5" t="s">
        <v>17</v>
      </c>
      <c r="F13" s="5">
        <v>5</v>
      </c>
      <c r="G13" s="6">
        <v>100000</v>
      </c>
      <c r="H13" s="2">
        <v>8</v>
      </c>
      <c r="I13" s="2" t="s">
        <v>50</v>
      </c>
      <c r="J13" s="7">
        <f>H13*G13</f>
        <v>800000</v>
      </c>
      <c r="K13" s="4" t="s">
        <v>49</v>
      </c>
    </row>
    <row r="14" spans="1:11" ht="31" x14ac:dyDescent="0.35">
      <c r="A14" s="10">
        <v>14</v>
      </c>
      <c r="B14" s="4" t="s">
        <v>53</v>
      </c>
      <c r="C14" s="4" t="s">
        <v>54</v>
      </c>
      <c r="D14" s="5" t="s">
        <v>16</v>
      </c>
      <c r="E14" s="5" t="s">
        <v>17</v>
      </c>
      <c r="F14" s="5">
        <v>5</v>
      </c>
      <c r="G14" s="6">
        <v>30000</v>
      </c>
      <c r="H14" s="2">
        <v>6</v>
      </c>
      <c r="I14" s="2" t="s">
        <v>50</v>
      </c>
      <c r="J14" s="7">
        <f>G14*H14</f>
        <v>180000</v>
      </c>
      <c r="K14" s="4" t="s">
        <v>55</v>
      </c>
    </row>
    <row r="15" spans="1:11" ht="46.5" x14ac:dyDescent="0.35">
      <c r="A15" s="10">
        <v>15</v>
      </c>
      <c r="B15" s="4" t="s">
        <v>35</v>
      </c>
      <c r="C15" s="4" t="s">
        <v>34</v>
      </c>
      <c r="D15" s="5" t="s">
        <v>16</v>
      </c>
      <c r="E15" s="5">
        <v>2</v>
      </c>
      <c r="F15" s="5">
        <v>7</v>
      </c>
      <c r="G15" s="6">
        <v>3000</v>
      </c>
      <c r="H15" s="2" t="s">
        <v>17</v>
      </c>
      <c r="I15" s="17" t="s">
        <v>51</v>
      </c>
      <c r="J15" s="7">
        <v>160000</v>
      </c>
      <c r="K15" s="4" t="s">
        <v>52</v>
      </c>
    </row>
    <row r="16" spans="1:11" s="18" customFormat="1" x14ac:dyDescent="0.35">
      <c r="A16" s="19"/>
      <c r="B16" s="20" t="s">
        <v>8</v>
      </c>
      <c r="C16" s="20"/>
      <c r="D16" s="21"/>
      <c r="E16" s="21"/>
      <c r="F16" s="21"/>
      <c r="G16" s="22"/>
      <c r="H16" s="19"/>
      <c r="I16" s="19"/>
      <c r="J16" s="23">
        <f>SUM(J2:J15)</f>
        <v>3355000</v>
      </c>
      <c r="K16" s="20"/>
    </row>
  </sheetData>
  <printOptions horizontalCentered="1"/>
  <pageMargins left="0.23622047244094491" right="0.23622047244094491" top="0.98425196850393704" bottom="0.98425196850393704" header="0.31496062992125984" footer="0.31496062992125984"/>
  <pageSetup paperSize="9" scale="73" fitToHeight="0" pageOrder="overThenDown" orientation="landscape" r:id="rId1"/>
  <headerFooter>
    <oddHeader>&amp;L&amp;G&amp;C&amp;"-,Bold"&amp;14Bill of Quantity</oddHeader>
    <oddFooter>&amp;LConsultancy Services for the Plant Audit in various Pump Stations and Reservoirs (OP18REFCS03)&amp;R&amp;P of &amp;N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08A0F1CF-146B-4C9C-BCBA-1CD9F35E6DE1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R1P-BOQ</vt:lpstr>
      <vt:lpstr>'R1P-BOQ'!Print_Area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Le</dc:creator>
  <cp:lastModifiedBy>Nam Le</cp:lastModifiedBy>
  <cp:lastPrinted>2019-03-29T06:45:24Z</cp:lastPrinted>
  <dcterms:created xsi:type="dcterms:W3CDTF">2019-01-12T04:15:06Z</dcterms:created>
  <dcterms:modified xsi:type="dcterms:W3CDTF">2019-03-29T06:45:49Z</dcterms:modified>
</cp:coreProperties>
</file>