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525" windowWidth="19815" windowHeight="7365" activeTab="3"/>
  </bookViews>
  <sheets>
    <sheet name="nama_mapel" sheetId="1" r:id="rId1"/>
    <sheet name="DAFTAR SISWA" sheetId="2" r:id="rId2"/>
    <sheet name="ENTRI NILAI PILIH TAB INI" sheetId="3" r:id="rId3"/>
    <sheet name="TRANSKIP NILAI" sheetId="4" r:id="rId4"/>
    <sheet name="nilai huruf" sheetId="5" r:id="rId5"/>
    <sheet name="Sheet1" sheetId="6" r:id="rId6"/>
  </sheets>
  <definedNames>
    <definedName name="_GoBack" localSheetId="3">'TRANSKIP NILAI'!$A$83</definedName>
    <definedName name="_xlnm.Print_Area" localSheetId="2">'ENTRI NILAI PILIH TAB INI'!$A$3:$AS$47</definedName>
    <definedName name="_xlnm.Print_Area" localSheetId="3">'TRANSKIP NILAI'!$A$2:$J$102</definedName>
    <definedName name="REKAYASA_PERANGKAT_LUNAK">'TRANSKIP NILAI'!$P$5:$P$6</definedName>
  </definedNames>
  <calcPr calcId="125725"/>
</workbook>
</file>

<file path=xl/calcChain.xml><?xml version="1.0" encoding="utf-8"?>
<calcChain xmlns="http://schemas.openxmlformats.org/spreadsheetml/2006/main">
  <c r="AD10" i="3"/>
  <c r="AE10"/>
  <c r="AD11"/>
  <c r="AE11"/>
  <c r="AD12"/>
  <c r="AE12"/>
  <c r="AD13"/>
  <c r="AE13"/>
  <c r="AD14"/>
  <c r="AE14"/>
  <c r="AD15"/>
  <c r="AE15"/>
  <c r="AD16"/>
  <c r="AE16"/>
  <c r="AD17"/>
  <c r="AE17"/>
  <c r="AD18"/>
  <c r="AE18"/>
  <c r="AD19"/>
  <c r="AE19"/>
  <c r="AD20"/>
  <c r="AE20"/>
  <c r="AF19" s="1"/>
  <c r="AD21"/>
  <c r="AE21"/>
  <c r="AD22"/>
  <c r="AE22"/>
  <c r="AF21" s="1"/>
  <c r="AD23"/>
  <c r="AE23"/>
  <c r="AD24"/>
  <c r="AE24"/>
  <c r="AF23" s="1"/>
  <c r="AD25"/>
  <c r="AE25"/>
  <c r="AD26"/>
  <c r="AE26"/>
  <c r="AF25" s="1"/>
  <c r="AD27"/>
  <c r="AE27"/>
  <c r="AD28"/>
  <c r="AE28"/>
  <c r="AF27" s="1"/>
  <c r="AD29"/>
  <c r="AE29"/>
  <c r="AD30"/>
  <c r="AE30"/>
  <c r="AF29" s="1"/>
  <c r="AD31"/>
  <c r="AE31"/>
  <c r="AD32"/>
  <c r="AE32"/>
  <c r="AF31" s="1"/>
  <c r="AD33"/>
  <c r="AE33"/>
  <c r="AD34"/>
  <c r="AE34"/>
  <c r="AF33" s="1"/>
  <c r="AD35"/>
  <c r="AE35"/>
  <c r="AD36"/>
  <c r="AE36"/>
  <c r="AF35" s="1"/>
  <c r="AD37"/>
  <c r="AE37"/>
  <c r="AD38"/>
  <c r="AE38"/>
  <c r="AF37" s="1"/>
  <c r="AD39"/>
  <c r="AE39"/>
  <c r="AD40"/>
  <c r="AE40"/>
  <c r="AF39" s="1"/>
  <c r="AD41"/>
  <c r="AE41"/>
  <c r="AD42"/>
  <c r="AE42"/>
  <c r="AF41" s="1"/>
  <c r="AD43"/>
  <c r="AE43"/>
  <c r="AD44"/>
  <c r="AE44"/>
  <c r="AF43" s="1"/>
  <c r="AD45"/>
  <c r="AE45"/>
  <c r="AD46"/>
  <c r="AE46"/>
  <c r="AF45" s="1"/>
  <c r="AD47"/>
  <c r="AE47"/>
  <c r="AE9"/>
  <c r="AD9"/>
  <c r="J73" i="4"/>
  <c r="J65"/>
  <c r="F65"/>
  <c r="B76"/>
  <c r="J72"/>
  <c r="J71"/>
  <c r="J68"/>
  <c r="J67"/>
  <c r="J66"/>
  <c r="J64"/>
  <c r="F64"/>
  <c r="J53"/>
  <c r="J49"/>
  <c r="B95" s="1"/>
  <c r="J48"/>
  <c r="B94" s="1"/>
  <c r="L40"/>
  <c r="E39"/>
  <c r="L39" s="1"/>
  <c r="D39"/>
  <c r="F38"/>
  <c r="F37"/>
  <c r="E36"/>
  <c r="H36" s="1"/>
  <c r="D36"/>
  <c r="B36"/>
  <c r="E35"/>
  <c r="H35" s="1"/>
  <c r="D35"/>
  <c r="B35"/>
  <c r="E34"/>
  <c r="H34" s="1"/>
  <c r="D34"/>
  <c r="B34"/>
  <c r="E33"/>
  <c r="H33" s="1"/>
  <c r="D33"/>
  <c r="B33"/>
  <c r="E32"/>
  <c r="H32" s="1"/>
  <c r="D32"/>
  <c r="B32"/>
  <c r="E31"/>
  <c r="L31" s="1"/>
  <c r="D31"/>
  <c r="B31"/>
  <c r="E30"/>
  <c r="H30" s="1"/>
  <c r="D30"/>
  <c r="B30"/>
  <c r="E29"/>
  <c r="L29" s="1"/>
  <c r="D29"/>
  <c r="B29"/>
  <c r="E28"/>
  <c r="H28" s="1"/>
  <c r="D28"/>
  <c r="B28"/>
  <c r="E27"/>
  <c r="L27" s="1"/>
  <c r="D27"/>
  <c r="B27"/>
  <c r="F26"/>
  <c r="E24"/>
  <c r="F24" s="1"/>
  <c r="D24"/>
  <c r="B24"/>
  <c r="E23"/>
  <c r="F23" s="1"/>
  <c r="D23"/>
  <c r="B23"/>
  <c r="E22"/>
  <c r="L22" s="1"/>
  <c r="D22"/>
  <c r="B22"/>
  <c r="E21"/>
  <c r="F21" s="1"/>
  <c r="D21"/>
  <c r="B21"/>
  <c r="E20"/>
  <c r="L20" s="1"/>
  <c r="D20"/>
  <c r="B20"/>
  <c r="E19"/>
  <c r="F19" s="1"/>
  <c r="D19"/>
  <c r="B19"/>
  <c r="E18"/>
  <c r="L18" s="1"/>
  <c r="D18"/>
  <c r="B18"/>
  <c r="E17"/>
  <c r="F17" s="1"/>
  <c r="D17"/>
  <c r="B17"/>
  <c r="E16"/>
  <c r="L16" s="1"/>
  <c r="D16"/>
  <c r="B16"/>
  <c r="F15"/>
  <c r="E14"/>
  <c r="L14" s="1"/>
  <c r="D14"/>
  <c r="B14"/>
  <c r="E13"/>
  <c r="F13" s="1"/>
  <c r="D13"/>
  <c r="B13"/>
  <c r="E12"/>
  <c r="L12" s="1"/>
  <c r="D12"/>
  <c r="B12"/>
  <c r="E11"/>
  <c r="F11" s="1"/>
  <c r="D11"/>
  <c r="B11"/>
  <c r="E10"/>
  <c r="F10" s="1"/>
  <c r="D10"/>
  <c r="B10"/>
  <c r="M4"/>
  <c r="J4"/>
  <c r="C53" i="3"/>
  <c r="C52"/>
  <c r="C54" s="1"/>
  <c r="C50"/>
  <c r="B50"/>
  <c r="C49"/>
  <c r="B49"/>
  <c r="C48"/>
  <c r="B48"/>
  <c r="C47"/>
  <c r="B47"/>
  <c r="C46"/>
  <c r="B46"/>
  <c r="C45"/>
  <c r="B45"/>
  <c r="C44"/>
  <c r="B44"/>
  <c r="C43"/>
  <c r="B43"/>
  <c r="C42"/>
  <c r="B42"/>
  <c r="C41"/>
  <c r="B41"/>
  <c r="C40"/>
  <c r="B40"/>
  <c r="C39"/>
  <c r="B39"/>
  <c r="C38"/>
  <c r="B38"/>
  <c r="C37"/>
  <c r="B37"/>
  <c r="C36"/>
  <c r="B36"/>
  <c r="C35"/>
  <c r="B35"/>
  <c r="C34"/>
  <c r="B34"/>
  <c r="C33"/>
  <c r="B33"/>
  <c r="C32"/>
  <c r="B32"/>
  <c r="C31"/>
  <c r="B31"/>
  <c r="C30"/>
  <c r="B30"/>
  <c r="C29"/>
  <c r="B29"/>
  <c r="C28"/>
  <c r="B28"/>
  <c r="C27"/>
  <c r="B27"/>
  <c r="C26"/>
  <c r="B26"/>
  <c r="C25"/>
  <c r="B25"/>
  <c r="C24"/>
  <c r="B24"/>
  <c r="C23"/>
  <c r="B23"/>
  <c r="C22"/>
  <c r="B22"/>
  <c r="C21"/>
  <c r="B21"/>
  <c r="C20"/>
  <c r="B20"/>
  <c r="C19"/>
  <c r="B19"/>
  <c r="C18"/>
  <c r="B18"/>
  <c r="C17"/>
  <c r="B17"/>
  <c r="C16"/>
  <c r="B16"/>
  <c r="C15"/>
  <c r="B15"/>
  <c r="C14"/>
  <c r="B14"/>
  <c r="C13"/>
  <c r="B13"/>
  <c r="C12"/>
  <c r="B12"/>
  <c r="C11"/>
  <c r="B11"/>
  <c r="C10"/>
  <c r="B10"/>
  <c r="C9"/>
  <c r="C52" i="4" s="1"/>
  <c r="B9" i="3"/>
  <c r="C53" i="4" s="1"/>
  <c r="B8" i="3"/>
  <c r="C8" s="1"/>
  <c r="D8" s="1"/>
  <c r="E8" s="1"/>
  <c r="F8" s="1"/>
  <c r="G8" s="1"/>
  <c r="H8" s="1"/>
  <c r="I8" s="1"/>
  <c r="J8" s="1"/>
  <c r="K8" s="1"/>
  <c r="L8" s="1"/>
  <c r="M8" s="1"/>
  <c r="N8" s="1"/>
  <c r="O8" s="1"/>
  <c r="P8" s="1"/>
  <c r="Q8" s="1"/>
  <c r="R8" s="1"/>
  <c r="S8" s="1"/>
  <c r="T8" s="1"/>
  <c r="U8" s="1"/>
  <c r="V8" s="1"/>
  <c r="W8" s="1"/>
  <c r="X8" s="1"/>
  <c r="Y8" s="1"/>
  <c r="Z8" s="1"/>
  <c r="AA8" s="1"/>
  <c r="AB8" s="1"/>
  <c r="AC8" s="1"/>
  <c r="AD8" s="1"/>
  <c r="AE8" s="1"/>
  <c r="AF8" s="1"/>
  <c r="AG8" s="1"/>
  <c r="AH8" s="1"/>
  <c r="AI8" s="1"/>
  <c r="AJ8" s="1"/>
  <c r="AK8" s="1"/>
  <c r="AL8" s="1"/>
  <c r="AM8" s="1"/>
  <c r="AN8" s="1"/>
  <c r="AO8" s="1"/>
  <c r="AP8" s="1"/>
  <c r="AQ8" s="1"/>
  <c r="AR8" s="1"/>
  <c r="AS8" s="1"/>
  <c r="AT8" s="1"/>
  <c r="AU8" s="1"/>
  <c r="AC7"/>
  <c r="AB7"/>
  <c r="AA7"/>
  <c r="Z7"/>
  <c r="X7"/>
  <c r="W7"/>
  <c r="V7"/>
  <c r="U7"/>
  <c r="T7"/>
  <c r="S7"/>
  <c r="R7"/>
  <c r="Q7"/>
  <c r="P7"/>
  <c r="O7"/>
  <c r="N7"/>
  <c r="M7"/>
  <c r="L7"/>
  <c r="K7"/>
  <c r="J7"/>
  <c r="I7"/>
  <c r="H7"/>
  <c r="G7"/>
  <c r="F7"/>
  <c r="E7"/>
  <c r="Y4"/>
  <c r="E4"/>
  <c r="E3"/>
  <c r="C180" i="2"/>
  <c r="C179"/>
  <c r="J5" i="1"/>
  <c r="J54" i="4" s="1"/>
  <c r="J3" i="1"/>
  <c r="Y3" i="3" s="1"/>
  <c r="AF47" l="1"/>
  <c r="F16" i="4"/>
  <c r="AF17" i="3"/>
  <c r="AF15"/>
  <c r="AF13"/>
  <c r="AF11"/>
  <c r="AF10"/>
  <c r="AF9"/>
  <c r="AF46"/>
  <c r="AF44"/>
  <c r="AF42"/>
  <c r="AF40"/>
  <c r="AF38"/>
  <c r="AF36"/>
  <c r="AF34"/>
  <c r="AF32"/>
  <c r="AF30"/>
  <c r="AF28"/>
  <c r="AF26"/>
  <c r="AF24"/>
  <c r="AF22"/>
  <c r="AF20"/>
  <c r="AF18"/>
  <c r="AF16"/>
  <c r="AF14"/>
  <c r="AF12"/>
  <c r="H27" i="4"/>
  <c r="F27"/>
  <c r="F12"/>
  <c r="F20"/>
  <c r="H31"/>
  <c r="F31"/>
  <c r="F14"/>
  <c r="F18"/>
  <c r="F22"/>
  <c r="H29"/>
  <c r="F29"/>
  <c r="F39"/>
  <c r="J3"/>
  <c r="J5"/>
  <c r="G10"/>
  <c r="H10" s="1"/>
  <c r="G11"/>
  <c r="H11" s="1"/>
  <c r="L11"/>
  <c r="G13"/>
  <c r="H13" s="1"/>
  <c r="L13"/>
  <c r="G17"/>
  <c r="H17" s="1"/>
  <c r="L17"/>
  <c r="G19"/>
  <c r="H19" s="1"/>
  <c r="L19"/>
  <c r="G21"/>
  <c r="H21" s="1"/>
  <c r="L21"/>
  <c r="G23"/>
  <c r="H23" s="1"/>
  <c r="G24"/>
  <c r="H24" s="1"/>
  <c r="G28"/>
  <c r="L28"/>
  <c r="G30"/>
  <c r="L30"/>
  <c r="G32"/>
  <c r="G33"/>
  <c r="G34"/>
  <c r="G35"/>
  <c r="G36"/>
  <c r="J52"/>
  <c r="C3"/>
  <c r="C4"/>
  <c r="M5"/>
  <c r="G12"/>
  <c r="H12" s="1"/>
  <c r="G14"/>
  <c r="H14" s="1"/>
  <c r="G16"/>
  <c r="H16" s="1"/>
  <c r="G18"/>
  <c r="H18" s="1"/>
  <c r="G20"/>
  <c r="H20" s="1"/>
  <c r="G22"/>
  <c r="H22" s="1"/>
  <c r="G27"/>
  <c r="F28"/>
  <c r="G29"/>
  <c r="F30"/>
  <c r="G31"/>
  <c r="F32"/>
  <c r="F33"/>
  <c r="F34"/>
  <c r="F35"/>
  <c r="F36"/>
  <c r="G39"/>
  <c r="H39" s="1"/>
</calcChain>
</file>

<file path=xl/comments1.xml><?xml version="1.0" encoding="utf-8"?>
<comments xmlns="http://schemas.openxmlformats.org/spreadsheetml/2006/main">
  <authors>
    <author/>
  </authors>
  <commentList>
    <comment ref="AQ10" authorId="0">
      <text>
        <r>
          <rPr>
            <sz val="10"/>
            <color rgb="FF000000"/>
            <rFont val="Arial"/>
            <family val="2"/>
          </rPr>
          <t>0
	-Sittatur Rifaini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J1" authorId="0">
      <text>
        <r>
          <rPr>
            <sz val="10"/>
            <color rgb="FF000000"/>
            <rFont val="Arial"/>
            <family val="2"/>
          </rPr>
          <t>Masukkan No Urut</t>
        </r>
      </text>
    </comment>
  </commentList>
</comments>
</file>

<file path=xl/sharedStrings.xml><?xml version="1.0" encoding="utf-8"?>
<sst xmlns="http://schemas.openxmlformats.org/spreadsheetml/2006/main" count="688" uniqueCount="225">
  <si>
    <t xml:space="preserve"> </t>
  </si>
  <si>
    <t xml:space="preserve">DATA SISWA </t>
  </si>
  <si>
    <t>DAFTAR MATA PELAJARAN</t>
  </si>
  <si>
    <t>SMK NEGERI 1 BANGSRI</t>
  </si>
  <si>
    <t>TAHUN 2016-2017</t>
  </si>
  <si>
    <t>NO</t>
  </si>
  <si>
    <t>A</t>
  </si>
  <si>
    <t>NIS</t>
  </si>
  <si>
    <t>Normatif</t>
  </si>
  <si>
    <t>N A M A</t>
  </si>
  <si>
    <t>JK</t>
  </si>
  <si>
    <t>KKM</t>
  </si>
  <si>
    <t xml:space="preserve">Kelas / Semester </t>
  </si>
  <si>
    <t>Tempat Tanggal Lahir</t>
  </si>
  <si>
    <t>Asal Sekolah</t>
  </si>
  <si>
    <t>NO STTB</t>
  </si>
  <si>
    <t>Tahun STTB</t>
  </si>
  <si>
    <t>Nama Orang Tua</t>
  </si>
  <si>
    <t>Alamat Orang Tua</t>
  </si>
  <si>
    <t>X / 1</t>
  </si>
  <si>
    <t>No. Telepon</t>
  </si>
  <si>
    <t>Ket</t>
  </si>
  <si>
    <t>PROGRAM DIKLAT</t>
  </si>
  <si>
    <t>:</t>
  </si>
  <si>
    <t>Kelas/Semester</t>
  </si>
  <si>
    <t xml:space="preserve">: </t>
  </si>
  <si>
    <t>Agama</t>
  </si>
  <si>
    <t xml:space="preserve">SEMESTER             </t>
  </si>
  <si>
    <t>Pendidikan Agama</t>
  </si>
  <si>
    <t>ADELITA AYU LAILY NISWAH</t>
  </si>
  <si>
    <t xml:space="preserve">Tahun Ajaran         </t>
  </si>
  <si>
    <t>2016-2017</t>
  </si>
  <si>
    <t xml:space="preserve">Pendidikan Kewarganegaraan </t>
  </si>
  <si>
    <t>Program</t>
  </si>
  <si>
    <t>ISLAM</t>
  </si>
  <si>
    <t>Teknik Sepeda Motor</t>
  </si>
  <si>
    <t>Bahasa  Indonesia</t>
  </si>
  <si>
    <t>Tanggal Raport</t>
  </si>
  <si>
    <t>Walikelas</t>
  </si>
  <si>
    <t xml:space="preserve">:  </t>
  </si>
  <si>
    <t>Rekayasa Perangkat Lunak</t>
  </si>
  <si>
    <t>Pendidikan Jasmani dan Olahraga</t>
  </si>
  <si>
    <t>NORMATIF</t>
  </si>
  <si>
    <t>Ayu Kadarwati, S.Pd</t>
  </si>
  <si>
    <t>Administrasi Perkantoran</t>
  </si>
  <si>
    <t>ADAPTIF</t>
  </si>
  <si>
    <t>Seni Budaya</t>
  </si>
  <si>
    <t>NIP</t>
  </si>
  <si>
    <t>-</t>
  </si>
  <si>
    <t>Pemasaran</t>
  </si>
  <si>
    <t>PRODUKTIF</t>
  </si>
  <si>
    <t>AFIFAH MASYKURAH</t>
  </si>
  <si>
    <t>B</t>
  </si>
  <si>
    <t>Adaptif</t>
  </si>
  <si>
    <t>MULOK</t>
  </si>
  <si>
    <t>Bahasa Inggris</t>
  </si>
  <si>
    <t>Rata-rata smt 1</t>
  </si>
  <si>
    <t>Matematika</t>
  </si>
  <si>
    <t xml:space="preserve"> X / 1</t>
  </si>
  <si>
    <t>Ilmu Pengetahuan Alam (IPA)</t>
  </si>
  <si>
    <t xml:space="preserve"> X / 2</t>
  </si>
  <si>
    <t>Ilmu Pengetahuan Sosial (IPS)</t>
  </si>
  <si>
    <t xml:space="preserve"> XI / 3</t>
  </si>
  <si>
    <t>Ketrampilan Komputer dan Pengelolaan Informasi</t>
  </si>
  <si>
    <t>Jumlah</t>
  </si>
  <si>
    <t xml:space="preserve"> XI / 4</t>
  </si>
  <si>
    <t>Kewirausahaan</t>
  </si>
  <si>
    <t xml:space="preserve"> XII / 5</t>
  </si>
  <si>
    <t>Peringkat</t>
  </si>
  <si>
    <t xml:space="preserve"> XII / 6</t>
  </si>
  <si>
    <t>PRAKERIN (PSG)</t>
  </si>
  <si>
    <t>Extra - School</t>
  </si>
  <si>
    <t>AGUNG PRASETIYO</t>
  </si>
  <si>
    <t>ALFINA DAMAYANTI</t>
  </si>
  <si>
    <t>ALIEF AJI SEKTI</t>
  </si>
  <si>
    <t>Kepribadian</t>
  </si>
  <si>
    <t>ANIKE AYU SAFITRI</t>
  </si>
  <si>
    <t>ANISA ASMAUL HUSNA</t>
  </si>
  <si>
    <t>ABSENSI</t>
  </si>
  <si>
    <t>Catatan untuk Ortu/Wali</t>
  </si>
  <si>
    <t>ANISA NUR INDAH SARI</t>
  </si>
  <si>
    <t>DELA SHALSA FITRIYANTI</t>
  </si>
  <si>
    <t>EVA WULANDARI</t>
  </si>
  <si>
    <t>Pernyataan</t>
  </si>
  <si>
    <t>EVRIANA NADZIROH</t>
  </si>
  <si>
    <t>FADILA ROSITA DEWI</t>
  </si>
  <si>
    <t>FANUEL BAGUS PUTRA SECTIO</t>
  </si>
  <si>
    <t>FITRI ANANDA NUKHARISNA</t>
  </si>
  <si>
    <t>C</t>
  </si>
  <si>
    <t>Produktif</t>
  </si>
  <si>
    <t>HANI' FIRSA WINAR</t>
  </si>
  <si>
    <t>HANI LUTFIANA</t>
  </si>
  <si>
    <t>INTAN SURYANI</t>
  </si>
  <si>
    <t>KRISTEN</t>
  </si>
  <si>
    <t>KEVIN OKTAVIANUS CANAKA</t>
  </si>
  <si>
    <t>LUKMAN ALGHONI</t>
  </si>
  <si>
    <t>LUTFI AZIZATUN NISAAK</t>
  </si>
  <si>
    <t>Memahami Prinsip-prinsip Penyelenggaran Administrasi Perkantoran</t>
  </si>
  <si>
    <t>MELI AMELIA SAFITRI</t>
  </si>
  <si>
    <t>MILLA ISLATUS SYIFA</t>
  </si>
  <si>
    <t>MITA TRI SEPTIANI</t>
  </si>
  <si>
    <t>MUHAMMAD ABDUL GHOFUR</t>
  </si>
  <si>
    <t>MUHAMMAD FAHRUNNIZA</t>
  </si>
  <si>
    <t>Mengaplikasikan Keterampilan Dasar Komunikasi</t>
  </si>
  <si>
    <t>MUHAMMAD HENDRA WIJAYANTO</t>
  </si>
  <si>
    <t>MUHAMMAD NUR ROHMAN</t>
  </si>
  <si>
    <t>NOFITA NURFIANINGSIH</t>
  </si>
  <si>
    <t>Bekerjasama Kolega dan Pelanggan</t>
  </si>
  <si>
    <t>NOVIA ISMAWATI</t>
  </si>
  <si>
    <t>NURUL KHOIRIYAH SETIANINGSIH</t>
  </si>
  <si>
    <t>PURNOMO SIDI</t>
  </si>
  <si>
    <t>PUTRI NIKMAH SARI</t>
  </si>
  <si>
    <t>Kesehatan Keselamatan Keamanan dan Lingkungan Hidup</t>
  </si>
  <si>
    <t>RIZKA PUTRI AMALIA</t>
  </si>
  <si>
    <t>SARMILA VALENTINA</t>
  </si>
  <si>
    <t xml:space="preserve">Mengelola Peralatan Kantor </t>
  </si>
  <si>
    <t>SHELVIA NOR MAYASARI</t>
  </si>
  <si>
    <t>SIKE TASYA LESTIANA</t>
  </si>
  <si>
    <t xml:space="preserve">Melakukan Prosedur Administrasi </t>
  </si>
  <si>
    <t>SISILIA IMA FEBRIYANTI</t>
  </si>
  <si>
    <t>TANTRIANA MELLY ANGGRAINI</t>
  </si>
  <si>
    <t>UMI NUR FATIYAH</t>
  </si>
  <si>
    <t>Membuat Dokumen</t>
  </si>
  <si>
    <t>WIDYA LESTARI</t>
  </si>
  <si>
    <t xml:space="preserve">Tempat Prakerin </t>
  </si>
  <si>
    <t>D</t>
  </si>
  <si>
    <t>Muatan Lokal  :</t>
  </si>
  <si>
    <t>Alamat</t>
  </si>
  <si>
    <t>lama pelaksanaan</t>
  </si>
  <si>
    <t>Bahasa Jawa</t>
  </si>
  <si>
    <t>Predikat</t>
  </si>
  <si>
    <t>Kelakuan</t>
  </si>
  <si>
    <t>Kerajinan</t>
  </si>
  <si>
    <t>Kerapihan</t>
  </si>
  <si>
    <t>SAKIT</t>
  </si>
  <si>
    <t>IZIN</t>
  </si>
  <si>
    <t>TANPA KETERANGAN</t>
  </si>
  <si>
    <t>P</t>
  </si>
  <si>
    <t>Pramuka</t>
  </si>
  <si>
    <t>Amat Baik</t>
  </si>
  <si>
    <t>L</t>
  </si>
  <si>
    <t>PASSUS</t>
  </si>
  <si>
    <t>L =</t>
  </si>
  <si>
    <t>Baik</t>
  </si>
  <si>
    <t>P =</t>
  </si>
  <si>
    <t>JML =</t>
  </si>
  <si>
    <t>Bola Voli</t>
  </si>
  <si>
    <t>PMR</t>
  </si>
  <si>
    <t>masukan Nomor:</t>
  </si>
  <si>
    <t>LAPORAN HASIL BELAJAR SISWA</t>
  </si>
  <si>
    <t>Nama Siswa</t>
  </si>
  <si>
    <t>No. Induk</t>
  </si>
  <si>
    <t>REKAYASA PERANGKAT LUNAK</t>
  </si>
  <si>
    <t>Nama Sekolah</t>
  </si>
  <si>
    <t>SMK N 1 BANGSRI</t>
  </si>
  <si>
    <t>PEMASARAN</t>
  </si>
  <si>
    <t>PENJUALAN</t>
  </si>
  <si>
    <t>No</t>
  </si>
  <si>
    <t>Mata Pelajaran</t>
  </si>
  <si>
    <t>Nilai Hasil Belajar</t>
  </si>
  <si>
    <t>Angka</t>
  </si>
  <si>
    <t>Huruf</t>
  </si>
  <si>
    <t>Diskripsi Kemajuan Belajar</t>
  </si>
  <si>
    <t>X</t>
  </si>
  <si>
    <t>XI</t>
  </si>
  <si>
    <t>XII</t>
  </si>
  <si>
    <t>satu</t>
  </si>
  <si>
    <t>Sepuluh</t>
  </si>
  <si>
    <t>dua</t>
  </si>
  <si>
    <t>Enam puluh</t>
  </si>
  <si>
    <t>tiga</t>
  </si>
  <si>
    <t>Tujuh puluh</t>
  </si>
  <si>
    <t>empat</t>
  </si>
  <si>
    <t>Delapan puluh</t>
  </si>
  <si>
    <t>lima</t>
  </si>
  <si>
    <t>Lima puluh</t>
  </si>
  <si>
    <t>Kurang</t>
  </si>
  <si>
    <t>enam</t>
  </si>
  <si>
    <t>Cukup</t>
  </si>
  <si>
    <t>tujuh</t>
  </si>
  <si>
    <t>delapan</t>
  </si>
  <si>
    <t>sembilan</t>
  </si>
  <si>
    <t>Sembilan puluh</t>
  </si>
  <si>
    <t>Belum Kompeten</t>
  </si>
  <si>
    <t>Diberikan di   : Bangsri</t>
  </si>
  <si>
    <t>Tanggal         : 17 Juni 2017</t>
  </si>
  <si>
    <t>Orang Tua/Wali,</t>
  </si>
  <si>
    <t>Wali Kelas</t>
  </si>
  <si>
    <t>………………………………</t>
  </si>
  <si>
    <t>CATATAN AKHIR SEMESTER</t>
  </si>
  <si>
    <t>1.  Kegiatan Belajar di Dunia Usaha/ Industri dan Instansi Relevan:</t>
  </si>
  <si>
    <t>Nama DU/DI atau Instansi Relevan</t>
  </si>
  <si>
    <t>Lama dan waktu Pelaksanaan</t>
  </si>
  <si>
    <t>Nilai</t>
  </si>
  <si>
    <t>2.  Pengembangan Diri dan Kepribadian:</t>
  </si>
  <si>
    <t>Komponen</t>
  </si>
  <si>
    <t>Kegiatan Pengembangan Diri</t>
  </si>
  <si>
    <t>3.  Ketidakhadiran:</t>
  </si>
  <si>
    <t>Ketidakhadiran</t>
  </si>
  <si>
    <t xml:space="preserve">1.  Sakit </t>
  </si>
  <si>
    <t xml:space="preserve">2.  Izin </t>
  </si>
  <si>
    <t xml:space="preserve">3.  Tanpa Keterangan </t>
  </si>
  <si>
    <t>4.  Catatan untuk perhatian orang tua/ wali:</t>
  </si>
  <si>
    <t>5.  Pernyataan:</t>
  </si>
  <si>
    <t>Keputusan:</t>
  </si>
  <si>
    <t xml:space="preserve">Dengan memperhatikan hasil yang dicapai </t>
  </si>
  <si>
    <t>pada semester  I (Satu) dan II (Dua) maka</t>
  </si>
  <si>
    <t>peserta didik dapat melanjutkan ke kelas XI</t>
  </si>
  <si>
    <t>Wali Kelas,</t>
  </si>
  <si>
    <t>Kepala Sekolah</t>
  </si>
  <si>
    <t>Drs. Muh Zainudin Azis, M.Ds</t>
  </si>
  <si>
    <t>NIP. 19640416 199303 1 003</t>
  </si>
  <si>
    <t>Mengetahui</t>
  </si>
  <si>
    <t>Orang tua/wali</t>
  </si>
  <si>
    <t>..............................</t>
  </si>
  <si>
    <t xml:space="preserve"> Nol</t>
  </si>
  <si>
    <t>Satu</t>
  </si>
  <si>
    <t>Dua</t>
  </si>
  <si>
    <t>Tiga</t>
  </si>
  <si>
    <t>Empat</t>
  </si>
  <si>
    <t>Lima</t>
  </si>
  <si>
    <t>Enam</t>
  </si>
  <si>
    <t>Tujuh</t>
  </si>
  <si>
    <t>Delapan</t>
  </si>
  <si>
    <t>Sembilan</t>
  </si>
</sst>
</file>

<file path=xl/styles.xml><?xml version="1.0" encoding="utf-8"?>
<styleSheet xmlns="http://schemas.openxmlformats.org/spreadsheetml/2006/main">
  <numFmts count="9">
    <numFmt numFmtId="164" formatCode="0.0"/>
    <numFmt numFmtId="165" formatCode="\:\ \ @\ "/>
    <numFmt numFmtId="166" formatCode="_(* #,##0_);_(* \(#,##0\);_(* \-_);_(@_)"/>
    <numFmt numFmtId="167" formatCode="[$-421]dd\ mmmm\ yyyy"/>
    <numFmt numFmtId="168" formatCode="0000"/>
    <numFmt numFmtId="169" formatCode="000"/>
    <numFmt numFmtId="170" formatCode="\:\ \ @"/>
    <numFmt numFmtId="171" formatCode="0000000000"/>
    <numFmt numFmtId="172" formatCode="\:\ \ General"/>
  </numFmts>
  <fonts count="44">
    <font>
      <sz val="10"/>
      <color rgb="FF000000"/>
      <name val="Arial"/>
    </font>
    <font>
      <sz val="10"/>
      <name val="Arial"/>
      <family val="2"/>
    </font>
    <font>
      <b/>
      <sz val="14"/>
      <name val="Arial"/>
      <family val="2"/>
    </font>
    <font>
      <b/>
      <sz val="12"/>
      <color rgb="FFFF0000"/>
      <name val="Arial Narrow"/>
      <family val="2"/>
    </font>
    <font>
      <sz val="10"/>
      <name val="Arial"/>
      <family val="2"/>
    </font>
    <font>
      <b/>
      <sz val="12"/>
      <name val="Arial"/>
      <family val="2"/>
    </font>
    <font>
      <b/>
      <sz val="20"/>
      <name val="Arial"/>
      <family val="2"/>
    </font>
    <font>
      <sz val="10"/>
      <color rgb="FFFFFFFF"/>
      <name val="Arial"/>
      <family val="2"/>
    </font>
    <font>
      <b/>
      <sz val="9"/>
      <name val="Arial"/>
      <family val="2"/>
    </font>
    <font>
      <b/>
      <sz val="10"/>
      <name val="Arial"/>
      <family val="2"/>
    </font>
    <font>
      <b/>
      <sz val="12"/>
      <name val="Arial Narrow"/>
      <family val="2"/>
    </font>
    <font>
      <b/>
      <i/>
      <sz val="10"/>
      <name val="Arial Narrow"/>
      <family val="2"/>
    </font>
    <font>
      <sz val="9"/>
      <name val="Arial"/>
      <family val="2"/>
    </font>
    <font>
      <sz val="11"/>
      <name val="Arial Narrow"/>
      <family val="2"/>
    </font>
    <font>
      <b/>
      <sz val="11"/>
      <name val="Arial Narrow"/>
      <family val="2"/>
    </font>
    <font>
      <sz val="10"/>
      <name val="Tahoma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b/>
      <sz val="10"/>
      <name val="Arial Narrow"/>
      <family val="2"/>
    </font>
    <font>
      <u/>
      <sz val="11"/>
      <name val="Arial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name val="Arial"/>
      <family val="2"/>
    </font>
    <font>
      <sz val="9"/>
      <name val="Arial Narrow"/>
      <family val="2"/>
    </font>
    <font>
      <sz val="10"/>
      <name val="Arial"/>
      <family val="2"/>
    </font>
    <font>
      <sz val="10"/>
      <name val="Arial Narrow"/>
      <family val="2"/>
    </font>
    <font>
      <u/>
      <sz val="10"/>
      <name val="Arial"/>
      <family val="2"/>
    </font>
    <font>
      <b/>
      <sz val="9"/>
      <color rgb="FFFFFFFF"/>
      <name val="Arial"/>
      <family val="2"/>
    </font>
    <font>
      <b/>
      <sz val="16"/>
      <color rgb="FFFFFF00"/>
      <name val="Arial"/>
      <family val="2"/>
    </font>
    <font>
      <b/>
      <sz val="9"/>
      <name val="Arial Narrow"/>
      <family val="2"/>
    </font>
    <font>
      <sz val="10"/>
      <name val="Dancing Script"/>
    </font>
    <font>
      <i/>
      <sz val="10"/>
      <name val="Arial Narrow"/>
      <family val="2"/>
    </font>
    <font>
      <b/>
      <sz val="10"/>
      <color rgb="FFFFFFFF"/>
      <name val="Arial Narrow"/>
      <family val="2"/>
    </font>
    <font>
      <b/>
      <sz val="7"/>
      <color rgb="FFFFFFFF"/>
      <name val="Arial Narrow"/>
      <family val="2"/>
    </font>
    <font>
      <b/>
      <u/>
      <sz val="10"/>
      <name val="Arial"/>
      <family val="2"/>
    </font>
    <font>
      <b/>
      <u/>
      <sz val="9"/>
      <name val="Arial"/>
      <family val="2"/>
    </font>
    <font>
      <b/>
      <sz val="14"/>
      <name val="Arial Narrow"/>
      <family val="2"/>
    </font>
    <font>
      <sz val="14"/>
      <name val="Arial Narrow"/>
      <family val="2"/>
    </font>
    <font>
      <b/>
      <sz val="14"/>
      <name val="Times New Roman"/>
      <family val="1"/>
    </font>
    <font>
      <sz val="10"/>
      <name val="Calibri"/>
      <family val="2"/>
    </font>
    <font>
      <sz val="12"/>
      <name val="Times New Roman"/>
      <family val="1"/>
    </font>
    <font>
      <b/>
      <u/>
      <sz val="10"/>
      <name val="Quintessential"/>
    </font>
    <font>
      <sz val="12"/>
      <name val="Arial"/>
      <family val="2"/>
    </font>
    <font>
      <sz val="10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FF00"/>
        <bgColor rgb="FFFFFF00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  <fill>
      <patternFill patternType="solid">
        <fgColor rgb="FFFF0000"/>
        <bgColor rgb="FFFF0000"/>
      </patternFill>
    </fill>
    <fill>
      <patternFill patternType="solid">
        <fgColor rgb="FF0C0C0C"/>
        <bgColor rgb="FF0C0C0C"/>
      </patternFill>
    </fill>
  </fills>
  <borders count="62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/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323">
    <xf numFmtId="0" fontId="0" fillId="0" borderId="0" xfId="0" applyFont="1" applyAlignment="1"/>
    <xf numFmtId="0" fontId="1" fillId="2" borderId="0" xfId="0" applyFont="1" applyFill="1" applyBorder="1"/>
    <xf numFmtId="0" fontId="1" fillId="0" borderId="0" xfId="0" applyFont="1"/>
    <xf numFmtId="0" fontId="0" fillId="0" borderId="0" xfId="0" applyFont="1"/>
    <xf numFmtId="0" fontId="0" fillId="0" borderId="0" xfId="0" applyFont="1"/>
    <xf numFmtId="0" fontId="5" fillId="0" borderId="0" xfId="0" applyFont="1"/>
    <xf numFmtId="0" fontId="0" fillId="2" borderId="0" xfId="0" applyFont="1" applyFill="1" applyBorder="1"/>
    <xf numFmtId="0" fontId="2" fillId="0" borderId="0" xfId="0" applyFont="1" applyAlignment="1">
      <alignment horizontal="left"/>
    </xf>
    <xf numFmtId="0" fontId="7" fillId="2" borderId="0" xfId="0" applyFont="1" applyFill="1" applyBorder="1"/>
    <xf numFmtId="0" fontId="5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9" fillId="2" borderId="0" xfId="0" applyFont="1" applyFill="1" applyBorder="1" applyAlignment="1">
      <alignment horizontal="right"/>
    </xf>
    <xf numFmtId="0" fontId="10" fillId="4" borderId="3" xfId="0" applyFont="1" applyFill="1" applyBorder="1" applyAlignment="1">
      <alignment horizontal="left" vertical="center"/>
    </xf>
    <xf numFmtId="0" fontId="9" fillId="0" borderId="2" xfId="0" applyFont="1" applyBorder="1" applyAlignment="1">
      <alignment horizontal="center" vertical="center"/>
    </xf>
    <xf numFmtId="0" fontId="11" fillId="4" borderId="4" xfId="0" applyFont="1" applyFill="1" applyBorder="1" applyAlignment="1">
      <alignment horizontal="left" vertical="center"/>
    </xf>
    <xf numFmtId="164" fontId="1" fillId="0" borderId="0" xfId="0" applyNumberFormat="1" applyFont="1"/>
    <xf numFmtId="165" fontId="8" fillId="2" borderId="7" xfId="0" applyNumberFormat="1" applyFont="1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0" xfId="0" applyFont="1"/>
    <xf numFmtId="0" fontId="9" fillId="0" borderId="10" xfId="0" applyFont="1" applyBorder="1" applyAlignment="1">
      <alignment horizontal="center" vertical="center"/>
    </xf>
    <xf numFmtId="0" fontId="1" fillId="5" borderId="7" xfId="0" applyFont="1" applyFill="1" applyBorder="1" applyAlignment="1">
      <alignment horizontal="center"/>
    </xf>
    <xf numFmtId="0" fontId="12" fillId="0" borderId="11" xfId="0" applyFont="1" applyBorder="1" applyAlignment="1">
      <alignment horizontal="center" vertical="center"/>
    </xf>
    <xf numFmtId="0" fontId="13" fillId="5" borderId="7" xfId="0" applyFont="1" applyFill="1" applyBorder="1" applyAlignment="1">
      <alignment vertical="center" wrapText="1"/>
    </xf>
    <xf numFmtId="0" fontId="0" fillId="0" borderId="7" xfId="0" applyFont="1" applyBorder="1" applyAlignment="1">
      <alignment horizontal="center"/>
    </xf>
    <xf numFmtId="0" fontId="14" fillId="5" borderId="7" xfId="0" applyFont="1" applyFill="1" applyBorder="1" applyAlignment="1">
      <alignment vertical="center" wrapText="1"/>
    </xf>
    <xf numFmtId="0" fontId="0" fillId="0" borderId="7" xfId="0" applyFont="1" applyBorder="1" applyAlignment="1">
      <alignment shrinkToFit="1"/>
    </xf>
    <xf numFmtId="165" fontId="8" fillId="4" borderId="7" xfId="0" applyNumberFormat="1" applyFont="1" applyFill="1" applyBorder="1" applyAlignment="1">
      <alignment horizontal="left" vertical="center"/>
    </xf>
    <xf numFmtId="0" fontId="15" fillId="0" borderId="12" xfId="0" applyFont="1" applyBorder="1" applyAlignment="1">
      <alignment horizontal="center" vertical="center"/>
    </xf>
    <xf numFmtId="166" fontId="1" fillId="0" borderId="13" xfId="0" applyNumberFormat="1" applyFont="1" applyBorder="1" applyAlignment="1">
      <alignment horizontal="left" vertical="center"/>
    </xf>
    <xf numFmtId="166" fontId="1" fillId="0" borderId="13" xfId="0" applyNumberFormat="1" applyFont="1" applyBorder="1" applyAlignment="1">
      <alignment horizontal="center" vertical="center"/>
    </xf>
    <xf numFmtId="165" fontId="9" fillId="0" borderId="0" xfId="0" applyNumberFormat="1" applyFont="1"/>
    <xf numFmtId="0" fontId="1" fillId="0" borderId="13" xfId="0" applyFont="1" applyBorder="1" applyAlignment="1">
      <alignment horizontal="center"/>
    </xf>
    <xf numFmtId="166" fontId="1" fillId="0" borderId="13" xfId="0" applyNumberFormat="1" applyFont="1" applyBorder="1" applyAlignment="1">
      <alignment horizontal="left"/>
    </xf>
    <xf numFmtId="0" fontId="1" fillId="0" borderId="13" xfId="0" applyFont="1" applyBorder="1" applyAlignment="1">
      <alignment horizontal="left" vertical="center"/>
    </xf>
    <xf numFmtId="167" fontId="17" fillId="3" borderId="7" xfId="0" applyNumberFormat="1" applyFont="1" applyFill="1" applyBorder="1" applyAlignment="1">
      <alignment horizontal="left" vertical="center"/>
    </xf>
    <xf numFmtId="0" fontId="18" fillId="5" borderId="7" xfId="0" applyFont="1" applyFill="1" applyBorder="1" applyAlignment="1">
      <alignment vertical="center" wrapText="1"/>
    </xf>
    <xf numFmtId="0" fontId="19" fillId="0" borderId="7" xfId="0" applyFont="1" applyBorder="1" applyAlignment="1">
      <alignment horizontal="center" vertical="center" wrapText="1"/>
    </xf>
    <xf numFmtId="0" fontId="1" fillId="5" borderId="7" xfId="0" applyFont="1" applyFill="1" applyBorder="1"/>
    <xf numFmtId="0" fontId="1" fillId="0" borderId="16" xfId="0" applyFont="1" applyBorder="1"/>
    <xf numFmtId="0" fontId="12" fillId="0" borderId="17" xfId="0" applyFont="1" applyBorder="1" applyAlignment="1">
      <alignment horizontal="center" vertical="center"/>
    </xf>
    <xf numFmtId="0" fontId="15" fillId="0" borderId="6" xfId="0" applyFont="1" applyBorder="1" applyAlignment="1">
      <alignment horizontal="center" vertical="center"/>
    </xf>
    <xf numFmtId="0" fontId="18" fillId="4" borderId="4" xfId="0" applyFont="1" applyFill="1" applyBorder="1" applyAlignment="1">
      <alignment horizontal="left" vertical="center"/>
    </xf>
    <xf numFmtId="0" fontId="1" fillId="0" borderId="7" xfId="0" applyFont="1" applyBorder="1" applyAlignment="1">
      <alignment horizontal="center"/>
    </xf>
    <xf numFmtId="166" fontId="1" fillId="0" borderId="7" xfId="0" applyNumberFormat="1" applyFont="1" applyBorder="1" applyAlignment="1">
      <alignment horizontal="left" vertical="center"/>
    </xf>
    <xf numFmtId="166" fontId="1" fillId="0" borderId="7" xfId="0" applyNumberFormat="1" applyFont="1" applyBorder="1" applyAlignment="1">
      <alignment horizontal="left"/>
    </xf>
    <xf numFmtId="0" fontId="1" fillId="0" borderId="7" xfId="0" applyFont="1" applyBorder="1" applyAlignment="1">
      <alignment horizontal="left" vertical="center"/>
    </xf>
    <xf numFmtId="0" fontId="1" fillId="0" borderId="18" xfId="0" applyFont="1" applyBorder="1"/>
    <xf numFmtId="0" fontId="1" fillId="4" borderId="7" xfId="0" applyFont="1" applyFill="1" applyBorder="1" applyAlignment="1">
      <alignment horizontal="center"/>
    </xf>
    <xf numFmtId="166" fontId="1" fillId="5" borderId="7" xfId="0" applyNumberFormat="1" applyFont="1" applyFill="1" applyBorder="1" applyAlignment="1">
      <alignment horizontal="left" vertical="center"/>
    </xf>
    <xf numFmtId="0" fontId="14" fillId="4" borderId="7" xfId="0" applyFont="1" applyFill="1" applyBorder="1" applyAlignment="1">
      <alignment vertical="center" wrapText="1"/>
    </xf>
    <xf numFmtId="166" fontId="1" fillId="5" borderId="7" xfId="0" applyNumberFormat="1" applyFont="1" applyFill="1" applyBorder="1" applyAlignment="1">
      <alignment horizontal="left"/>
    </xf>
    <xf numFmtId="0" fontId="18" fillId="4" borderId="7" xfId="0" applyFont="1" applyFill="1" applyBorder="1" applyAlignment="1">
      <alignment vertical="center" wrapText="1"/>
    </xf>
    <xf numFmtId="0" fontId="22" fillId="0" borderId="7" xfId="0" applyFont="1" applyBorder="1" applyAlignment="1">
      <alignment horizontal="center" vertical="center" wrapText="1"/>
    </xf>
    <xf numFmtId="0" fontId="1" fillId="5" borderId="7" xfId="0" applyFont="1" applyFill="1" applyBorder="1" applyAlignment="1">
      <alignment horizontal="center" vertical="center"/>
    </xf>
    <xf numFmtId="0" fontId="13" fillId="0" borderId="7" xfId="0" applyFont="1" applyBorder="1" applyAlignment="1">
      <alignment horizontal="left" vertical="center" wrapText="1"/>
    </xf>
    <xf numFmtId="0" fontId="23" fillId="0" borderId="7" xfId="0" applyFont="1" applyBorder="1" applyAlignment="1">
      <alignment horizontal="center" vertical="center" wrapText="1"/>
    </xf>
    <xf numFmtId="0" fontId="12" fillId="0" borderId="20" xfId="0" applyFont="1" applyBorder="1" applyAlignment="1">
      <alignment horizontal="center" vertical="center"/>
    </xf>
    <xf numFmtId="0" fontId="15" fillId="0" borderId="7" xfId="0" applyFont="1" applyBorder="1" applyAlignment="1">
      <alignment horizontal="center" vertical="center"/>
    </xf>
    <xf numFmtId="166" fontId="1" fillId="0" borderId="7" xfId="0" applyNumberFormat="1" applyFont="1" applyBorder="1" applyAlignment="1">
      <alignment horizontal="center" vertical="center"/>
    </xf>
    <xf numFmtId="168" fontId="15" fillId="0" borderId="7" xfId="0" applyNumberFormat="1" applyFont="1" applyBorder="1" applyAlignment="1">
      <alignment horizontal="center" vertical="center"/>
    </xf>
    <xf numFmtId="166" fontId="15" fillId="0" borderId="7" xfId="0" applyNumberFormat="1" applyFont="1" applyBorder="1" applyAlignment="1">
      <alignment vertical="center"/>
    </xf>
    <xf numFmtId="0" fontId="20" fillId="0" borderId="7" xfId="0" applyFont="1" applyBorder="1" applyAlignment="1">
      <alignment horizontal="center" vertical="center" wrapText="1"/>
    </xf>
    <xf numFmtId="0" fontId="20" fillId="6" borderId="7" xfId="0" applyFont="1" applyFill="1" applyBorder="1" applyAlignment="1">
      <alignment horizontal="center" vertical="center" wrapText="1"/>
    </xf>
    <xf numFmtId="0" fontId="18" fillId="5" borderId="7" xfId="0" applyFont="1" applyFill="1" applyBorder="1" applyAlignment="1">
      <alignment horizontal="left" vertical="center"/>
    </xf>
    <xf numFmtId="0" fontId="1" fillId="0" borderId="7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164" fontId="1" fillId="0" borderId="7" xfId="0" applyNumberFormat="1" applyFont="1" applyBorder="1" applyAlignment="1">
      <alignment horizontal="center" vertical="center" wrapText="1"/>
    </xf>
    <xf numFmtId="164" fontId="1" fillId="6" borderId="7" xfId="0" applyNumberFormat="1" applyFont="1" applyFill="1" applyBorder="1" applyAlignment="1">
      <alignment horizontal="center" vertical="center" wrapText="1"/>
    </xf>
    <xf numFmtId="164" fontId="17" fillId="6" borderId="7" xfId="0" applyNumberFormat="1" applyFont="1" applyFill="1" applyBorder="1" applyAlignment="1">
      <alignment horizontal="center" vertical="center" wrapText="1"/>
    </xf>
    <xf numFmtId="164" fontId="17" fillId="0" borderId="7" xfId="0" applyNumberFormat="1" applyFont="1" applyBorder="1" applyAlignment="1">
      <alignment horizontal="center" vertical="center" wrapText="1"/>
    </xf>
    <xf numFmtId="168" fontId="15" fillId="0" borderId="7" xfId="0" applyNumberFormat="1" applyFont="1" applyBorder="1" applyAlignment="1">
      <alignment horizontal="left" vertical="center"/>
    </xf>
    <xf numFmtId="0" fontId="15" fillId="0" borderId="5" xfId="0" applyFont="1" applyBorder="1" applyAlignment="1">
      <alignment horizontal="center" vertical="center"/>
    </xf>
    <xf numFmtId="0" fontId="1" fillId="0" borderId="7" xfId="0" applyFont="1" applyBorder="1" applyAlignment="1">
      <alignment horizontal="left"/>
    </xf>
    <xf numFmtId="0" fontId="22" fillId="0" borderId="7" xfId="0" applyFont="1" applyBorder="1" applyAlignment="1">
      <alignment horizontal="center"/>
    </xf>
    <xf numFmtId="0" fontId="1" fillId="5" borderId="7" xfId="0" applyFont="1" applyFill="1" applyBorder="1" applyAlignment="1"/>
    <xf numFmtId="166" fontId="17" fillId="0" borderId="7" xfId="0" applyNumberFormat="1" applyFont="1" applyBorder="1" applyAlignment="1">
      <alignment horizontal="left"/>
    </xf>
    <xf numFmtId="166" fontId="17" fillId="0" borderId="7" xfId="0" applyNumberFormat="1" applyFont="1" applyBorder="1" applyAlignment="1">
      <alignment horizontal="left" vertical="center"/>
    </xf>
    <xf numFmtId="0" fontId="21" fillId="5" borderId="0" xfId="0" applyFont="1" applyFill="1" applyAlignment="1">
      <alignment horizontal="right"/>
    </xf>
    <xf numFmtId="0" fontId="24" fillId="0" borderId="0" xfId="0" applyFont="1" applyAlignment="1">
      <alignment horizontal="right"/>
    </xf>
    <xf numFmtId="0" fontId="21" fillId="0" borderId="0" xfId="0" applyFont="1" applyAlignment="1">
      <alignment horizontal="right"/>
    </xf>
    <xf numFmtId="0" fontId="24" fillId="0" borderId="7" xfId="0" applyFont="1" applyBorder="1" applyAlignment="1">
      <alignment horizontal="center"/>
    </xf>
    <xf numFmtId="0" fontId="22" fillId="0" borderId="7" xfId="0" applyFont="1" applyBorder="1" applyAlignment="1">
      <alignment horizontal="center"/>
    </xf>
    <xf numFmtId="0" fontId="21" fillId="0" borderId="0" xfId="0" applyFont="1" applyAlignment="1"/>
    <xf numFmtId="0" fontId="21" fillId="0" borderId="7" xfId="0" applyFont="1" applyBorder="1" applyAlignment="1">
      <alignment horizontal="right"/>
    </xf>
    <xf numFmtId="0" fontId="24" fillId="5" borderId="21" xfId="0" applyFont="1" applyFill="1" applyBorder="1" applyAlignment="1"/>
    <xf numFmtId="164" fontId="22" fillId="0" borderId="7" xfId="0" applyNumberFormat="1" applyFont="1" applyBorder="1" applyAlignment="1">
      <alignment horizontal="center"/>
    </xf>
    <xf numFmtId="0" fontId="1" fillId="0" borderId="7" xfId="0" applyFont="1" applyBorder="1"/>
    <xf numFmtId="0" fontId="1" fillId="6" borderId="7" xfId="0" applyFont="1" applyFill="1" applyBorder="1" applyAlignment="1"/>
    <xf numFmtId="0" fontId="1" fillId="6" borderId="7" xfId="0" applyFont="1" applyFill="1" applyBorder="1"/>
    <xf numFmtId="166" fontId="1" fillId="0" borderId="7" xfId="0" applyNumberFormat="1" applyFont="1" applyBorder="1"/>
    <xf numFmtId="0" fontId="20" fillId="0" borderId="7" xfId="0" applyFont="1" applyBorder="1" applyAlignment="1">
      <alignment horizontal="center"/>
    </xf>
    <xf numFmtId="0" fontId="24" fillId="5" borderId="22" xfId="0" applyFont="1" applyFill="1" applyBorder="1" applyAlignment="1"/>
    <xf numFmtId="0" fontId="12" fillId="0" borderId="23" xfId="0" applyFont="1" applyBorder="1" applyAlignment="1">
      <alignment horizontal="center" vertical="center"/>
    </xf>
    <xf numFmtId="168" fontId="15" fillId="0" borderId="24" xfId="0" applyNumberFormat="1" applyFont="1" applyBorder="1" applyAlignment="1">
      <alignment horizontal="center" vertical="center"/>
    </xf>
    <xf numFmtId="166" fontId="15" fillId="0" borderId="24" xfId="0" applyNumberFormat="1" applyFont="1" applyBorder="1" applyAlignment="1">
      <alignment vertical="center"/>
    </xf>
    <xf numFmtId="0" fontId="15" fillId="0" borderId="24" xfId="0" applyFont="1" applyBorder="1" applyAlignment="1">
      <alignment horizontal="center" vertical="center"/>
    </xf>
    <xf numFmtId="166" fontId="1" fillId="0" borderId="24" xfId="0" applyNumberFormat="1" applyFont="1" applyBorder="1" applyAlignment="1">
      <alignment horizontal="left" vertical="center"/>
    </xf>
    <xf numFmtId="166" fontId="1" fillId="0" borderId="24" xfId="0" applyNumberFormat="1" applyFont="1" applyBorder="1" applyAlignment="1">
      <alignment horizontal="center" vertical="center"/>
    </xf>
    <xf numFmtId="0" fontId="1" fillId="0" borderId="24" xfId="0" applyFont="1" applyBorder="1" applyAlignment="1">
      <alignment horizontal="center"/>
    </xf>
    <xf numFmtId="166" fontId="1" fillId="0" borderId="24" xfId="0" applyNumberFormat="1" applyFont="1" applyBorder="1" applyAlignment="1">
      <alignment horizontal="left"/>
    </xf>
    <xf numFmtId="0" fontId="1" fillId="0" borderId="24" xfId="0" applyFont="1" applyBorder="1" applyAlignment="1">
      <alignment horizontal="left" vertical="center"/>
    </xf>
    <xf numFmtId="0" fontId="1" fillId="0" borderId="25" xfId="0" applyFont="1" applyBorder="1"/>
    <xf numFmtId="0" fontId="12" fillId="0" borderId="0" xfId="0" applyFont="1" applyAlignment="1">
      <alignment horizontal="center" vertical="center"/>
    </xf>
    <xf numFmtId="168" fontId="15" fillId="0" borderId="0" xfId="0" applyNumberFormat="1" applyFont="1" applyAlignment="1">
      <alignment horizontal="center" vertic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horizontal="center" vertical="center"/>
    </xf>
    <xf numFmtId="169" fontId="1" fillId="0" borderId="0" xfId="0" applyNumberFormat="1" applyFont="1" applyAlignment="1">
      <alignment horizontal="right"/>
    </xf>
    <xf numFmtId="0" fontId="1" fillId="0" borderId="0" xfId="0" applyFont="1" applyAlignment="1">
      <alignment horizontal="left"/>
    </xf>
    <xf numFmtId="0" fontId="1" fillId="0" borderId="7" xfId="0" applyFont="1" applyBorder="1" applyAlignment="1">
      <alignment horizontal="center"/>
    </xf>
    <xf numFmtId="0" fontId="24" fillId="6" borderId="7" xfId="0" applyFont="1" applyFill="1" applyBorder="1" applyAlignment="1"/>
    <xf numFmtId="0" fontId="24" fillId="6" borderId="6" xfId="0" applyFont="1" applyFill="1" applyBorder="1" applyAlignment="1"/>
    <xf numFmtId="0" fontId="24" fillId="7" borderId="7" xfId="0" applyFont="1" applyFill="1" applyBorder="1" applyAlignment="1">
      <alignment horizontal="center"/>
    </xf>
    <xf numFmtId="0" fontId="21" fillId="0" borderId="0" xfId="0" applyFont="1" applyAlignment="1"/>
    <xf numFmtId="0" fontId="21" fillId="0" borderId="0" xfId="0" applyFont="1" applyAlignment="1"/>
    <xf numFmtId="0" fontId="20" fillId="0" borderId="7" xfId="0" applyFont="1" applyBorder="1" applyAlignment="1">
      <alignment horizontal="center"/>
    </xf>
    <xf numFmtId="0" fontId="17" fillId="0" borderId="7" xfId="0" applyFont="1" applyBorder="1"/>
    <xf numFmtId="0" fontId="25" fillId="0" borderId="7" xfId="0" applyFont="1" applyBorder="1" applyAlignment="1">
      <alignment horizontal="center"/>
    </xf>
    <xf numFmtId="0" fontId="25" fillId="0" borderId="7" xfId="0" applyFont="1" applyBorder="1" applyAlignment="1">
      <alignment horizontal="center"/>
    </xf>
    <xf numFmtId="1" fontId="21" fillId="0" borderId="0" xfId="0" applyNumberFormat="1" applyFont="1" applyAlignment="1"/>
    <xf numFmtId="164" fontId="1" fillId="0" borderId="7" xfId="0" applyNumberFormat="1" applyFont="1" applyBorder="1"/>
    <xf numFmtId="0" fontId="26" fillId="0" borderId="0" xfId="0" applyFont="1"/>
    <xf numFmtId="0" fontId="12" fillId="8" borderId="0" xfId="0" applyFont="1" applyFill="1" applyBorder="1" applyAlignment="1">
      <alignment vertical="center"/>
    </xf>
    <xf numFmtId="0" fontId="12" fillId="8" borderId="0" xfId="0" applyFont="1" applyFill="1" applyBorder="1" applyAlignment="1">
      <alignment horizontal="center" vertical="center"/>
    </xf>
    <xf numFmtId="1" fontId="12" fillId="8" borderId="0" xfId="0" applyNumberFormat="1" applyFont="1" applyFill="1" applyBorder="1" applyAlignment="1">
      <alignment vertical="center"/>
    </xf>
    <xf numFmtId="0" fontId="28" fillId="8" borderId="0" xfId="0" applyFont="1" applyFill="1" applyBorder="1" applyAlignment="1">
      <alignment horizontal="center" vertical="center"/>
    </xf>
    <xf numFmtId="0" fontId="12" fillId="2" borderId="0" xfId="0" applyFont="1" applyFill="1" applyBorder="1" applyAlignment="1">
      <alignment vertical="center"/>
    </xf>
    <xf numFmtId="0" fontId="12" fillId="8" borderId="0" xfId="0" applyFont="1" applyFill="1" applyBorder="1" applyAlignment="1">
      <alignment horizontal="center" vertical="top"/>
    </xf>
    <xf numFmtId="0" fontId="12" fillId="2" borderId="0" xfId="0" applyFont="1" applyFill="1" applyBorder="1" applyAlignment="1">
      <alignment vertical="top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165" fontId="8" fillId="0" borderId="0" xfId="0" applyNumberFormat="1" applyFont="1" applyAlignment="1">
      <alignment horizontal="left" vertical="center"/>
    </xf>
    <xf numFmtId="170" fontId="8" fillId="0" borderId="0" xfId="0" applyNumberFormat="1" applyFont="1" applyAlignment="1">
      <alignment horizontal="center" vertical="center"/>
    </xf>
    <xf numFmtId="171" fontId="8" fillId="0" borderId="0" xfId="0" applyNumberFormat="1" applyFont="1" applyAlignment="1">
      <alignment horizontal="left" vertical="center"/>
    </xf>
    <xf numFmtId="0" fontId="8" fillId="8" borderId="0" xfId="0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  <xf numFmtId="172" fontId="14" fillId="0" borderId="0" xfId="0" applyNumberFormat="1" applyFont="1" applyAlignment="1">
      <alignment horizontal="center" vertical="center"/>
    </xf>
    <xf numFmtId="165" fontId="8" fillId="2" borderId="0" xfId="0" applyNumberFormat="1" applyFont="1" applyFill="1" applyBorder="1" applyAlignment="1">
      <alignment horizontal="center" vertical="center"/>
    </xf>
    <xf numFmtId="0" fontId="14" fillId="0" borderId="0" xfId="0" applyFont="1" applyAlignment="1">
      <alignment horizontal="left" vertical="center"/>
    </xf>
    <xf numFmtId="0" fontId="12" fillId="2" borderId="0" xfId="0" applyFont="1" applyFill="1" applyBorder="1" applyAlignment="1">
      <alignment horizontal="center" vertical="center"/>
    </xf>
    <xf numFmtId="0" fontId="1" fillId="8" borderId="0" xfId="0" applyFont="1" applyFill="1" applyBorder="1" applyAlignment="1">
      <alignment vertical="center"/>
    </xf>
    <xf numFmtId="0" fontId="1" fillId="2" borderId="0" xfId="0" applyFont="1" applyFill="1" applyBorder="1" applyAlignment="1">
      <alignment vertical="center"/>
    </xf>
    <xf numFmtId="1" fontId="18" fillId="4" borderId="7" xfId="0" applyNumberFormat="1" applyFont="1" applyFill="1" applyBorder="1" applyAlignment="1">
      <alignment horizontal="center" vertical="center"/>
    </xf>
    <xf numFmtId="0" fontId="18" fillId="4" borderId="7" xfId="0" applyFont="1" applyFill="1" applyBorder="1" applyAlignment="1">
      <alignment horizontal="center" vertical="center"/>
    </xf>
    <xf numFmtId="0" fontId="25" fillId="8" borderId="0" xfId="0" applyFont="1" applyFill="1" applyBorder="1" applyAlignment="1">
      <alignment horizontal="center" vertical="center"/>
    </xf>
    <xf numFmtId="0" fontId="10" fillId="4" borderId="34" xfId="0" applyFont="1" applyFill="1" applyBorder="1" applyAlignment="1">
      <alignment horizontal="center" vertical="center"/>
    </xf>
    <xf numFmtId="0" fontId="10" fillId="4" borderId="35" xfId="0" applyFont="1" applyFill="1" applyBorder="1" applyAlignment="1">
      <alignment horizontal="left" vertical="center"/>
    </xf>
    <xf numFmtId="0" fontId="11" fillId="4" borderId="36" xfId="0" applyFont="1" applyFill="1" applyBorder="1" applyAlignment="1">
      <alignment horizontal="left" vertical="center"/>
    </xf>
    <xf numFmtId="0" fontId="18" fillId="4" borderId="37" xfId="0" applyFont="1" applyFill="1" applyBorder="1" applyAlignment="1">
      <alignment horizontal="center" vertical="center"/>
    </xf>
    <xf numFmtId="1" fontId="18" fillId="4" borderId="37" xfId="0" applyNumberFormat="1" applyFont="1" applyFill="1" applyBorder="1" applyAlignment="1">
      <alignment vertical="center"/>
    </xf>
    <xf numFmtId="0" fontId="18" fillId="4" borderId="37" xfId="0" applyFont="1" applyFill="1" applyBorder="1" applyAlignment="1">
      <alignment vertical="center"/>
    </xf>
    <xf numFmtId="0" fontId="25" fillId="8" borderId="0" xfId="0" applyFont="1" applyFill="1" applyBorder="1" applyAlignment="1">
      <alignment vertical="center"/>
    </xf>
    <xf numFmtId="0" fontId="25" fillId="0" borderId="40" xfId="0" applyFont="1" applyBorder="1" applyAlignment="1">
      <alignment horizontal="center" vertical="center"/>
    </xf>
    <xf numFmtId="0" fontId="25" fillId="0" borderId="41" xfId="0" applyFont="1" applyBorder="1" applyAlignment="1">
      <alignment horizontal="left" vertical="center" wrapText="1"/>
    </xf>
    <xf numFmtId="0" fontId="25" fillId="0" borderId="43" xfId="0" applyFont="1" applyBorder="1" applyAlignment="1">
      <alignment horizontal="center" vertical="center"/>
    </xf>
    <xf numFmtId="1" fontId="25" fillId="0" borderId="44" xfId="0" applyNumberFormat="1" applyFont="1" applyBorder="1" applyAlignment="1">
      <alignment horizontal="center" vertical="center"/>
    </xf>
    <xf numFmtId="1" fontId="25" fillId="8" borderId="0" xfId="0" applyNumberFormat="1" applyFont="1" applyFill="1" applyBorder="1" applyAlignment="1">
      <alignment horizontal="center" vertical="center"/>
    </xf>
    <xf numFmtId="0" fontId="25" fillId="0" borderId="47" xfId="0" applyFont="1" applyBorder="1" applyAlignment="1">
      <alignment horizontal="center" vertical="center" wrapText="1"/>
    </xf>
    <xf numFmtId="0" fontId="30" fillId="2" borderId="0" xfId="0" applyFont="1" applyFill="1" applyBorder="1" applyAlignment="1">
      <alignment vertical="center"/>
    </xf>
    <xf numFmtId="0" fontId="18" fillId="4" borderId="36" xfId="0" applyFont="1" applyFill="1" applyBorder="1" applyAlignment="1">
      <alignment horizontal="left" vertical="center"/>
    </xf>
    <xf numFmtId="0" fontId="18" fillId="4" borderId="37" xfId="0" applyFont="1" applyFill="1" applyBorder="1" applyAlignment="1">
      <alignment horizontal="center" vertical="center" wrapText="1"/>
    </xf>
    <xf numFmtId="0" fontId="31" fillId="0" borderId="44" xfId="0" applyFont="1" applyBorder="1" applyAlignment="1">
      <alignment horizontal="center" vertical="center" wrapText="1"/>
    </xf>
    <xf numFmtId="0" fontId="25" fillId="0" borderId="44" xfId="0" applyFont="1" applyBorder="1" applyAlignment="1">
      <alignment horizontal="center" vertical="center" wrapText="1"/>
    </xf>
    <xf numFmtId="0" fontId="11" fillId="4" borderId="37" xfId="0" applyFont="1" applyFill="1" applyBorder="1" applyAlignment="1">
      <alignment horizontal="center" vertical="center" wrapText="1"/>
    </xf>
    <xf numFmtId="0" fontId="25" fillId="0" borderId="40" xfId="0" applyFont="1" applyBorder="1" applyAlignment="1">
      <alignment horizontal="center" vertical="center" wrapText="1"/>
    </xf>
    <xf numFmtId="0" fontId="25" fillId="0" borderId="48" xfId="0" applyFont="1" applyBorder="1" applyAlignment="1">
      <alignment horizontal="center" vertical="center" wrapText="1"/>
    </xf>
    <xf numFmtId="0" fontId="25" fillId="0" borderId="42" xfId="0" applyFont="1" applyBorder="1" applyAlignment="1">
      <alignment horizontal="left" vertical="center" wrapText="1"/>
    </xf>
    <xf numFmtId="0" fontId="18" fillId="0" borderId="48" xfId="0" applyFont="1" applyBorder="1" applyAlignment="1">
      <alignment horizontal="center" vertical="center" wrapText="1"/>
    </xf>
    <xf numFmtId="0" fontId="11" fillId="0" borderId="51" xfId="0" applyFont="1" applyBorder="1" applyAlignment="1">
      <alignment horizontal="center" vertical="center" wrapText="1"/>
    </xf>
    <xf numFmtId="0" fontId="18" fillId="0" borderId="51" xfId="0" applyFont="1" applyBorder="1" applyAlignment="1">
      <alignment horizontal="center" vertical="center" wrapText="1"/>
    </xf>
    <xf numFmtId="1" fontId="18" fillId="0" borderId="51" xfId="0" applyNumberFormat="1" applyFont="1" applyBorder="1" applyAlignment="1">
      <alignment horizontal="center" vertical="center"/>
    </xf>
    <xf numFmtId="0" fontId="10" fillId="4" borderId="34" xfId="0" applyFont="1" applyFill="1" applyBorder="1" applyAlignment="1">
      <alignment horizontal="center" vertical="center" wrapText="1"/>
    </xf>
    <xf numFmtId="0" fontId="10" fillId="4" borderId="36" xfId="0" applyFont="1" applyFill="1" applyBorder="1" applyAlignment="1">
      <alignment horizontal="left" vertical="center"/>
    </xf>
    <xf numFmtId="0" fontId="25" fillId="0" borderId="41" xfId="0" applyFont="1" applyBorder="1" applyAlignment="1">
      <alignment horizontal="left" vertical="center"/>
    </xf>
    <xf numFmtId="0" fontId="25" fillId="0" borderId="42" xfId="0" applyFont="1" applyBorder="1" applyAlignment="1">
      <alignment horizontal="left" vertical="center"/>
    </xf>
    <xf numFmtId="0" fontId="18" fillId="0" borderId="52" xfId="0" applyFont="1" applyBorder="1" applyAlignment="1">
      <alignment horizontal="center" vertical="center" wrapText="1"/>
    </xf>
    <xf numFmtId="0" fontId="18" fillId="0" borderId="53" xfId="0" applyFont="1" applyBorder="1" applyAlignment="1">
      <alignment horizontal="left" vertical="center" wrapText="1"/>
    </xf>
    <xf numFmtId="0" fontId="32" fillId="0" borderId="53" xfId="0" applyFont="1" applyBorder="1" applyAlignment="1">
      <alignment horizontal="center" vertical="center" wrapText="1"/>
    </xf>
    <xf numFmtId="0" fontId="33" fillId="0" borderId="53" xfId="0" applyFont="1" applyBorder="1" applyAlignment="1">
      <alignment horizontal="left" vertical="center" wrapText="1"/>
    </xf>
    <xf numFmtId="1" fontId="33" fillId="0" borderId="53" xfId="0" applyNumberFormat="1" applyFont="1" applyBorder="1" applyAlignment="1">
      <alignment horizontal="center" vertical="center"/>
    </xf>
    <xf numFmtId="1" fontId="33" fillId="0" borderId="54" xfId="0" applyNumberFormat="1" applyFont="1" applyBorder="1" applyAlignment="1">
      <alignment horizontal="center" vertical="center"/>
    </xf>
    <xf numFmtId="0" fontId="18" fillId="0" borderId="0" xfId="0" applyFont="1" applyAlignment="1">
      <alignment vertical="center"/>
    </xf>
    <xf numFmtId="0" fontId="18" fillId="0" borderId="0" xfId="0" applyFont="1" applyAlignment="1">
      <alignment horizontal="center" vertical="center"/>
    </xf>
    <xf numFmtId="1" fontId="18" fillId="0" borderId="0" xfId="0" applyNumberFormat="1" applyFont="1" applyAlignment="1">
      <alignment vertical="center"/>
    </xf>
    <xf numFmtId="0" fontId="18" fillId="8" borderId="0" xfId="0" applyFont="1" applyFill="1" applyBorder="1" applyAlignment="1">
      <alignment vertical="center"/>
    </xf>
    <xf numFmtId="0" fontId="9" fillId="2" borderId="0" xfId="0" applyFont="1" applyFill="1" applyBorder="1" applyAlignment="1">
      <alignment vertical="center"/>
    </xf>
    <xf numFmtId="1" fontId="18" fillId="0" borderId="0" xfId="0" applyNumberFormat="1" applyFont="1" applyAlignment="1">
      <alignment horizontal="center"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/>
    </xf>
    <xf numFmtId="0" fontId="9" fillId="8" borderId="0" xfId="0" applyFont="1" applyFill="1" applyBorder="1"/>
    <xf numFmtId="0" fontId="9" fillId="2" borderId="0" xfId="0" applyFont="1" applyFill="1" applyBorder="1"/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9" fillId="8" borderId="0" xfId="0" applyFont="1" applyFill="1" applyBorder="1" applyAlignment="1">
      <alignment vertical="center"/>
    </xf>
    <xf numFmtId="1" fontId="9" fillId="0" borderId="0" xfId="0" applyNumberFormat="1" applyFont="1" applyAlignment="1">
      <alignment vertical="center"/>
    </xf>
    <xf numFmtId="0" fontId="8" fillId="0" borderId="0" xfId="0" applyFont="1" applyAlignment="1">
      <alignment vertical="center"/>
    </xf>
    <xf numFmtId="0" fontId="34" fillId="0" borderId="0" xfId="0" applyFont="1" applyAlignment="1">
      <alignment horizontal="center" vertical="center"/>
    </xf>
    <xf numFmtId="1" fontId="8" fillId="0" borderId="0" xfId="0" applyNumberFormat="1" applyFont="1" applyAlignment="1">
      <alignment vertical="center"/>
    </xf>
    <xf numFmtId="0" fontId="8" fillId="8" borderId="0" xfId="0" applyFont="1" applyFill="1" applyBorder="1" applyAlignment="1">
      <alignment vertical="center"/>
    </xf>
    <xf numFmtId="0" fontId="8" fillId="2" borderId="0" xfId="0" applyFont="1" applyFill="1" applyBorder="1" applyAlignment="1">
      <alignment vertical="center"/>
    </xf>
    <xf numFmtId="0" fontId="35" fillId="0" borderId="0" xfId="0" applyFont="1" applyAlignment="1">
      <alignment vertical="center"/>
    </xf>
    <xf numFmtId="1" fontId="9" fillId="0" borderId="0" xfId="0" applyNumberFormat="1" applyFont="1" applyAlignment="1">
      <alignment horizontal="left" vertical="center"/>
    </xf>
    <xf numFmtId="0" fontId="37" fillId="8" borderId="0" xfId="0" applyFont="1" applyFill="1" applyBorder="1" applyAlignment="1">
      <alignment vertical="center"/>
    </xf>
    <xf numFmtId="0" fontId="37" fillId="2" borderId="0" xfId="0" applyFont="1" applyFill="1" applyBorder="1" applyAlignment="1">
      <alignment vertical="center"/>
    </xf>
    <xf numFmtId="0" fontId="38" fillId="0" borderId="0" xfId="0" applyFont="1" applyAlignment="1">
      <alignment horizontal="center"/>
    </xf>
    <xf numFmtId="1" fontId="12" fillId="0" borderId="0" xfId="0" applyNumberFormat="1" applyFont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14" fillId="0" borderId="0" xfId="0" applyFont="1" applyAlignment="1">
      <alignment vertical="top"/>
    </xf>
    <xf numFmtId="0" fontId="13" fillId="0" borderId="0" xfId="0" applyFont="1" applyAlignment="1">
      <alignment vertical="top"/>
    </xf>
    <xf numFmtId="1" fontId="13" fillId="0" borderId="0" xfId="0" applyNumberFormat="1" applyFont="1" applyAlignment="1">
      <alignment horizontal="center" vertical="top"/>
    </xf>
    <xf numFmtId="0" fontId="13" fillId="0" borderId="0" xfId="0" applyFont="1" applyAlignment="1">
      <alignment horizontal="center" vertical="top"/>
    </xf>
    <xf numFmtId="0" fontId="13" fillId="8" borderId="0" xfId="0" applyFont="1" applyFill="1" applyBorder="1" applyAlignment="1">
      <alignment vertical="top"/>
    </xf>
    <xf numFmtId="0" fontId="13" fillId="2" borderId="0" xfId="0" applyFont="1" applyFill="1" applyBorder="1" applyAlignment="1">
      <alignment vertical="top"/>
    </xf>
    <xf numFmtId="0" fontId="12" fillId="0" borderId="0" xfId="0" applyFont="1" applyAlignment="1">
      <alignment vertical="center"/>
    </xf>
    <xf numFmtId="0" fontId="8" fillId="0" borderId="55" xfId="0" applyFont="1" applyBorder="1" applyAlignment="1">
      <alignment horizontal="center" vertical="center" wrapText="1"/>
    </xf>
    <xf numFmtId="0" fontId="8" fillId="0" borderId="19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1" fontId="12" fillId="0" borderId="0" xfId="0" applyNumberFormat="1" applyFont="1" applyAlignment="1">
      <alignment vertical="center"/>
    </xf>
    <xf numFmtId="0" fontId="14" fillId="0" borderId="0" xfId="0" applyFont="1"/>
    <xf numFmtId="0" fontId="13" fillId="0" borderId="0" xfId="0" applyFont="1" applyAlignment="1">
      <alignment vertical="center"/>
    </xf>
    <xf numFmtId="0" fontId="13" fillId="0" borderId="0" xfId="0" applyFont="1" applyAlignment="1">
      <alignment horizontal="center" vertical="center"/>
    </xf>
    <xf numFmtId="1" fontId="13" fillId="0" borderId="0" xfId="0" applyNumberFormat="1" applyFont="1" applyAlignment="1">
      <alignment vertical="center"/>
    </xf>
    <xf numFmtId="0" fontId="13" fillId="8" borderId="0" xfId="0" applyFont="1" applyFill="1" applyBorder="1" applyAlignment="1">
      <alignment vertical="center"/>
    </xf>
    <xf numFmtId="0" fontId="13" fillId="2" borderId="0" xfId="0" applyFont="1" applyFill="1" applyBorder="1" applyAlignment="1">
      <alignment vertical="center"/>
    </xf>
    <xf numFmtId="0" fontId="12" fillId="0" borderId="7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39" fillId="0" borderId="7" xfId="0" applyFont="1" applyBorder="1" applyAlignment="1">
      <alignment horizontal="center" vertical="center" wrapText="1"/>
    </xf>
    <xf numFmtId="0" fontId="10" fillId="0" borderId="0" xfId="0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Font="1" applyAlignment="1">
      <alignment horizontal="center" vertical="top"/>
    </xf>
    <xf numFmtId="1" fontId="23" fillId="0" borderId="0" xfId="0" applyNumberFormat="1" applyFont="1" applyAlignment="1">
      <alignment vertical="top"/>
    </xf>
    <xf numFmtId="0" fontId="23" fillId="8" borderId="0" xfId="0" applyFont="1" applyFill="1" applyBorder="1" applyAlignment="1">
      <alignment vertical="top"/>
    </xf>
    <xf numFmtId="0" fontId="23" fillId="2" borderId="0" xfId="0" applyFont="1" applyFill="1" applyBorder="1" applyAlignment="1">
      <alignment vertical="top"/>
    </xf>
    <xf numFmtId="0" fontId="22" fillId="0" borderId="7" xfId="0" applyFont="1" applyBorder="1" applyAlignment="1">
      <alignment vertical="center"/>
    </xf>
    <xf numFmtId="0" fontId="22" fillId="0" borderId="7" xfId="0" applyFont="1" applyBorder="1" applyAlignment="1">
      <alignment horizontal="center" vertical="center"/>
    </xf>
    <xf numFmtId="0" fontId="10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23" fillId="0" borderId="0" xfId="0" applyFont="1" applyAlignment="1">
      <alignment horizontal="center" vertical="center"/>
    </xf>
    <xf numFmtId="1" fontId="23" fillId="0" borderId="0" xfId="0" applyNumberFormat="1" applyFont="1" applyAlignment="1">
      <alignment vertical="center"/>
    </xf>
    <xf numFmtId="0" fontId="23" fillId="8" borderId="0" xfId="0" applyFont="1" applyFill="1" applyBorder="1" applyAlignment="1">
      <alignment vertical="center"/>
    </xf>
    <xf numFmtId="0" fontId="23" fillId="2" borderId="0" xfId="0" applyFont="1" applyFill="1" applyBorder="1" applyAlignment="1">
      <alignment vertical="center"/>
    </xf>
    <xf numFmtId="0" fontId="40" fillId="0" borderId="0" xfId="0" applyFont="1" applyAlignment="1">
      <alignment horizontal="left"/>
    </xf>
    <xf numFmtId="0" fontId="1" fillId="8" borderId="0" xfId="0" applyFont="1" applyFill="1" applyBorder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41" fillId="8" borderId="0" xfId="0" applyFont="1" applyFill="1" applyBorder="1" applyAlignment="1">
      <alignment horizontal="center"/>
    </xf>
    <xf numFmtId="1" fontId="1" fillId="0" borderId="0" xfId="0" applyNumberFormat="1" applyFont="1" applyAlignment="1">
      <alignment horizontal="left" vertical="center"/>
    </xf>
    <xf numFmtId="0" fontId="42" fillId="0" borderId="7" xfId="0" applyFont="1" applyBorder="1"/>
    <xf numFmtId="0" fontId="25" fillId="0" borderId="44" xfId="0" applyFont="1" applyBorder="1" applyAlignment="1">
      <alignment horizontal="center" vertical="center" wrapText="1" shrinkToFit="1"/>
    </xf>
    <xf numFmtId="0" fontId="18" fillId="0" borderId="51" xfId="0" applyFont="1" applyBorder="1" applyAlignment="1">
      <alignment horizontal="center" vertical="center" wrapText="1" shrinkToFit="1"/>
    </xf>
    <xf numFmtId="0" fontId="9" fillId="4" borderId="5" xfId="0" applyFont="1" applyFill="1" applyBorder="1" applyAlignment="1">
      <alignment horizontal="center"/>
    </xf>
    <xf numFmtId="0" fontId="4" fillId="0" borderId="6" xfId="0" applyFont="1" applyBorder="1"/>
    <xf numFmtId="0" fontId="3" fillId="3" borderId="0" xfId="0" applyFont="1" applyFill="1" applyBorder="1" applyAlignment="1">
      <alignment horizontal="center"/>
    </xf>
    <xf numFmtId="0" fontId="4" fillId="0" borderId="0" xfId="0" applyFont="1" applyBorder="1"/>
    <xf numFmtId="0" fontId="8" fillId="4" borderId="5" xfId="0" applyFont="1" applyFill="1" applyBorder="1" applyAlignment="1">
      <alignment horizontal="left" vertical="center"/>
    </xf>
    <xf numFmtId="0" fontId="16" fillId="3" borderId="5" xfId="0" applyFont="1" applyFill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4" fillId="0" borderId="10" xfId="0" applyFont="1" applyBorder="1"/>
    <xf numFmtId="0" fontId="2" fillId="0" borderId="0" xfId="0" applyFont="1" applyAlignment="1">
      <alignment horizontal="center"/>
    </xf>
    <xf numFmtId="0" fontId="0" fillId="0" borderId="0" xfId="0" applyFont="1" applyAlignment="1"/>
    <xf numFmtId="0" fontId="6" fillId="0" borderId="0" xfId="0" applyFont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4" fillId="0" borderId="8" xfId="0" applyFont="1" applyBorder="1"/>
    <xf numFmtId="0" fontId="8" fillId="0" borderId="2" xfId="0" applyFont="1" applyBorder="1" applyAlignment="1">
      <alignment horizontal="center" vertical="center"/>
    </xf>
    <xf numFmtId="0" fontId="4" fillId="0" borderId="9" xfId="0" applyFont="1" applyBorder="1"/>
    <xf numFmtId="0" fontId="9" fillId="0" borderId="2" xfId="0" applyFont="1" applyBorder="1" applyAlignment="1">
      <alignment horizontal="center" vertical="center" wrapText="1"/>
    </xf>
    <xf numFmtId="0" fontId="21" fillId="0" borderId="14" xfId="0" applyFont="1" applyBorder="1" applyAlignment="1">
      <alignment horizontal="center" vertical="center"/>
    </xf>
    <xf numFmtId="0" fontId="4" fillId="0" borderId="19" xfId="0" applyFont="1" applyBorder="1"/>
    <xf numFmtId="0" fontId="20" fillId="6" borderId="5" xfId="0" applyFont="1" applyFill="1" applyBorder="1" applyAlignment="1">
      <alignment horizontal="center"/>
    </xf>
    <xf numFmtId="0" fontId="4" fillId="0" borderId="15" xfId="0" applyFont="1" applyBorder="1"/>
    <xf numFmtId="0" fontId="21" fillId="6" borderId="14" xfId="0" applyFont="1" applyFill="1" applyBorder="1" applyAlignment="1">
      <alignment horizontal="center" vertical="center" wrapText="1"/>
    </xf>
    <xf numFmtId="0" fontId="20" fillId="0" borderId="14" xfId="0" applyFont="1" applyBorder="1" applyAlignment="1">
      <alignment horizontal="center" vertical="center" wrapText="1"/>
    </xf>
    <xf numFmtId="0" fontId="12" fillId="0" borderId="14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/>
    </xf>
    <xf numFmtId="0" fontId="20" fillId="0" borderId="5" xfId="0" applyFont="1" applyBorder="1" applyAlignment="1">
      <alignment horizontal="center"/>
    </xf>
    <xf numFmtId="164" fontId="20" fillId="0" borderId="14" xfId="0" applyNumberFormat="1" applyFont="1" applyBorder="1" applyAlignment="1">
      <alignment horizontal="center" vertical="center" wrapText="1"/>
    </xf>
    <xf numFmtId="0" fontId="25" fillId="0" borderId="41" xfId="0" applyFont="1" applyBorder="1" applyAlignment="1">
      <alignment horizontal="left" vertical="center" wrapText="1"/>
    </xf>
    <xf numFmtId="0" fontId="4" fillId="0" borderId="45" xfId="0" applyFont="1" applyBorder="1"/>
    <xf numFmtId="0" fontId="4" fillId="0" borderId="46" xfId="0" applyFont="1" applyBorder="1"/>
    <xf numFmtId="0" fontId="11" fillId="4" borderId="35" xfId="0" applyFont="1" applyFill="1" applyBorder="1" applyAlignment="1">
      <alignment horizontal="center" vertical="center" wrapText="1"/>
    </xf>
    <xf numFmtId="0" fontId="4" fillId="0" borderId="38" xfId="0" applyFont="1" applyBorder="1"/>
    <xf numFmtId="0" fontId="4" fillId="0" borderId="39" xfId="0" applyFont="1" applyBorder="1"/>
    <xf numFmtId="0" fontId="4" fillId="0" borderId="42" xfId="0" applyFont="1" applyBorder="1"/>
    <xf numFmtId="0" fontId="18" fillId="0" borderId="49" xfId="0" applyFont="1" applyBorder="1" applyAlignment="1">
      <alignment horizontal="left" vertical="center" wrapText="1"/>
    </xf>
    <xf numFmtId="0" fontId="4" fillId="0" borderId="50" xfId="0" applyFont="1" applyBorder="1"/>
    <xf numFmtId="1" fontId="25" fillId="0" borderId="41" xfId="0" applyNumberFormat="1" applyFont="1" applyBorder="1" applyAlignment="1">
      <alignment horizontal="left" vertical="center" wrapText="1"/>
    </xf>
    <xf numFmtId="1" fontId="25" fillId="0" borderId="41" xfId="0" applyNumberFormat="1" applyFont="1" applyBorder="1" applyAlignment="1">
      <alignment horizontal="left" vertical="center" shrinkToFit="1"/>
    </xf>
    <xf numFmtId="0" fontId="18" fillId="4" borderId="35" xfId="0" applyFont="1" applyFill="1" applyBorder="1" applyAlignment="1">
      <alignment horizontal="center" vertical="center" wrapText="1"/>
    </xf>
    <xf numFmtId="0" fontId="18" fillId="0" borderId="41" xfId="0" applyFont="1" applyBorder="1" applyAlignment="1">
      <alignment horizontal="left" vertical="center" wrapText="1"/>
    </xf>
    <xf numFmtId="0" fontId="8" fillId="0" borderId="56" xfId="0" applyFont="1" applyBorder="1" applyAlignment="1">
      <alignment horizontal="center" vertical="center" wrapText="1"/>
    </xf>
    <xf numFmtId="0" fontId="4" fillId="0" borderId="57" xfId="0" applyFont="1" applyBorder="1"/>
    <xf numFmtId="0" fontId="4" fillId="0" borderId="58" xfId="0" applyFont="1" applyBorder="1"/>
    <xf numFmtId="0" fontId="8" fillId="0" borderId="5" xfId="0" applyFont="1" applyBorder="1" applyAlignment="1">
      <alignment horizontal="center" vertical="center" wrapText="1"/>
    </xf>
    <xf numFmtId="0" fontId="8" fillId="0" borderId="32" xfId="0" applyFont="1" applyBorder="1" applyAlignment="1">
      <alignment horizontal="center" vertical="center" wrapText="1"/>
    </xf>
    <xf numFmtId="0" fontId="4" fillId="0" borderId="22" xfId="0" applyFont="1" applyBorder="1"/>
    <xf numFmtId="0" fontId="4" fillId="0" borderId="21" xfId="0" applyFont="1" applyBorder="1"/>
    <xf numFmtId="0" fontId="36" fillId="0" borderId="0" xfId="0" applyFont="1" applyAlignment="1">
      <alignment horizontal="center"/>
    </xf>
    <xf numFmtId="0" fontId="22" fillId="0" borderId="3" xfId="0" applyFont="1" applyBorder="1" applyAlignment="1">
      <alignment horizontal="center" vertical="center"/>
    </xf>
    <xf numFmtId="0" fontId="4" fillId="0" borderId="59" xfId="0" applyFont="1" applyBorder="1"/>
    <xf numFmtId="0" fontId="4" fillId="0" borderId="4" xfId="0" applyFont="1" applyBorder="1"/>
    <xf numFmtId="0" fontId="4" fillId="0" borderId="60" xfId="0" applyFont="1" applyBorder="1"/>
    <xf numFmtId="0" fontId="4" fillId="0" borderId="61" xfId="0" applyFont="1" applyBorder="1"/>
    <xf numFmtId="0" fontId="4" fillId="0" borderId="32" xfId="0" applyFont="1" applyBorder="1"/>
    <xf numFmtId="0" fontId="12" fillId="0" borderId="3" xfId="0" applyFont="1" applyBorder="1" applyAlignment="1">
      <alignment horizontal="center" vertical="center"/>
    </xf>
    <xf numFmtId="0" fontId="39" fillId="0" borderId="5" xfId="0" applyFont="1" applyBorder="1" applyAlignment="1">
      <alignment vertical="center" wrapText="1"/>
    </xf>
    <xf numFmtId="0" fontId="1" fillId="0" borderId="5" xfId="0" applyFont="1" applyBorder="1" applyAlignment="1">
      <alignment horizontal="left" vertical="center" wrapText="1"/>
    </xf>
    <xf numFmtId="0" fontId="20" fillId="0" borderId="3" xfId="0" applyFont="1" applyBorder="1" applyAlignment="1">
      <alignment horizontal="left" vertical="center" wrapText="1"/>
    </xf>
    <xf numFmtId="0" fontId="20" fillId="0" borderId="5" xfId="0" applyFont="1" applyBorder="1" applyAlignment="1">
      <alignment horizontal="left" vertical="top" wrapText="1"/>
    </xf>
    <xf numFmtId="0" fontId="20" fillId="0" borderId="3" xfId="0" applyFont="1" applyBorder="1" applyAlignment="1">
      <alignment horizontal="center" vertical="center" wrapText="1"/>
    </xf>
    <xf numFmtId="0" fontId="27" fillId="8" borderId="0" xfId="0" applyFont="1" applyFill="1" applyBorder="1" applyAlignment="1">
      <alignment horizontal="left" vertical="center"/>
    </xf>
    <xf numFmtId="0" fontId="18" fillId="4" borderId="28" xfId="0" applyFont="1" applyFill="1" applyBorder="1" applyAlignment="1">
      <alignment horizontal="center" vertical="center"/>
    </xf>
    <xf numFmtId="0" fontId="4" fillId="0" borderId="29" xfId="0" applyFont="1" applyBorder="1"/>
    <xf numFmtId="0" fontId="4" fillId="0" borderId="30" xfId="0" applyFont="1" applyBorder="1"/>
    <xf numFmtId="0" fontId="18" fillId="4" borderId="26" xfId="0" applyFont="1" applyFill="1" applyBorder="1" applyAlignment="1">
      <alignment horizontal="center" vertical="center" wrapText="1"/>
    </xf>
    <xf numFmtId="0" fontId="4" fillId="0" borderId="27" xfId="0" applyFont="1" applyBorder="1"/>
    <xf numFmtId="0" fontId="29" fillId="4" borderId="35" xfId="0" applyFont="1" applyFill="1" applyBorder="1" applyAlignment="1">
      <alignment horizontal="center" vertical="center"/>
    </xf>
    <xf numFmtId="0" fontId="18" fillId="4" borderId="5" xfId="0" applyFont="1" applyFill="1" applyBorder="1" applyAlignment="1">
      <alignment horizontal="center" vertical="center"/>
    </xf>
    <xf numFmtId="0" fontId="4" fillId="0" borderId="33" xfId="0" applyFont="1" applyBorder="1"/>
    <xf numFmtId="0" fontId="18" fillId="4" borderId="2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top"/>
    </xf>
    <xf numFmtId="0" fontId="18" fillId="4" borderId="1" xfId="0" applyFont="1" applyFill="1" applyBorder="1" applyAlignment="1">
      <alignment horizontal="center" vertical="center"/>
    </xf>
    <xf numFmtId="0" fontId="4" fillId="0" borderId="31" xfId="0" applyFont="1" applyBorder="1"/>
  </cellXfs>
  <cellStyles count="1">
    <cellStyle name="Normal" xfId="0" builtinId="0"/>
  </cellStyles>
  <dxfs count="2">
    <dxf>
      <fill>
        <patternFill patternType="none"/>
      </fill>
      <border>
        <left/>
        <right/>
        <top/>
        <bottom/>
      </border>
    </dxf>
    <dxf>
      <fill>
        <patternFill patternType="solid">
          <fgColor rgb="FFFFC000"/>
          <bgColor rgb="FFFFC000"/>
        </patternFill>
      </fill>
      <border>
        <left/>
        <right/>
        <top/>
        <bottom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id="2" name="image1.png" descr="LOGO MTs WH BW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 fLocksWithSheet="0"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id="3" name="image1.png" descr="LOGO MTs WH BW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 fLocksWithSheet="0"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id="4" name="image1.png" descr="LOGO MTs WH BW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1000"/>
  <sheetViews>
    <sheetView showGridLines="0" workbookViewId="0"/>
  </sheetViews>
  <sheetFormatPr defaultColWidth="14.42578125" defaultRowHeight="15" customHeight="1"/>
  <cols>
    <col min="1" max="1" width="2.28515625" customWidth="1"/>
    <col min="2" max="2" width="9.140625" customWidth="1"/>
    <col min="3" max="3" width="39.42578125" customWidth="1"/>
    <col min="4" max="4" width="9.140625" customWidth="1"/>
    <col min="5" max="5" width="2" customWidth="1"/>
    <col min="6" max="7" width="9.140625" customWidth="1"/>
    <col min="8" max="8" width="28.5703125" customWidth="1"/>
    <col min="9" max="9" width="9.140625" customWidth="1"/>
    <col min="10" max="11" width="22.28515625" customWidth="1"/>
    <col min="12" max="13" width="9.140625" customWidth="1"/>
    <col min="14" max="23" width="8.7109375" customWidth="1"/>
    <col min="24" max="26" width="17.28515625" customWidth="1"/>
  </cols>
  <sheetData>
    <row r="1" spans="1:23" ht="15.75" customHeight="1">
      <c r="A1" s="1"/>
      <c r="B1" s="252" t="s">
        <v>2</v>
      </c>
      <c r="C1" s="253"/>
      <c r="D1" s="253"/>
      <c r="E1" s="1"/>
      <c r="F1" s="1"/>
      <c r="G1" s="1"/>
      <c r="H1" s="1"/>
      <c r="I1" s="1"/>
      <c r="J1" s="6"/>
      <c r="K1" s="6"/>
      <c r="L1" s="6"/>
      <c r="M1" s="6"/>
      <c r="N1" s="6"/>
      <c r="O1" s="8"/>
      <c r="P1" s="1"/>
      <c r="Q1" s="3"/>
      <c r="R1" s="4"/>
      <c r="S1" s="4"/>
      <c r="T1" s="4"/>
      <c r="U1" s="4"/>
      <c r="V1" s="4"/>
      <c r="W1" s="4"/>
    </row>
    <row r="2" spans="1:23" ht="12.75" customHeight="1">
      <c r="A2" s="1"/>
      <c r="B2" s="1"/>
      <c r="C2" s="1"/>
      <c r="D2" s="1"/>
      <c r="E2" s="1"/>
      <c r="F2" s="1"/>
      <c r="G2" s="1"/>
      <c r="H2" s="1"/>
      <c r="I2" s="1"/>
      <c r="J2" s="6"/>
      <c r="K2" s="6"/>
      <c r="L2" s="6"/>
      <c r="M2" s="6"/>
      <c r="N2" s="6"/>
      <c r="O2" s="8"/>
      <c r="P2" s="1"/>
      <c r="Q2" s="3"/>
      <c r="R2" s="4"/>
      <c r="S2" s="4"/>
      <c r="T2" s="4"/>
      <c r="U2" s="4"/>
      <c r="V2" s="4"/>
      <c r="W2" s="4"/>
    </row>
    <row r="3" spans="1:23" ht="15.75" customHeight="1">
      <c r="A3" s="11" t="s">
        <v>6</v>
      </c>
      <c r="B3" s="12" t="s">
        <v>8</v>
      </c>
      <c r="C3" s="14"/>
      <c r="D3" s="14" t="s">
        <v>11</v>
      </c>
      <c r="E3" s="1"/>
      <c r="F3" s="254" t="s">
        <v>12</v>
      </c>
      <c r="G3" s="251"/>
      <c r="H3" s="16" t="s">
        <v>19</v>
      </c>
      <c r="I3" s="1"/>
      <c r="J3" s="6" t="str">
        <f>VLOOKUP(K3,$L$11:$M$16,2)</f>
        <v xml:space="preserve"> X / 2</v>
      </c>
      <c r="K3" s="6">
        <v>2</v>
      </c>
      <c r="L3" s="6"/>
      <c r="M3" s="6"/>
      <c r="N3" s="6"/>
      <c r="O3" s="8"/>
      <c r="P3" s="1"/>
      <c r="Q3" s="3"/>
      <c r="R3" s="4"/>
      <c r="S3" s="4"/>
      <c r="T3" s="4"/>
      <c r="U3" s="4"/>
      <c r="V3" s="4"/>
      <c r="W3" s="4"/>
    </row>
    <row r="4" spans="1:23" ht="16.5" customHeight="1">
      <c r="A4" s="11"/>
      <c r="B4" s="20">
        <v>1</v>
      </c>
      <c r="C4" s="22" t="s">
        <v>28</v>
      </c>
      <c r="D4" s="24">
        <v>76</v>
      </c>
      <c r="E4" s="1"/>
      <c r="F4" s="254" t="s">
        <v>30</v>
      </c>
      <c r="G4" s="251"/>
      <c r="H4" s="26" t="s">
        <v>31</v>
      </c>
      <c r="I4" s="1"/>
      <c r="J4" s="6"/>
      <c r="K4" s="6"/>
      <c r="L4" s="6"/>
      <c r="M4" s="6"/>
      <c r="N4" s="6"/>
      <c r="O4" s="8"/>
      <c r="P4" s="1"/>
      <c r="Q4" s="3"/>
      <c r="R4" s="4"/>
      <c r="S4" s="4"/>
      <c r="T4" s="4"/>
      <c r="U4" s="4"/>
      <c r="V4" s="4"/>
      <c r="W4" s="4"/>
    </row>
    <row r="5" spans="1:23" ht="16.5" customHeight="1">
      <c r="A5" s="11"/>
      <c r="B5" s="20">
        <v>2</v>
      </c>
      <c r="C5" s="22" t="s">
        <v>32</v>
      </c>
      <c r="D5" s="24">
        <v>75</v>
      </c>
      <c r="E5" s="1"/>
      <c r="F5" s="254" t="s">
        <v>33</v>
      </c>
      <c r="G5" s="251"/>
      <c r="H5" s="16"/>
      <c r="I5" s="1"/>
      <c r="J5" s="6" t="str">
        <f>VLOOKUP(K5,$L$5:$M$8,2)</f>
        <v>Administrasi Perkantoran</v>
      </c>
      <c r="K5" s="6">
        <v>3</v>
      </c>
      <c r="L5" s="6">
        <v>1</v>
      </c>
      <c r="M5" s="6" t="s">
        <v>35</v>
      </c>
      <c r="N5" s="6"/>
      <c r="O5" s="8"/>
      <c r="P5" s="1"/>
      <c r="Q5" s="3"/>
      <c r="R5" s="4"/>
      <c r="S5" s="4"/>
      <c r="T5" s="4"/>
      <c r="U5" s="4"/>
      <c r="V5" s="4"/>
      <c r="W5" s="4"/>
    </row>
    <row r="6" spans="1:23" ht="16.5" customHeight="1">
      <c r="A6" s="11"/>
      <c r="B6" s="20">
        <v>3</v>
      </c>
      <c r="C6" s="22" t="s">
        <v>36</v>
      </c>
      <c r="D6" s="24">
        <v>75</v>
      </c>
      <c r="E6" s="1"/>
      <c r="F6" s="255" t="s">
        <v>37</v>
      </c>
      <c r="G6" s="251"/>
      <c r="H6" s="34">
        <v>41629</v>
      </c>
      <c r="I6" s="1"/>
      <c r="J6" s="6"/>
      <c r="K6" s="6"/>
      <c r="L6" s="6">
        <v>2</v>
      </c>
      <c r="M6" s="6" t="s">
        <v>40</v>
      </c>
      <c r="N6" s="6"/>
      <c r="O6" s="8"/>
      <c r="P6" s="1"/>
      <c r="Q6" s="3"/>
      <c r="R6" s="4"/>
      <c r="S6" s="4"/>
      <c r="T6" s="4"/>
      <c r="U6" s="4"/>
      <c r="V6" s="4"/>
      <c r="W6" s="4"/>
    </row>
    <row r="7" spans="1:23" ht="16.5" customHeight="1">
      <c r="A7" s="11"/>
      <c r="B7" s="20">
        <v>4</v>
      </c>
      <c r="C7" s="22" t="s">
        <v>41</v>
      </c>
      <c r="D7" s="35">
        <v>75</v>
      </c>
      <c r="E7" s="1"/>
      <c r="F7" s="250" t="s">
        <v>38</v>
      </c>
      <c r="G7" s="251"/>
      <c r="H7" s="37" t="s">
        <v>43</v>
      </c>
      <c r="I7" s="1"/>
      <c r="J7" s="6"/>
      <c r="K7" s="6"/>
      <c r="L7" s="6">
        <v>3</v>
      </c>
      <c r="M7" s="6" t="s">
        <v>44</v>
      </c>
      <c r="N7" s="6"/>
      <c r="O7" s="8"/>
      <c r="P7" s="1"/>
      <c r="Q7" s="3"/>
      <c r="R7" s="4"/>
      <c r="S7" s="4"/>
      <c r="T7" s="4"/>
      <c r="U7" s="4"/>
      <c r="V7" s="4"/>
      <c r="W7" s="4"/>
    </row>
    <row r="8" spans="1:23" ht="16.5" customHeight="1">
      <c r="A8" s="11"/>
      <c r="B8" s="20">
        <v>5</v>
      </c>
      <c r="C8" s="22" t="s">
        <v>46</v>
      </c>
      <c r="D8" s="24">
        <v>75</v>
      </c>
      <c r="E8" s="1"/>
      <c r="F8" s="250" t="s">
        <v>47</v>
      </c>
      <c r="G8" s="251"/>
      <c r="H8" s="37" t="s">
        <v>48</v>
      </c>
      <c r="I8" s="1"/>
      <c r="J8" s="6"/>
      <c r="K8" s="6"/>
      <c r="L8" s="6">
        <v>4</v>
      </c>
      <c r="M8" s="6" t="s">
        <v>49</v>
      </c>
      <c r="N8" s="6"/>
      <c r="O8" s="8"/>
      <c r="P8" s="1"/>
      <c r="Q8" s="3"/>
      <c r="R8" s="4"/>
      <c r="S8" s="4"/>
      <c r="T8" s="4"/>
      <c r="U8" s="4"/>
      <c r="V8" s="4"/>
      <c r="W8" s="4"/>
    </row>
    <row r="9" spans="1:23" ht="15.75" customHeight="1">
      <c r="A9" s="11" t="s">
        <v>52</v>
      </c>
      <c r="B9" s="12" t="s">
        <v>53</v>
      </c>
      <c r="C9" s="41"/>
      <c r="D9" s="41"/>
      <c r="E9" s="1"/>
      <c r="F9" s="1"/>
      <c r="G9" s="1"/>
      <c r="H9" s="1"/>
      <c r="I9" s="1"/>
      <c r="J9" s="6"/>
      <c r="K9" s="6"/>
      <c r="L9" s="6"/>
      <c r="M9" s="6"/>
      <c r="N9" s="6"/>
      <c r="O9" s="8"/>
      <c r="P9" s="1"/>
      <c r="Q9" s="3"/>
      <c r="R9" s="4"/>
      <c r="S9" s="4"/>
      <c r="T9" s="4"/>
      <c r="U9" s="4"/>
      <c r="V9" s="4"/>
      <c r="W9" s="4"/>
    </row>
    <row r="10" spans="1:23" ht="15" customHeight="1">
      <c r="A10" s="11"/>
      <c r="B10" s="20">
        <v>1</v>
      </c>
      <c r="C10" s="22" t="s">
        <v>55</v>
      </c>
      <c r="D10" s="35">
        <v>75</v>
      </c>
      <c r="E10" s="1"/>
      <c r="F10" s="1"/>
      <c r="G10" s="1"/>
      <c r="H10" s="1"/>
      <c r="I10" s="1"/>
      <c r="J10" s="6"/>
      <c r="K10" s="6"/>
      <c r="L10" s="6"/>
      <c r="M10" s="6"/>
      <c r="N10" s="6"/>
      <c r="O10" s="8"/>
      <c r="P10" s="1"/>
      <c r="Q10" s="3"/>
      <c r="R10" s="4"/>
      <c r="S10" s="4"/>
      <c r="T10" s="4"/>
      <c r="U10" s="4"/>
      <c r="V10" s="4"/>
      <c r="W10" s="4"/>
    </row>
    <row r="11" spans="1:23" ht="15" customHeight="1">
      <c r="A11" s="11"/>
      <c r="B11" s="20">
        <v>2</v>
      </c>
      <c r="C11" s="22" t="s">
        <v>57</v>
      </c>
      <c r="D11" s="35">
        <v>75</v>
      </c>
      <c r="E11" s="1"/>
      <c r="F11" s="1"/>
      <c r="G11" s="1"/>
      <c r="H11" s="1"/>
      <c r="I11" s="1"/>
      <c r="J11" s="6"/>
      <c r="K11" s="6"/>
      <c r="L11" s="6">
        <v>1</v>
      </c>
      <c r="M11" s="6" t="s">
        <v>58</v>
      </c>
      <c r="N11" s="6"/>
      <c r="O11" s="8"/>
      <c r="P11" s="1"/>
      <c r="Q11" s="3"/>
      <c r="R11" s="4"/>
      <c r="S11" s="4"/>
      <c r="T11" s="4"/>
      <c r="U11" s="4"/>
      <c r="V11" s="4"/>
      <c r="W11" s="4"/>
    </row>
    <row r="12" spans="1:23" ht="15" customHeight="1">
      <c r="A12" s="11"/>
      <c r="B12" s="20">
        <v>3</v>
      </c>
      <c r="C12" s="22" t="s">
        <v>59</v>
      </c>
      <c r="D12" s="35">
        <v>75</v>
      </c>
      <c r="E12" s="1"/>
      <c r="F12" s="1"/>
      <c r="G12" s="1"/>
      <c r="H12" s="1"/>
      <c r="I12" s="1"/>
      <c r="J12" s="6"/>
      <c r="K12" s="6"/>
      <c r="L12" s="6">
        <v>2</v>
      </c>
      <c r="M12" s="6" t="s">
        <v>60</v>
      </c>
      <c r="N12" s="6"/>
      <c r="O12" s="8"/>
      <c r="P12" s="1"/>
      <c r="Q12" s="3"/>
      <c r="R12" s="4"/>
      <c r="S12" s="4"/>
      <c r="T12" s="4"/>
      <c r="U12" s="4"/>
      <c r="V12" s="4"/>
      <c r="W12" s="4"/>
    </row>
    <row r="13" spans="1:23" ht="15" customHeight="1">
      <c r="A13" s="11"/>
      <c r="B13" s="20">
        <v>4</v>
      </c>
      <c r="C13" s="22" t="s">
        <v>61</v>
      </c>
      <c r="D13" s="35">
        <v>75</v>
      </c>
      <c r="E13" s="1"/>
      <c r="F13" s="1"/>
      <c r="G13" s="1"/>
      <c r="H13" s="1"/>
      <c r="I13" s="1"/>
      <c r="J13" s="6"/>
      <c r="K13" s="6"/>
      <c r="L13" s="6">
        <v>3</v>
      </c>
      <c r="M13" s="6" t="s">
        <v>62</v>
      </c>
      <c r="N13" s="6"/>
      <c r="O13" s="8"/>
      <c r="P13" s="1"/>
      <c r="Q13" s="3"/>
      <c r="R13" s="4"/>
      <c r="S13" s="4"/>
      <c r="T13" s="4"/>
      <c r="U13" s="4"/>
      <c r="V13" s="4"/>
      <c r="W13" s="4"/>
    </row>
    <row r="14" spans="1:23" ht="15" customHeight="1">
      <c r="A14" s="11"/>
      <c r="B14" s="20">
        <v>5</v>
      </c>
      <c r="C14" s="22" t="s">
        <v>63</v>
      </c>
      <c r="D14" s="35">
        <v>75</v>
      </c>
      <c r="E14" s="1"/>
      <c r="F14" s="1"/>
      <c r="G14" s="1"/>
      <c r="H14" s="1"/>
      <c r="I14" s="1"/>
      <c r="J14" s="6"/>
      <c r="K14" s="6"/>
      <c r="L14" s="6">
        <v>4</v>
      </c>
      <c r="M14" s="6" t="s">
        <v>65</v>
      </c>
      <c r="N14" s="6"/>
      <c r="O14" s="8"/>
      <c r="P14" s="1"/>
      <c r="Q14" s="3"/>
      <c r="R14" s="4"/>
      <c r="S14" s="4"/>
      <c r="T14" s="4"/>
      <c r="U14" s="4"/>
      <c r="V14" s="4"/>
      <c r="W14" s="4"/>
    </row>
    <row r="15" spans="1:23" ht="15" customHeight="1">
      <c r="A15" s="11"/>
      <c r="B15" s="20">
        <v>6</v>
      </c>
      <c r="C15" s="22" t="s">
        <v>66</v>
      </c>
      <c r="D15" s="35">
        <v>75</v>
      </c>
      <c r="E15" s="1"/>
      <c r="F15" s="1"/>
      <c r="G15" s="1"/>
      <c r="H15" s="1"/>
      <c r="I15" s="1"/>
      <c r="J15" s="6"/>
      <c r="K15" s="6"/>
      <c r="L15" s="6">
        <v>5</v>
      </c>
      <c r="M15" s="6" t="s">
        <v>67</v>
      </c>
      <c r="N15" s="6"/>
      <c r="O15" s="8"/>
      <c r="P15" s="1"/>
      <c r="Q15" s="3"/>
      <c r="R15" s="4"/>
      <c r="S15" s="4"/>
      <c r="T15" s="4"/>
      <c r="U15" s="4"/>
      <c r="V15" s="4"/>
      <c r="W15" s="4"/>
    </row>
    <row r="16" spans="1:23" ht="15" customHeight="1">
      <c r="A16" s="11"/>
      <c r="B16" s="20"/>
      <c r="C16" s="24"/>
      <c r="D16" s="35"/>
      <c r="E16" s="1"/>
      <c r="F16" s="1"/>
      <c r="G16" s="1"/>
      <c r="H16" s="1"/>
      <c r="I16" s="1"/>
      <c r="J16" s="6"/>
      <c r="K16" s="6"/>
      <c r="L16" s="6">
        <v>6</v>
      </c>
      <c r="M16" s="6" t="s">
        <v>69</v>
      </c>
      <c r="N16" s="6"/>
      <c r="O16" s="8"/>
      <c r="P16" s="1"/>
      <c r="Q16" s="3"/>
      <c r="R16" s="4"/>
      <c r="S16" s="4"/>
      <c r="T16" s="4"/>
      <c r="U16" s="4"/>
      <c r="V16" s="4"/>
      <c r="W16" s="4"/>
    </row>
    <row r="17" spans="1:23" ht="15" customHeight="1">
      <c r="A17" s="11"/>
      <c r="B17" s="20"/>
      <c r="C17" s="24"/>
      <c r="D17" s="35"/>
      <c r="E17" s="1"/>
      <c r="F17" s="1"/>
      <c r="G17" s="1"/>
      <c r="H17" s="1"/>
      <c r="I17" s="1"/>
      <c r="J17" s="6"/>
      <c r="K17" s="6"/>
      <c r="L17" s="6"/>
      <c r="M17" s="6"/>
      <c r="N17" s="6"/>
      <c r="O17" s="8"/>
      <c r="P17" s="1"/>
      <c r="Q17" s="3"/>
      <c r="R17" s="4"/>
      <c r="S17" s="4"/>
      <c r="T17" s="4"/>
      <c r="U17" s="4"/>
      <c r="V17" s="4"/>
      <c r="W17" s="4"/>
    </row>
    <row r="18" spans="1:23" ht="15" customHeight="1">
      <c r="A18" s="11"/>
      <c r="B18" s="20"/>
      <c r="C18" s="24"/>
      <c r="D18" s="35"/>
      <c r="E18" s="1"/>
      <c r="F18" s="1"/>
      <c r="G18" s="1"/>
      <c r="H18" s="1"/>
      <c r="I18" s="1"/>
      <c r="J18" s="6"/>
      <c r="K18" s="6"/>
      <c r="L18" s="6"/>
      <c r="M18" s="6"/>
      <c r="N18" s="6"/>
      <c r="O18" s="8"/>
      <c r="P18" s="1"/>
      <c r="Q18" s="3"/>
      <c r="R18" s="4"/>
      <c r="S18" s="4"/>
      <c r="T18" s="4"/>
      <c r="U18" s="4"/>
      <c r="V18" s="4"/>
      <c r="W18" s="4"/>
    </row>
    <row r="19" spans="1:23" ht="15" customHeight="1">
      <c r="A19" s="11"/>
      <c r="B19" s="47"/>
      <c r="C19" s="49"/>
      <c r="D19" s="51"/>
      <c r="E19" s="1"/>
      <c r="F19" s="1"/>
      <c r="G19" s="1"/>
      <c r="H19" s="1"/>
      <c r="I19" s="1"/>
      <c r="J19" s="6"/>
      <c r="K19" s="6"/>
      <c r="L19" s="6"/>
      <c r="M19" s="6"/>
      <c r="N19" s="6"/>
      <c r="O19" s="8"/>
      <c r="P19" s="1"/>
      <c r="Q19" s="3"/>
      <c r="R19" s="4"/>
      <c r="S19" s="4"/>
      <c r="T19" s="4"/>
      <c r="U19" s="4"/>
      <c r="V19" s="4"/>
      <c r="W19" s="4"/>
    </row>
    <row r="20" spans="1:23" ht="15.75" customHeight="1">
      <c r="A20" s="11" t="s">
        <v>88</v>
      </c>
      <c r="B20" s="12" t="s">
        <v>89</v>
      </c>
      <c r="C20" s="41"/>
      <c r="D20" s="41"/>
      <c r="E20" s="1"/>
      <c r="F20" s="1"/>
      <c r="G20" s="1"/>
      <c r="H20" s="1"/>
      <c r="I20" s="1"/>
      <c r="J20" s="6"/>
      <c r="K20" s="6"/>
      <c r="L20" s="6"/>
      <c r="M20" s="6"/>
      <c r="N20" s="6"/>
      <c r="O20" s="8"/>
      <c r="P20" s="1"/>
      <c r="Q20" s="3"/>
      <c r="R20" s="4"/>
      <c r="S20" s="4"/>
      <c r="T20" s="4"/>
      <c r="U20" s="4"/>
      <c r="V20" s="4"/>
      <c r="W20" s="4"/>
    </row>
    <row r="21" spans="1:23" ht="33" customHeight="1">
      <c r="A21" s="11"/>
      <c r="B21" s="53">
        <v>1</v>
      </c>
      <c r="C21" s="54" t="s">
        <v>97</v>
      </c>
      <c r="D21" s="35">
        <v>72</v>
      </c>
      <c r="E21" s="1"/>
      <c r="F21" s="1"/>
      <c r="G21" s="1"/>
      <c r="H21" s="1"/>
      <c r="I21" s="1"/>
      <c r="J21" s="6"/>
      <c r="K21" s="6"/>
      <c r="L21" s="6"/>
      <c r="M21" s="6"/>
      <c r="N21" s="6"/>
      <c r="O21" s="8"/>
      <c r="P21" s="1"/>
      <c r="Q21" s="3"/>
      <c r="R21" s="4"/>
      <c r="S21" s="4"/>
      <c r="T21" s="4"/>
      <c r="U21" s="4"/>
      <c r="V21" s="4"/>
      <c r="W21" s="4"/>
    </row>
    <row r="22" spans="1:23" ht="30.75" customHeight="1">
      <c r="A22" s="11"/>
      <c r="B22" s="53">
        <v>2</v>
      </c>
      <c r="C22" s="54" t="s">
        <v>103</v>
      </c>
      <c r="D22" s="35">
        <v>72</v>
      </c>
      <c r="E22" s="1"/>
      <c r="F22" s="1"/>
      <c r="G22" s="1"/>
      <c r="H22" s="1"/>
      <c r="I22" s="1"/>
      <c r="J22" s="6"/>
      <c r="K22" s="6"/>
      <c r="L22" s="6"/>
      <c r="M22" s="6"/>
      <c r="N22" s="6"/>
      <c r="O22" s="8"/>
      <c r="P22" s="1"/>
      <c r="Q22" s="3"/>
      <c r="R22" s="4"/>
      <c r="S22" s="4"/>
      <c r="T22" s="4"/>
      <c r="U22" s="4"/>
      <c r="V22" s="4"/>
      <c r="W22" s="4"/>
    </row>
    <row r="23" spans="1:23" ht="21" customHeight="1">
      <c r="A23" s="11"/>
      <c r="B23" s="53">
        <v>3</v>
      </c>
      <c r="C23" s="54" t="s">
        <v>107</v>
      </c>
      <c r="D23" s="35">
        <v>72</v>
      </c>
      <c r="E23" s="1"/>
      <c r="F23" s="1"/>
      <c r="G23" s="1"/>
      <c r="H23" s="1"/>
      <c r="I23" s="1"/>
      <c r="J23" s="6"/>
      <c r="K23" s="6"/>
      <c r="L23" s="6"/>
      <c r="M23" s="6"/>
      <c r="N23" s="6"/>
      <c r="O23" s="8"/>
      <c r="P23" s="1"/>
      <c r="Q23" s="3"/>
      <c r="R23" s="4"/>
      <c r="S23" s="4"/>
      <c r="T23" s="4"/>
      <c r="U23" s="4"/>
      <c r="V23" s="4"/>
      <c r="W23" s="4"/>
    </row>
    <row r="24" spans="1:23" ht="32.25" customHeight="1">
      <c r="A24" s="11"/>
      <c r="B24" s="53">
        <v>4</v>
      </c>
      <c r="C24" s="54" t="s">
        <v>112</v>
      </c>
      <c r="D24" s="35">
        <v>72</v>
      </c>
      <c r="E24" s="1"/>
      <c r="F24" s="1"/>
      <c r="G24" s="1"/>
      <c r="H24" s="1"/>
      <c r="I24" s="1"/>
      <c r="J24" s="6"/>
      <c r="K24" s="6"/>
      <c r="L24" s="6"/>
      <c r="M24" s="6"/>
      <c r="N24" s="6"/>
      <c r="O24" s="8"/>
      <c r="P24" s="1"/>
      <c r="Q24" s="3"/>
      <c r="R24" s="4"/>
      <c r="S24" s="4"/>
      <c r="T24" s="4"/>
      <c r="U24" s="4"/>
      <c r="V24" s="4"/>
      <c r="W24" s="4"/>
    </row>
    <row r="25" spans="1:23" ht="17.25" customHeight="1">
      <c r="A25" s="11"/>
      <c r="B25" s="53">
        <v>5</v>
      </c>
      <c r="C25" s="54" t="s">
        <v>115</v>
      </c>
      <c r="D25" s="35">
        <v>72</v>
      </c>
      <c r="E25" s="1"/>
      <c r="F25" s="1"/>
      <c r="G25" s="1"/>
      <c r="H25" s="1"/>
      <c r="I25" s="1"/>
      <c r="J25" s="6"/>
      <c r="K25" s="6"/>
      <c r="L25" s="6"/>
      <c r="M25" s="6"/>
      <c r="N25" s="6"/>
      <c r="O25" s="8"/>
      <c r="P25" s="1"/>
      <c r="Q25" s="3"/>
      <c r="R25" s="4"/>
      <c r="S25" s="4"/>
      <c r="T25" s="4"/>
      <c r="U25" s="4"/>
      <c r="V25" s="4"/>
      <c r="W25" s="4"/>
    </row>
    <row r="26" spans="1:23" ht="15.75" customHeight="1">
      <c r="A26" s="11"/>
      <c r="B26" s="53">
        <v>6</v>
      </c>
      <c r="C26" s="54" t="s">
        <v>118</v>
      </c>
      <c r="D26" s="35">
        <v>72</v>
      </c>
      <c r="E26" s="1"/>
      <c r="F26" s="1"/>
      <c r="G26" s="1"/>
      <c r="H26" s="1"/>
      <c r="I26" s="1"/>
      <c r="J26" s="6"/>
      <c r="K26" s="6"/>
      <c r="L26" s="6"/>
      <c r="M26" s="6"/>
      <c r="N26" s="6"/>
      <c r="O26" s="8"/>
      <c r="P26" s="1"/>
      <c r="Q26" s="3"/>
      <c r="R26" s="4"/>
      <c r="S26" s="4"/>
      <c r="T26" s="4"/>
      <c r="U26" s="4"/>
      <c r="V26" s="4"/>
      <c r="W26" s="4"/>
    </row>
    <row r="27" spans="1:23" ht="12.75" customHeight="1">
      <c r="A27" s="11"/>
      <c r="B27" s="53">
        <v>7</v>
      </c>
      <c r="C27" s="54" t="s">
        <v>122</v>
      </c>
      <c r="D27" s="35">
        <v>72</v>
      </c>
      <c r="E27" s="1"/>
      <c r="F27" s="1"/>
      <c r="G27" s="1"/>
      <c r="H27" s="1"/>
      <c r="I27" s="1"/>
      <c r="J27" s="6"/>
      <c r="K27" s="6"/>
      <c r="L27" s="6"/>
      <c r="M27" s="6"/>
      <c r="N27" s="6"/>
      <c r="O27" s="8"/>
      <c r="P27" s="1"/>
      <c r="Q27" s="3"/>
      <c r="R27" s="4"/>
      <c r="S27" s="4"/>
      <c r="T27" s="4"/>
      <c r="U27" s="4"/>
      <c r="V27" s="4"/>
      <c r="W27" s="4"/>
    </row>
    <row r="28" spans="1:23" ht="12.75" customHeight="1">
      <c r="A28" s="11"/>
      <c r="B28" s="20"/>
      <c r="C28" s="35"/>
      <c r="D28" s="35"/>
      <c r="E28" s="1"/>
      <c r="F28" s="1"/>
      <c r="G28" s="1"/>
      <c r="H28" s="1"/>
      <c r="I28" s="1"/>
      <c r="J28" s="6"/>
      <c r="K28" s="6"/>
      <c r="L28" s="6"/>
      <c r="M28" s="6"/>
      <c r="N28" s="6"/>
      <c r="O28" s="8"/>
      <c r="P28" s="1"/>
      <c r="Q28" s="3"/>
      <c r="R28" s="4"/>
      <c r="S28" s="4"/>
      <c r="T28" s="4"/>
      <c r="U28" s="4"/>
      <c r="V28" s="4"/>
      <c r="W28" s="4"/>
    </row>
    <row r="29" spans="1:23" ht="12.75" customHeight="1">
      <c r="A29" s="11"/>
      <c r="B29" s="20"/>
      <c r="C29" s="35"/>
      <c r="D29" s="35"/>
      <c r="E29" s="1"/>
      <c r="F29" s="1"/>
      <c r="G29" s="1"/>
      <c r="H29" s="1"/>
      <c r="I29" s="1"/>
      <c r="J29" s="6"/>
      <c r="K29" s="6"/>
      <c r="L29" s="6"/>
      <c r="M29" s="6"/>
      <c r="N29" s="6"/>
      <c r="O29" s="8"/>
      <c r="P29" s="1"/>
      <c r="Q29" s="3"/>
      <c r="R29" s="4"/>
      <c r="S29" s="4"/>
      <c r="T29" s="4"/>
      <c r="U29" s="4"/>
      <c r="V29" s="4"/>
      <c r="W29" s="4"/>
    </row>
    <row r="30" spans="1:23" ht="12.75" customHeight="1">
      <c r="A30" s="11"/>
      <c r="B30" s="20"/>
      <c r="C30" s="35"/>
      <c r="D30" s="35"/>
      <c r="E30" s="1"/>
      <c r="F30" s="1"/>
      <c r="G30" s="1"/>
      <c r="H30" s="1"/>
      <c r="I30" s="1"/>
      <c r="J30" s="6"/>
      <c r="K30" s="6"/>
      <c r="L30" s="6"/>
      <c r="M30" s="6"/>
      <c r="N30" s="6"/>
      <c r="O30" s="8"/>
      <c r="P30" s="1"/>
      <c r="Q30" s="3"/>
      <c r="R30" s="4"/>
      <c r="S30" s="4"/>
      <c r="T30" s="4"/>
      <c r="U30" s="4"/>
      <c r="V30" s="4"/>
      <c r="W30" s="4"/>
    </row>
    <row r="31" spans="1:23" ht="12.75" customHeight="1">
      <c r="A31" s="11"/>
      <c r="B31" s="47"/>
      <c r="C31" s="51"/>
      <c r="D31" s="51"/>
      <c r="E31" s="1"/>
      <c r="F31" s="1"/>
      <c r="G31" s="1"/>
      <c r="H31" s="1"/>
      <c r="I31" s="1"/>
      <c r="J31" s="6"/>
      <c r="K31" s="6"/>
      <c r="L31" s="6"/>
      <c r="M31" s="6"/>
      <c r="N31" s="6"/>
      <c r="O31" s="8"/>
      <c r="P31" s="1"/>
      <c r="Q31" s="3"/>
      <c r="R31" s="4"/>
      <c r="S31" s="4"/>
      <c r="T31" s="4"/>
      <c r="U31" s="4"/>
      <c r="V31" s="4"/>
      <c r="W31" s="4"/>
    </row>
    <row r="32" spans="1:23" ht="15.75" customHeight="1">
      <c r="A32" s="11" t="s">
        <v>125</v>
      </c>
      <c r="B32" s="12" t="s">
        <v>126</v>
      </c>
      <c r="C32" s="41"/>
      <c r="D32" s="41"/>
      <c r="E32" s="1"/>
      <c r="F32" s="1"/>
      <c r="G32" s="1"/>
      <c r="H32" s="1"/>
      <c r="I32" s="1"/>
      <c r="J32" s="6"/>
      <c r="K32" s="6"/>
      <c r="L32" s="6"/>
      <c r="M32" s="6"/>
      <c r="N32" s="6"/>
      <c r="O32" s="8"/>
      <c r="P32" s="1"/>
      <c r="Q32" s="3"/>
      <c r="R32" s="4"/>
      <c r="S32" s="4"/>
      <c r="T32" s="4"/>
      <c r="U32" s="4"/>
      <c r="V32" s="4"/>
      <c r="W32" s="4"/>
    </row>
    <row r="33" spans="1:23" ht="12.75" customHeight="1">
      <c r="A33" s="1"/>
      <c r="B33" s="20">
        <v>1</v>
      </c>
      <c r="C33" s="63" t="s">
        <v>129</v>
      </c>
      <c r="D33" s="63">
        <v>75</v>
      </c>
      <c r="E33" s="1"/>
      <c r="F33" s="1"/>
      <c r="G33" s="1"/>
      <c r="H33" s="1"/>
      <c r="I33" s="1"/>
      <c r="J33" s="6"/>
      <c r="K33" s="6"/>
      <c r="L33" s="6"/>
      <c r="M33" s="6"/>
      <c r="N33" s="6"/>
      <c r="O33" s="8"/>
      <c r="P33" s="1"/>
      <c r="Q33" s="3"/>
      <c r="R33" s="4"/>
      <c r="S33" s="4"/>
      <c r="T33" s="4"/>
      <c r="U33" s="4"/>
      <c r="V33" s="4"/>
      <c r="W33" s="4"/>
    </row>
    <row r="34" spans="1:23" ht="12.75" customHeight="1">
      <c r="A34" s="1"/>
      <c r="B34" s="1"/>
      <c r="C34" s="1"/>
      <c r="D34" s="1"/>
      <c r="E34" s="1"/>
      <c r="F34" s="1"/>
      <c r="G34" s="1"/>
      <c r="H34" s="1"/>
      <c r="I34" s="1"/>
      <c r="J34" s="6"/>
      <c r="K34" s="6"/>
      <c r="L34" s="6"/>
      <c r="M34" s="6"/>
      <c r="N34" s="6"/>
      <c r="O34" s="8"/>
      <c r="P34" s="1"/>
      <c r="Q34" s="3"/>
      <c r="R34" s="4"/>
      <c r="S34" s="4"/>
      <c r="T34" s="4"/>
      <c r="U34" s="4"/>
      <c r="V34" s="4"/>
      <c r="W34" s="4"/>
    </row>
    <row r="35" spans="1:23" ht="12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4"/>
      <c r="S35" s="4"/>
      <c r="T35" s="4"/>
      <c r="U35" s="4"/>
      <c r="V35" s="4"/>
      <c r="W35" s="4"/>
    </row>
    <row r="36" spans="1:23" ht="12.7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2.7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</row>
    <row r="38" spans="1:23" ht="12.7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</row>
    <row r="39" spans="1:23" ht="12.7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</row>
    <row r="40" spans="1:23" ht="12.7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</row>
    <row r="41" spans="1:23" ht="12.7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</row>
    <row r="42" spans="1:23" ht="12.7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ht="12.7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  <row r="44" spans="1:23" ht="12.7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</row>
    <row r="45" spans="1:23" ht="12.7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</row>
    <row r="46" spans="1:23" ht="12.7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</row>
    <row r="47" spans="1:23" ht="12.7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</row>
    <row r="48" spans="1:23" ht="12.7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</row>
    <row r="49" spans="1:23" ht="12.7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</row>
    <row r="50" spans="1:23" ht="12.7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</row>
    <row r="51" spans="1:23" ht="12.7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</row>
    <row r="52" spans="1:23" ht="12.7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</row>
    <row r="53" spans="1:23" ht="12.7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</row>
    <row r="54" spans="1:23" ht="12.7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</row>
    <row r="55" spans="1:23" ht="12.7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</row>
    <row r="56" spans="1:23" ht="12.7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</row>
    <row r="57" spans="1:23" ht="12.7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</row>
    <row r="58" spans="1:23" ht="12.7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</row>
    <row r="59" spans="1:23" ht="12.7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</row>
    <row r="60" spans="1:23" ht="12.7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</row>
    <row r="61" spans="1:23" ht="12.7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</row>
    <row r="62" spans="1:23" ht="12.7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</row>
    <row r="63" spans="1:23" ht="12.7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</row>
    <row r="64" spans="1:23" ht="12.7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</row>
    <row r="65" spans="1:23" ht="12.7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</row>
    <row r="66" spans="1:23" ht="12.7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</row>
    <row r="67" spans="1:23" ht="12.7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</row>
    <row r="68" spans="1:23" ht="12.7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</row>
    <row r="69" spans="1:23" ht="12.7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</row>
    <row r="70" spans="1:23" ht="12.7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</row>
    <row r="71" spans="1:23" ht="12.7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</row>
    <row r="72" spans="1:23" ht="12.7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</row>
    <row r="73" spans="1:23" ht="12.7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</row>
    <row r="74" spans="1:23" ht="12.7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</row>
    <row r="75" spans="1:23" ht="12.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</row>
    <row r="76" spans="1:23" ht="12.7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</row>
    <row r="77" spans="1:23" ht="12.7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</row>
    <row r="78" spans="1:23" ht="12.7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</row>
    <row r="79" spans="1:23" ht="12.7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</row>
    <row r="80" spans="1:23" ht="12.7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</row>
    <row r="81" spans="1:23" ht="12.7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</row>
    <row r="82" spans="1:23" ht="12.7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</row>
    <row r="83" spans="1:23" ht="12.7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</row>
    <row r="84" spans="1:23" ht="12.7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</row>
    <row r="85" spans="1:23" ht="12.7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</row>
    <row r="86" spans="1:23" ht="12.7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</row>
    <row r="87" spans="1:23" ht="12.7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</row>
    <row r="88" spans="1:23" ht="12.7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</row>
    <row r="89" spans="1:23" ht="12.7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</row>
    <row r="90" spans="1:23" ht="12.7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</row>
    <row r="91" spans="1:23" ht="12.7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</row>
    <row r="92" spans="1:23" ht="12.7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</row>
    <row r="93" spans="1:23" ht="12.7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</row>
    <row r="94" spans="1:23" ht="12.7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</row>
    <row r="95" spans="1:23" ht="12.7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</row>
    <row r="96" spans="1:23" ht="12.7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</row>
    <row r="97" spans="1:23" ht="12.7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</row>
    <row r="98" spans="1:23" ht="12.7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</row>
    <row r="99" spans="1:23" ht="12.7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</row>
    <row r="100" spans="1:23" ht="12.7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</row>
    <row r="101" spans="1:23" ht="12.7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</row>
    <row r="102" spans="1:23" ht="12.7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</row>
    <row r="103" spans="1:23" ht="12.7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</row>
    <row r="104" spans="1:23" ht="12.7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</row>
    <row r="105" spans="1:23" ht="12.7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</row>
    <row r="106" spans="1:23" ht="12.7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</row>
    <row r="107" spans="1:23" ht="12.7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</row>
    <row r="108" spans="1:23" ht="12.7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</row>
    <row r="109" spans="1:23" ht="12.7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</row>
    <row r="110" spans="1:23" ht="12.7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</row>
    <row r="111" spans="1:23" ht="12.7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</row>
    <row r="112" spans="1:23" ht="12.7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</row>
    <row r="113" spans="1:23" ht="12.7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</row>
    <row r="114" spans="1:23" ht="12.7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</row>
    <row r="115" spans="1:23" ht="12.7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</row>
    <row r="116" spans="1:23" ht="12.7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</row>
    <row r="117" spans="1:23" ht="12.7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</row>
    <row r="118" spans="1:23" ht="12.7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</row>
    <row r="119" spans="1:23" ht="12.7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</row>
    <row r="120" spans="1:23" ht="12.7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</row>
    <row r="121" spans="1:23" ht="12.7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</row>
    <row r="122" spans="1:23" ht="12.7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</row>
    <row r="123" spans="1:23" ht="12.7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</row>
    <row r="124" spans="1:23" ht="12.7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</row>
    <row r="125" spans="1:23" ht="12.7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</row>
    <row r="126" spans="1:23" ht="12.7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</row>
    <row r="127" spans="1:23" ht="12.7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</row>
    <row r="128" spans="1:23" ht="12.7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</row>
    <row r="129" spans="1:23" ht="12.7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</row>
    <row r="130" spans="1:23" ht="12.7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</row>
    <row r="131" spans="1:23" ht="12.7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</row>
    <row r="132" spans="1:23" ht="12.7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</row>
    <row r="133" spans="1:23" ht="12.7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</row>
    <row r="134" spans="1:23" ht="12.7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</row>
    <row r="135" spans="1:23" ht="12.7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</row>
    <row r="136" spans="1:23" ht="12.7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</row>
    <row r="137" spans="1:23" ht="12.7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</row>
    <row r="138" spans="1:23" ht="12.7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</row>
    <row r="139" spans="1:23" ht="12.7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</row>
    <row r="140" spans="1:23" ht="12.7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</row>
    <row r="141" spans="1:23" ht="12.7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</row>
    <row r="142" spans="1:23" ht="12.7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</row>
    <row r="143" spans="1:23" ht="12.7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</row>
    <row r="144" spans="1:23" ht="12.7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</row>
    <row r="145" spans="1:23" ht="12.7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</row>
    <row r="146" spans="1:23" ht="12.7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</row>
    <row r="147" spans="1:23" ht="12.7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</row>
    <row r="148" spans="1:23" ht="12.7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</row>
    <row r="149" spans="1:23" ht="12.7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</row>
    <row r="150" spans="1:23" ht="12.7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</row>
    <row r="151" spans="1:23" ht="12.7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</row>
    <row r="152" spans="1:23" ht="12.7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</row>
    <row r="153" spans="1:23" ht="12.7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</row>
    <row r="154" spans="1:23" ht="12.7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</row>
    <row r="155" spans="1:23" ht="12.7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</row>
    <row r="156" spans="1:23" ht="12.7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</row>
    <row r="157" spans="1:23" ht="12.7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</row>
    <row r="158" spans="1:23" ht="12.7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</row>
    <row r="159" spans="1:23" ht="12.7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</row>
    <row r="160" spans="1:23" ht="12.7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</row>
    <row r="161" spans="1:23" ht="12.7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</row>
    <row r="162" spans="1:23" ht="12.7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</row>
    <row r="163" spans="1:23" ht="12.7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</row>
    <row r="164" spans="1:23" ht="12.7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</row>
    <row r="165" spans="1:23" ht="12.7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</row>
    <row r="166" spans="1:23" ht="12.7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</row>
    <row r="167" spans="1:23" ht="12.7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</row>
    <row r="168" spans="1:23" ht="12.7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</row>
    <row r="169" spans="1:23" ht="12.7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</row>
    <row r="170" spans="1:23" ht="12.7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</row>
    <row r="171" spans="1:23" ht="12.7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</row>
    <row r="172" spans="1:23" ht="12.7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</row>
    <row r="173" spans="1:23" ht="12.7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</row>
    <row r="174" spans="1:23" ht="12.7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</row>
    <row r="175" spans="1:23" ht="12.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</row>
    <row r="176" spans="1:23" ht="12.7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</row>
    <row r="177" spans="1:23" ht="12.7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</row>
    <row r="178" spans="1:23" ht="12.7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</row>
    <row r="179" spans="1:23" ht="12.7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</row>
    <row r="180" spans="1:23" ht="12.7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</row>
    <row r="181" spans="1:23" ht="12.7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</row>
    <row r="182" spans="1:23" ht="12.7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</row>
    <row r="183" spans="1:23" ht="12.7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</row>
    <row r="184" spans="1:23" ht="12.7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</row>
    <row r="185" spans="1:23" ht="12.7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</row>
    <row r="186" spans="1:23" ht="12.7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</row>
    <row r="187" spans="1:23" ht="12.7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</row>
    <row r="188" spans="1:23" ht="12.7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</row>
    <row r="189" spans="1:23" ht="12.7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</row>
    <row r="190" spans="1:23" ht="12.7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</row>
    <row r="191" spans="1:23" ht="12.7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</row>
    <row r="192" spans="1:23" ht="12.7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</row>
    <row r="193" spans="1:23" ht="12.7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</row>
    <row r="194" spans="1:23" ht="12.7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</row>
    <row r="195" spans="1:23" ht="12.7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</row>
    <row r="196" spans="1:23" ht="12.7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</row>
    <row r="197" spans="1:23" ht="12.7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</row>
    <row r="198" spans="1:23" ht="12.7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</row>
    <row r="199" spans="1:23" ht="12.7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</row>
    <row r="200" spans="1:23" ht="12.7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</row>
    <row r="201" spans="1:23" ht="12.7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</row>
    <row r="202" spans="1:23" ht="12.7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</row>
    <row r="203" spans="1:23" ht="12.7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</row>
    <row r="204" spans="1:23" ht="12.7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</row>
    <row r="205" spans="1:23" ht="12.7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</row>
    <row r="206" spans="1:23" ht="12.7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</row>
    <row r="207" spans="1:23" ht="12.7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</row>
    <row r="208" spans="1:23" ht="12.7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</row>
    <row r="209" spans="1:23" ht="12.7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</row>
    <row r="210" spans="1:23" ht="12.7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</row>
    <row r="211" spans="1:23" ht="12.7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</row>
    <row r="212" spans="1:23" ht="12.7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</row>
    <row r="213" spans="1:23" ht="12.7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</row>
    <row r="214" spans="1:23" ht="12.7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</row>
    <row r="215" spans="1:23" ht="12.7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</row>
    <row r="216" spans="1:23" ht="12.7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</row>
    <row r="217" spans="1:23" ht="12.7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</row>
    <row r="218" spans="1:23" ht="12.7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</row>
    <row r="219" spans="1:23" ht="12.7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</row>
    <row r="220" spans="1:23" ht="12.7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</row>
    <row r="221" spans="1:23" ht="12.7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</row>
    <row r="222" spans="1:23" ht="12.7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</row>
    <row r="223" spans="1:23" ht="12.7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</row>
    <row r="224" spans="1:23" ht="12.7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</row>
    <row r="225" spans="1:23" ht="12.7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</row>
    <row r="226" spans="1:23" ht="12.7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</row>
    <row r="227" spans="1:23" ht="12.7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</row>
    <row r="228" spans="1:23" ht="12.7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</row>
    <row r="229" spans="1:23" ht="12.7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</row>
    <row r="230" spans="1:23" ht="12.7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</row>
    <row r="231" spans="1:23" ht="12.7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</row>
    <row r="232" spans="1:23" ht="12.7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</row>
    <row r="233" spans="1:23" ht="12.7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</row>
    <row r="234" spans="1:23" ht="12.7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</row>
    <row r="235" spans="1:23" ht="12.7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</row>
    <row r="236" spans="1:23" ht="12.7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</row>
    <row r="237" spans="1:23" ht="12.7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</row>
    <row r="238" spans="1:23" ht="12.7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</row>
    <row r="239" spans="1:23" ht="12.7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</row>
    <row r="240" spans="1:23" ht="12.7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</row>
    <row r="241" spans="1:23" ht="12.7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</row>
    <row r="242" spans="1:23" ht="12.7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</row>
    <row r="243" spans="1:23" ht="12.7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</row>
    <row r="244" spans="1:23" ht="12.7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</row>
    <row r="245" spans="1:23" ht="12.7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</row>
    <row r="246" spans="1:23" ht="12.7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</row>
    <row r="247" spans="1:23" ht="12.7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</row>
    <row r="248" spans="1:23" ht="12.7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</row>
    <row r="249" spans="1:23" ht="12.7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</row>
    <row r="250" spans="1:23" ht="12.7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</row>
    <row r="251" spans="1:23" ht="12.7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</row>
    <row r="252" spans="1:23" ht="12.7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</row>
    <row r="253" spans="1:23" ht="12.7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</row>
    <row r="254" spans="1:23" ht="12.7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</row>
    <row r="255" spans="1:23" ht="12.7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</row>
    <row r="256" spans="1:23" ht="12.7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</row>
    <row r="257" spans="1:23" ht="12.7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</row>
    <row r="258" spans="1:23" ht="12.7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</row>
    <row r="259" spans="1:23" ht="12.7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</row>
    <row r="260" spans="1:23" ht="12.7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</row>
    <row r="261" spans="1:23" ht="12.7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</row>
    <row r="262" spans="1:23" ht="12.7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</row>
    <row r="263" spans="1:23" ht="12.7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</row>
    <row r="264" spans="1:23" ht="12.7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</row>
    <row r="265" spans="1:23" ht="12.7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</row>
    <row r="266" spans="1:23" ht="12.7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</row>
    <row r="267" spans="1:23" ht="12.7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</row>
    <row r="268" spans="1:23" ht="12.7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</row>
    <row r="269" spans="1:23" ht="12.7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</row>
    <row r="270" spans="1:23" ht="12.7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</row>
    <row r="271" spans="1:23" ht="12.7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</row>
    <row r="272" spans="1:23" ht="12.7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</row>
    <row r="273" spans="1:23" ht="12.7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</row>
    <row r="274" spans="1:23" ht="12.7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</row>
    <row r="275" spans="1:23" ht="12.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</row>
    <row r="276" spans="1:23" ht="12.7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</row>
    <row r="277" spans="1:23" ht="12.7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</row>
    <row r="278" spans="1:23" ht="12.7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</row>
    <row r="279" spans="1:23" ht="12.7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</row>
    <row r="280" spans="1:23" ht="12.7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</row>
    <row r="281" spans="1:23" ht="12.7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</row>
    <row r="282" spans="1:23" ht="12.7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</row>
    <row r="283" spans="1:23" ht="12.7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</row>
    <row r="284" spans="1:23" ht="12.7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</row>
    <row r="285" spans="1:23" ht="12.7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</row>
    <row r="286" spans="1:23" ht="12.7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</row>
    <row r="287" spans="1:23" ht="12.7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</row>
    <row r="288" spans="1:23" ht="12.7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</row>
    <row r="289" spans="1:23" ht="12.7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</row>
    <row r="290" spans="1:23" ht="12.7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</row>
    <row r="291" spans="1:23" ht="12.7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</row>
    <row r="292" spans="1:23" ht="12.7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</row>
    <row r="293" spans="1:23" ht="12.7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</row>
    <row r="294" spans="1:23" ht="12.7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</row>
    <row r="295" spans="1:23" ht="12.7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</row>
    <row r="296" spans="1:23" ht="12.7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</row>
    <row r="297" spans="1:23" ht="12.7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</row>
    <row r="298" spans="1:23" ht="12.7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</row>
    <row r="299" spans="1:23" ht="12.7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</row>
    <row r="300" spans="1:23" ht="12.7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</row>
    <row r="301" spans="1:23" ht="12.7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</row>
    <row r="302" spans="1:23" ht="12.7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</row>
    <row r="303" spans="1:23" ht="12.7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</row>
    <row r="304" spans="1:23" ht="12.7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</row>
    <row r="305" spans="1:23" ht="12.7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</row>
    <row r="306" spans="1:23" ht="12.7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</row>
    <row r="307" spans="1:23" ht="12.7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</row>
    <row r="308" spans="1:23" ht="12.7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</row>
    <row r="309" spans="1:23" ht="12.7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</row>
    <row r="310" spans="1:23" ht="12.7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</row>
    <row r="311" spans="1:23" ht="12.7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</row>
    <row r="312" spans="1:23" ht="12.7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</row>
    <row r="313" spans="1:23" ht="12.7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</row>
    <row r="314" spans="1:23" ht="12.7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</row>
    <row r="315" spans="1:23" ht="12.7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</row>
    <row r="316" spans="1:23" ht="12.7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</row>
    <row r="317" spans="1:23" ht="12.7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</row>
    <row r="318" spans="1:23" ht="12.7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</row>
    <row r="319" spans="1:23" ht="12.7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</row>
    <row r="320" spans="1:23" ht="12.7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</row>
    <row r="321" spans="1:23" ht="12.7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</row>
    <row r="322" spans="1:23" ht="12.7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</row>
    <row r="323" spans="1:23" ht="12.7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</row>
    <row r="324" spans="1:23" ht="12.7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</row>
    <row r="325" spans="1:23" ht="12.7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</row>
    <row r="326" spans="1:23" ht="12.7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</row>
    <row r="327" spans="1:23" ht="12.7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</row>
    <row r="328" spans="1:23" ht="12.7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</row>
    <row r="329" spans="1:23" ht="12.7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</row>
    <row r="330" spans="1:23" ht="12.7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</row>
    <row r="331" spans="1:23" ht="12.7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</row>
    <row r="332" spans="1:23" ht="12.7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</row>
    <row r="333" spans="1:23" ht="12.7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</row>
    <row r="334" spans="1:23" ht="12.7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</row>
    <row r="335" spans="1:23" ht="12.7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</row>
    <row r="336" spans="1:23" ht="12.7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</row>
    <row r="337" spans="1:23" ht="12.7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</row>
    <row r="338" spans="1:23" ht="12.7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</row>
    <row r="339" spans="1:23" ht="12.7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</row>
    <row r="340" spans="1:23" ht="12.7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</row>
    <row r="341" spans="1:23" ht="12.7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</row>
    <row r="342" spans="1:23" ht="12.7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</row>
    <row r="343" spans="1:23" ht="12.7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</row>
    <row r="344" spans="1:23" ht="12.7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</row>
    <row r="345" spans="1:23" ht="12.7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</row>
    <row r="346" spans="1:23" ht="12.7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</row>
    <row r="347" spans="1:23" ht="12.7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</row>
    <row r="348" spans="1:23" ht="12.7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</row>
    <row r="349" spans="1:23" ht="12.7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</row>
    <row r="350" spans="1:23" ht="12.7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</row>
    <row r="351" spans="1:23" ht="12.7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</row>
    <row r="352" spans="1:23" ht="12.7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</row>
    <row r="353" spans="1:23" ht="12.7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</row>
    <row r="354" spans="1:23" ht="12.7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</row>
    <row r="355" spans="1:23" ht="12.7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</row>
    <row r="356" spans="1:23" ht="12.7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</row>
    <row r="357" spans="1:23" ht="12.7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</row>
    <row r="358" spans="1:23" ht="12.7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</row>
    <row r="359" spans="1:23" ht="12.7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</row>
    <row r="360" spans="1:23" ht="12.7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</row>
    <row r="361" spans="1:23" ht="12.7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</row>
    <row r="362" spans="1:23" ht="12.7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</row>
    <row r="363" spans="1:23" ht="12.7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</row>
    <row r="364" spans="1:23" ht="12.7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</row>
    <row r="365" spans="1:23" ht="12.7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</row>
    <row r="366" spans="1:23" ht="12.7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</row>
    <row r="367" spans="1:23" ht="12.7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</row>
    <row r="368" spans="1:23" ht="12.7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</row>
    <row r="369" spans="1:23" ht="12.7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</row>
    <row r="370" spans="1:23" ht="12.7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</row>
    <row r="371" spans="1:23" ht="12.7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</row>
    <row r="372" spans="1:23" ht="12.7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</row>
    <row r="373" spans="1:23" ht="12.7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</row>
    <row r="374" spans="1:23" ht="12.7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</row>
    <row r="375" spans="1:23" ht="12.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</row>
    <row r="376" spans="1:23" ht="12.7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</row>
    <row r="377" spans="1:23" ht="12.7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</row>
    <row r="378" spans="1:23" ht="12.7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</row>
    <row r="379" spans="1:23" ht="12.7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</row>
    <row r="380" spans="1:23" ht="12.7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</row>
    <row r="381" spans="1:23" ht="12.7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</row>
    <row r="382" spans="1:23" ht="12.7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</row>
    <row r="383" spans="1:23" ht="12.7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</row>
    <row r="384" spans="1:23" ht="12.7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</row>
    <row r="385" spans="1:23" ht="12.7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</row>
    <row r="386" spans="1:23" ht="12.7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</row>
    <row r="387" spans="1:23" ht="12.7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</row>
    <row r="388" spans="1:23" ht="12.7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</row>
    <row r="389" spans="1:23" ht="12.7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</row>
    <row r="390" spans="1:23" ht="12.7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</row>
    <row r="391" spans="1:23" ht="12.7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</row>
    <row r="392" spans="1:23" ht="12.7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</row>
    <row r="393" spans="1:23" ht="12.7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</row>
    <row r="394" spans="1:23" ht="12.7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</row>
    <row r="395" spans="1:23" ht="12.7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</row>
    <row r="396" spans="1:23" ht="12.7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</row>
    <row r="397" spans="1:23" ht="12.7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</row>
    <row r="398" spans="1:23" ht="12.7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</row>
    <row r="399" spans="1:23" ht="12.7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</row>
    <row r="400" spans="1:23" ht="12.7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</row>
    <row r="401" spans="1:23" ht="12.7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</row>
    <row r="402" spans="1:23" ht="12.7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</row>
    <row r="403" spans="1:23" ht="12.7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</row>
    <row r="404" spans="1:23" ht="12.7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</row>
    <row r="405" spans="1:23" ht="12.7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</row>
    <row r="406" spans="1:23" ht="12.7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</row>
    <row r="407" spans="1:23" ht="12.7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</row>
    <row r="408" spans="1:23" ht="12.7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</row>
    <row r="409" spans="1:23" ht="12.7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</row>
    <row r="410" spans="1:23" ht="12.7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</row>
    <row r="411" spans="1:23" ht="12.7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</row>
    <row r="412" spans="1:23" ht="12.7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</row>
    <row r="413" spans="1:23" ht="12.7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</row>
    <row r="414" spans="1:23" ht="12.7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</row>
    <row r="415" spans="1:23" ht="12.7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</row>
    <row r="416" spans="1:23" ht="12.7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</row>
    <row r="417" spans="1:23" ht="12.7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</row>
    <row r="418" spans="1:23" ht="12.7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</row>
    <row r="419" spans="1:23" ht="12.7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</row>
    <row r="420" spans="1:23" ht="12.7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</row>
    <row r="421" spans="1:23" ht="12.7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</row>
    <row r="422" spans="1:23" ht="12.7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</row>
    <row r="423" spans="1:23" ht="12.7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</row>
    <row r="424" spans="1:23" ht="12.7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</row>
    <row r="425" spans="1:23" ht="12.7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</row>
    <row r="426" spans="1:23" ht="12.7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</row>
    <row r="427" spans="1:23" ht="12.7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</row>
    <row r="428" spans="1:23" ht="12.7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</row>
    <row r="429" spans="1:23" ht="12.7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</row>
    <row r="430" spans="1:23" ht="12.7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</row>
    <row r="431" spans="1:23" ht="12.7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</row>
    <row r="432" spans="1:23" ht="12.7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</row>
    <row r="433" spans="1:23" ht="12.7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</row>
    <row r="434" spans="1:23" ht="12.7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</row>
    <row r="435" spans="1:23" ht="12.7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</row>
    <row r="436" spans="1:23" ht="12.7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</row>
    <row r="437" spans="1:23" ht="12.7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</row>
    <row r="438" spans="1:23" ht="12.7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</row>
    <row r="439" spans="1:23" ht="12.7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</row>
    <row r="440" spans="1:23" ht="12.7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</row>
    <row r="441" spans="1:23" ht="12.7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</row>
    <row r="442" spans="1:23" ht="12.7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</row>
    <row r="443" spans="1:23" ht="12.7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</row>
    <row r="444" spans="1:23" ht="12.7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</row>
    <row r="445" spans="1:23" ht="12.7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</row>
    <row r="446" spans="1:23" ht="12.7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</row>
    <row r="447" spans="1:23" ht="12.7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</row>
    <row r="448" spans="1:23" ht="12.7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</row>
    <row r="449" spans="1:23" ht="12.7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</row>
    <row r="450" spans="1:23" ht="12.7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</row>
    <row r="451" spans="1:23" ht="12.7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</row>
    <row r="452" spans="1:23" ht="12.7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</row>
    <row r="453" spans="1:23" ht="12.7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</row>
    <row r="454" spans="1:23" ht="12.7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</row>
    <row r="455" spans="1:23" ht="12.7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</row>
    <row r="456" spans="1:23" ht="12.7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</row>
    <row r="457" spans="1:23" ht="12.7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</row>
    <row r="458" spans="1:23" ht="12.7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</row>
    <row r="459" spans="1:23" ht="12.7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</row>
    <row r="460" spans="1:23" ht="12.7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</row>
    <row r="461" spans="1:23" ht="12.7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</row>
    <row r="462" spans="1:23" ht="12.7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</row>
    <row r="463" spans="1:23" ht="12.7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</row>
    <row r="464" spans="1:23" ht="12.7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</row>
    <row r="465" spans="1:23" ht="12.7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</row>
    <row r="466" spans="1:23" ht="12.7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</row>
    <row r="467" spans="1:23" ht="12.7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</row>
    <row r="468" spans="1:23" ht="12.7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</row>
    <row r="469" spans="1:23" ht="12.7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</row>
    <row r="470" spans="1:23" ht="12.7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</row>
    <row r="471" spans="1:23" ht="12.7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</row>
    <row r="472" spans="1:23" ht="12.7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</row>
    <row r="473" spans="1:23" ht="12.7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</row>
    <row r="474" spans="1:23" ht="12.7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</row>
    <row r="475" spans="1:23" ht="12.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</row>
    <row r="476" spans="1:23" ht="12.7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</row>
    <row r="477" spans="1:23" ht="12.7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</row>
    <row r="478" spans="1:23" ht="12.7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</row>
    <row r="479" spans="1:23" ht="12.7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</row>
    <row r="480" spans="1:23" ht="12.7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</row>
    <row r="481" spans="1:23" ht="12.7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</row>
    <row r="482" spans="1:23" ht="12.7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</row>
    <row r="483" spans="1:23" ht="12.7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</row>
    <row r="484" spans="1:23" ht="12.7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</row>
    <row r="485" spans="1:23" ht="12.7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</row>
    <row r="486" spans="1:23" ht="12.7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</row>
    <row r="487" spans="1:23" ht="12.7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</row>
    <row r="488" spans="1:23" ht="12.7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</row>
    <row r="489" spans="1:23" ht="12.7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</row>
    <row r="490" spans="1:23" ht="12.7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</row>
    <row r="491" spans="1:23" ht="12.7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</row>
    <row r="492" spans="1:23" ht="12.7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</row>
    <row r="493" spans="1:23" ht="12.7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</row>
    <row r="494" spans="1:23" ht="12.7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</row>
    <row r="495" spans="1:23" ht="12.7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</row>
    <row r="496" spans="1:23" ht="12.7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</row>
    <row r="497" spans="1:23" ht="12.7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</row>
    <row r="498" spans="1:23" ht="12.7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</row>
    <row r="499" spans="1:23" ht="12.7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</row>
    <row r="500" spans="1:23" ht="12.7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</row>
    <row r="501" spans="1:23" ht="12.7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</row>
    <row r="502" spans="1:23" ht="12.7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</row>
    <row r="503" spans="1:23" ht="12.7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</row>
    <row r="504" spans="1:23" ht="12.7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</row>
    <row r="505" spans="1:23" ht="12.7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</row>
    <row r="506" spans="1:23" ht="12.7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</row>
    <row r="507" spans="1:23" ht="12.7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</row>
    <row r="508" spans="1:23" ht="12.7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</row>
    <row r="509" spans="1:23" ht="12.7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</row>
    <row r="510" spans="1:23" ht="12.7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</row>
    <row r="511" spans="1:23" ht="12.7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</row>
    <row r="512" spans="1:23" ht="12.7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</row>
    <row r="513" spans="1:23" ht="12.7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</row>
    <row r="514" spans="1:23" ht="12.7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</row>
    <row r="515" spans="1:23" ht="12.7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</row>
    <row r="516" spans="1:23" ht="12.7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</row>
    <row r="517" spans="1:23" ht="12.7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</row>
    <row r="518" spans="1:23" ht="12.7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</row>
    <row r="519" spans="1:23" ht="12.7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</row>
    <row r="520" spans="1:23" ht="12.7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</row>
    <row r="521" spans="1:23" ht="12.7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</row>
    <row r="522" spans="1:23" ht="12.7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</row>
    <row r="523" spans="1:23" ht="12.7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</row>
    <row r="524" spans="1:23" ht="12.7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</row>
    <row r="525" spans="1:23" ht="12.7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</row>
    <row r="526" spans="1:23" ht="12.7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</row>
    <row r="527" spans="1:23" ht="12.7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</row>
    <row r="528" spans="1:23" ht="12.7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</row>
    <row r="529" spans="1:23" ht="12.7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</row>
    <row r="530" spans="1:23" ht="12.7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</row>
    <row r="531" spans="1:23" ht="12.7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</row>
    <row r="532" spans="1:23" ht="12.7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</row>
    <row r="533" spans="1:23" ht="12.7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</row>
    <row r="534" spans="1:23" ht="12.7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</row>
    <row r="535" spans="1:23" ht="12.7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</row>
    <row r="536" spans="1:23" ht="12.7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</row>
    <row r="537" spans="1:23" ht="12.7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</row>
    <row r="538" spans="1:23" ht="12.7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</row>
    <row r="539" spans="1:23" ht="12.7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</row>
    <row r="540" spans="1:23" ht="12.7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</row>
    <row r="541" spans="1:23" ht="12.7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</row>
    <row r="542" spans="1:23" ht="12.7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</row>
    <row r="543" spans="1:23" ht="12.7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</row>
    <row r="544" spans="1:23" ht="12.7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</row>
    <row r="545" spans="1:23" ht="12.7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</row>
    <row r="546" spans="1:23" ht="12.7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</row>
    <row r="547" spans="1:23" ht="12.7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</row>
    <row r="548" spans="1:23" ht="12.7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</row>
    <row r="549" spans="1:23" ht="12.7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</row>
    <row r="550" spans="1:23" ht="12.7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</row>
    <row r="551" spans="1:23" ht="12.7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</row>
    <row r="552" spans="1:23" ht="12.7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</row>
    <row r="553" spans="1:23" ht="12.7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</row>
    <row r="554" spans="1:23" ht="12.7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</row>
    <row r="555" spans="1:23" ht="12.7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</row>
    <row r="556" spans="1:23" ht="12.7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</row>
    <row r="557" spans="1:23" ht="12.7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</row>
    <row r="558" spans="1:23" ht="12.7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</row>
    <row r="559" spans="1:23" ht="12.7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</row>
    <row r="560" spans="1:23" ht="12.7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</row>
    <row r="561" spans="1:23" ht="12.7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</row>
    <row r="562" spans="1:23" ht="12.7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</row>
    <row r="563" spans="1:23" ht="12.7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</row>
    <row r="564" spans="1:23" ht="12.7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</row>
    <row r="565" spans="1:23" ht="12.7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</row>
    <row r="566" spans="1:23" ht="12.7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</row>
    <row r="567" spans="1:23" ht="12.7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</row>
    <row r="568" spans="1:23" ht="12.7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</row>
    <row r="569" spans="1:23" ht="12.7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</row>
    <row r="570" spans="1:23" ht="12.7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</row>
    <row r="571" spans="1:23" ht="12.7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</row>
    <row r="572" spans="1:23" ht="12.7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</row>
    <row r="573" spans="1:23" ht="12.7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</row>
    <row r="574" spans="1:23" ht="12.7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</row>
    <row r="575" spans="1:23" ht="12.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</row>
    <row r="576" spans="1:23" ht="12.7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</row>
    <row r="577" spans="1:23" ht="12.7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</row>
    <row r="578" spans="1:23" ht="12.7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</row>
    <row r="579" spans="1:23" ht="12.7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</row>
    <row r="580" spans="1:23" ht="12.7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</row>
    <row r="581" spans="1:23" ht="12.7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</row>
    <row r="582" spans="1:23" ht="12.7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</row>
    <row r="583" spans="1:23" ht="12.7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</row>
    <row r="584" spans="1:23" ht="12.7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</row>
    <row r="585" spans="1:23" ht="12.7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</row>
    <row r="586" spans="1:23" ht="12.7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</row>
    <row r="587" spans="1:23" ht="12.7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</row>
    <row r="588" spans="1:23" ht="12.7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</row>
    <row r="589" spans="1:23" ht="12.7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</row>
    <row r="590" spans="1:23" ht="12.7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</row>
    <row r="591" spans="1:23" ht="12.7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</row>
    <row r="592" spans="1:23" ht="12.7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</row>
    <row r="593" spans="1:23" ht="12.7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</row>
    <row r="594" spans="1:23" ht="12.7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</row>
    <row r="595" spans="1:23" ht="12.7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</row>
    <row r="596" spans="1:23" ht="12.7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</row>
    <row r="597" spans="1:23" ht="12.7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</row>
    <row r="598" spans="1:23" ht="12.7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</row>
    <row r="599" spans="1:23" ht="12.7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</row>
    <row r="600" spans="1:23" ht="12.7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</row>
    <row r="601" spans="1:23" ht="12.7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</row>
    <row r="602" spans="1:23" ht="12.7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</row>
    <row r="603" spans="1:23" ht="12.7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</row>
    <row r="604" spans="1:23" ht="12.7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</row>
    <row r="605" spans="1:23" ht="12.7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</row>
    <row r="606" spans="1:23" ht="12.7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</row>
    <row r="607" spans="1:23" ht="12.7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</row>
    <row r="608" spans="1:23" ht="12.7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</row>
    <row r="609" spans="1:23" ht="12.7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</row>
    <row r="610" spans="1:23" ht="12.7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</row>
    <row r="611" spans="1:23" ht="12.7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</row>
    <row r="612" spans="1:23" ht="12.7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</row>
    <row r="613" spans="1:23" ht="12.7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</row>
    <row r="614" spans="1:23" ht="12.7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</row>
    <row r="615" spans="1:23" ht="12.7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</row>
    <row r="616" spans="1:23" ht="12.7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</row>
    <row r="617" spans="1:23" ht="12.7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</row>
    <row r="618" spans="1:23" ht="12.7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</row>
    <row r="619" spans="1:23" ht="12.7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</row>
    <row r="620" spans="1:23" ht="12.7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</row>
    <row r="621" spans="1:23" ht="12.7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</row>
    <row r="622" spans="1:23" ht="12.7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</row>
    <row r="623" spans="1:23" ht="12.7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</row>
    <row r="624" spans="1:23" ht="12.7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</row>
    <row r="625" spans="1:23" ht="12.7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</row>
    <row r="626" spans="1:23" ht="12.7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</row>
    <row r="627" spans="1:23" ht="12.7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</row>
    <row r="628" spans="1:23" ht="12.7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</row>
    <row r="629" spans="1:23" ht="12.7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</row>
    <row r="630" spans="1:23" ht="12.7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</row>
    <row r="631" spans="1:23" ht="12.7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</row>
    <row r="632" spans="1:23" ht="12.7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</row>
    <row r="633" spans="1:23" ht="12.7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</row>
    <row r="634" spans="1:23" ht="12.7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</row>
    <row r="635" spans="1:23" ht="12.7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</row>
    <row r="636" spans="1:23" ht="12.7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</row>
    <row r="637" spans="1:23" ht="12.7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</row>
    <row r="638" spans="1:23" ht="12.7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</row>
    <row r="639" spans="1:23" ht="12.7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</row>
    <row r="640" spans="1:23" ht="12.7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</row>
    <row r="641" spans="1:23" ht="12.7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</row>
    <row r="642" spans="1:23" ht="12.7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</row>
    <row r="643" spans="1:23" ht="12.7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</row>
    <row r="644" spans="1:23" ht="12.7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</row>
    <row r="645" spans="1:23" ht="12.7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</row>
    <row r="646" spans="1:23" ht="12.7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</row>
    <row r="647" spans="1:23" ht="12.7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</row>
    <row r="648" spans="1:23" ht="12.7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</row>
    <row r="649" spans="1:23" ht="12.7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</row>
    <row r="650" spans="1:23" ht="12.7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</row>
    <row r="651" spans="1:23" ht="12.7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</row>
    <row r="652" spans="1:23" ht="12.7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</row>
    <row r="653" spans="1:23" ht="12.7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</row>
    <row r="654" spans="1:23" ht="12.7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</row>
    <row r="655" spans="1:23" ht="12.7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</row>
    <row r="656" spans="1:23" ht="12.7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</row>
    <row r="657" spans="1:23" ht="12.7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</row>
    <row r="658" spans="1:23" ht="12.7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</row>
    <row r="659" spans="1:23" ht="12.7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</row>
    <row r="660" spans="1:23" ht="12.7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</row>
    <row r="661" spans="1:23" ht="12.7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</row>
    <row r="662" spans="1:23" ht="12.7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</row>
    <row r="663" spans="1:23" ht="12.7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</row>
    <row r="664" spans="1:23" ht="12.7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</row>
    <row r="665" spans="1:23" ht="12.7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</row>
    <row r="666" spans="1:23" ht="12.7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</row>
    <row r="667" spans="1:23" ht="12.7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</row>
    <row r="668" spans="1:23" ht="12.7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</row>
    <row r="669" spans="1:23" ht="12.7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</row>
    <row r="670" spans="1:23" ht="12.7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</row>
    <row r="671" spans="1:23" ht="12.7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</row>
    <row r="672" spans="1:23" ht="12.7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</row>
    <row r="673" spans="1:23" ht="12.7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</row>
    <row r="674" spans="1:23" ht="12.7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</row>
    <row r="675" spans="1:23" ht="12.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</row>
    <row r="676" spans="1:23" ht="12.7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</row>
    <row r="677" spans="1:23" ht="12.7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</row>
    <row r="678" spans="1:23" ht="12.7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</row>
    <row r="679" spans="1:23" ht="12.7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</row>
    <row r="680" spans="1:23" ht="12.7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</row>
    <row r="681" spans="1:23" ht="12.7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</row>
    <row r="682" spans="1:23" ht="12.7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</row>
    <row r="683" spans="1:23" ht="12.7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</row>
    <row r="684" spans="1:23" ht="12.7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</row>
    <row r="685" spans="1:23" ht="12.7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</row>
    <row r="686" spans="1:23" ht="12.7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</row>
    <row r="687" spans="1:23" ht="12.7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</row>
    <row r="688" spans="1:23" ht="12.7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</row>
    <row r="689" spans="1:23" ht="12.7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</row>
    <row r="690" spans="1:23" ht="12.7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</row>
    <row r="691" spans="1:23" ht="12.7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</row>
    <row r="692" spans="1:23" ht="12.7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</row>
    <row r="693" spans="1:23" ht="12.7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</row>
    <row r="694" spans="1:23" ht="12.7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</row>
    <row r="695" spans="1:23" ht="12.7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</row>
    <row r="696" spans="1:23" ht="12.7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</row>
    <row r="697" spans="1:23" ht="12.7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</row>
    <row r="698" spans="1:23" ht="12.7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</row>
    <row r="699" spans="1:23" ht="12.7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</row>
    <row r="700" spans="1:23" ht="12.7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</row>
    <row r="701" spans="1:23" ht="12.7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</row>
    <row r="702" spans="1:23" ht="12.7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</row>
    <row r="703" spans="1:23" ht="12.7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</row>
    <row r="704" spans="1:23" ht="12.7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</row>
    <row r="705" spans="1:23" ht="12.7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</row>
    <row r="706" spans="1:23" ht="12.7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</row>
    <row r="707" spans="1:23" ht="12.7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</row>
    <row r="708" spans="1:23" ht="12.7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</row>
    <row r="709" spans="1:23" ht="12.7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</row>
    <row r="710" spans="1:23" ht="12.7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</row>
    <row r="711" spans="1:23" ht="12.7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</row>
    <row r="712" spans="1:23" ht="12.7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</row>
    <row r="713" spans="1:23" ht="12.7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</row>
    <row r="714" spans="1:23" ht="12.7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</row>
    <row r="715" spans="1:23" ht="12.7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</row>
    <row r="716" spans="1:23" ht="12.7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</row>
    <row r="717" spans="1:23" ht="12.7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</row>
    <row r="718" spans="1:23" ht="12.7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</row>
    <row r="719" spans="1:23" ht="12.7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</row>
    <row r="720" spans="1:23" ht="12.7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</row>
    <row r="721" spans="1:23" ht="12.7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</row>
    <row r="722" spans="1:23" ht="12.7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</row>
    <row r="723" spans="1:23" ht="12.7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</row>
    <row r="724" spans="1:23" ht="12.7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</row>
    <row r="725" spans="1:23" ht="12.7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</row>
    <row r="726" spans="1:23" ht="12.7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</row>
    <row r="727" spans="1:23" ht="12.7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</row>
    <row r="728" spans="1:23" ht="12.7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</row>
    <row r="729" spans="1:23" ht="12.7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</row>
    <row r="730" spans="1:23" ht="12.7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</row>
    <row r="731" spans="1:23" ht="12.7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</row>
    <row r="732" spans="1:23" ht="12.7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</row>
    <row r="733" spans="1:23" ht="12.7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</row>
    <row r="734" spans="1:23" ht="12.7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</row>
    <row r="735" spans="1:23" ht="12.7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</row>
    <row r="736" spans="1:23" ht="12.7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</row>
    <row r="737" spans="1:23" ht="12.7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</row>
    <row r="738" spans="1:23" ht="12.7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</row>
    <row r="739" spans="1:23" ht="12.7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</row>
    <row r="740" spans="1:23" ht="12.7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</row>
    <row r="741" spans="1:23" ht="12.7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</row>
    <row r="742" spans="1:23" ht="12.7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</row>
    <row r="743" spans="1:23" ht="12.7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</row>
    <row r="744" spans="1:23" ht="12.7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</row>
    <row r="745" spans="1:23" ht="12.7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</row>
    <row r="746" spans="1:23" ht="12.7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</row>
    <row r="747" spans="1:23" ht="12.7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</row>
    <row r="748" spans="1:23" ht="12.7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</row>
    <row r="749" spans="1:23" ht="12.7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</row>
    <row r="750" spans="1:23" ht="12.7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</row>
    <row r="751" spans="1:23" ht="12.7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</row>
    <row r="752" spans="1:23" ht="12.7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</row>
    <row r="753" spans="1:23" ht="12.7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</row>
    <row r="754" spans="1:23" ht="12.7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</row>
    <row r="755" spans="1:23" ht="12.7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</row>
    <row r="756" spans="1:23" ht="12.7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</row>
    <row r="757" spans="1:23" ht="12.7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</row>
    <row r="758" spans="1:23" ht="12.7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</row>
    <row r="759" spans="1:23" ht="12.7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</row>
    <row r="760" spans="1:23" ht="12.7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</row>
    <row r="761" spans="1:23" ht="12.7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</row>
    <row r="762" spans="1:23" ht="12.7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</row>
    <row r="763" spans="1:23" ht="12.7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</row>
    <row r="764" spans="1:23" ht="12.7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</row>
    <row r="765" spans="1:23" ht="12.7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</row>
    <row r="766" spans="1:23" ht="12.7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</row>
    <row r="767" spans="1:23" ht="12.7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</row>
    <row r="768" spans="1:23" ht="12.7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</row>
    <row r="769" spans="1:23" ht="12.7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</row>
    <row r="770" spans="1:23" ht="12.7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</row>
    <row r="771" spans="1:23" ht="12.7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</row>
    <row r="772" spans="1:23" ht="12.7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</row>
    <row r="773" spans="1:23" ht="12.7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</row>
    <row r="774" spans="1:23" ht="12.7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</row>
    <row r="775" spans="1:23" ht="12.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</row>
    <row r="776" spans="1:23" ht="12.7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</row>
    <row r="777" spans="1:23" ht="12.7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</row>
    <row r="778" spans="1:23" ht="12.7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</row>
    <row r="779" spans="1:23" ht="12.7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</row>
    <row r="780" spans="1:23" ht="12.7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</row>
    <row r="781" spans="1:23" ht="12.7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</row>
    <row r="782" spans="1:23" ht="12.7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</row>
    <row r="783" spans="1:23" ht="12.7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</row>
    <row r="784" spans="1:23" ht="12.7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</row>
    <row r="785" spans="1:23" ht="12.7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</row>
    <row r="786" spans="1:23" ht="12.7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</row>
    <row r="787" spans="1:23" ht="12.7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</row>
    <row r="788" spans="1:23" ht="12.7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</row>
    <row r="789" spans="1:23" ht="12.7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</row>
    <row r="790" spans="1:23" ht="12.7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</row>
    <row r="791" spans="1:23" ht="12.7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</row>
    <row r="792" spans="1:23" ht="12.7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</row>
    <row r="793" spans="1:23" ht="12.7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</row>
    <row r="794" spans="1:23" ht="12.7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</row>
    <row r="795" spans="1:23" ht="12.7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</row>
    <row r="796" spans="1:23" ht="12.7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</row>
    <row r="797" spans="1:23" ht="12.7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</row>
    <row r="798" spans="1:23" ht="12.7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</row>
    <row r="799" spans="1:23" ht="12.7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</row>
    <row r="800" spans="1:23" ht="12.7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</row>
    <row r="801" spans="1:23" ht="12.7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</row>
    <row r="802" spans="1:23" ht="12.7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</row>
    <row r="803" spans="1:23" ht="12.7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</row>
    <row r="804" spans="1:23" ht="12.7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</row>
    <row r="805" spans="1:23" ht="12.7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</row>
    <row r="806" spans="1:23" ht="12.7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</row>
    <row r="807" spans="1:23" ht="12.7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</row>
    <row r="808" spans="1:23" ht="12.7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</row>
    <row r="809" spans="1:23" ht="12.7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</row>
    <row r="810" spans="1:23" ht="12.7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</row>
    <row r="811" spans="1:23" ht="12.7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</row>
    <row r="812" spans="1:23" ht="12.7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</row>
    <row r="813" spans="1:23" ht="12.7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</row>
    <row r="814" spans="1:23" ht="12.7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</row>
    <row r="815" spans="1:23" ht="12.7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</row>
    <row r="816" spans="1:23" ht="12.7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</row>
    <row r="817" spans="1:23" ht="12.7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</row>
    <row r="818" spans="1:23" ht="12.7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</row>
    <row r="819" spans="1:23" ht="12.7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</row>
    <row r="820" spans="1:23" ht="12.7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</row>
    <row r="821" spans="1:23" ht="12.7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</row>
    <row r="822" spans="1:23" ht="12.7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</row>
    <row r="823" spans="1:23" ht="12.7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</row>
    <row r="824" spans="1:23" ht="12.7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</row>
    <row r="825" spans="1:23" ht="12.7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</row>
    <row r="826" spans="1:23" ht="12.7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</row>
    <row r="827" spans="1:23" ht="12.7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</row>
    <row r="828" spans="1:23" ht="12.7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</row>
    <row r="829" spans="1:23" ht="12.7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</row>
    <row r="830" spans="1:23" ht="12.7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</row>
    <row r="831" spans="1:23" ht="12.7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</row>
    <row r="832" spans="1:23" ht="12.7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</row>
    <row r="833" spans="1:23" ht="12.7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</row>
    <row r="834" spans="1:23" ht="12.7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</row>
    <row r="835" spans="1:23" ht="12.7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</row>
    <row r="836" spans="1:23" ht="12.7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</row>
    <row r="837" spans="1:23" ht="12.7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</row>
    <row r="838" spans="1:23" ht="12.7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</row>
    <row r="839" spans="1:23" ht="12.7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</row>
    <row r="840" spans="1:23" ht="12.7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</row>
    <row r="841" spans="1:23" ht="12.7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</row>
    <row r="842" spans="1:23" ht="12.7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</row>
    <row r="843" spans="1:23" ht="12.7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</row>
    <row r="844" spans="1:23" ht="12.7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</row>
    <row r="845" spans="1:23" ht="12.7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</row>
    <row r="846" spans="1:23" ht="12.7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</row>
    <row r="847" spans="1:23" ht="12.7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</row>
    <row r="848" spans="1:23" ht="12.7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</row>
    <row r="849" spans="1:23" ht="12.7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</row>
    <row r="850" spans="1:23" ht="12.7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</row>
    <row r="851" spans="1:23" ht="12.7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</row>
    <row r="852" spans="1:23" ht="12.7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</row>
    <row r="853" spans="1:23" ht="12.7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</row>
    <row r="854" spans="1:23" ht="12.7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</row>
    <row r="855" spans="1:23" ht="12.7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</row>
    <row r="856" spans="1:23" ht="12.7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</row>
    <row r="857" spans="1:23" ht="12.7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</row>
    <row r="858" spans="1:23" ht="12.7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</row>
    <row r="859" spans="1:23" ht="12.7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</row>
    <row r="860" spans="1:23" ht="12.7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</row>
    <row r="861" spans="1:23" ht="12.7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</row>
    <row r="862" spans="1:23" ht="12.7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</row>
    <row r="863" spans="1:23" ht="12.7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</row>
    <row r="864" spans="1:23" ht="12.7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</row>
    <row r="865" spans="1:23" ht="12.7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</row>
    <row r="866" spans="1:23" ht="12.7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</row>
    <row r="867" spans="1:23" ht="12.7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</row>
    <row r="868" spans="1:23" ht="12.7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</row>
    <row r="869" spans="1:23" ht="12.7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</row>
    <row r="870" spans="1:23" ht="12.7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</row>
    <row r="871" spans="1:23" ht="12.7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</row>
    <row r="872" spans="1:23" ht="12.7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</row>
    <row r="873" spans="1:23" ht="12.7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</row>
    <row r="874" spans="1:23" ht="12.7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</row>
    <row r="875" spans="1:23" ht="12.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</row>
    <row r="876" spans="1:23" ht="12.7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</row>
    <row r="877" spans="1:23" ht="12.7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</row>
    <row r="878" spans="1:23" ht="12.7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</row>
    <row r="879" spans="1:23" ht="12.7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</row>
    <row r="880" spans="1:23" ht="12.7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</row>
    <row r="881" spans="1:23" ht="12.7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</row>
    <row r="882" spans="1:23" ht="12.7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</row>
    <row r="883" spans="1:23" ht="12.7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</row>
    <row r="884" spans="1:23" ht="12.7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</row>
    <row r="885" spans="1:23" ht="12.7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</row>
    <row r="886" spans="1:23" ht="12.7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</row>
    <row r="887" spans="1:23" ht="12.7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</row>
    <row r="888" spans="1:23" ht="12.7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</row>
    <row r="889" spans="1:23" ht="12.7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</row>
    <row r="890" spans="1:23" ht="12.7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</row>
    <row r="891" spans="1:23" ht="12.7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</row>
    <row r="892" spans="1:23" ht="12.7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</row>
    <row r="893" spans="1:23" ht="12.7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</row>
    <row r="894" spans="1:23" ht="12.7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</row>
    <row r="895" spans="1:23" ht="12.7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</row>
    <row r="896" spans="1:23" ht="12.7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</row>
    <row r="897" spans="1:23" ht="12.7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</row>
    <row r="898" spans="1:23" ht="12.7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</row>
    <row r="899" spans="1:23" ht="12.7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</row>
    <row r="900" spans="1:23" ht="12.7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</row>
    <row r="901" spans="1:23" ht="12.7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</row>
    <row r="902" spans="1:23" ht="12.7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</row>
    <row r="903" spans="1:23" ht="12.7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</row>
    <row r="904" spans="1:23" ht="12.7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</row>
    <row r="905" spans="1:23" ht="12.7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</row>
    <row r="906" spans="1:23" ht="12.7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</row>
    <row r="907" spans="1:23" ht="12.7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</row>
    <row r="908" spans="1:23" ht="12.7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</row>
    <row r="909" spans="1:23" ht="12.7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</row>
    <row r="910" spans="1:23" ht="12.7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</row>
    <row r="911" spans="1:23" ht="12.7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</row>
    <row r="912" spans="1:23" ht="12.7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</row>
    <row r="913" spans="1:23" ht="12.7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</row>
    <row r="914" spans="1:23" ht="12.7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</row>
    <row r="915" spans="1:23" ht="12.7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</row>
    <row r="916" spans="1:23" ht="12.7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</row>
    <row r="917" spans="1:23" ht="12.7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</row>
    <row r="918" spans="1:23" ht="12.7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</row>
    <row r="919" spans="1:23" ht="12.7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</row>
    <row r="920" spans="1:23" ht="12.7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</row>
    <row r="921" spans="1:23" ht="12.7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</row>
    <row r="922" spans="1:23" ht="12.7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</row>
    <row r="923" spans="1:23" ht="12.7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</row>
    <row r="924" spans="1:23" ht="12.7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</row>
    <row r="925" spans="1:23" ht="12.7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</row>
    <row r="926" spans="1:23" ht="12.7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</row>
    <row r="927" spans="1:23" ht="12.7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</row>
    <row r="928" spans="1:23" ht="12.7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</row>
    <row r="929" spans="1:23" ht="12.7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</row>
    <row r="930" spans="1:23" ht="12.7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</row>
    <row r="931" spans="1:23" ht="12.7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</row>
    <row r="932" spans="1:23" ht="12.7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</row>
    <row r="933" spans="1:23" ht="12.7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</row>
    <row r="934" spans="1:23" ht="12.7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</row>
    <row r="935" spans="1:23" ht="12.7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</row>
    <row r="936" spans="1:23" ht="12.7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</row>
    <row r="937" spans="1:23" ht="12.7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</row>
    <row r="938" spans="1:23" ht="12.7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</row>
    <row r="939" spans="1:23" ht="12.7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</row>
    <row r="940" spans="1:23" ht="12.7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</row>
    <row r="941" spans="1:23" ht="12.7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</row>
    <row r="942" spans="1:23" ht="12.7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</row>
    <row r="943" spans="1:23" ht="12.7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</row>
    <row r="944" spans="1:23" ht="12.7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</row>
    <row r="945" spans="1:23" ht="12.7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</row>
    <row r="946" spans="1:23" ht="12.7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</row>
    <row r="947" spans="1:23" ht="12.7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</row>
    <row r="948" spans="1:23" ht="12.7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</row>
    <row r="949" spans="1:23" ht="12.7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</row>
    <row r="950" spans="1:23" ht="12.7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</row>
    <row r="951" spans="1:23" ht="12.7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</row>
    <row r="952" spans="1:23" ht="12.7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</row>
    <row r="953" spans="1:23" ht="12.7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</row>
    <row r="954" spans="1:23" ht="12.7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</row>
    <row r="955" spans="1:23" ht="12.7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</row>
    <row r="956" spans="1:23" ht="12.7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</row>
    <row r="957" spans="1:23" ht="12.7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</row>
    <row r="958" spans="1:23" ht="12.7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</row>
    <row r="959" spans="1:23" ht="12.7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</row>
    <row r="960" spans="1:23" ht="12.7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</row>
    <row r="961" spans="1:23" ht="12.7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</row>
    <row r="962" spans="1:23" ht="12.7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</row>
    <row r="963" spans="1:23" ht="12.7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</row>
    <row r="964" spans="1:23" ht="12.7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</row>
    <row r="965" spans="1:23" ht="12.7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</row>
    <row r="966" spans="1:23" ht="12.7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</row>
    <row r="967" spans="1:23" ht="12.7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</row>
    <row r="968" spans="1:23" ht="12.7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</row>
    <row r="969" spans="1:23" ht="12.7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</row>
    <row r="970" spans="1:23" ht="12.7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</row>
    <row r="971" spans="1:23" ht="12.7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</row>
    <row r="972" spans="1:23" ht="12.7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</row>
    <row r="973" spans="1:23" ht="12.7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</row>
    <row r="974" spans="1:23" ht="12.7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</row>
    <row r="975" spans="1:23" ht="12.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</row>
    <row r="976" spans="1:23" ht="12.75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</row>
    <row r="977" spans="1:23" ht="12.75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</row>
    <row r="978" spans="1:23" ht="12.75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</row>
    <row r="979" spans="1:23" ht="12.75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</row>
    <row r="980" spans="1:23" ht="12.75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</row>
    <row r="981" spans="1:23" ht="12.75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</row>
    <row r="982" spans="1:23" ht="12.75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</row>
    <row r="983" spans="1:23" ht="12.75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</row>
    <row r="984" spans="1:23" ht="12.75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</row>
    <row r="985" spans="1:23" ht="12.7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</row>
    <row r="986" spans="1:23" ht="12.75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</row>
    <row r="987" spans="1:23" ht="12.75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</row>
    <row r="988" spans="1:23" ht="12.75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</row>
    <row r="989" spans="1:23" ht="12.75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</row>
    <row r="990" spans="1:23" ht="12.75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</row>
    <row r="991" spans="1:23" ht="12.75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</row>
    <row r="992" spans="1:23" ht="12.75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</row>
    <row r="993" spans="1:23" ht="12.75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</row>
    <row r="994" spans="1:23" ht="12.75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</row>
    <row r="995" spans="1:23" ht="12.7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</row>
    <row r="996" spans="1:23" ht="12.75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</row>
    <row r="997" spans="1:23" ht="12.75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</row>
    <row r="998" spans="1:23" ht="12.75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</row>
    <row r="999" spans="1:23" ht="12.75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</row>
    <row r="1000" spans="1:23" ht="12.75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</row>
  </sheetData>
  <mergeCells count="7">
    <mergeCell ref="F7:G7"/>
    <mergeCell ref="F8:G8"/>
    <mergeCell ref="B1:D1"/>
    <mergeCell ref="F3:G3"/>
    <mergeCell ref="F4:G4"/>
    <mergeCell ref="F5:G5"/>
    <mergeCell ref="F6:G6"/>
  </mergeCells>
  <dataValidations count="4">
    <dataValidation type="custom" allowBlank="1" showInputMessage="1" showErrorMessage="1" prompt="Perhatian - Data terisi secara outomatis, silahkan pilih cancel" sqref="F3:F5">
      <formula1>GTE(LEN(F3),(1000))</formula1>
    </dataValidation>
    <dataValidation type="custom" allowBlank="1" sqref="H3:H4">
      <formula1>GTE(LEN(H3),(1000))</formula1>
    </dataValidation>
    <dataValidation type="custom" allowBlank="1" showErrorMessage="1" sqref="I1:I1000 O1:Z1000">
      <formula1>AND(GTE(LEN(I1),MIN((1234),(1235))),LTE(LEN(I1),MAX((1234),(1235))))</formula1>
    </dataValidation>
    <dataValidation type="custom" allowBlank="1" showInputMessage="1" showErrorMessage="1" prompt="Maaf tidak usah di ganti - Maaf tidak usah di ganti" sqref="F6 H6">
      <formula1>EQ(LEN(F6),(0))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1000"/>
  <sheetViews>
    <sheetView workbookViewId="0"/>
  </sheetViews>
  <sheetFormatPr defaultColWidth="14.42578125" defaultRowHeight="15" customHeight="1"/>
  <cols>
    <col min="1" max="1" width="4.7109375" customWidth="1"/>
    <col min="2" max="2" width="6.28515625" customWidth="1"/>
    <col min="3" max="3" width="33.140625" customWidth="1"/>
    <col min="4" max="4" width="5.5703125" customWidth="1"/>
    <col min="5" max="5" width="26.28515625" customWidth="1"/>
    <col min="6" max="6" width="9.85546875" customWidth="1"/>
    <col min="7" max="7" width="28.42578125" customWidth="1"/>
    <col min="8" max="8" width="19" customWidth="1"/>
    <col min="9" max="9" width="11.28515625" customWidth="1"/>
    <col min="10" max="10" width="19" customWidth="1"/>
    <col min="11" max="11" width="25.42578125" customWidth="1"/>
    <col min="12" max="12" width="19" customWidth="1"/>
    <col min="13" max="13" width="16.5703125" customWidth="1"/>
    <col min="14" max="26" width="8.7109375" customWidth="1"/>
  </cols>
  <sheetData>
    <row r="1" spans="1:26" ht="18" customHeight="1">
      <c r="A1" s="258" t="s">
        <v>1</v>
      </c>
      <c r="B1" s="259"/>
      <c r="C1" s="259"/>
      <c r="D1" s="259"/>
      <c r="E1" s="259"/>
      <c r="F1" s="259"/>
      <c r="G1" s="259"/>
      <c r="H1" s="259"/>
      <c r="I1" s="259"/>
      <c r="J1" s="259"/>
      <c r="K1" s="259"/>
      <c r="L1" s="2"/>
      <c r="M1" s="2"/>
      <c r="N1" s="3"/>
      <c r="O1" s="3"/>
      <c r="P1" s="3"/>
      <c r="Q1" s="3"/>
      <c r="R1" s="4"/>
      <c r="S1" s="4"/>
      <c r="T1" s="4"/>
      <c r="U1" s="4"/>
      <c r="V1" s="4"/>
      <c r="W1" s="4"/>
      <c r="X1" s="4"/>
      <c r="Y1" s="4"/>
      <c r="Z1" s="4"/>
    </row>
    <row r="2" spans="1:26" ht="26.25" customHeight="1">
      <c r="A2" s="260" t="s">
        <v>3</v>
      </c>
      <c r="B2" s="259"/>
      <c r="C2" s="259"/>
      <c r="D2" s="259"/>
      <c r="E2" s="259"/>
      <c r="F2" s="259"/>
      <c r="G2" s="259"/>
      <c r="H2" s="259"/>
      <c r="I2" s="259"/>
      <c r="J2" s="259"/>
      <c r="K2" s="259"/>
      <c r="L2" s="2"/>
      <c r="M2" s="2"/>
      <c r="N2" s="3"/>
      <c r="O2" s="3"/>
      <c r="P2" s="3"/>
      <c r="Q2" s="3"/>
      <c r="R2" s="4"/>
      <c r="S2" s="4"/>
      <c r="T2" s="4"/>
      <c r="U2" s="4"/>
      <c r="V2" s="4"/>
      <c r="W2" s="4"/>
      <c r="X2" s="4"/>
      <c r="Y2" s="4"/>
      <c r="Z2" s="4"/>
    </row>
    <row r="3" spans="1:26" ht="18" customHeight="1">
      <c r="A3" s="258" t="s">
        <v>4</v>
      </c>
      <c r="B3" s="259"/>
      <c r="C3" s="259"/>
      <c r="D3" s="259"/>
      <c r="E3" s="259"/>
      <c r="F3" s="259"/>
      <c r="G3" s="259"/>
      <c r="H3" s="259"/>
      <c r="I3" s="259"/>
      <c r="J3" s="259"/>
      <c r="K3" s="259"/>
      <c r="L3" s="2"/>
      <c r="M3" s="2"/>
      <c r="N3" s="3"/>
      <c r="O3" s="3"/>
      <c r="P3" s="3"/>
      <c r="Q3" s="3"/>
      <c r="R3" s="4"/>
      <c r="S3" s="4"/>
      <c r="T3" s="4"/>
      <c r="U3" s="4"/>
      <c r="V3" s="4"/>
      <c r="W3" s="4"/>
      <c r="X3" s="4"/>
      <c r="Y3" s="4"/>
      <c r="Z3" s="4"/>
    </row>
    <row r="4" spans="1:26" ht="18" customHeight="1">
      <c r="A4" s="7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3"/>
      <c r="O4" s="3"/>
      <c r="P4" s="3"/>
      <c r="Q4" s="3"/>
      <c r="R4" s="4"/>
      <c r="S4" s="4"/>
      <c r="T4" s="4"/>
      <c r="U4" s="4"/>
      <c r="V4" s="4"/>
      <c r="W4" s="4"/>
      <c r="X4" s="4"/>
      <c r="Y4" s="4"/>
      <c r="Z4" s="4"/>
    </row>
    <row r="5" spans="1:26" ht="16.5" customHeight="1">
      <c r="A5" s="9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3"/>
      <c r="O5" s="3"/>
      <c r="P5" s="3"/>
      <c r="Q5" s="3"/>
      <c r="R5" s="4"/>
      <c r="S5" s="4"/>
      <c r="T5" s="4"/>
      <c r="U5" s="4"/>
      <c r="V5" s="4"/>
      <c r="W5" s="4"/>
      <c r="X5" s="4"/>
      <c r="Y5" s="4"/>
      <c r="Z5" s="4"/>
    </row>
    <row r="6" spans="1:26" ht="15" customHeight="1">
      <c r="A6" s="261" t="s">
        <v>5</v>
      </c>
      <c r="B6" s="263" t="s">
        <v>7</v>
      </c>
      <c r="C6" s="256" t="s">
        <v>9</v>
      </c>
      <c r="D6" s="265" t="s">
        <v>10</v>
      </c>
      <c r="E6" s="256" t="s">
        <v>13</v>
      </c>
      <c r="F6" s="13"/>
      <c r="G6" s="256" t="s">
        <v>14</v>
      </c>
      <c r="H6" s="256" t="s">
        <v>15</v>
      </c>
      <c r="I6" s="256" t="s">
        <v>16</v>
      </c>
      <c r="J6" s="256" t="s">
        <v>17</v>
      </c>
      <c r="K6" s="256" t="s">
        <v>18</v>
      </c>
      <c r="L6" s="256" t="s">
        <v>20</v>
      </c>
      <c r="M6" s="256" t="s">
        <v>21</v>
      </c>
      <c r="N6" s="3"/>
      <c r="O6" s="3"/>
      <c r="P6" s="3"/>
      <c r="Q6" s="3"/>
      <c r="R6" s="4"/>
      <c r="S6" s="4"/>
      <c r="T6" s="4"/>
      <c r="U6" s="4"/>
      <c r="V6" s="4"/>
      <c r="W6" s="4"/>
      <c r="X6" s="4"/>
      <c r="Y6" s="4"/>
      <c r="Z6" s="4"/>
    </row>
    <row r="7" spans="1:26" ht="27.75" customHeight="1">
      <c r="A7" s="262"/>
      <c r="B7" s="264"/>
      <c r="C7" s="257"/>
      <c r="D7" s="257"/>
      <c r="E7" s="257"/>
      <c r="F7" s="19" t="s">
        <v>26</v>
      </c>
      <c r="G7" s="257"/>
      <c r="H7" s="257"/>
      <c r="I7" s="257"/>
      <c r="J7" s="257"/>
      <c r="K7" s="257"/>
      <c r="L7" s="257"/>
      <c r="M7" s="257"/>
      <c r="N7" s="3"/>
      <c r="O7" s="3"/>
      <c r="P7" s="3"/>
      <c r="Q7" s="3"/>
      <c r="R7" s="4"/>
      <c r="S7" s="4"/>
      <c r="T7" s="4"/>
      <c r="U7" s="4"/>
      <c r="V7" s="4"/>
      <c r="W7" s="4"/>
      <c r="X7" s="4"/>
      <c r="Y7" s="4"/>
      <c r="Z7" s="4"/>
    </row>
    <row r="8" spans="1:26" ht="16.5" customHeight="1">
      <c r="A8" s="21">
        <v>1</v>
      </c>
      <c r="B8" s="23">
        <v>1623</v>
      </c>
      <c r="C8" s="25" t="s">
        <v>29</v>
      </c>
      <c r="D8" s="27"/>
      <c r="E8" s="28"/>
      <c r="F8" s="29" t="s">
        <v>34</v>
      </c>
      <c r="G8" s="28"/>
      <c r="H8" s="28"/>
      <c r="I8" s="31"/>
      <c r="J8" s="32"/>
      <c r="K8" s="28"/>
      <c r="L8" s="33"/>
      <c r="M8" s="38"/>
      <c r="N8" s="3"/>
      <c r="O8" s="3"/>
      <c r="P8" s="3"/>
      <c r="Q8" s="3"/>
      <c r="R8" s="4"/>
      <c r="S8" s="4"/>
      <c r="T8" s="4"/>
      <c r="U8" s="4"/>
      <c r="V8" s="4"/>
      <c r="W8" s="4"/>
      <c r="X8" s="4"/>
      <c r="Y8" s="4"/>
      <c r="Z8" s="4"/>
    </row>
    <row r="9" spans="1:26" ht="16.5" customHeight="1">
      <c r="A9" s="39">
        <v>2</v>
      </c>
      <c r="B9" s="23">
        <v>1624</v>
      </c>
      <c r="C9" s="25" t="s">
        <v>51</v>
      </c>
      <c r="D9" s="40"/>
      <c r="E9" s="43"/>
      <c r="F9" s="29" t="s">
        <v>34</v>
      </c>
      <c r="G9" s="43"/>
      <c r="H9" s="43"/>
      <c r="I9" s="42"/>
      <c r="J9" s="44"/>
      <c r="K9" s="43"/>
      <c r="L9" s="45"/>
      <c r="M9" s="46"/>
      <c r="N9" s="3"/>
      <c r="O9" s="3"/>
      <c r="P9" s="3"/>
      <c r="Q9" s="3"/>
      <c r="R9" s="4"/>
      <c r="S9" s="4"/>
      <c r="T9" s="4"/>
      <c r="U9" s="4"/>
      <c r="V9" s="4"/>
      <c r="W9" s="4"/>
      <c r="X9" s="4"/>
      <c r="Y9" s="4"/>
      <c r="Z9" s="4"/>
    </row>
    <row r="10" spans="1:26" ht="16.5" customHeight="1">
      <c r="A10" s="39">
        <v>3</v>
      </c>
      <c r="B10" s="23">
        <v>1625</v>
      </c>
      <c r="C10" s="25" t="s">
        <v>72</v>
      </c>
      <c r="D10" s="40"/>
      <c r="E10" s="43"/>
      <c r="F10" s="29" t="s">
        <v>34</v>
      </c>
      <c r="G10" s="43"/>
      <c r="H10" s="43"/>
      <c r="I10" s="42"/>
      <c r="J10" s="44"/>
      <c r="K10" s="43"/>
      <c r="L10" s="45"/>
      <c r="M10" s="46"/>
      <c r="N10" s="3"/>
      <c r="O10" s="3"/>
      <c r="P10" s="3"/>
      <c r="Q10" s="3"/>
      <c r="R10" s="4"/>
      <c r="S10" s="4"/>
      <c r="T10" s="4"/>
      <c r="U10" s="4"/>
      <c r="V10" s="4"/>
      <c r="W10" s="4"/>
      <c r="X10" s="4"/>
      <c r="Y10" s="4"/>
      <c r="Z10" s="4"/>
    </row>
    <row r="11" spans="1:26" ht="16.5" customHeight="1">
      <c r="A11" s="39">
        <v>4</v>
      </c>
      <c r="B11" s="23">
        <v>1626</v>
      </c>
      <c r="C11" s="25" t="s">
        <v>73</v>
      </c>
      <c r="D11" s="40"/>
      <c r="E11" s="43"/>
      <c r="F11" s="29" t="s">
        <v>34</v>
      </c>
      <c r="G11" s="43"/>
      <c r="H11" s="43"/>
      <c r="I11" s="42"/>
      <c r="J11" s="44"/>
      <c r="K11" s="43"/>
      <c r="L11" s="45"/>
      <c r="M11" s="46"/>
      <c r="N11" s="3"/>
      <c r="O11" s="3"/>
      <c r="P11" s="3"/>
      <c r="Q11" s="3"/>
      <c r="R11" s="4"/>
      <c r="S11" s="4"/>
      <c r="T11" s="4"/>
      <c r="U11" s="4"/>
      <c r="V11" s="4"/>
      <c r="W11" s="4"/>
      <c r="X11" s="4"/>
      <c r="Y11" s="4"/>
      <c r="Z11" s="4"/>
    </row>
    <row r="12" spans="1:26" ht="16.5" customHeight="1">
      <c r="A12" s="39">
        <v>5</v>
      </c>
      <c r="B12" s="23">
        <v>1627</v>
      </c>
      <c r="C12" s="25" t="s">
        <v>74</v>
      </c>
      <c r="D12" s="40"/>
      <c r="E12" s="43"/>
      <c r="F12" s="29" t="s">
        <v>34</v>
      </c>
      <c r="G12" s="43"/>
      <c r="H12" s="43"/>
      <c r="I12" s="42"/>
      <c r="J12" s="44"/>
      <c r="K12" s="43"/>
      <c r="L12" s="45"/>
      <c r="M12" s="46"/>
      <c r="N12" s="3"/>
      <c r="O12" s="3"/>
      <c r="P12" s="3"/>
      <c r="Q12" s="3"/>
      <c r="R12" s="4"/>
      <c r="S12" s="4"/>
      <c r="T12" s="4"/>
      <c r="U12" s="4"/>
      <c r="V12" s="4"/>
      <c r="W12" s="4"/>
      <c r="X12" s="4"/>
      <c r="Y12" s="4"/>
      <c r="Z12" s="4"/>
    </row>
    <row r="13" spans="1:26" ht="16.5" customHeight="1">
      <c r="A13" s="39">
        <v>6</v>
      </c>
      <c r="B13" s="23">
        <v>1628</v>
      </c>
      <c r="C13" s="25" t="s">
        <v>76</v>
      </c>
      <c r="D13" s="40"/>
      <c r="E13" s="43"/>
      <c r="F13" s="29" t="s">
        <v>34</v>
      </c>
      <c r="G13" s="43"/>
      <c r="H13" s="43"/>
      <c r="I13" s="42"/>
      <c r="J13" s="44"/>
      <c r="K13" s="43"/>
      <c r="L13" s="45"/>
      <c r="M13" s="46"/>
      <c r="N13" s="3"/>
      <c r="O13" s="3"/>
      <c r="P13" s="3"/>
      <c r="Q13" s="3"/>
      <c r="R13" s="4"/>
      <c r="S13" s="4"/>
      <c r="T13" s="4"/>
      <c r="U13" s="4"/>
      <c r="V13" s="4"/>
      <c r="W13" s="4"/>
      <c r="X13" s="4"/>
      <c r="Y13" s="4"/>
      <c r="Z13" s="4"/>
    </row>
    <row r="14" spans="1:26" ht="16.5" customHeight="1">
      <c r="A14" s="39">
        <v>7</v>
      </c>
      <c r="B14" s="23">
        <v>1629</v>
      </c>
      <c r="C14" s="25" t="s">
        <v>77</v>
      </c>
      <c r="D14" s="40"/>
      <c r="E14" s="48"/>
      <c r="F14" s="29" t="s">
        <v>34</v>
      </c>
      <c r="G14" s="48"/>
      <c r="H14" s="48"/>
      <c r="I14" s="20"/>
      <c r="J14" s="50"/>
      <c r="K14" s="48"/>
      <c r="L14" s="45"/>
      <c r="M14" s="46"/>
      <c r="N14" s="3"/>
      <c r="O14" s="3"/>
      <c r="P14" s="3"/>
      <c r="Q14" s="3"/>
      <c r="R14" s="4"/>
      <c r="S14" s="4"/>
      <c r="T14" s="4"/>
      <c r="U14" s="4"/>
      <c r="V14" s="4"/>
      <c r="W14" s="4"/>
      <c r="X14" s="4"/>
      <c r="Y14" s="4"/>
      <c r="Z14" s="4"/>
    </row>
    <row r="15" spans="1:26" ht="16.5" customHeight="1">
      <c r="A15" s="39">
        <v>8</v>
      </c>
      <c r="B15" s="23">
        <v>1630</v>
      </c>
      <c r="C15" s="25" t="s">
        <v>80</v>
      </c>
      <c r="D15" s="40"/>
      <c r="E15" s="43"/>
      <c r="F15" s="29" t="s">
        <v>34</v>
      </c>
      <c r="G15" s="43"/>
      <c r="H15" s="43"/>
      <c r="I15" s="20"/>
      <c r="J15" s="44"/>
      <c r="K15" s="43"/>
      <c r="L15" s="45"/>
      <c r="M15" s="46"/>
      <c r="N15" s="3"/>
      <c r="O15" s="3"/>
      <c r="P15" s="3"/>
      <c r="Q15" s="3"/>
      <c r="R15" s="4"/>
      <c r="S15" s="4"/>
      <c r="T15" s="4"/>
      <c r="U15" s="4"/>
      <c r="V15" s="4"/>
      <c r="W15" s="4"/>
      <c r="X15" s="4"/>
      <c r="Y15" s="4"/>
      <c r="Z15" s="4"/>
    </row>
    <row r="16" spans="1:26" ht="16.5" customHeight="1">
      <c r="A16" s="39">
        <v>9</v>
      </c>
      <c r="B16" s="23">
        <v>1631</v>
      </c>
      <c r="C16" s="25" t="s">
        <v>81</v>
      </c>
      <c r="D16" s="40"/>
      <c r="E16" s="43"/>
      <c r="F16" s="29" t="s">
        <v>34</v>
      </c>
      <c r="G16" s="43"/>
      <c r="H16" s="43"/>
      <c r="I16" s="20"/>
      <c r="J16" s="44"/>
      <c r="K16" s="43"/>
      <c r="L16" s="45"/>
      <c r="M16" s="46"/>
      <c r="N16" s="3"/>
      <c r="O16" s="3"/>
      <c r="P16" s="3"/>
      <c r="Q16" s="3"/>
      <c r="R16" s="4"/>
      <c r="S16" s="4"/>
      <c r="T16" s="4"/>
      <c r="U16" s="4"/>
      <c r="V16" s="4"/>
      <c r="W16" s="4"/>
      <c r="X16" s="4"/>
      <c r="Y16" s="4"/>
      <c r="Z16" s="4"/>
    </row>
    <row r="17" spans="1:26" ht="16.5" customHeight="1">
      <c r="A17" s="39">
        <v>10</v>
      </c>
      <c r="B17" s="23">
        <v>1632</v>
      </c>
      <c r="C17" s="25" t="s">
        <v>82</v>
      </c>
      <c r="D17" s="40"/>
      <c r="E17" s="43"/>
      <c r="F17" s="29" t="s">
        <v>34</v>
      </c>
      <c r="G17" s="43"/>
      <c r="H17" s="43"/>
      <c r="I17" s="20"/>
      <c r="J17" s="44"/>
      <c r="K17" s="43"/>
      <c r="L17" s="45"/>
      <c r="M17" s="46"/>
      <c r="N17" s="3"/>
      <c r="O17" s="3"/>
      <c r="P17" s="3"/>
      <c r="Q17" s="3"/>
      <c r="R17" s="4"/>
      <c r="S17" s="4"/>
      <c r="T17" s="4"/>
      <c r="U17" s="4"/>
      <c r="V17" s="4"/>
      <c r="W17" s="4"/>
      <c r="X17" s="4"/>
      <c r="Y17" s="4"/>
      <c r="Z17" s="4"/>
    </row>
    <row r="18" spans="1:26" ht="16.5" customHeight="1">
      <c r="A18" s="39">
        <v>11</v>
      </c>
      <c r="B18" s="23">
        <v>1633</v>
      </c>
      <c r="C18" s="25" t="s">
        <v>84</v>
      </c>
      <c r="D18" s="40"/>
      <c r="E18" s="43"/>
      <c r="F18" s="29" t="s">
        <v>34</v>
      </c>
      <c r="G18" s="43"/>
      <c r="H18" s="43"/>
      <c r="I18" s="42"/>
      <c r="J18" s="44"/>
      <c r="K18" s="43"/>
      <c r="L18" s="45"/>
      <c r="M18" s="46"/>
      <c r="N18" s="3"/>
      <c r="O18" s="3"/>
      <c r="P18" s="3"/>
      <c r="Q18" s="3"/>
      <c r="R18" s="4"/>
      <c r="S18" s="4"/>
      <c r="T18" s="4"/>
      <c r="U18" s="4"/>
      <c r="V18" s="4"/>
      <c r="W18" s="4"/>
      <c r="X18" s="4"/>
      <c r="Y18" s="4"/>
      <c r="Z18" s="4"/>
    </row>
    <row r="19" spans="1:26" ht="16.5" customHeight="1">
      <c r="A19" s="39">
        <v>12</v>
      </c>
      <c r="B19" s="23">
        <v>1634</v>
      </c>
      <c r="C19" s="25" t="s">
        <v>85</v>
      </c>
      <c r="D19" s="40"/>
      <c r="E19" s="43"/>
      <c r="F19" s="29" t="s">
        <v>34</v>
      </c>
      <c r="G19" s="43"/>
      <c r="H19" s="43"/>
      <c r="I19" s="42"/>
      <c r="J19" s="44"/>
      <c r="K19" s="43"/>
      <c r="L19" s="45"/>
      <c r="M19" s="46"/>
      <c r="N19" s="3"/>
      <c r="O19" s="3"/>
      <c r="P19" s="3"/>
      <c r="Q19" s="3"/>
      <c r="R19" s="4"/>
      <c r="S19" s="4"/>
      <c r="T19" s="4"/>
      <c r="U19" s="4"/>
      <c r="V19" s="4"/>
      <c r="W19" s="4"/>
      <c r="X19" s="4"/>
      <c r="Y19" s="4"/>
      <c r="Z19" s="4"/>
    </row>
    <row r="20" spans="1:26" ht="16.5" customHeight="1">
      <c r="A20" s="39">
        <v>13</v>
      </c>
      <c r="B20" s="23">
        <v>1635</v>
      </c>
      <c r="C20" s="25" t="s">
        <v>86</v>
      </c>
      <c r="D20" s="40"/>
      <c r="E20" s="43"/>
      <c r="F20" s="29" t="s">
        <v>34</v>
      </c>
      <c r="G20" s="43"/>
      <c r="H20" s="43"/>
      <c r="I20" s="42"/>
      <c r="J20" s="44"/>
      <c r="K20" s="43"/>
      <c r="L20" s="45"/>
      <c r="M20" s="46"/>
      <c r="N20" s="3"/>
      <c r="O20" s="3"/>
      <c r="P20" s="3"/>
      <c r="Q20" s="3"/>
      <c r="R20" s="4"/>
      <c r="S20" s="4"/>
      <c r="T20" s="4"/>
      <c r="U20" s="4"/>
      <c r="V20" s="4"/>
      <c r="W20" s="4"/>
      <c r="X20" s="4"/>
      <c r="Y20" s="4"/>
      <c r="Z20" s="4"/>
    </row>
    <row r="21" spans="1:26" ht="16.5" customHeight="1">
      <c r="A21" s="39">
        <v>14</v>
      </c>
      <c r="B21" s="23">
        <v>1636</v>
      </c>
      <c r="C21" s="25" t="s">
        <v>87</v>
      </c>
      <c r="D21" s="40"/>
      <c r="E21" s="43"/>
      <c r="F21" s="29" t="s">
        <v>34</v>
      </c>
      <c r="G21" s="43"/>
      <c r="H21" s="43"/>
      <c r="I21" s="42"/>
      <c r="J21" s="44"/>
      <c r="K21" s="43"/>
      <c r="L21" s="45"/>
      <c r="M21" s="46"/>
      <c r="N21" s="3"/>
      <c r="O21" s="3"/>
      <c r="P21" s="3"/>
      <c r="Q21" s="3"/>
      <c r="R21" s="4"/>
      <c r="S21" s="4"/>
      <c r="T21" s="4"/>
      <c r="U21" s="4"/>
      <c r="V21" s="4"/>
      <c r="W21" s="4"/>
      <c r="X21" s="4"/>
      <c r="Y21" s="4"/>
      <c r="Z21" s="4"/>
    </row>
    <row r="22" spans="1:26" ht="16.5" customHeight="1">
      <c r="A22" s="39">
        <v>15</v>
      </c>
      <c r="B22" s="23">
        <v>1637</v>
      </c>
      <c r="C22" s="25" t="s">
        <v>90</v>
      </c>
      <c r="D22" s="40"/>
      <c r="E22" s="43"/>
      <c r="F22" s="29" t="s">
        <v>34</v>
      </c>
      <c r="G22" s="43"/>
      <c r="H22" s="43"/>
      <c r="I22" s="42"/>
      <c r="J22" s="44"/>
      <c r="K22" s="43"/>
      <c r="L22" s="45"/>
      <c r="M22" s="46"/>
      <c r="N22" s="3"/>
      <c r="O22" s="3"/>
      <c r="P22" s="2" t="s">
        <v>0</v>
      </c>
      <c r="Q22" s="3"/>
      <c r="R22" s="4"/>
      <c r="S22" s="4"/>
      <c r="T22" s="4"/>
      <c r="U22" s="4"/>
      <c r="V22" s="4"/>
      <c r="W22" s="4"/>
      <c r="X22" s="4"/>
      <c r="Y22" s="4"/>
      <c r="Z22" s="4"/>
    </row>
    <row r="23" spans="1:26" ht="16.5" customHeight="1">
      <c r="A23" s="39">
        <v>16</v>
      </c>
      <c r="B23" s="23">
        <v>1638</v>
      </c>
      <c r="C23" s="25" t="s">
        <v>91</v>
      </c>
      <c r="D23" s="40"/>
      <c r="E23" s="43"/>
      <c r="F23" s="29" t="s">
        <v>34</v>
      </c>
      <c r="G23" s="43"/>
      <c r="H23" s="43"/>
      <c r="I23" s="42"/>
      <c r="J23" s="44"/>
      <c r="K23" s="43"/>
      <c r="L23" s="45"/>
      <c r="M23" s="46"/>
      <c r="N23" s="3"/>
      <c r="O23" s="3"/>
      <c r="P23" s="3"/>
      <c r="Q23" s="3"/>
      <c r="R23" s="4"/>
      <c r="S23" s="4"/>
      <c r="T23" s="4"/>
      <c r="U23" s="4"/>
      <c r="V23" s="4"/>
      <c r="W23" s="4"/>
      <c r="X23" s="4"/>
      <c r="Y23" s="4"/>
      <c r="Z23" s="4"/>
    </row>
    <row r="24" spans="1:26" ht="16.5" customHeight="1">
      <c r="A24" s="39">
        <v>17</v>
      </c>
      <c r="B24" s="23">
        <v>1639</v>
      </c>
      <c r="C24" s="25" t="s">
        <v>92</v>
      </c>
      <c r="D24" s="40"/>
      <c r="E24" s="43"/>
      <c r="F24" s="29" t="s">
        <v>93</v>
      </c>
      <c r="G24" s="43"/>
      <c r="H24" s="43"/>
      <c r="I24" s="42"/>
      <c r="J24" s="44"/>
      <c r="K24" s="43"/>
      <c r="L24" s="45"/>
      <c r="M24" s="46"/>
      <c r="N24" s="3"/>
      <c r="O24" s="3"/>
      <c r="P24" s="3"/>
      <c r="Q24" s="3"/>
      <c r="R24" s="4"/>
      <c r="S24" s="4"/>
      <c r="T24" s="4"/>
      <c r="U24" s="4"/>
      <c r="V24" s="4"/>
      <c r="W24" s="4"/>
      <c r="X24" s="4"/>
      <c r="Y24" s="4"/>
      <c r="Z24" s="4"/>
    </row>
    <row r="25" spans="1:26" ht="16.5" customHeight="1">
      <c r="A25" s="39">
        <v>18</v>
      </c>
      <c r="B25" s="23">
        <v>1640</v>
      </c>
      <c r="C25" s="25" t="s">
        <v>94</v>
      </c>
      <c r="D25" s="40"/>
      <c r="E25" s="43"/>
      <c r="F25" s="29" t="s">
        <v>34</v>
      </c>
      <c r="G25" s="43"/>
      <c r="H25" s="43"/>
      <c r="I25" s="42"/>
      <c r="J25" s="44"/>
      <c r="K25" s="43"/>
      <c r="L25" s="45"/>
      <c r="M25" s="46"/>
      <c r="N25" s="3"/>
      <c r="O25" s="3"/>
      <c r="P25" s="3"/>
      <c r="Q25" s="3"/>
      <c r="R25" s="4"/>
      <c r="S25" s="4"/>
      <c r="T25" s="4"/>
      <c r="U25" s="4"/>
      <c r="V25" s="4"/>
      <c r="W25" s="4"/>
      <c r="X25" s="4"/>
      <c r="Y25" s="4"/>
      <c r="Z25" s="4"/>
    </row>
    <row r="26" spans="1:26" ht="16.5" customHeight="1">
      <c r="A26" s="39">
        <v>19</v>
      </c>
      <c r="B26" s="23">
        <v>1641</v>
      </c>
      <c r="C26" s="25" t="s">
        <v>95</v>
      </c>
      <c r="D26" s="40"/>
      <c r="E26" s="43"/>
      <c r="F26" s="29" t="s">
        <v>34</v>
      </c>
      <c r="G26" s="43"/>
      <c r="H26" s="43"/>
      <c r="I26" s="42"/>
      <c r="J26" s="44"/>
      <c r="K26" s="43"/>
      <c r="L26" s="45"/>
      <c r="M26" s="46"/>
      <c r="N26" s="3"/>
      <c r="O26" s="3"/>
      <c r="P26" s="3"/>
      <c r="Q26" s="3"/>
      <c r="R26" s="4"/>
      <c r="S26" s="4"/>
      <c r="T26" s="4"/>
      <c r="U26" s="4"/>
      <c r="V26" s="4"/>
      <c r="W26" s="4"/>
      <c r="X26" s="4"/>
      <c r="Y26" s="4"/>
      <c r="Z26" s="4"/>
    </row>
    <row r="27" spans="1:26" ht="16.5" customHeight="1">
      <c r="A27" s="39">
        <v>20</v>
      </c>
      <c r="B27" s="23">
        <v>1642</v>
      </c>
      <c r="C27" s="25" t="s">
        <v>96</v>
      </c>
      <c r="D27" s="40"/>
      <c r="E27" s="43"/>
      <c r="F27" s="29" t="s">
        <v>34</v>
      </c>
      <c r="G27" s="43"/>
      <c r="H27" s="43"/>
      <c r="I27" s="42"/>
      <c r="J27" s="44"/>
      <c r="K27" s="43"/>
      <c r="L27" s="45"/>
      <c r="M27" s="46"/>
      <c r="N27" s="3"/>
      <c r="O27" s="3"/>
      <c r="P27" s="3"/>
      <c r="Q27" s="3"/>
      <c r="R27" s="4"/>
      <c r="S27" s="4"/>
      <c r="T27" s="4"/>
      <c r="U27" s="4"/>
      <c r="V27" s="4"/>
      <c r="W27" s="4"/>
      <c r="X27" s="4"/>
      <c r="Y27" s="4"/>
      <c r="Z27" s="4"/>
    </row>
    <row r="28" spans="1:26" ht="16.5" customHeight="1">
      <c r="A28" s="39">
        <v>21</v>
      </c>
      <c r="B28" s="23">
        <v>1643</v>
      </c>
      <c r="C28" s="25" t="s">
        <v>98</v>
      </c>
      <c r="D28" s="40"/>
      <c r="E28" s="43"/>
      <c r="F28" s="29" t="s">
        <v>34</v>
      </c>
      <c r="G28" s="43"/>
      <c r="H28" s="43"/>
      <c r="I28" s="42"/>
      <c r="J28" s="44"/>
      <c r="K28" s="43"/>
      <c r="L28" s="45"/>
      <c r="M28" s="46"/>
      <c r="N28" s="3"/>
      <c r="O28" s="3"/>
      <c r="P28" s="3"/>
      <c r="Q28" s="3"/>
      <c r="R28" s="4"/>
      <c r="S28" s="4"/>
      <c r="T28" s="4"/>
      <c r="U28" s="4"/>
      <c r="V28" s="4"/>
      <c r="W28" s="4"/>
      <c r="X28" s="4"/>
      <c r="Y28" s="4"/>
      <c r="Z28" s="4"/>
    </row>
    <row r="29" spans="1:26" ht="16.5" customHeight="1">
      <c r="A29" s="39">
        <v>22</v>
      </c>
      <c r="B29" s="23">
        <v>1644</v>
      </c>
      <c r="C29" s="25" t="s">
        <v>99</v>
      </c>
      <c r="D29" s="40"/>
      <c r="E29" s="43"/>
      <c r="F29" s="29" t="s">
        <v>34</v>
      </c>
      <c r="G29" s="43"/>
      <c r="H29" s="43"/>
      <c r="I29" s="42"/>
      <c r="J29" s="44"/>
      <c r="K29" s="43"/>
      <c r="L29" s="45"/>
      <c r="M29" s="46"/>
      <c r="N29" s="3"/>
      <c r="O29" s="3"/>
      <c r="P29" s="3"/>
      <c r="Q29" s="3"/>
      <c r="R29" s="4"/>
      <c r="S29" s="4"/>
      <c r="T29" s="4"/>
      <c r="U29" s="4"/>
      <c r="V29" s="4"/>
      <c r="W29" s="4"/>
      <c r="X29" s="4"/>
      <c r="Y29" s="4"/>
      <c r="Z29" s="4"/>
    </row>
    <row r="30" spans="1:26" ht="16.5" customHeight="1">
      <c r="A30" s="39">
        <v>23</v>
      </c>
      <c r="B30" s="23">
        <v>1645</v>
      </c>
      <c r="C30" s="25" t="s">
        <v>100</v>
      </c>
      <c r="D30" s="40"/>
      <c r="E30" s="43"/>
      <c r="F30" s="29" t="s">
        <v>34</v>
      </c>
      <c r="G30" s="43"/>
      <c r="H30" s="43"/>
      <c r="I30" s="42"/>
      <c r="J30" s="44"/>
      <c r="K30" s="43"/>
      <c r="L30" s="45"/>
      <c r="M30" s="46"/>
      <c r="N30" s="3"/>
      <c r="O30" s="3"/>
      <c r="P30" s="3"/>
      <c r="Q30" s="3"/>
      <c r="R30" s="4"/>
      <c r="S30" s="4"/>
      <c r="T30" s="4"/>
      <c r="U30" s="4"/>
      <c r="V30" s="4"/>
      <c r="W30" s="4"/>
      <c r="X30" s="4"/>
      <c r="Y30" s="4"/>
      <c r="Z30" s="4"/>
    </row>
    <row r="31" spans="1:26" ht="16.5" customHeight="1">
      <c r="A31" s="39">
        <v>24</v>
      </c>
      <c r="B31" s="23">
        <v>1646</v>
      </c>
      <c r="C31" s="25" t="s">
        <v>101</v>
      </c>
      <c r="D31" s="40"/>
      <c r="E31" s="43"/>
      <c r="F31" s="29" t="s">
        <v>34</v>
      </c>
      <c r="G31" s="43"/>
      <c r="H31" s="43"/>
      <c r="I31" s="42"/>
      <c r="J31" s="44"/>
      <c r="K31" s="43"/>
      <c r="L31" s="45"/>
      <c r="M31" s="46"/>
      <c r="N31" s="3"/>
      <c r="O31" s="3"/>
      <c r="P31" s="3"/>
      <c r="Q31" s="3"/>
      <c r="R31" s="4"/>
      <c r="S31" s="4"/>
      <c r="T31" s="4"/>
      <c r="U31" s="4"/>
      <c r="V31" s="4"/>
      <c r="W31" s="4"/>
      <c r="X31" s="4"/>
      <c r="Y31" s="4"/>
      <c r="Z31" s="4"/>
    </row>
    <row r="32" spans="1:26" ht="16.5" customHeight="1">
      <c r="A32" s="39">
        <v>25</v>
      </c>
      <c r="B32" s="23">
        <v>1647</v>
      </c>
      <c r="C32" s="25" t="s">
        <v>102</v>
      </c>
      <c r="D32" s="40"/>
      <c r="E32" s="43"/>
      <c r="F32" s="29" t="s">
        <v>34</v>
      </c>
      <c r="G32" s="43"/>
      <c r="H32" s="43"/>
      <c r="I32" s="42"/>
      <c r="J32" s="44"/>
      <c r="K32" s="43"/>
      <c r="L32" s="45"/>
      <c r="M32" s="46"/>
      <c r="N32" s="3"/>
      <c r="O32" s="3"/>
      <c r="P32" s="3"/>
      <c r="Q32" s="3"/>
      <c r="R32" s="4"/>
      <c r="S32" s="4"/>
      <c r="T32" s="4"/>
      <c r="U32" s="4"/>
      <c r="V32" s="4"/>
      <c r="W32" s="4"/>
      <c r="X32" s="4"/>
      <c r="Y32" s="4"/>
      <c r="Z32" s="4"/>
    </row>
    <row r="33" spans="1:26" ht="16.5" customHeight="1">
      <c r="A33" s="39">
        <v>26</v>
      </c>
      <c r="B33" s="23">
        <v>1648</v>
      </c>
      <c r="C33" s="25" t="s">
        <v>104</v>
      </c>
      <c r="D33" s="40"/>
      <c r="E33" s="43"/>
      <c r="F33" s="29" t="s">
        <v>34</v>
      </c>
      <c r="G33" s="43"/>
      <c r="H33" s="43"/>
      <c r="I33" s="42"/>
      <c r="J33" s="44"/>
      <c r="K33" s="43"/>
      <c r="L33" s="45"/>
      <c r="M33" s="46"/>
      <c r="N33" s="3"/>
      <c r="O33" s="3"/>
      <c r="P33" s="3"/>
      <c r="Q33" s="3"/>
      <c r="R33" s="4"/>
      <c r="S33" s="4"/>
      <c r="T33" s="4"/>
      <c r="U33" s="4"/>
      <c r="V33" s="4"/>
      <c r="W33" s="4"/>
      <c r="X33" s="4"/>
      <c r="Y33" s="4"/>
      <c r="Z33" s="4"/>
    </row>
    <row r="34" spans="1:26" ht="16.5" customHeight="1">
      <c r="A34" s="39">
        <v>27</v>
      </c>
      <c r="B34" s="23">
        <v>1649</v>
      </c>
      <c r="C34" s="25" t="s">
        <v>105</v>
      </c>
      <c r="D34" s="40"/>
      <c r="E34" s="43"/>
      <c r="F34" s="29" t="s">
        <v>34</v>
      </c>
      <c r="G34" s="43"/>
      <c r="H34" s="43"/>
      <c r="I34" s="42"/>
      <c r="J34" s="44"/>
      <c r="K34" s="43"/>
      <c r="L34" s="45"/>
      <c r="M34" s="46"/>
      <c r="N34" s="3"/>
      <c r="O34" s="3"/>
      <c r="P34" s="3"/>
      <c r="Q34" s="3"/>
      <c r="R34" s="4"/>
      <c r="S34" s="4"/>
      <c r="T34" s="4"/>
      <c r="U34" s="4"/>
      <c r="V34" s="4"/>
      <c r="W34" s="4"/>
      <c r="X34" s="4"/>
      <c r="Y34" s="4"/>
      <c r="Z34" s="4"/>
    </row>
    <row r="35" spans="1:26" ht="16.5" customHeight="1">
      <c r="A35" s="39">
        <v>28</v>
      </c>
      <c r="B35" s="23">
        <v>1650</v>
      </c>
      <c r="C35" s="25" t="s">
        <v>106</v>
      </c>
      <c r="D35" s="40"/>
      <c r="E35" s="43"/>
      <c r="F35" s="29" t="s">
        <v>34</v>
      </c>
      <c r="G35" s="43"/>
      <c r="H35" s="43"/>
      <c r="I35" s="20"/>
      <c r="J35" s="44"/>
      <c r="K35" s="43"/>
      <c r="L35" s="45"/>
      <c r="M35" s="46"/>
      <c r="N35" s="3"/>
      <c r="O35" s="3"/>
      <c r="P35" s="3"/>
      <c r="Q35" s="3"/>
      <c r="R35" s="4"/>
      <c r="S35" s="4"/>
      <c r="T35" s="4"/>
      <c r="U35" s="4"/>
      <c r="V35" s="4"/>
      <c r="W35" s="4"/>
      <c r="X35" s="4"/>
      <c r="Y35" s="4"/>
      <c r="Z35" s="4"/>
    </row>
    <row r="36" spans="1:26" ht="16.5" customHeight="1">
      <c r="A36" s="39">
        <v>29</v>
      </c>
      <c r="B36" s="23">
        <v>1651</v>
      </c>
      <c r="C36" s="25" t="s">
        <v>108</v>
      </c>
      <c r="D36" s="40"/>
      <c r="E36" s="43"/>
      <c r="F36" s="29" t="s">
        <v>34</v>
      </c>
      <c r="G36" s="43"/>
      <c r="H36" s="43"/>
      <c r="I36" s="42"/>
      <c r="J36" s="44"/>
      <c r="K36" s="43"/>
      <c r="L36" s="45"/>
      <c r="M36" s="46"/>
      <c r="N36" s="3"/>
      <c r="O36" s="3"/>
      <c r="P36" s="3"/>
      <c r="Q36" s="3"/>
      <c r="R36" s="4"/>
      <c r="S36" s="4"/>
      <c r="T36" s="4"/>
      <c r="U36" s="4"/>
      <c r="V36" s="4"/>
      <c r="W36" s="4"/>
      <c r="X36" s="4"/>
      <c r="Y36" s="4"/>
      <c r="Z36" s="4"/>
    </row>
    <row r="37" spans="1:26" ht="16.5" customHeight="1">
      <c r="A37" s="39">
        <v>30</v>
      </c>
      <c r="B37" s="23">
        <v>1652</v>
      </c>
      <c r="C37" s="25" t="s">
        <v>109</v>
      </c>
      <c r="D37" s="40"/>
      <c r="E37" s="43"/>
      <c r="F37" s="29" t="s">
        <v>34</v>
      </c>
      <c r="G37" s="43"/>
      <c r="H37" s="43"/>
      <c r="I37" s="42"/>
      <c r="J37" s="44"/>
      <c r="K37" s="43"/>
      <c r="L37" s="45"/>
      <c r="M37" s="46"/>
      <c r="N37" s="3"/>
      <c r="O37" s="3"/>
      <c r="P37" s="3"/>
      <c r="Q37" s="3"/>
      <c r="R37" s="4"/>
      <c r="S37" s="4"/>
      <c r="T37" s="4"/>
      <c r="U37" s="4"/>
      <c r="V37" s="4"/>
      <c r="W37" s="4"/>
      <c r="X37" s="4"/>
      <c r="Y37" s="4"/>
      <c r="Z37" s="4"/>
    </row>
    <row r="38" spans="1:26" ht="16.5" customHeight="1">
      <c r="A38" s="39">
        <v>31</v>
      </c>
      <c r="B38" s="23">
        <v>1653</v>
      </c>
      <c r="C38" s="25" t="s">
        <v>110</v>
      </c>
      <c r="D38" s="40"/>
      <c r="E38" s="43"/>
      <c r="F38" s="29" t="s">
        <v>93</v>
      </c>
      <c r="G38" s="43"/>
      <c r="H38" s="43"/>
      <c r="I38" s="20"/>
      <c r="J38" s="44"/>
      <c r="K38" s="43"/>
      <c r="L38" s="45"/>
      <c r="M38" s="46"/>
      <c r="N38" s="3"/>
      <c r="O38" s="3"/>
      <c r="P38" s="3"/>
      <c r="Q38" s="3"/>
      <c r="R38" s="4"/>
      <c r="S38" s="4"/>
      <c r="T38" s="4"/>
      <c r="U38" s="4"/>
      <c r="V38" s="4"/>
      <c r="W38" s="4"/>
      <c r="X38" s="4"/>
      <c r="Y38" s="4"/>
      <c r="Z38" s="4"/>
    </row>
    <row r="39" spans="1:26" ht="16.5" customHeight="1">
      <c r="A39" s="39">
        <v>32</v>
      </c>
      <c r="B39" s="23">
        <v>1654</v>
      </c>
      <c r="C39" s="25" t="s">
        <v>111</v>
      </c>
      <c r="D39" s="40"/>
      <c r="E39" s="43"/>
      <c r="F39" s="29" t="s">
        <v>34</v>
      </c>
      <c r="G39" s="43"/>
      <c r="H39" s="43"/>
      <c r="I39" s="42"/>
      <c r="J39" s="44"/>
      <c r="K39" s="43"/>
      <c r="L39" s="45"/>
      <c r="M39" s="46"/>
      <c r="N39" s="3"/>
      <c r="O39" s="3"/>
      <c r="P39" s="3"/>
      <c r="Q39" s="3"/>
      <c r="R39" s="4"/>
      <c r="S39" s="4"/>
      <c r="T39" s="4"/>
      <c r="U39" s="4"/>
      <c r="V39" s="4"/>
      <c r="W39" s="4"/>
      <c r="X39" s="4"/>
      <c r="Y39" s="4"/>
      <c r="Z39" s="4"/>
    </row>
    <row r="40" spans="1:26" ht="16.5" customHeight="1">
      <c r="A40" s="39">
        <v>33</v>
      </c>
      <c r="B40" s="23">
        <v>1655</v>
      </c>
      <c r="C40" s="25" t="s">
        <v>113</v>
      </c>
      <c r="D40" s="40"/>
      <c r="E40" s="43"/>
      <c r="F40" s="29" t="s">
        <v>93</v>
      </c>
      <c r="G40" s="43"/>
      <c r="H40" s="43"/>
      <c r="I40" s="42"/>
      <c r="J40" s="44"/>
      <c r="K40" s="43"/>
      <c r="L40" s="45"/>
      <c r="M40" s="46"/>
      <c r="N40" s="3"/>
      <c r="O40" s="3"/>
      <c r="P40" s="3"/>
      <c r="Q40" s="3"/>
      <c r="R40" s="4"/>
      <c r="S40" s="4"/>
      <c r="T40" s="4"/>
      <c r="U40" s="4"/>
      <c r="V40" s="4"/>
      <c r="W40" s="4"/>
      <c r="X40" s="4"/>
      <c r="Y40" s="4"/>
      <c r="Z40" s="4"/>
    </row>
    <row r="41" spans="1:26" ht="16.5" customHeight="1">
      <c r="A41" s="39">
        <v>34</v>
      </c>
      <c r="B41" s="23">
        <v>1656</v>
      </c>
      <c r="C41" s="25" t="s">
        <v>114</v>
      </c>
      <c r="D41" s="40"/>
      <c r="E41" s="43"/>
      <c r="F41" s="29" t="s">
        <v>34</v>
      </c>
      <c r="G41" s="43"/>
      <c r="H41" s="43"/>
      <c r="I41" s="42"/>
      <c r="J41" s="44"/>
      <c r="K41" s="43"/>
      <c r="L41" s="45"/>
      <c r="M41" s="46"/>
      <c r="N41" s="3"/>
      <c r="O41" s="3"/>
      <c r="P41" s="3"/>
      <c r="Q41" s="3"/>
      <c r="R41" s="4"/>
      <c r="S41" s="4"/>
      <c r="T41" s="4"/>
      <c r="U41" s="4"/>
      <c r="V41" s="4"/>
      <c r="W41" s="4"/>
      <c r="X41" s="4"/>
      <c r="Y41" s="4"/>
      <c r="Z41" s="4"/>
    </row>
    <row r="42" spans="1:26" ht="16.5" customHeight="1">
      <c r="A42" s="39">
        <v>35</v>
      </c>
      <c r="B42" s="23">
        <v>1657</v>
      </c>
      <c r="C42" s="25" t="s">
        <v>116</v>
      </c>
      <c r="D42" s="40"/>
      <c r="E42" s="43"/>
      <c r="F42" s="29" t="s">
        <v>34</v>
      </c>
      <c r="G42" s="43"/>
      <c r="H42" s="43"/>
      <c r="I42" s="42"/>
      <c r="J42" s="44"/>
      <c r="K42" s="43"/>
      <c r="L42" s="45"/>
      <c r="M42" s="46"/>
      <c r="N42" s="3"/>
      <c r="O42" s="3"/>
      <c r="P42" s="3"/>
      <c r="Q42" s="3"/>
      <c r="R42" s="4"/>
      <c r="S42" s="4"/>
      <c r="T42" s="4"/>
      <c r="U42" s="4"/>
      <c r="V42" s="4"/>
      <c r="W42" s="4"/>
      <c r="X42" s="4"/>
      <c r="Y42" s="4"/>
      <c r="Z42" s="4"/>
    </row>
    <row r="43" spans="1:26" ht="16.5" customHeight="1">
      <c r="A43" s="39">
        <v>36</v>
      </c>
      <c r="B43" s="23">
        <v>1658</v>
      </c>
      <c r="C43" s="25" t="s">
        <v>117</v>
      </c>
      <c r="D43" s="40"/>
      <c r="E43" s="43"/>
      <c r="F43" s="29" t="s">
        <v>34</v>
      </c>
      <c r="G43" s="43"/>
      <c r="H43" s="43"/>
      <c r="I43" s="42"/>
      <c r="J43" s="44"/>
      <c r="K43" s="43"/>
      <c r="L43" s="45"/>
      <c r="M43" s="46"/>
      <c r="N43" s="3"/>
      <c r="O43" s="3"/>
      <c r="P43" s="3"/>
      <c r="Q43" s="3"/>
      <c r="R43" s="4"/>
      <c r="S43" s="4"/>
      <c r="T43" s="4"/>
      <c r="U43" s="4"/>
      <c r="V43" s="4"/>
      <c r="W43" s="4"/>
      <c r="X43" s="4"/>
      <c r="Y43" s="4"/>
      <c r="Z43" s="4"/>
    </row>
    <row r="44" spans="1:26" ht="16.5" customHeight="1">
      <c r="A44" s="39">
        <v>37</v>
      </c>
      <c r="B44" s="23">
        <v>1659</v>
      </c>
      <c r="C44" s="25" t="s">
        <v>119</v>
      </c>
      <c r="D44" s="40"/>
      <c r="E44" s="43"/>
      <c r="F44" s="29" t="s">
        <v>34</v>
      </c>
      <c r="G44" s="43"/>
      <c r="H44" s="43"/>
      <c r="I44" s="42"/>
      <c r="J44" s="44"/>
      <c r="K44" s="43"/>
      <c r="L44" s="45"/>
      <c r="M44" s="46"/>
      <c r="N44" s="3"/>
      <c r="O44" s="3"/>
      <c r="P44" s="3"/>
      <c r="Q44" s="3"/>
      <c r="R44" s="4"/>
      <c r="S44" s="4"/>
      <c r="T44" s="4"/>
      <c r="U44" s="4"/>
      <c r="V44" s="4"/>
      <c r="W44" s="4"/>
      <c r="X44" s="4"/>
      <c r="Y44" s="4"/>
      <c r="Z44" s="4"/>
    </row>
    <row r="45" spans="1:26" ht="16.5" customHeight="1">
      <c r="A45" s="39">
        <v>38</v>
      </c>
      <c r="B45" s="23">
        <v>1660</v>
      </c>
      <c r="C45" s="25" t="s">
        <v>120</v>
      </c>
      <c r="D45" s="40"/>
      <c r="E45" s="43"/>
      <c r="F45" s="29" t="s">
        <v>34</v>
      </c>
      <c r="G45" s="43"/>
      <c r="H45" s="43"/>
      <c r="I45" s="42"/>
      <c r="J45" s="44"/>
      <c r="K45" s="43"/>
      <c r="L45" s="45"/>
      <c r="M45" s="46"/>
      <c r="N45" s="3"/>
      <c r="O45" s="3"/>
      <c r="P45" s="3"/>
      <c r="Q45" s="3"/>
      <c r="R45" s="4"/>
      <c r="S45" s="4"/>
      <c r="T45" s="4"/>
      <c r="U45" s="4"/>
      <c r="V45" s="4"/>
      <c r="W45" s="4"/>
      <c r="X45" s="4"/>
      <c r="Y45" s="4"/>
      <c r="Z45" s="4"/>
    </row>
    <row r="46" spans="1:26" ht="16.5" customHeight="1">
      <c r="A46" s="39">
        <v>39</v>
      </c>
      <c r="B46" s="23">
        <v>1661</v>
      </c>
      <c r="C46" s="25" t="s">
        <v>121</v>
      </c>
      <c r="D46" s="40"/>
      <c r="E46" s="43"/>
      <c r="F46" s="29" t="s">
        <v>34</v>
      </c>
      <c r="G46" s="43"/>
      <c r="H46" s="43"/>
      <c r="I46" s="42"/>
      <c r="J46" s="44"/>
      <c r="K46" s="43"/>
      <c r="L46" s="45"/>
      <c r="M46" s="46"/>
      <c r="N46" s="3"/>
      <c r="O46" s="3"/>
      <c r="P46" s="3"/>
      <c r="Q46" s="3"/>
      <c r="R46" s="4"/>
      <c r="S46" s="4"/>
      <c r="T46" s="4"/>
      <c r="U46" s="4"/>
      <c r="V46" s="4"/>
      <c r="W46" s="4"/>
      <c r="X46" s="4"/>
      <c r="Y46" s="4"/>
      <c r="Z46" s="4"/>
    </row>
    <row r="47" spans="1:26" ht="16.5" customHeight="1">
      <c r="A47" s="56">
        <v>40</v>
      </c>
      <c r="B47" s="23">
        <v>1662</v>
      </c>
      <c r="C47" s="25" t="s">
        <v>123</v>
      </c>
      <c r="D47" s="57"/>
      <c r="E47" s="43"/>
      <c r="F47" s="58"/>
      <c r="G47" s="43"/>
      <c r="H47" s="43"/>
      <c r="I47" s="42"/>
      <c r="J47" s="44"/>
      <c r="K47" s="43"/>
      <c r="L47" s="45"/>
      <c r="M47" s="46"/>
      <c r="N47" s="3"/>
      <c r="O47" s="3"/>
      <c r="P47" s="3"/>
      <c r="Q47" s="3"/>
      <c r="R47" s="4"/>
      <c r="S47" s="4"/>
      <c r="T47" s="4"/>
      <c r="U47" s="4"/>
      <c r="V47" s="4"/>
      <c r="W47" s="4"/>
      <c r="X47" s="4"/>
      <c r="Y47" s="4"/>
      <c r="Z47" s="4"/>
    </row>
    <row r="48" spans="1:26" ht="16.5" customHeight="1">
      <c r="A48" s="56">
        <v>41</v>
      </c>
      <c r="B48" s="59"/>
      <c r="C48" s="60"/>
      <c r="D48" s="57"/>
      <c r="E48" s="43"/>
      <c r="F48" s="58"/>
      <c r="G48" s="43"/>
      <c r="H48" s="43"/>
      <c r="I48" s="20"/>
      <c r="J48" s="44"/>
      <c r="K48" s="43"/>
      <c r="L48" s="45"/>
      <c r="M48" s="46"/>
      <c r="N48" s="3"/>
      <c r="O48" s="3"/>
      <c r="P48" s="3"/>
      <c r="Q48" s="3"/>
      <c r="R48" s="4"/>
      <c r="S48" s="4"/>
      <c r="T48" s="4"/>
      <c r="U48" s="4"/>
      <c r="V48" s="4"/>
      <c r="W48" s="4"/>
      <c r="X48" s="4"/>
      <c r="Y48" s="4"/>
      <c r="Z48" s="4"/>
    </row>
    <row r="49" spans="1:26" ht="16.5" customHeight="1">
      <c r="A49" s="56">
        <v>42</v>
      </c>
      <c r="B49" s="59"/>
      <c r="C49" s="60"/>
      <c r="D49" s="57"/>
      <c r="E49" s="43"/>
      <c r="F49" s="58"/>
      <c r="G49" s="43"/>
      <c r="H49" s="43"/>
      <c r="I49" s="42"/>
      <c r="J49" s="44"/>
      <c r="K49" s="43"/>
      <c r="L49" s="45"/>
      <c r="M49" s="46"/>
      <c r="N49" s="3"/>
      <c r="O49" s="3"/>
      <c r="P49" s="3"/>
      <c r="Q49" s="3"/>
      <c r="R49" s="4"/>
      <c r="S49" s="4"/>
      <c r="T49" s="4"/>
      <c r="U49" s="4"/>
      <c r="V49" s="4"/>
      <c r="W49" s="4"/>
      <c r="X49" s="4"/>
      <c r="Y49" s="4"/>
      <c r="Z49" s="4"/>
    </row>
    <row r="50" spans="1:26" ht="16.5" customHeight="1">
      <c r="A50" s="56">
        <v>43</v>
      </c>
      <c r="B50" s="59"/>
      <c r="C50" s="60"/>
      <c r="D50" s="57"/>
      <c r="E50" s="43"/>
      <c r="F50" s="58"/>
      <c r="G50" s="43"/>
      <c r="H50" s="43"/>
      <c r="I50" s="42"/>
      <c r="J50" s="44"/>
      <c r="K50" s="43"/>
      <c r="L50" s="45"/>
      <c r="M50" s="46"/>
      <c r="N50" s="3"/>
      <c r="O50" s="3"/>
      <c r="P50" s="3"/>
      <c r="Q50" s="3"/>
      <c r="R50" s="4"/>
      <c r="S50" s="4"/>
      <c r="T50" s="4"/>
      <c r="U50" s="4"/>
      <c r="V50" s="4"/>
      <c r="W50" s="4"/>
      <c r="X50" s="4"/>
      <c r="Y50" s="4"/>
      <c r="Z50" s="4"/>
    </row>
    <row r="51" spans="1:26" ht="16.5" customHeight="1">
      <c r="A51" s="56">
        <v>44</v>
      </c>
      <c r="B51" s="59"/>
      <c r="C51" s="60"/>
      <c r="D51" s="57"/>
      <c r="E51" s="43"/>
      <c r="F51" s="58"/>
      <c r="G51" s="43"/>
      <c r="H51" s="43"/>
      <c r="I51" s="42"/>
      <c r="J51" s="44"/>
      <c r="K51" s="43"/>
      <c r="L51" s="45"/>
      <c r="M51" s="46"/>
      <c r="N51" s="3"/>
      <c r="O51" s="3"/>
      <c r="P51" s="3"/>
      <c r="Q51" s="3"/>
      <c r="R51" s="4"/>
      <c r="S51" s="4"/>
      <c r="T51" s="4"/>
      <c r="U51" s="4"/>
      <c r="V51" s="4"/>
      <c r="W51" s="4"/>
      <c r="X51" s="4"/>
      <c r="Y51" s="4"/>
      <c r="Z51" s="4"/>
    </row>
    <row r="52" spans="1:26" ht="16.5" customHeight="1">
      <c r="A52" s="56">
        <v>45</v>
      </c>
      <c r="B52" s="59"/>
      <c r="C52" s="60"/>
      <c r="D52" s="57"/>
      <c r="E52" s="43"/>
      <c r="F52" s="58"/>
      <c r="G52" s="43"/>
      <c r="H52" s="43"/>
      <c r="I52" s="42"/>
      <c r="J52" s="44"/>
      <c r="K52" s="43"/>
      <c r="L52" s="45"/>
      <c r="M52" s="46"/>
      <c r="N52" s="3"/>
      <c r="O52" s="3"/>
      <c r="P52" s="3"/>
      <c r="Q52" s="3"/>
      <c r="R52" s="4"/>
      <c r="S52" s="4"/>
      <c r="T52" s="4"/>
      <c r="U52" s="4"/>
      <c r="V52" s="4"/>
      <c r="W52" s="4"/>
      <c r="X52" s="4"/>
      <c r="Y52" s="4"/>
      <c r="Z52" s="4"/>
    </row>
    <row r="53" spans="1:26" ht="16.5" customHeight="1">
      <c r="A53" s="56">
        <v>46</v>
      </c>
      <c r="B53" s="59"/>
      <c r="C53" s="60"/>
      <c r="D53" s="57"/>
      <c r="E53" s="43"/>
      <c r="F53" s="58"/>
      <c r="G53" s="43"/>
      <c r="H53" s="43"/>
      <c r="I53" s="42"/>
      <c r="J53" s="44"/>
      <c r="K53" s="43"/>
      <c r="L53" s="45"/>
      <c r="M53" s="46"/>
      <c r="N53" s="3"/>
      <c r="O53" s="3"/>
      <c r="P53" s="3"/>
      <c r="Q53" s="3"/>
      <c r="R53" s="4"/>
      <c r="S53" s="4"/>
      <c r="T53" s="4"/>
      <c r="U53" s="4"/>
      <c r="V53" s="4"/>
      <c r="W53" s="4"/>
      <c r="X53" s="4"/>
      <c r="Y53" s="4"/>
      <c r="Z53" s="4"/>
    </row>
    <row r="54" spans="1:26" ht="16.5" customHeight="1">
      <c r="A54" s="56">
        <v>47</v>
      </c>
      <c r="B54" s="59"/>
      <c r="C54" s="60"/>
      <c r="D54" s="57"/>
      <c r="E54" s="43"/>
      <c r="F54" s="58"/>
      <c r="G54" s="43"/>
      <c r="H54" s="43"/>
      <c r="I54" s="42"/>
      <c r="J54" s="44"/>
      <c r="K54" s="43"/>
      <c r="L54" s="45"/>
      <c r="M54" s="46"/>
      <c r="N54" s="3"/>
      <c r="O54" s="3"/>
      <c r="P54" s="3"/>
      <c r="Q54" s="3"/>
      <c r="R54" s="4"/>
      <c r="S54" s="4"/>
      <c r="T54" s="4"/>
      <c r="U54" s="4"/>
      <c r="V54" s="4"/>
      <c r="W54" s="4"/>
      <c r="X54" s="4"/>
      <c r="Y54" s="4"/>
      <c r="Z54" s="4"/>
    </row>
    <row r="55" spans="1:26" ht="16.5" customHeight="1">
      <c r="A55" s="56">
        <v>48</v>
      </c>
      <c r="B55" s="59"/>
      <c r="C55" s="60"/>
      <c r="D55" s="57"/>
      <c r="E55" s="43"/>
      <c r="F55" s="58"/>
      <c r="G55" s="43"/>
      <c r="H55" s="43"/>
      <c r="I55" s="42"/>
      <c r="J55" s="44"/>
      <c r="K55" s="43"/>
      <c r="L55" s="45"/>
      <c r="M55" s="46"/>
      <c r="N55" s="3"/>
      <c r="O55" s="3"/>
      <c r="P55" s="3"/>
      <c r="Q55" s="3"/>
      <c r="R55" s="4"/>
      <c r="S55" s="4"/>
      <c r="T55" s="4"/>
      <c r="U55" s="4"/>
      <c r="V55" s="4"/>
      <c r="W55" s="4"/>
      <c r="X55" s="4"/>
      <c r="Y55" s="4"/>
      <c r="Z55" s="4"/>
    </row>
    <row r="56" spans="1:26" ht="16.5" customHeight="1">
      <c r="A56" s="56">
        <v>49</v>
      </c>
      <c r="B56" s="59"/>
      <c r="C56" s="60"/>
      <c r="D56" s="57"/>
      <c r="E56" s="43"/>
      <c r="F56" s="58"/>
      <c r="G56" s="43"/>
      <c r="H56" s="43"/>
      <c r="I56" s="42"/>
      <c r="J56" s="44"/>
      <c r="K56" s="43"/>
      <c r="L56" s="45"/>
      <c r="M56" s="46"/>
      <c r="N56" s="3"/>
      <c r="O56" s="3"/>
      <c r="P56" s="3"/>
      <c r="Q56" s="3"/>
      <c r="R56" s="4"/>
      <c r="S56" s="4"/>
      <c r="T56" s="4"/>
      <c r="U56" s="4"/>
      <c r="V56" s="4"/>
      <c r="W56" s="4"/>
      <c r="X56" s="4"/>
      <c r="Y56" s="4"/>
      <c r="Z56" s="4"/>
    </row>
    <row r="57" spans="1:26" ht="16.5" customHeight="1">
      <c r="A57" s="56">
        <v>50</v>
      </c>
      <c r="B57" s="59"/>
      <c r="C57" s="60"/>
      <c r="D57" s="57"/>
      <c r="E57" s="43"/>
      <c r="F57" s="58"/>
      <c r="G57" s="43"/>
      <c r="H57" s="43"/>
      <c r="I57" s="42"/>
      <c r="J57" s="44"/>
      <c r="K57" s="43"/>
      <c r="L57" s="45"/>
      <c r="M57" s="46"/>
      <c r="N57" s="3"/>
      <c r="O57" s="3"/>
      <c r="P57" s="3"/>
      <c r="Q57" s="3"/>
      <c r="R57" s="4"/>
      <c r="S57" s="4"/>
      <c r="T57" s="4"/>
      <c r="U57" s="4"/>
      <c r="V57" s="4"/>
      <c r="W57" s="4"/>
      <c r="X57" s="4"/>
      <c r="Y57" s="4"/>
      <c r="Z57" s="4"/>
    </row>
    <row r="58" spans="1:26" ht="16.5" customHeight="1">
      <c r="A58" s="56">
        <v>51</v>
      </c>
      <c r="B58" s="59"/>
      <c r="C58" s="60"/>
      <c r="D58" s="57"/>
      <c r="E58" s="43"/>
      <c r="F58" s="58"/>
      <c r="G58" s="43"/>
      <c r="H58" s="43"/>
      <c r="I58" s="42"/>
      <c r="J58" s="44"/>
      <c r="K58" s="43"/>
      <c r="L58" s="45"/>
      <c r="M58" s="46"/>
      <c r="N58" s="3"/>
      <c r="O58" s="3"/>
      <c r="P58" s="3"/>
      <c r="Q58" s="3"/>
      <c r="R58" s="4"/>
      <c r="S58" s="4"/>
      <c r="T58" s="4"/>
      <c r="U58" s="4"/>
      <c r="V58" s="4"/>
      <c r="W58" s="4"/>
      <c r="X58" s="4"/>
      <c r="Y58" s="4"/>
      <c r="Z58" s="4"/>
    </row>
    <row r="59" spans="1:26" ht="16.5" customHeight="1">
      <c r="A59" s="56">
        <v>52</v>
      </c>
      <c r="B59" s="59"/>
      <c r="C59" s="60"/>
      <c r="D59" s="57"/>
      <c r="E59" s="43"/>
      <c r="F59" s="58"/>
      <c r="G59" s="43"/>
      <c r="H59" s="43"/>
      <c r="I59" s="42"/>
      <c r="J59" s="44"/>
      <c r="K59" s="43"/>
      <c r="L59" s="45"/>
      <c r="M59" s="46"/>
      <c r="N59" s="3"/>
      <c r="O59" s="3"/>
      <c r="P59" s="3"/>
      <c r="Q59" s="3"/>
      <c r="R59" s="4"/>
      <c r="S59" s="4"/>
      <c r="T59" s="4"/>
      <c r="U59" s="4"/>
      <c r="V59" s="4"/>
      <c r="W59" s="4"/>
      <c r="X59" s="4"/>
      <c r="Y59" s="4"/>
      <c r="Z59" s="4"/>
    </row>
    <row r="60" spans="1:26" ht="16.5" customHeight="1">
      <c r="A60" s="56">
        <v>53</v>
      </c>
      <c r="B60" s="59"/>
      <c r="C60" s="60"/>
      <c r="D60" s="57"/>
      <c r="E60" s="43"/>
      <c r="F60" s="58"/>
      <c r="G60" s="43"/>
      <c r="H60" s="43"/>
      <c r="I60" s="42"/>
      <c r="J60" s="44"/>
      <c r="K60" s="43"/>
      <c r="L60" s="45"/>
      <c r="M60" s="46"/>
      <c r="N60" s="3"/>
      <c r="O60" s="3"/>
      <c r="P60" s="3"/>
      <c r="Q60" s="3"/>
      <c r="R60" s="4"/>
      <c r="S60" s="4"/>
      <c r="T60" s="4"/>
      <c r="U60" s="4"/>
      <c r="V60" s="4"/>
      <c r="W60" s="4"/>
      <c r="X60" s="4"/>
      <c r="Y60" s="4"/>
      <c r="Z60" s="4"/>
    </row>
    <row r="61" spans="1:26" ht="16.5" customHeight="1">
      <c r="A61" s="56">
        <v>54</v>
      </c>
      <c r="B61" s="59"/>
      <c r="C61" s="60"/>
      <c r="D61" s="57"/>
      <c r="E61" s="43"/>
      <c r="F61" s="58"/>
      <c r="G61" s="43"/>
      <c r="H61" s="43"/>
      <c r="I61" s="42"/>
      <c r="J61" s="44"/>
      <c r="K61" s="43"/>
      <c r="L61" s="45"/>
      <c r="M61" s="46"/>
      <c r="N61" s="3"/>
      <c r="O61" s="3"/>
      <c r="P61" s="3"/>
      <c r="Q61" s="3"/>
      <c r="R61" s="4"/>
      <c r="S61" s="4"/>
      <c r="T61" s="4"/>
      <c r="U61" s="4"/>
      <c r="V61" s="4"/>
      <c r="W61" s="4"/>
      <c r="X61" s="4"/>
      <c r="Y61" s="4"/>
      <c r="Z61" s="4"/>
    </row>
    <row r="62" spans="1:26" ht="16.5" customHeight="1">
      <c r="A62" s="56">
        <v>55</v>
      </c>
      <c r="B62" s="59"/>
      <c r="C62" s="60"/>
      <c r="D62" s="57"/>
      <c r="E62" s="43"/>
      <c r="F62" s="58"/>
      <c r="G62" s="43"/>
      <c r="H62" s="43"/>
      <c r="I62" s="42"/>
      <c r="J62" s="44"/>
      <c r="K62" s="43"/>
      <c r="L62" s="45"/>
      <c r="M62" s="46"/>
      <c r="N62" s="3"/>
      <c r="O62" s="3"/>
      <c r="P62" s="3"/>
      <c r="Q62" s="3"/>
      <c r="R62" s="4"/>
      <c r="S62" s="4"/>
      <c r="T62" s="4"/>
      <c r="U62" s="4"/>
      <c r="V62" s="4"/>
      <c r="W62" s="4"/>
      <c r="X62" s="4"/>
      <c r="Y62" s="4"/>
      <c r="Z62" s="4"/>
    </row>
    <row r="63" spans="1:26" ht="16.5" customHeight="1">
      <c r="A63" s="56">
        <v>56</v>
      </c>
      <c r="B63" s="59"/>
      <c r="C63" s="60"/>
      <c r="D63" s="57"/>
      <c r="E63" s="43"/>
      <c r="F63" s="58"/>
      <c r="G63" s="43"/>
      <c r="H63" s="43"/>
      <c r="I63" s="42"/>
      <c r="J63" s="44"/>
      <c r="K63" s="43"/>
      <c r="L63" s="45"/>
      <c r="M63" s="46"/>
      <c r="N63" s="3"/>
      <c r="O63" s="3"/>
      <c r="P63" s="3"/>
      <c r="Q63" s="3"/>
      <c r="R63" s="4"/>
      <c r="S63" s="4"/>
      <c r="T63" s="4"/>
      <c r="U63" s="4"/>
      <c r="V63" s="4"/>
      <c r="W63" s="4"/>
      <c r="X63" s="4"/>
      <c r="Y63" s="4"/>
      <c r="Z63" s="4"/>
    </row>
    <row r="64" spans="1:26" ht="16.5" customHeight="1">
      <c r="A64" s="56">
        <v>57</v>
      </c>
      <c r="B64" s="59"/>
      <c r="C64" s="60"/>
      <c r="D64" s="57"/>
      <c r="E64" s="43"/>
      <c r="F64" s="58"/>
      <c r="G64" s="43"/>
      <c r="H64" s="43"/>
      <c r="I64" s="42"/>
      <c r="J64" s="44"/>
      <c r="K64" s="43"/>
      <c r="L64" s="45"/>
      <c r="M64" s="46"/>
      <c r="N64" s="3"/>
      <c r="O64" s="3"/>
      <c r="P64" s="3"/>
      <c r="Q64" s="3"/>
      <c r="R64" s="4"/>
      <c r="S64" s="4"/>
      <c r="T64" s="4"/>
      <c r="U64" s="4"/>
      <c r="V64" s="4"/>
      <c r="W64" s="4"/>
      <c r="X64" s="4"/>
      <c r="Y64" s="4"/>
      <c r="Z64" s="4"/>
    </row>
    <row r="65" spans="1:26" ht="16.5" customHeight="1">
      <c r="A65" s="56">
        <v>58</v>
      </c>
      <c r="B65" s="59"/>
      <c r="C65" s="60"/>
      <c r="D65" s="57"/>
      <c r="E65" s="43"/>
      <c r="F65" s="58"/>
      <c r="G65" s="43"/>
      <c r="H65" s="43"/>
      <c r="I65" s="42"/>
      <c r="J65" s="44"/>
      <c r="K65" s="43"/>
      <c r="L65" s="45"/>
      <c r="M65" s="46"/>
      <c r="N65" s="3"/>
      <c r="O65" s="3"/>
      <c r="P65" s="3"/>
      <c r="Q65" s="3"/>
      <c r="R65" s="4"/>
      <c r="S65" s="4"/>
      <c r="T65" s="4"/>
      <c r="U65" s="4"/>
      <c r="V65" s="4"/>
      <c r="W65" s="4"/>
      <c r="X65" s="4"/>
      <c r="Y65" s="4"/>
      <c r="Z65" s="4"/>
    </row>
    <row r="66" spans="1:26" ht="16.5" customHeight="1">
      <c r="A66" s="56">
        <v>59</v>
      </c>
      <c r="B66" s="59"/>
      <c r="C66" s="60"/>
      <c r="D66" s="57"/>
      <c r="E66" s="43"/>
      <c r="F66" s="58"/>
      <c r="G66" s="43"/>
      <c r="H66" s="43"/>
      <c r="I66" s="42"/>
      <c r="J66" s="44"/>
      <c r="K66" s="43"/>
      <c r="L66" s="45"/>
      <c r="M66" s="46"/>
      <c r="N66" s="3"/>
      <c r="O66" s="3"/>
      <c r="P66" s="3"/>
      <c r="Q66" s="3"/>
      <c r="R66" s="4"/>
      <c r="S66" s="4"/>
      <c r="T66" s="4"/>
      <c r="U66" s="4"/>
      <c r="V66" s="4"/>
      <c r="W66" s="4"/>
      <c r="X66" s="4"/>
      <c r="Y66" s="4"/>
      <c r="Z66" s="4"/>
    </row>
    <row r="67" spans="1:26" ht="16.5" customHeight="1">
      <c r="A67" s="56">
        <v>60</v>
      </c>
      <c r="B67" s="59"/>
      <c r="C67" s="60"/>
      <c r="D67" s="57"/>
      <c r="E67" s="43"/>
      <c r="F67" s="58"/>
      <c r="G67" s="43"/>
      <c r="H67" s="43"/>
      <c r="I67" s="42"/>
      <c r="J67" s="44"/>
      <c r="K67" s="43"/>
      <c r="L67" s="45"/>
      <c r="M67" s="46"/>
      <c r="N67" s="3"/>
      <c r="O67" s="3"/>
      <c r="P67" s="3"/>
      <c r="Q67" s="3"/>
      <c r="R67" s="4"/>
      <c r="S67" s="4"/>
      <c r="T67" s="4"/>
      <c r="U67" s="4"/>
      <c r="V67" s="4"/>
      <c r="W67" s="4"/>
      <c r="X67" s="4"/>
      <c r="Y67" s="4"/>
      <c r="Z67" s="4"/>
    </row>
    <row r="68" spans="1:26" ht="16.5" customHeight="1">
      <c r="A68" s="56">
        <v>61</v>
      </c>
      <c r="B68" s="59"/>
      <c r="C68" s="60"/>
      <c r="D68" s="57"/>
      <c r="E68" s="43"/>
      <c r="F68" s="58"/>
      <c r="G68" s="43"/>
      <c r="H68" s="43"/>
      <c r="I68" s="42"/>
      <c r="J68" s="44"/>
      <c r="K68" s="43"/>
      <c r="L68" s="45"/>
      <c r="M68" s="46"/>
      <c r="N68" s="3"/>
      <c r="O68" s="3"/>
      <c r="P68" s="3"/>
      <c r="Q68" s="3"/>
      <c r="R68" s="4"/>
      <c r="S68" s="4"/>
      <c r="T68" s="4"/>
      <c r="U68" s="4"/>
      <c r="V68" s="4"/>
      <c r="W68" s="4"/>
      <c r="X68" s="4"/>
      <c r="Y68" s="4"/>
      <c r="Z68" s="4"/>
    </row>
    <row r="69" spans="1:26" ht="16.5" customHeight="1">
      <c r="A69" s="56">
        <v>62</v>
      </c>
      <c r="B69" s="59"/>
      <c r="C69" s="60"/>
      <c r="D69" s="57"/>
      <c r="E69" s="43"/>
      <c r="F69" s="58"/>
      <c r="G69" s="43"/>
      <c r="H69" s="43"/>
      <c r="I69" s="42"/>
      <c r="J69" s="44"/>
      <c r="K69" s="43"/>
      <c r="L69" s="45"/>
      <c r="M69" s="46"/>
      <c r="N69" s="3"/>
      <c r="O69" s="3"/>
      <c r="P69" s="3"/>
      <c r="Q69" s="3"/>
      <c r="R69" s="4"/>
      <c r="S69" s="4"/>
      <c r="T69" s="4"/>
      <c r="U69" s="4"/>
      <c r="V69" s="4"/>
      <c r="W69" s="4"/>
      <c r="X69" s="4"/>
      <c r="Y69" s="4"/>
      <c r="Z69" s="4"/>
    </row>
    <row r="70" spans="1:26" ht="16.5" customHeight="1">
      <c r="A70" s="56">
        <v>63</v>
      </c>
      <c r="B70" s="59"/>
      <c r="C70" s="60"/>
      <c r="D70" s="57"/>
      <c r="E70" s="43"/>
      <c r="F70" s="58"/>
      <c r="G70" s="43"/>
      <c r="H70" s="43"/>
      <c r="I70" s="42"/>
      <c r="J70" s="44"/>
      <c r="K70" s="43"/>
      <c r="L70" s="45"/>
      <c r="M70" s="46"/>
      <c r="N70" s="3"/>
      <c r="O70" s="3"/>
      <c r="P70" s="3"/>
      <c r="Q70" s="3"/>
      <c r="R70" s="4"/>
      <c r="S70" s="4"/>
      <c r="T70" s="4"/>
      <c r="U70" s="4"/>
      <c r="V70" s="4"/>
      <c r="W70" s="4"/>
      <c r="X70" s="4"/>
      <c r="Y70" s="4"/>
      <c r="Z70" s="4"/>
    </row>
    <row r="71" spans="1:26" ht="16.5" customHeight="1">
      <c r="A71" s="56">
        <v>64</v>
      </c>
      <c r="B71" s="59"/>
      <c r="C71" s="60"/>
      <c r="D71" s="57"/>
      <c r="E71" s="43"/>
      <c r="F71" s="58"/>
      <c r="G71" s="43"/>
      <c r="H71" s="43"/>
      <c r="I71" s="42"/>
      <c r="J71" s="44"/>
      <c r="K71" s="43"/>
      <c r="L71" s="45"/>
      <c r="M71" s="46"/>
      <c r="N71" s="3"/>
      <c r="O71" s="3"/>
      <c r="P71" s="3"/>
      <c r="Q71" s="3"/>
      <c r="R71" s="4"/>
      <c r="S71" s="4"/>
      <c r="T71" s="4"/>
      <c r="U71" s="4"/>
      <c r="V71" s="4"/>
      <c r="W71" s="4"/>
      <c r="X71" s="4"/>
      <c r="Y71" s="4"/>
      <c r="Z71" s="4"/>
    </row>
    <row r="72" spans="1:26" ht="16.5" customHeight="1">
      <c r="A72" s="56">
        <v>65</v>
      </c>
      <c r="B72" s="59"/>
      <c r="C72" s="60"/>
      <c r="D72" s="57"/>
      <c r="E72" s="43"/>
      <c r="F72" s="58"/>
      <c r="G72" s="43"/>
      <c r="H72" s="43"/>
      <c r="I72" s="42"/>
      <c r="J72" s="44"/>
      <c r="K72" s="43"/>
      <c r="L72" s="45"/>
      <c r="M72" s="46"/>
      <c r="N72" s="3"/>
      <c r="O72" s="3"/>
      <c r="P72" s="3"/>
      <c r="Q72" s="3"/>
      <c r="R72" s="4"/>
      <c r="S72" s="4"/>
      <c r="T72" s="4"/>
      <c r="U72" s="4"/>
      <c r="V72" s="4"/>
      <c r="W72" s="4"/>
      <c r="X72" s="4"/>
      <c r="Y72" s="4"/>
      <c r="Z72" s="4"/>
    </row>
    <row r="73" spans="1:26" ht="16.5" customHeight="1">
      <c r="A73" s="56">
        <v>66</v>
      </c>
      <c r="B73" s="59"/>
      <c r="C73" s="60"/>
      <c r="D73" s="57"/>
      <c r="E73" s="43"/>
      <c r="F73" s="58"/>
      <c r="G73" s="43"/>
      <c r="H73" s="43"/>
      <c r="I73" s="42"/>
      <c r="J73" s="44"/>
      <c r="K73" s="43"/>
      <c r="L73" s="45"/>
      <c r="M73" s="46"/>
      <c r="N73" s="3"/>
      <c r="O73" s="3"/>
      <c r="P73" s="3"/>
      <c r="Q73" s="3"/>
      <c r="R73" s="4"/>
      <c r="S73" s="4"/>
      <c r="T73" s="4"/>
      <c r="U73" s="4"/>
      <c r="V73" s="4"/>
      <c r="W73" s="4"/>
      <c r="X73" s="4"/>
      <c r="Y73" s="4"/>
      <c r="Z73" s="4"/>
    </row>
    <row r="74" spans="1:26" ht="16.5" customHeight="1">
      <c r="A74" s="56">
        <v>67</v>
      </c>
      <c r="B74" s="59"/>
      <c r="C74" s="60"/>
      <c r="D74" s="57"/>
      <c r="E74" s="43"/>
      <c r="F74" s="58"/>
      <c r="G74" s="43"/>
      <c r="H74" s="43"/>
      <c r="I74" s="20"/>
      <c r="J74" s="44"/>
      <c r="K74" s="43"/>
      <c r="L74" s="45"/>
      <c r="M74" s="46"/>
      <c r="N74" s="3"/>
      <c r="O74" s="3"/>
      <c r="P74" s="3"/>
      <c r="Q74" s="3"/>
      <c r="R74" s="4"/>
      <c r="S74" s="4"/>
      <c r="T74" s="4"/>
      <c r="U74" s="4"/>
      <c r="V74" s="4"/>
      <c r="W74" s="4"/>
      <c r="X74" s="4"/>
      <c r="Y74" s="4"/>
      <c r="Z74" s="4"/>
    </row>
    <row r="75" spans="1:26" ht="16.5" customHeight="1">
      <c r="A75" s="56">
        <v>68</v>
      </c>
      <c r="B75" s="59"/>
      <c r="C75" s="60"/>
      <c r="D75" s="57"/>
      <c r="E75" s="43"/>
      <c r="F75" s="58"/>
      <c r="G75" s="43"/>
      <c r="H75" s="43"/>
      <c r="I75" s="42"/>
      <c r="J75" s="44"/>
      <c r="K75" s="43"/>
      <c r="L75" s="45"/>
      <c r="M75" s="46"/>
      <c r="N75" s="3"/>
      <c r="O75" s="3"/>
      <c r="P75" s="3"/>
      <c r="Q75" s="3"/>
      <c r="R75" s="4"/>
      <c r="S75" s="4"/>
      <c r="T75" s="4"/>
      <c r="U75" s="4"/>
      <c r="V75" s="4"/>
      <c r="W75" s="4"/>
      <c r="X75" s="4"/>
      <c r="Y75" s="4"/>
      <c r="Z75" s="4"/>
    </row>
    <row r="76" spans="1:26" ht="16.5" customHeight="1">
      <c r="A76" s="56">
        <v>69</v>
      </c>
      <c r="B76" s="59"/>
      <c r="C76" s="60"/>
      <c r="D76" s="57"/>
      <c r="E76" s="43"/>
      <c r="F76" s="58"/>
      <c r="G76" s="43"/>
      <c r="H76" s="43"/>
      <c r="I76" s="42"/>
      <c r="J76" s="44"/>
      <c r="K76" s="43"/>
      <c r="L76" s="45"/>
      <c r="M76" s="46"/>
      <c r="N76" s="3"/>
      <c r="O76" s="3"/>
      <c r="P76" s="3"/>
      <c r="Q76" s="3"/>
      <c r="R76" s="4"/>
      <c r="S76" s="4"/>
      <c r="T76" s="4"/>
      <c r="U76" s="4"/>
      <c r="V76" s="4"/>
      <c r="W76" s="4"/>
      <c r="X76" s="4"/>
      <c r="Y76" s="4"/>
      <c r="Z76" s="4"/>
    </row>
    <row r="77" spans="1:26" ht="16.5" customHeight="1">
      <c r="A77" s="56">
        <v>70</v>
      </c>
      <c r="B77" s="59"/>
      <c r="C77" s="60"/>
      <c r="D77" s="57"/>
      <c r="E77" s="43"/>
      <c r="F77" s="58"/>
      <c r="G77" s="43"/>
      <c r="H77" s="43"/>
      <c r="I77" s="42"/>
      <c r="J77" s="44"/>
      <c r="K77" s="43"/>
      <c r="L77" s="45"/>
      <c r="M77" s="46"/>
      <c r="N77" s="3"/>
      <c r="O77" s="3"/>
      <c r="P77" s="3"/>
      <c r="Q77" s="3"/>
      <c r="R77" s="4"/>
      <c r="S77" s="4"/>
      <c r="T77" s="4"/>
      <c r="U77" s="4"/>
      <c r="V77" s="4"/>
      <c r="W77" s="4"/>
      <c r="X77" s="4"/>
      <c r="Y77" s="4"/>
      <c r="Z77" s="4"/>
    </row>
    <row r="78" spans="1:26" ht="16.5" customHeight="1">
      <c r="A78" s="56">
        <v>71</v>
      </c>
      <c r="B78" s="59"/>
      <c r="C78" s="60"/>
      <c r="D78" s="57"/>
      <c r="E78" s="43"/>
      <c r="F78" s="58"/>
      <c r="G78" s="43"/>
      <c r="H78" s="43"/>
      <c r="I78" s="20"/>
      <c r="J78" s="44"/>
      <c r="K78" s="43"/>
      <c r="L78" s="45"/>
      <c r="M78" s="46"/>
      <c r="N78" s="3"/>
      <c r="O78" s="3"/>
      <c r="P78" s="3"/>
      <c r="Q78" s="3"/>
      <c r="R78" s="4"/>
      <c r="S78" s="4"/>
      <c r="T78" s="4"/>
      <c r="U78" s="4"/>
      <c r="V78" s="4"/>
      <c r="W78" s="4"/>
      <c r="X78" s="4"/>
      <c r="Y78" s="4"/>
      <c r="Z78" s="4"/>
    </row>
    <row r="79" spans="1:26" ht="16.5" customHeight="1">
      <c r="A79" s="56">
        <v>72</v>
      </c>
      <c r="B79" s="59"/>
      <c r="C79" s="60"/>
      <c r="D79" s="57"/>
      <c r="E79" s="43"/>
      <c r="F79" s="58"/>
      <c r="G79" s="43"/>
      <c r="H79" s="43"/>
      <c r="I79" s="42"/>
      <c r="J79" s="44"/>
      <c r="K79" s="43"/>
      <c r="L79" s="45"/>
      <c r="M79" s="46"/>
      <c r="N79" s="3"/>
      <c r="O79" s="3"/>
      <c r="P79" s="3"/>
      <c r="Q79" s="3"/>
      <c r="R79" s="4"/>
      <c r="S79" s="4"/>
      <c r="T79" s="4"/>
      <c r="U79" s="4"/>
      <c r="V79" s="4"/>
      <c r="W79" s="4"/>
      <c r="X79" s="4"/>
      <c r="Y79" s="4"/>
      <c r="Z79" s="4"/>
    </row>
    <row r="80" spans="1:26" ht="16.5" customHeight="1">
      <c r="A80" s="56">
        <v>73</v>
      </c>
      <c r="B80" s="59"/>
      <c r="C80" s="60"/>
      <c r="D80" s="57"/>
      <c r="E80" s="43"/>
      <c r="F80" s="58"/>
      <c r="G80" s="43"/>
      <c r="H80" s="43"/>
      <c r="I80" s="42"/>
      <c r="J80" s="44"/>
      <c r="K80" s="43"/>
      <c r="L80" s="45"/>
      <c r="M80" s="46"/>
      <c r="N80" s="3"/>
      <c r="O80" s="3"/>
      <c r="P80" s="3"/>
      <c r="Q80" s="3"/>
      <c r="R80" s="4"/>
      <c r="S80" s="4"/>
      <c r="T80" s="4"/>
      <c r="U80" s="4"/>
      <c r="V80" s="4"/>
      <c r="W80" s="4"/>
      <c r="X80" s="4"/>
      <c r="Y80" s="4"/>
      <c r="Z80" s="4"/>
    </row>
    <row r="81" spans="1:26" ht="16.5" customHeight="1">
      <c r="A81" s="56">
        <v>74</v>
      </c>
      <c r="B81" s="59"/>
      <c r="C81" s="60"/>
      <c r="D81" s="57"/>
      <c r="E81" s="43"/>
      <c r="F81" s="58"/>
      <c r="G81" s="43"/>
      <c r="H81" s="43"/>
      <c r="I81" s="42"/>
      <c r="J81" s="44"/>
      <c r="K81" s="43"/>
      <c r="L81" s="45"/>
      <c r="M81" s="46"/>
      <c r="N81" s="3"/>
      <c r="O81" s="3"/>
      <c r="P81" s="3"/>
      <c r="Q81" s="3"/>
      <c r="R81" s="4"/>
      <c r="S81" s="4"/>
      <c r="T81" s="4"/>
      <c r="U81" s="4"/>
      <c r="V81" s="4"/>
      <c r="W81" s="4"/>
      <c r="X81" s="4"/>
      <c r="Y81" s="4"/>
      <c r="Z81" s="4"/>
    </row>
    <row r="82" spans="1:26" ht="16.5" customHeight="1">
      <c r="A82" s="56">
        <v>75</v>
      </c>
      <c r="B82" s="59"/>
      <c r="C82" s="60"/>
      <c r="D82" s="57"/>
      <c r="E82" s="43"/>
      <c r="F82" s="58"/>
      <c r="G82" s="43"/>
      <c r="H82" s="43"/>
      <c r="I82" s="42"/>
      <c r="J82" s="44"/>
      <c r="K82" s="43"/>
      <c r="L82" s="45"/>
      <c r="M82" s="46"/>
      <c r="N82" s="3"/>
      <c r="O82" s="3"/>
      <c r="P82" s="3"/>
      <c r="Q82" s="3"/>
      <c r="R82" s="4"/>
      <c r="S82" s="4"/>
      <c r="T82" s="4"/>
      <c r="U82" s="4"/>
      <c r="V82" s="4"/>
      <c r="W82" s="4"/>
      <c r="X82" s="4"/>
      <c r="Y82" s="4"/>
      <c r="Z82" s="4"/>
    </row>
    <row r="83" spans="1:26" ht="16.5" customHeight="1">
      <c r="A83" s="56">
        <v>76</v>
      </c>
      <c r="B83" s="59"/>
      <c r="C83" s="60"/>
      <c r="D83" s="57"/>
      <c r="E83" s="43"/>
      <c r="F83" s="58"/>
      <c r="G83" s="43"/>
      <c r="H83" s="43"/>
      <c r="I83" s="42"/>
      <c r="J83" s="44"/>
      <c r="K83" s="43"/>
      <c r="L83" s="45"/>
      <c r="M83" s="46"/>
      <c r="N83" s="3"/>
      <c r="O83" s="3"/>
      <c r="P83" s="3"/>
      <c r="Q83" s="3"/>
      <c r="R83" s="4"/>
      <c r="S83" s="4"/>
      <c r="T83" s="4"/>
      <c r="U83" s="4"/>
      <c r="V83" s="4"/>
      <c r="W83" s="4"/>
      <c r="X83" s="4"/>
      <c r="Y83" s="4"/>
      <c r="Z83" s="4"/>
    </row>
    <row r="84" spans="1:26" ht="16.5" customHeight="1">
      <c r="A84" s="56">
        <v>77</v>
      </c>
      <c r="B84" s="59"/>
      <c r="C84" s="60"/>
      <c r="D84" s="57"/>
      <c r="E84" s="43"/>
      <c r="F84" s="58"/>
      <c r="G84" s="43"/>
      <c r="H84" s="43"/>
      <c r="I84" s="42"/>
      <c r="J84" s="44"/>
      <c r="K84" s="43"/>
      <c r="L84" s="45"/>
      <c r="M84" s="46"/>
      <c r="N84" s="3"/>
      <c r="O84" s="3"/>
      <c r="P84" s="3"/>
      <c r="Q84" s="3"/>
      <c r="R84" s="4"/>
      <c r="S84" s="4"/>
      <c r="T84" s="4"/>
      <c r="U84" s="4"/>
      <c r="V84" s="4"/>
      <c r="W84" s="4"/>
      <c r="X84" s="4"/>
      <c r="Y84" s="4"/>
      <c r="Z84" s="4"/>
    </row>
    <row r="85" spans="1:26" ht="16.5" customHeight="1">
      <c r="A85" s="56">
        <v>78</v>
      </c>
      <c r="B85" s="59"/>
      <c r="C85" s="60"/>
      <c r="D85" s="57"/>
      <c r="E85" s="43"/>
      <c r="F85" s="58"/>
      <c r="G85" s="43"/>
      <c r="H85" s="43"/>
      <c r="I85" s="42"/>
      <c r="J85" s="44"/>
      <c r="K85" s="43"/>
      <c r="L85" s="45"/>
      <c r="M85" s="46"/>
      <c r="N85" s="3"/>
      <c r="O85" s="3"/>
      <c r="P85" s="3"/>
      <c r="Q85" s="3"/>
      <c r="R85" s="4"/>
      <c r="S85" s="4"/>
      <c r="T85" s="4"/>
      <c r="U85" s="4"/>
      <c r="V85" s="4"/>
      <c r="W85" s="4"/>
      <c r="X85" s="4"/>
      <c r="Y85" s="4"/>
      <c r="Z85" s="4"/>
    </row>
    <row r="86" spans="1:26" ht="16.5" customHeight="1">
      <c r="A86" s="56">
        <v>79</v>
      </c>
      <c r="B86" s="59"/>
      <c r="C86" s="60"/>
      <c r="D86" s="57"/>
      <c r="E86" s="43"/>
      <c r="F86" s="58"/>
      <c r="G86" s="43"/>
      <c r="H86" s="43"/>
      <c r="I86" s="42"/>
      <c r="J86" s="44"/>
      <c r="K86" s="43"/>
      <c r="L86" s="45"/>
      <c r="M86" s="46"/>
      <c r="N86" s="3"/>
      <c r="O86" s="3"/>
      <c r="P86" s="3"/>
      <c r="Q86" s="3"/>
      <c r="R86" s="4"/>
      <c r="S86" s="4"/>
      <c r="T86" s="4"/>
      <c r="U86" s="4"/>
      <c r="V86" s="4"/>
      <c r="W86" s="4"/>
      <c r="X86" s="4"/>
      <c r="Y86" s="4"/>
      <c r="Z86" s="4"/>
    </row>
    <row r="87" spans="1:26" ht="16.5" customHeight="1">
      <c r="A87" s="56">
        <v>80</v>
      </c>
      <c r="B87" s="59"/>
      <c r="C87" s="60"/>
      <c r="D87" s="57"/>
      <c r="E87" s="43"/>
      <c r="F87" s="58"/>
      <c r="G87" s="43"/>
      <c r="H87" s="43"/>
      <c r="I87" s="42"/>
      <c r="J87" s="44"/>
      <c r="K87" s="43"/>
      <c r="L87" s="45"/>
      <c r="M87" s="46"/>
      <c r="N87" s="3"/>
      <c r="O87" s="3"/>
      <c r="P87" s="3"/>
      <c r="Q87" s="3"/>
      <c r="R87" s="4"/>
      <c r="S87" s="4"/>
      <c r="T87" s="4"/>
      <c r="U87" s="4"/>
      <c r="V87" s="4"/>
      <c r="W87" s="4"/>
      <c r="X87" s="4"/>
      <c r="Y87" s="4"/>
      <c r="Z87" s="4"/>
    </row>
    <row r="88" spans="1:26" ht="16.5" customHeight="1">
      <c r="A88" s="56">
        <v>81</v>
      </c>
      <c r="B88" s="59"/>
      <c r="C88" s="60"/>
      <c r="D88" s="57"/>
      <c r="E88" s="43"/>
      <c r="F88" s="58"/>
      <c r="G88" s="43"/>
      <c r="H88" s="43"/>
      <c r="I88" s="42"/>
      <c r="J88" s="44"/>
      <c r="K88" s="43"/>
      <c r="L88" s="45"/>
      <c r="M88" s="46"/>
      <c r="N88" s="3"/>
      <c r="O88" s="3"/>
      <c r="P88" s="3"/>
      <c r="Q88" s="3"/>
      <c r="R88" s="4"/>
      <c r="S88" s="4"/>
      <c r="T88" s="4"/>
      <c r="U88" s="4"/>
      <c r="V88" s="4"/>
      <c r="W88" s="4"/>
      <c r="X88" s="4"/>
      <c r="Y88" s="4"/>
      <c r="Z88" s="4"/>
    </row>
    <row r="89" spans="1:26" ht="16.5" customHeight="1">
      <c r="A89" s="56">
        <v>82</v>
      </c>
      <c r="B89" s="59"/>
      <c r="C89" s="60"/>
      <c r="D89" s="57"/>
      <c r="E89" s="43"/>
      <c r="F89" s="58"/>
      <c r="G89" s="43"/>
      <c r="H89" s="43"/>
      <c r="I89" s="20"/>
      <c r="J89" s="44"/>
      <c r="K89" s="43"/>
      <c r="L89" s="45"/>
      <c r="M89" s="46"/>
      <c r="N89" s="3"/>
      <c r="O89" s="3"/>
      <c r="P89" s="3"/>
      <c r="Q89" s="3"/>
      <c r="R89" s="4"/>
      <c r="S89" s="4"/>
      <c r="T89" s="4"/>
      <c r="U89" s="4"/>
      <c r="V89" s="4"/>
      <c r="W89" s="4"/>
      <c r="X89" s="4"/>
      <c r="Y89" s="4"/>
      <c r="Z89" s="4"/>
    </row>
    <row r="90" spans="1:26" ht="16.5" customHeight="1">
      <c r="A90" s="56">
        <v>83</v>
      </c>
      <c r="B90" s="59"/>
      <c r="C90" s="60"/>
      <c r="D90" s="57"/>
      <c r="E90" s="43"/>
      <c r="F90" s="58"/>
      <c r="G90" s="43"/>
      <c r="H90" s="43"/>
      <c r="I90" s="42"/>
      <c r="J90" s="44"/>
      <c r="K90" s="43"/>
      <c r="L90" s="45"/>
      <c r="M90" s="46"/>
      <c r="N90" s="3"/>
      <c r="O90" s="3"/>
      <c r="P90" s="3"/>
      <c r="Q90" s="3"/>
      <c r="R90" s="4"/>
      <c r="S90" s="4"/>
      <c r="T90" s="4"/>
      <c r="U90" s="4"/>
      <c r="V90" s="4"/>
      <c r="W90" s="4"/>
      <c r="X90" s="4"/>
      <c r="Y90" s="4"/>
      <c r="Z90" s="4"/>
    </row>
    <row r="91" spans="1:26" ht="16.5" customHeight="1">
      <c r="A91" s="56">
        <v>84</v>
      </c>
      <c r="B91" s="59"/>
      <c r="C91" s="60"/>
      <c r="D91" s="57"/>
      <c r="E91" s="43"/>
      <c r="F91" s="58"/>
      <c r="G91" s="43"/>
      <c r="H91" s="43"/>
      <c r="I91" s="42"/>
      <c r="J91" s="44"/>
      <c r="K91" s="43"/>
      <c r="L91" s="45"/>
      <c r="M91" s="46"/>
      <c r="N91" s="3"/>
      <c r="O91" s="3"/>
      <c r="P91" s="3"/>
      <c r="Q91" s="3"/>
      <c r="R91" s="4"/>
      <c r="S91" s="4"/>
      <c r="T91" s="4"/>
      <c r="U91" s="4"/>
      <c r="V91" s="4"/>
      <c r="W91" s="4"/>
      <c r="X91" s="4"/>
      <c r="Y91" s="4"/>
      <c r="Z91" s="4"/>
    </row>
    <row r="92" spans="1:26" ht="16.5" customHeight="1">
      <c r="A92" s="56">
        <v>85</v>
      </c>
      <c r="B92" s="59"/>
      <c r="C92" s="60"/>
      <c r="D92" s="57"/>
      <c r="E92" s="43"/>
      <c r="F92" s="58"/>
      <c r="G92" s="43"/>
      <c r="H92" s="43"/>
      <c r="I92" s="20"/>
      <c r="J92" s="44"/>
      <c r="K92" s="43"/>
      <c r="L92" s="45"/>
      <c r="M92" s="46"/>
      <c r="N92" s="3"/>
      <c r="O92" s="3"/>
      <c r="P92" s="3"/>
      <c r="Q92" s="3"/>
      <c r="R92" s="4"/>
      <c r="S92" s="4"/>
      <c r="T92" s="4"/>
      <c r="U92" s="4"/>
      <c r="V92" s="4"/>
      <c r="W92" s="4"/>
      <c r="X92" s="4"/>
      <c r="Y92" s="4"/>
      <c r="Z92" s="4"/>
    </row>
    <row r="93" spans="1:26" ht="16.5" customHeight="1">
      <c r="A93" s="56">
        <v>86</v>
      </c>
      <c r="B93" s="59"/>
      <c r="C93" s="60"/>
      <c r="D93" s="57"/>
      <c r="E93" s="43"/>
      <c r="F93" s="58"/>
      <c r="G93" s="43"/>
      <c r="H93" s="43"/>
      <c r="I93" s="42"/>
      <c r="J93" s="44"/>
      <c r="K93" s="43"/>
      <c r="L93" s="45"/>
      <c r="M93" s="46"/>
      <c r="N93" s="3"/>
      <c r="O93" s="3"/>
      <c r="P93" s="3"/>
      <c r="Q93" s="3"/>
      <c r="R93" s="4"/>
      <c r="S93" s="4"/>
      <c r="T93" s="4"/>
      <c r="U93" s="4"/>
      <c r="V93" s="4"/>
      <c r="W93" s="4"/>
      <c r="X93" s="4"/>
      <c r="Y93" s="4"/>
      <c r="Z93" s="4"/>
    </row>
    <row r="94" spans="1:26" ht="16.5" customHeight="1">
      <c r="A94" s="56">
        <v>87</v>
      </c>
      <c r="B94" s="59"/>
      <c r="C94" s="60"/>
      <c r="D94" s="57"/>
      <c r="E94" s="43"/>
      <c r="F94" s="58"/>
      <c r="G94" s="43"/>
      <c r="H94" s="43"/>
      <c r="I94" s="42"/>
      <c r="J94" s="44"/>
      <c r="K94" s="43"/>
      <c r="L94" s="45"/>
      <c r="M94" s="46"/>
      <c r="N94" s="3"/>
      <c r="O94" s="3"/>
      <c r="P94" s="3"/>
      <c r="Q94" s="3"/>
      <c r="R94" s="4"/>
      <c r="S94" s="4"/>
      <c r="T94" s="4"/>
      <c r="U94" s="4"/>
      <c r="V94" s="4"/>
      <c r="W94" s="4"/>
      <c r="X94" s="4"/>
      <c r="Y94" s="4"/>
      <c r="Z94" s="4"/>
    </row>
    <row r="95" spans="1:26" ht="16.5" customHeight="1">
      <c r="A95" s="56">
        <v>88</v>
      </c>
      <c r="B95" s="59"/>
      <c r="C95" s="60"/>
      <c r="D95" s="57"/>
      <c r="E95" s="43"/>
      <c r="F95" s="58"/>
      <c r="G95" s="43"/>
      <c r="H95" s="43"/>
      <c r="I95" s="42"/>
      <c r="J95" s="44"/>
      <c r="K95" s="43"/>
      <c r="L95" s="45"/>
      <c r="M95" s="46"/>
      <c r="N95" s="3"/>
      <c r="O95" s="3"/>
      <c r="P95" s="3"/>
      <c r="Q95" s="3"/>
      <c r="R95" s="4"/>
      <c r="S95" s="4"/>
      <c r="T95" s="4"/>
      <c r="U95" s="4"/>
      <c r="V95" s="4"/>
      <c r="W95" s="4"/>
      <c r="X95" s="4"/>
      <c r="Y95" s="4"/>
      <c r="Z95" s="4"/>
    </row>
    <row r="96" spans="1:26" ht="16.5" customHeight="1">
      <c r="A96" s="56">
        <v>89</v>
      </c>
      <c r="B96" s="59"/>
      <c r="C96" s="60"/>
      <c r="D96" s="57"/>
      <c r="E96" s="43"/>
      <c r="F96" s="58"/>
      <c r="G96" s="43"/>
      <c r="H96" s="43"/>
      <c r="I96" s="42"/>
      <c r="J96" s="44"/>
      <c r="K96" s="43"/>
      <c r="L96" s="45"/>
      <c r="M96" s="46"/>
      <c r="N96" s="3"/>
      <c r="O96" s="3"/>
      <c r="P96" s="3"/>
      <c r="Q96" s="3"/>
      <c r="R96" s="4"/>
      <c r="S96" s="4"/>
      <c r="T96" s="4"/>
      <c r="U96" s="4"/>
      <c r="V96" s="4"/>
      <c r="W96" s="4"/>
      <c r="X96" s="4"/>
      <c r="Y96" s="4"/>
      <c r="Z96" s="4"/>
    </row>
    <row r="97" spans="1:26" ht="16.5" customHeight="1">
      <c r="A97" s="56">
        <v>90</v>
      </c>
      <c r="B97" s="59"/>
      <c r="C97" s="60"/>
      <c r="D97" s="57"/>
      <c r="E97" s="43"/>
      <c r="F97" s="58"/>
      <c r="G97" s="43"/>
      <c r="H97" s="43"/>
      <c r="I97" s="42"/>
      <c r="J97" s="44"/>
      <c r="K97" s="43"/>
      <c r="L97" s="45"/>
      <c r="M97" s="46"/>
      <c r="N97" s="3"/>
      <c r="O97" s="3"/>
      <c r="P97" s="3"/>
      <c r="Q97" s="3"/>
      <c r="R97" s="4"/>
      <c r="S97" s="4"/>
      <c r="T97" s="4"/>
      <c r="U97" s="4"/>
      <c r="V97" s="4"/>
      <c r="W97" s="4"/>
      <c r="X97" s="4"/>
      <c r="Y97" s="4"/>
      <c r="Z97" s="4"/>
    </row>
    <row r="98" spans="1:26" ht="16.5" customHeight="1">
      <c r="A98" s="56">
        <v>91</v>
      </c>
      <c r="B98" s="59"/>
      <c r="C98" s="60"/>
      <c r="D98" s="57"/>
      <c r="E98" s="43"/>
      <c r="F98" s="58"/>
      <c r="G98" s="43"/>
      <c r="H98" s="43"/>
      <c r="I98" s="42"/>
      <c r="J98" s="44"/>
      <c r="K98" s="43"/>
      <c r="L98" s="45"/>
      <c r="M98" s="46"/>
      <c r="N98" s="3"/>
      <c r="O98" s="3"/>
      <c r="P98" s="3"/>
      <c r="Q98" s="3"/>
      <c r="R98" s="4"/>
      <c r="S98" s="4"/>
      <c r="T98" s="4"/>
      <c r="U98" s="4"/>
      <c r="V98" s="4"/>
      <c r="W98" s="4"/>
      <c r="X98" s="4"/>
      <c r="Y98" s="4"/>
      <c r="Z98" s="4"/>
    </row>
    <row r="99" spans="1:26" ht="16.5" customHeight="1">
      <c r="A99" s="56">
        <v>92</v>
      </c>
      <c r="B99" s="59"/>
      <c r="C99" s="60"/>
      <c r="D99" s="57"/>
      <c r="E99" s="43"/>
      <c r="F99" s="58"/>
      <c r="G99" s="43"/>
      <c r="H99" s="43"/>
      <c r="I99" s="42"/>
      <c r="J99" s="44"/>
      <c r="K99" s="43"/>
      <c r="L99" s="45"/>
      <c r="M99" s="46"/>
      <c r="N99" s="3"/>
      <c r="O99" s="3"/>
      <c r="P99" s="3"/>
      <c r="Q99" s="3"/>
      <c r="R99" s="4"/>
      <c r="S99" s="4"/>
      <c r="T99" s="4"/>
      <c r="U99" s="4"/>
      <c r="V99" s="4"/>
      <c r="W99" s="4"/>
      <c r="X99" s="4"/>
      <c r="Y99" s="4"/>
      <c r="Z99" s="4"/>
    </row>
    <row r="100" spans="1:26" ht="16.5" customHeight="1">
      <c r="A100" s="56">
        <v>93</v>
      </c>
      <c r="B100" s="59"/>
      <c r="C100" s="60"/>
      <c r="D100" s="57"/>
      <c r="E100" s="43"/>
      <c r="F100" s="58"/>
      <c r="G100" s="43"/>
      <c r="H100" s="43"/>
      <c r="I100" s="20"/>
      <c r="J100" s="44"/>
      <c r="K100" s="43"/>
      <c r="L100" s="45"/>
      <c r="M100" s="46"/>
      <c r="N100" s="3"/>
      <c r="O100" s="3"/>
      <c r="P100" s="3"/>
      <c r="Q100" s="3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6.5" customHeight="1">
      <c r="A101" s="56">
        <v>94</v>
      </c>
      <c r="B101" s="59"/>
      <c r="C101" s="60"/>
      <c r="D101" s="57"/>
      <c r="E101" s="43"/>
      <c r="F101" s="58"/>
      <c r="G101" s="43"/>
      <c r="H101" s="43"/>
      <c r="I101" s="42"/>
      <c r="J101" s="44"/>
      <c r="K101" s="43"/>
      <c r="L101" s="45"/>
      <c r="M101" s="46"/>
      <c r="N101" s="3"/>
      <c r="O101" s="3"/>
      <c r="P101" s="3"/>
      <c r="Q101" s="3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6.5" customHeight="1">
      <c r="A102" s="56">
        <v>95</v>
      </c>
      <c r="B102" s="59"/>
      <c r="C102" s="60"/>
      <c r="D102" s="57"/>
      <c r="E102" s="43"/>
      <c r="F102" s="58"/>
      <c r="G102" s="43"/>
      <c r="H102" s="43"/>
      <c r="I102" s="42"/>
      <c r="J102" s="44"/>
      <c r="K102" s="43"/>
      <c r="L102" s="45"/>
      <c r="M102" s="46"/>
      <c r="N102" s="3"/>
      <c r="O102" s="3"/>
      <c r="P102" s="3"/>
      <c r="Q102" s="3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6.5" customHeight="1">
      <c r="A103" s="56">
        <v>96</v>
      </c>
      <c r="B103" s="59"/>
      <c r="C103" s="60"/>
      <c r="D103" s="57"/>
      <c r="E103" s="43"/>
      <c r="F103" s="58"/>
      <c r="G103" s="43"/>
      <c r="H103" s="43"/>
      <c r="I103" s="42"/>
      <c r="J103" s="44"/>
      <c r="K103" s="43"/>
      <c r="L103" s="45"/>
      <c r="M103" s="46"/>
      <c r="N103" s="3"/>
      <c r="O103" s="3"/>
      <c r="P103" s="3"/>
      <c r="Q103" s="3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6.5" customHeight="1">
      <c r="A104" s="56">
        <v>97</v>
      </c>
      <c r="B104" s="59"/>
      <c r="C104" s="60"/>
      <c r="D104" s="57"/>
      <c r="E104" s="43"/>
      <c r="F104" s="58"/>
      <c r="G104" s="43"/>
      <c r="H104" s="43"/>
      <c r="I104" s="42"/>
      <c r="J104" s="44"/>
      <c r="K104" s="43"/>
      <c r="L104" s="45"/>
      <c r="M104" s="46"/>
      <c r="N104" s="3"/>
      <c r="O104" s="3"/>
      <c r="P104" s="3"/>
      <c r="Q104" s="3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6.5" customHeight="1">
      <c r="A105" s="56">
        <v>98</v>
      </c>
      <c r="B105" s="59"/>
      <c r="C105" s="60"/>
      <c r="D105" s="57"/>
      <c r="E105" s="43"/>
      <c r="F105" s="58"/>
      <c r="G105" s="43"/>
      <c r="H105" s="43"/>
      <c r="I105" s="42"/>
      <c r="J105" s="44"/>
      <c r="K105" s="43"/>
      <c r="L105" s="45"/>
      <c r="M105" s="46"/>
      <c r="N105" s="3"/>
      <c r="O105" s="3"/>
      <c r="P105" s="3"/>
      <c r="Q105" s="3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6.5" customHeight="1">
      <c r="A106" s="56">
        <v>99</v>
      </c>
      <c r="B106" s="59"/>
      <c r="C106" s="60"/>
      <c r="D106" s="57"/>
      <c r="E106" s="43"/>
      <c r="F106" s="58"/>
      <c r="G106" s="43"/>
      <c r="H106" s="43"/>
      <c r="I106" s="42"/>
      <c r="J106" s="44"/>
      <c r="K106" s="43"/>
      <c r="L106" s="45"/>
      <c r="M106" s="46"/>
      <c r="N106" s="3"/>
      <c r="O106" s="3"/>
      <c r="P106" s="3"/>
      <c r="Q106" s="3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6.5" customHeight="1">
      <c r="A107" s="56">
        <v>100</v>
      </c>
      <c r="B107" s="59"/>
      <c r="C107" s="60"/>
      <c r="D107" s="57"/>
      <c r="E107" s="43"/>
      <c r="F107" s="58"/>
      <c r="G107" s="43"/>
      <c r="H107" s="43"/>
      <c r="I107" s="42"/>
      <c r="J107" s="44"/>
      <c r="K107" s="43"/>
      <c r="L107" s="45"/>
      <c r="M107" s="46"/>
      <c r="N107" s="3"/>
      <c r="O107" s="3"/>
      <c r="P107" s="3"/>
      <c r="Q107" s="3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6.5" customHeight="1">
      <c r="A108" s="56">
        <v>101</v>
      </c>
      <c r="B108" s="59"/>
      <c r="C108" s="60"/>
      <c r="D108" s="57"/>
      <c r="E108" s="43"/>
      <c r="F108" s="58"/>
      <c r="G108" s="43"/>
      <c r="H108" s="43"/>
      <c r="I108" s="42"/>
      <c r="J108" s="44"/>
      <c r="K108" s="43"/>
      <c r="L108" s="45"/>
      <c r="M108" s="46"/>
      <c r="N108" s="3"/>
      <c r="O108" s="3"/>
      <c r="P108" s="3"/>
      <c r="Q108" s="3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6.5" customHeight="1">
      <c r="A109" s="56">
        <v>102</v>
      </c>
      <c r="B109" s="59"/>
      <c r="C109" s="60"/>
      <c r="D109" s="57"/>
      <c r="E109" s="43"/>
      <c r="F109" s="58"/>
      <c r="G109" s="43"/>
      <c r="H109" s="43"/>
      <c r="I109" s="20"/>
      <c r="J109" s="44"/>
      <c r="K109" s="43"/>
      <c r="L109" s="45"/>
      <c r="M109" s="46"/>
      <c r="N109" s="3"/>
      <c r="O109" s="3"/>
      <c r="P109" s="3"/>
      <c r="Q109" s="3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6.5" customHeight="1">
      <c r="A110" s="56">
        <v>103</v>
      </c>
      <c r="B110" s="59"/>
      <c r="C110" s="60"/>
      <c r="D110" s="57"/>
      <c r="E110" s="43"/>
      <c r="F110" s="58"/>
      <c r="G110" s="43"/>
      <c r="H110" s="43"/>
      <c r="I110" s="42"/>
      <c r="J110" s="44"/>
      <c r="K110" s="43"/>
      <c r="L110" s="45"/>
      <c r="M110" s="46"/>
      <c r="N110" s="3"/>
      <c r="O110" s="3"/>
      <c r="P110" s="3"/>
      <c r="Q110" s="3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6.5" customHeight="1">
      <c r="A111" s="56">
        <v>104</v>
      </c>
      <c r="B111" s="59"/>
      <c r="C111" s="60"/>
      <c r="D111" s="57"/>
      <c r="E111" s="43"/>
      <c r="F111" s="58"/>
      <c r="G111" s="43"/>
      <c r="H111" s="43"/>
      <c r="I111" s="42"/>
      <c r="J111" s="44"/>
      <c r="K111" s="43"/>
      <c r="L111" s="45"/>
      <c r="M111" s="46"/>
      <c r="N111" s="3"/>
      <c r="O111" s="3"/>
      <c r="P111" s="3"/>
      <c r="Q111" s="3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6.5" customHeight="1">
      <c r="A112" s="56">
        <v>105</v>
      </c>
      <c r="B112" s="59"/>
      <c r="C112" s="60"/>
      <c r="D112" s="57"/>
      <c r="E112" s="43"/>
      <c r="F112" s="58"/>
      <c r="G112" s="43"/>
      <c r="H112" s="43"/>
      <c r="I112" s="42"/>
      <c r="J112" s="44"/>
      <c r="K112" s="43"/>
      <c r="L112" s="73"/>
      <c r="M112" s="46"/>
      <c r="N112" s="3"/>
      <c r="O112" s="3"/>
      <c r="P112" s="3"/>
      <c r="Q112" s="3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6.5" customHeight="1">
      <c r="A113" s="56">
        <v>106</v>
      </c>
      <c r="B113" s="59"/>
      <c r="C113" s="60"/>
      <c r="D113" s="57"/>
      <c r="E113" s="43"/>
      <c r="F113" s="58"/>
      <c r="G113" s="43"/>
      <c r="H113" s="43"/>
      <c r="I113" s="42"/>
      <c r="J113" s="44"/>
      <c r="K113" s="43"/>
      <c r="L113" s="45"/>
      <c r="M113" s="46"/>
      <c r="N113" s="3"/>
      <c r="O113" s="3"/>
      <c r="P113" s="3"/>
      <c r="Q113" s="3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6.5" customHeight="1">
      <c r="A114" s="56">
        <v>107</v>
      </c>
      <c r="B114" s="59"/>
      <c r="C114" s="60"/>
      <c r="D114" s="57"/>
      <c r="E114" s="43"/>
      <c r="F114" s="58"/>
      <c r="G114" s="43"/>
      <c r="H114" s="43"/>
      <c r="I114" s="20"/>
      <c r="J114" s="44"/>
      <c r="K114" s="43"/>
      <c r="L114" s="45"/>
      <c r="M114" s="46"/>
      <c r="N114" s="3"/>
      <c r="O114" s="3"/>
      <c r="P114" s="3"/>
      <c r="Q114" s="3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6.5" customHeight="1">
      <c r="A115" s="56">
        <v>108</v>
      </c>
      <c r="B115" s="59"/>
      <c r="C115" s="60"/>
      <c r="D115" s="57"/>
      <c r="E115" s="43"/>
      <c r="F115" s="58"/>
      <c r="G115" s="43"/>
      <c r="H115" s="43"/>
      <c r="I115" s="20"/>
      <c r="J115" s="44"/>
      <c r="K115" s="43"/>
      <c r="L115" s="45"/>
      <c r="M115" s="46"/>
      <c r="N115" s="3"/>
      <c r="O115" s="3"/>
      <c r="P115" s="3"/>
      <c r="Q115" s="3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6.5" customHeight="1">
      <c r="A116" s="56">
        <v>109</v>
      </c>
      <c r="B116" s="59"/>
      <c r="C116" s="60"/>
      <c r="D116" s="57"/>
      <c r="E116" s="43"/>
      <c r="F116" s="58"/>
      <c r="G116" s="43"/>
      <c r="H116" s="43"/>
      <c r="I116" s="20"/>
      <c r="J116" s="76"/>
      <c r="K116" s="43"/>
      <c r="L116" s="45"/>
      <c r="M116" s="46"/>
      <c r="N116" s="3"/>
      <c r="O116" s="3"/>
      <c r="P116" s="3"/>
      <c r="Q116" s="3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6.5" customHeight="1">
      <c r="A117" s="56">
        <v>110</v>
      </c>
      <c r="B117" s="59"/>
      <c r="C117" s="60"/>
      <c r="D117" s="57"/>
      <c r="E117" s="43"/>
      <c r="F117" s="58"/>
      <c r="G117" s="43"/>
      <c r="H117" s="43"/>
      <c r="I117" s="20"/>
      <c r="J117" s="44"/>
      <c r="K117" s="43"/>
      <c r="L117" s="45"/>
      <c r="M117" s="46"/>
      <c r="N117" s="3"/>
      <c r="O117" s="3"/>
      <c r="P117" s="3"/>
      <c r="Q117" s="3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6.5" customHeight="1">
      <c r="A118" s="56">
        <v>111</v>
      </c>
      <c r="B118" s="59"/>
      <c r="C118" s="60"/>
      <c r="D118" s="57"/>
      <c r="E118" s="43"/>
      <c r="F118" s="58"/>
      <c r="G118" s="43"/>
      <c r="H118" s="43"/>
      <c r="I118" s="42"/>
      <c r="J118" s="44"/>
      <c r="K118" s="43"/>
      <c r="L118" s="45"/>
      <c r="M118" s="46"/>
      <c r="N118" s="3"/>
      <c r="O118" s="3"/>
      <c r="P118" s="3"/>
      <c r="Q118" s="3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6.5" customHeight="1">
      <c r="A119" s="56">
        <v>112</v>
      </c>
      <c r="B119" s="59"/>
      <c r="C119" s="60"/>
      <c r="D119" s="57"/>
      <c r="E119" s="43"/>
      <c r="F119" s="58"/>
      <c r="G119" s="43"/>
      <c r="H119" s="43"/>
      <c r="I119" s="42"/>
      <c r="J119" s="44"/>
      <c r="K119" s="43"/>
      <c r="L119" s="45"/>
      <c r="M119" s="46"/>
      <c r="N119" s="3"/>
      <c r="O119" s="3"/>
      <c r="P119" s="3"/>
      <c r="Q119" s="3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6.5" customHeight="1">
      <c r="A120" s="56">
        <v>113</v>
      </c>
      <c r="B120" s="59"/>
      <c r="C120" s="60"/>
      <c r="D120" s="57"/>
      <c r="E120" s="77"/>
      <c r="F120" s="58"/>
      <c r="G120" s="43"/>
      <c r="H120" s="43"/>
      <c r="I120" s="42"/>
      <c r="J120" s="44"/>
      <c r="K120" s="43"/>
      <c r="L120" s="45"/>
      <c r="M120" s="46"/>
      <c r="N120" s="3"/>
      <c r="O120" s="3"/>
      <c r="P120" s="3"/>
      <c r="Q120" s="3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6.5" customHeight="1">
      <c r="A121" s="56">
        <v>114</v>
      </c>
      <c r="B121" s="59"/>
      <c r="C121" s="60"/>
      <c r="D121" s="57"/>
      <c r="E121" s="43"/>
      <c r="F121" s="58"/>
      <c r="G121" s="43"/>
      <c r="H121" s="43"/>
      <c r="I121" s="42"/>
      <c r="J121" s="44"/>
      <c r="K121" s="43"/>
      <c r="L121" s="45"/>
      <c r="M121" s="46"/>
      <c r="N121" s="3"/>
      <c r="O121" s="3"/>
      <c r="P121" s="3"/>
      <c r="Q121" s="3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6.5" customHeight="1">
      <c r="A122" s="56">
        <v>115</v>
      </c>
      <c r="B122" s="59"/>
      <c r="C122" s="60"/>
      <c r="D122" s="57"/>
      <c r="E122" s="43"/>
      <c r="F122" s="58"/>
      <c r="G122" s="43"/>
      <c r="H122" s="43"/>
      <c r="I122" s="20"/>
      <c r="J122" s="44"/>
      <c r="K122" s="43"/>
      <c r="L122" s="45"/>
      <c r="M122" s="46"/>
      <c r="N122" s="3"/>
      <c r="O122" s="3"/>
      <c r="P122" s="3"/>
      <c r="Q122" s="3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6.5" customHeight="1">
      <c r="A123" s="56">
        <v>116</v>
      </c>
      <c r="B123" s="59"/>
      <c r="C123" s="60"/>
      <c r="D123" s="57"/>
      <c r="E123" s="43"/>
      <c r="F123" s="58"/>
      <c r="G123" s="43"/>
      <c r="H123" s="43"/>
      <c r="I123" s="42"/>
      <c r="J123" s="44"/>
      <c r="K123" s="43"/>
      <c r="L123" s="45"/>
      <c r="M123" s="46"/>
      <c r="N123" s="3"/>
      <c r="O123" s="3"/>
      <c r="P123" s="3"/>
      <c r="Q123" s="3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6.5" customHeight="1">
      <c r="A124" s="56">
        <v>117</v>
      </c>
      <c r="B124" s="59"/>
      <c r="C124" s="60"/>
      <c r="D124" s="57"/>
      <c r="E124" s="43"/>
      <c r="F124" s="58"/>
      <c r="G124" s="43"/>
      <c r="H124" s="43"/>
      <c r="I124" s="20"/>
      <c r="J124" s="44"/>
      <c r="K124" s="43"/>
      <c r="L124" s="45"/>
      <c r="M124" s="46"/>
      <c r="N124" s="3"/>
      <c r="O124" s="3"/>
      <c r="P124" s="3"/>
      <c r="Q124" s="3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6.5" customHeight="1">
      <c r="A125" s="56">
        <v>118</v>
      </c>
      <c r="B125" s="59"/>
      <c r="C125" s="60"/>
      <c r="D125" s="57"/>
      <c r="E125" s="43"/>
      <c r="F125" s="58"/>
      <c r="G125" s="43"/>
      <c r="H125" s="43"/>
      <c r="I125" s="42"/>
      <c r="J125" s="44"/>
      <c r="K125" s="43"/>
      <c r="L125" s="45"/>
      <c r="M125" s="46"/>
      <c r="N125" s="3"/>
      <c r="O125" s="3"/>
      <c r="P125" s="3"/>
      <c r="Q125" s="3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6.5" customHeight="1">
      <c r="A126" s="56">
        <v>119</v>
      </c>
      <c r="B126" s="59"/>
      <c r="C126" s="60"/>
      <c r="D126" s="57"/>
      <c r="E126" s="43"/>
      <c r="F126" s="58"/>
      <c r="G126" s="43"/>
      <c r="H126" s="43"/>
      <c r="I126" s="42"/>
      <c r="J126" s="44"/>
      <c r="K126" s="43"/>
      <c r="L126" s="45"/>
      <c r="M126" s="46"/>
      <c r="N126" s="3"/>
      <c r="O126" s="3"/>
      <c r="P126" s="3"/>
      <c r="Q126" s="3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6.5" customHeight="1">
      <c r="A127" s="56">
        <v>120</v>
      </c>
      <c r="B127" s="59"/>
      <c r="C127" s="60"/>
      <c r="D127" s="57"/>
      <c r="E127" s="43"/>
      <c r="F127" s="58"/>
      <c r="G127" s="43"/>
      <c r="H127" s="43"/>
      <c r="I127" s="42"/>
      <c r="J127" s="44"/>
      <c r="K127" s="43"/>
      <c r="L127" s="45"/>
      <c r="M127" s="46"/>
      <c r="N127" s="3"/>
      <c r="O127" s="3"/>
      <c r="P127" s="3"/>
      <c r="Q127" s="3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6.5" customHeight="1">
      <c r="A128" s="56">
        <v>121</v>
      </c>
      <c r="B128" s="59"/>
      <c r="C128" s="60"/>
      <c r="D128" s="57"/>
      <c r="E128" s="43"/>
      <c r="F128" s="58"/>
      <c r="G128" s="43"/>
      <c r="H128" s="43"/>
      <c r="I128" s="42"/>
      <c r="J128" s="44"/>
      <c r="K128" s="43"/>
      <c r="L128" s="45"/>
      <c r="M128" s="46"/>
      <c r="N128" s="3"/>
      <c r="O128" s="3"/>
      <c r="P128" s="3"/>
      <c r="Q128" s="3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6.5" customHeight="1">
      <c r="A129" s="56">
        <v>122</v>
      </c>
      <c r="B129" s="59"/>
      <c r="C129" s="60"/>
      <c r="D129" s="57"/>
      <c r="E129" s="43"/>
      <c r="F129" s="58"/>
      <c r="G129" s="43"/>
      <c r="H129" s="43"/>
      <c r="I129" s="42"/>
      <c r="J129" s="44"/>
      <c r="K129" s="43"/>
      <c r="L129" s="45"/>
      <c r="M129" s="46"/>
      <c r="N129" s="3"/>
      <c r="O129" s="3"/>
      <c r="P129" s="3"/>
      <c r="Q129" s="3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6.5" customHeight="1">
      <c r="A130" s="56">
        <v>123</v>
      </c>
      <c r="B130" s="59"/>
      <c r="C130" s="60"/>
      <c r="D130" s="57"/>
      <c r="E130" s="43"/>
      <c r="F130" s="58"/>
      <c r="G130" s="43"/>
      <c r="H130" s="43"/>
      <c r="I130" s="42"/>
      <c r="J130" s="44"/>
      <c r="K130" s="43"/>
      <c r="L130" s="45"/>
      <c r="M130" s="46"/>
      <c r="N130" s="3"/>
      <c r="O130" s="3"/>
      <c r="P130" s="3"/>
      <c r="Q130" s="3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6.5" customHeight="1">
      <c r="A131" s="56">
        <v>124</v>
      </c>
      <c r="B131" s="59"/>
      <c r="C131" s="60"/>
      <c r="D131" s="57"/>
      <c r="E131" s="43"/>
      <c r="F131" s="58"/>
      <c r="G131" s="43"/>
      <c r="H131" s="43"/>
      <c r="I131" s="42"/>
      <c r="J131" s="44"/>
      <c r="K131" s="43"/>
      <c r="L131" s="45"/>
      <c r="M131" s="46"/>
      <c r="N131" s="3"/>
      <c r="O131" s="3"/>
      <c r="P131" s="3"/>
      <c r="Q131" s="3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6.5" customHeight="1">
      <c r="A132" s="56">
        <v>125</v>
      </c>
      <c r="B132" s="59"/>
      <c r="C132" s="60"/>
      <c r="D132" s="57"/>
      <c r="E132" s="43"/>
      <c r="F132" s="58"/>
      <c r="G132" s="43"/>
      <c r="H132" s="43"/>
      <c r="I132" s="42"/>
      <c r="J132" s="44"/>
      <c r="K132" s="43"/>
      <c r="L132" s="45"/>
      <c r="M132" s="46"/>
      <c r="N132" s="3"/>
      <c r="O132" s="3"/>
      <c r="P132" s="3"/>
      <c r="Q132" s="3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6.5" customHeight="1">
      <c r="A133" s="56">
        <v>126</v>
      </c>
      <c r="B133" s="59"/>
      <c r="C133" s="60"/>
      <c r="D133" s="57"/>
      <c r="E133" s="43"/>
      <c r="F133" s="58"/>
      <c r="G133" s="43"/>
      <c r="H133" s="43"/>
      <c r="I133" s="42"/>
      <c r="J133" s="44"/>
      <c r="K133" s="43"/>
      <c r="L133" s="45"/>
      <c r="M133" s="46"/>
      <c r="N133" s="3"/>
      <c r="O133" s="3"/>
      <c r="P133" s="3"/>
      <c r="Q133" s="3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6.5" customHeight="1">
      <c r="A134" s="56">
        <v>127</v>
      </c>
      <c r="B134" s="59"/>
      <c r="C134" s="60"/>
      <c r="D134" s="57"/>
      <c r="E134" s="43"/>
      <c r="F134" s="58"/>
      <c r="G134" s="43"/>
      <c r="H134" s="43"/>
      <c r="I134" s="20"/>
      <c r="J134" s="44"/>
      <c r="K134" s="43"/>
      <c r="L134" s="45"/>
      <c r="M134" s="46"/>
      <c r="N134" s="3"/>
      <c r="O134" s="3"/>
      <c r="P134" s="3"/>
      <c r="Q134" s="3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6.5" customHeight="1">
      <c r="A135" s="56">
        <v>128</v>
      </c>
      <c r="B135" s="59"/>
      <c r="C135" s="60"/>
      <c r="D135" s="57"/>
      <c r="E135" s="43"/>
      <c r="F135" s="58"/>
      <c r="G135" s="43"/>
      <c r="H135" s="43"/>
      <c r="I135" s="42"/>
      <c r="J135" s="44"/>
      <c r="K135" s="43"/>
      <c r="L135" s="45"/>
      <c r="M135" s="46"/>
      <c r="N135" s="3"/>
      <c r="O135" s="3"/>
      <c r="P135" s="3"/>
      <c r="Q135" s="3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6.5" customHeight="1">
      <c r="A136" s="56">
        <v>129</v>
      </c>
      <c r="B136" s="59"/>
      <c r="C136" s="60"/>
      <c r="D136" s="57"/>
      <c r="E136" s="43"/>
      <c r="F136" s="58"/>
      <c r="G136" s="43"/>
      <c r="H136" s="43"/>
      <c r="I136" s="42"/>
      <c r="J136" s="44"/>
      <c r="K136" s="43"/>
      <c r="L136" s="45"/>
      <c r="M136" s="46"/>
      <c r="N136" s="3"/>
      <c r="O136" s="3"/>
      <c r="P136" s="3"/>
      <c r="Q136" s="3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6.5" customHeight="1">
      <c r="A137" s="56">
        <v>130</v>
      </c>
      <c r="B137" s="59"/>
      <c r="C137" s="60"/>
      <c r="D137" s="57"/>
      <c r="E137" s="43"/>
      <c r="F137" s="58"/>
      <c r="G137" s="43"/>
      <c r="H137" s="43"/>
      <c r="I137" s="42"/>
      <c r="J137" s="44"/>
      <c r="K137" s="43"/>
      <c r="L137" s="45"/>
      <c r="M137" s="46"/>
      <c r="N137" s="3"/>
      <c r="O137" s="3"/>
      <c r="P137" s="3"/>
      <c r="Q137" s="3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6.5" customHeight="1">
      <c r="A138" s="56">
        <v>131</v>
      </c>
      <c r="B138" s="59"/>
      <c r="C138" s="60"/>
      <c r="D138" s="57"/>
      <c r="E138" s="43"/>
      <c r="F138" s="58"/>
      <c r="G138" s="43"/>
      <c r="H138" s="43"/>
      <c r="I138" s="42"/>
      <c r="J138" s="44"/>
      <c r="K138" s="43"/>
      <c r="L138" s="45"/>
      <c r="M138" s="46"/>
      <c r="N138" s="3"/>
      <c r="O138" s="3"/>
      <c r="P138" s="3"/>
      <c r="Q138" s="3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6.5" customHeight="1">
      <c r="A139" s="56">
        <v>132</v>
      </c>
      <c r="B139" s="59"/>
      <c r="C139" s="60"/>
      <c r="D139" s="57"/>
      <c r="E139" s="43"/>
      <c r="F139" s="58"/>
      <c r="G139" s="43"/>
      <c r="H139" s="43"/>
      <c r="I139" s="42"/>
      <c r="J139" s="44"/>
      <c r="K139" s="43"/>
      <c r="L139" s="45"/>
      <c r="M139" s="46"/>
      <c r="N139" s="3"/>
      <c r="O139" s="3"/>
      <c r="P139" s="3"/>
      <c r="Q139" s="3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6.5" customHeight="1">
      <c r="A140" s="56">
        <v>133</v>
      </c>
      <c r="B140" s="59"/>
      <c r="C140" s="60"/>
      <c r="D140" s="57"/>
      <c r="E140" s="43"/>
      <c r="F140" s="58"/>
      <c r="G140" s="43"/>
      <c r="H140" s="43"/>
      <c r="I140" s="42"/>
      <c r="J140" s="44"/>
      <c r="K140" s="44"/>
      <c r="L140" s="73"/>
      <c r="M140" s="46"/>
      <c r="N140" s="3"/>
      <c r="O140" s="3"/>
      <c r="P140" s="3"/>
      <c r="Q140" s="3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6.5" customHeight="1">
      <c r="A141" s="56">
        <v>134</v>
      </c>
      <c r="B141" s="59"/>
      <c r="C141" s="60"/>
      <c r="D141" s="57"/>
      <c r="E141" s="43"/>
      <c r="F141" s="58"/>
      <c r="G141" s="43"/>
      <c r="H141" s="43"/>
      <c r="I141" s="42"/>
      <c r="J141" s="44"/>
      <c r="K141" s="44"/>
      <c r="L141" s="45"/>
      <c r="M141" s="46"/>
      <c r="N141" s="3"/>
      <c r="O141" s="3"/>
      <c r="P141" s="3"/>
      <c r="Q141" s="3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6.5" customHeight="1">
      <c r="A142" s="56">
        <v>135</v>
      </c>
      <c r="B142" s="59"/>
      <c r="C142" s="60"/>
      <c r="D142" s="57"/>
      <c r="E142" s="43"/>
      <c r="F142" s="58"/>
      <c r="G142" s="43"/>
      <c r="H142" s="43"/>
      <c r="I142" s="42"/>
      <c r="J142" s="44"/>
      <c r="K142" s="43"/>
      <c r="L142" s="45"/>
      <c r="M142" s="46"/>
      <c r="N142" s="3"/>
      <c r="O142" s="3"/>
      <c r="P142" s="3"/>
      <c r="Q142" s="3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6.5" customHeight="1">
      <c r="A143" s="56">
        <v>136</v>
      </c>
      <c r="B143" s="59"/>
      <c r="C143" s="60"/>
      <c r="D143" s="57"/>
      <c r="E143" s="43"/>
      <c r="F143" s="58"/>
      <c r="G143" s="43"/>
      <c r="H143" s="43"/>
      <c r="I143" s="42"/>
      <c r="J143" s="44"/>
      <c r="K143" s="43"/>
      <c r="L143" s="45"/>
      <c r="M143" s="46"/>
      <c r="N143" s="3"/>
      <c r="O143" s="3"/>
      <c r="P143" s="3"/>
      <c r="Q143" s="3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6.5" customHeight="1">
      <c r="A144" s="56">
        <v>137</v>
      </c>
      <c r="B144" s="59"/>
      <c r="C144" s="60"/>
      <c r="D144" s="57"/>
      <c r="E144" s="43"/>
      <c r="F144" s="58"/>
      <c r="G144" s="43"/>
      <c r="H144" s="43"/>
      <c r="I144" s="42"/>
      <c r="J144" s="44"/>
      <c r="K144" s="43"/>
      <c r="L144" s="45"/>
      <c r="M144" s="46"/>
      <c r="N144" s="3"/>
      <c r="O144" s="3"/>
      <c r="P144" s="3"/>
      <c r="Q144" s="3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6.5" customHeight="1">
      <c r="A145" s="56">
        <v>138</v>
      </c>
      <c r="B145" s="59"/>
      <c r="C145" s="60"/>
      <c r="D145" s="57"/>
      <c r="E145" s="43"/>
      <c r="F145" s="58"/>
      <c r="G145" s="43"/>
      <c r="H145" s="43"/>
      <c r="I145" s="42"/>
      <c r="J145" s="44"/>
      <c r="K145" s="43"/>
      <c r="L145" s="45"/>
      <c r="M145" s="46"/>
      <c r="N145" s="3"/>
      <c r="O145" s="3"/>
      <c r="P145" s="3"/>
      <c r="Q145" s="3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6.5" customHeight="1">
      <c r="A146" s="56">
        <v>139</v>
      </c>
      <c r="B146" s="59"/>
      <c r="C146" s="60"/>
      <c r="D146" s="57"/>
      <c r="E146" s="43"/>
      <c r="F146" s="58"/>
      <c r="G146" s="43"/>
      <c r="H146" s="43"/>
      <c r="I146" s="42"/>
      <c r="J146" s="44"/>
      <c r="K146" s="43"/>
      <c r="L146" s="45"/>
      <c r="M146" s="46"/>
      <c r="N146" s="3"/>
      <c r="O146" s="3"/>
      <c r="P146" s="3"/>
      <c r="Q146" s="3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6.5" customHeight="1">
      <c r="A147" s="56">
        <v>140</v>
      </c>
      <c r="B147" s="59"/>
      <c r="C147" s="60"/>
      <c r="D147" s="57"/>
      <c r="E147" s="43"/>
      <c r="F147" s="58"/>
      <c r="G147" s="43"/>
      <c r="H147" s="43"/>
      <c r="I147" s="42"/>
      <c r="J147" s="44"/>
      <c r="K147" s="43"/>
      <c r="L147" s="45"/>
      <c r="M147" s="46"/>
      <c r="N147" s="3"/>
      <c r="O147" s="3"/>
      <c r="P147" s="3"/>
      <c r="Q147" s="3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6.5" customHeight="1">
      <c r="A148" s="56">
        <v>141</v>
      </c>
      <c r="B148" s="59"/>
      <c r="C148" s="60"/>
      <c r="D148" s="57"/>
      <c r="E148" s="43"/>
      <c r="F148" s="58"/>
      <c r="G148" s="43"/>
      <c r="H148" s="43"/>
      <c r="I148" s="42"/>
      <c r="J148" s="44"/>
      <c r="K148" s="43"/>
      <c r="L148" s="45"/>
      <c r="M148" s="46"/>
      <c r="N148" s="3"/>
      <c r="O148" s="3"/>
      <c r="P148" s="3"/>
      <c r="Q148" s="3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6.5" customHeight="1">
      <c r="A149" s="56">
        <v>142</v>
      </c>
      <c r="B149" s="59"/>
      <c r="C149" s="60"/>
      <c r="D149" s="57"/>
      <c r="E149" s="43"/>
      <c r="F149" s="58"/>
      <c r="G149" s="43"/>
      <c r="H149" s="43"/>
      <c r="I149" s="42"/>
      <c r="J149" s="44"/>
      <c r="K149" s="43"/>
      <c r="L149" s="45"/>
      <c r="M149" s="46"/>
      <c r="N149" s="3"/>
      <c r="O149" s="3"/>
      <c r="P149" s="3"/>
      <c r="Q149" s="3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6.5" customHeight="1">
      <c r="A150" s="56">
        <v>143</v>
      </c>
      <c r="B150" s="59"/>
      <c r="C150" s="60"/>
      <c r="D150" s="57"/>
      <c r="E150" s="43"/>
      <c r="F150" s="58"/>
      <c r="G150" s="43"/>
      <c r="H150" s="43"/>
      <c r="I150" s="42"/>
      <c r="J150" s="44"/>
      <c r="K150" s="43"/>
      <c r="L150" s="45"/>
      <c r="M150" s="46"/>
      <c r="N150" s="3"/>
      <c r="O150" s="3"/>
      <c r="P150" s="3"/>
      <c r="Q150" s="3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6.5" customHeight="1">
      <c r="A151" s="56">
        <v>144</v>
      </c>
      <c r="B151" s="59"/>
      <c r="C151" s="60"/>
      <c r="D151" s="57"/>
      <c r="E151" s="43"/>
      <c r="F151" s="58"/>
      <c r="G151" s="43"/>
      <c r="H151" s="43"/>
      <c r="I151" s="42"/>
      <c r="J151" s="44"/>
      <c r="K151" s="43"/>
      <c r="L151" s="45"/>
      <c r="M151" s="46"/>
      <c r="N151" s="3"/>
      <c r="O151" s="3"/>
      <c r="P151" s="3"/>
      <c r="Q151" s="3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6.5" customHeight="1">
      <c r="A152" s="56">
        <v>145</v>
      </c>
      <c r="B152" s="59"/>
      <c r="C152" s="60"/>
      <c r="D152" s="57"/>
      <c r="E152" s="43"/>
      <c r="F152" s="58"/>
      <c r="G152" s="43"/>
      <c r="H152" s="43"/>
      <c r="I152" s="42"/>
      <c r="J152" s="44"/>
      <c r="K152" s="43"/>
      <c r="L152" s="45"/>
      <c r="M152" s="46"/>
      <c r="N152" s="3"/>
      <c r="O152" s="3"/>
      <c r="P152" s="3"/>
      <c r="Q152" s="3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6.5" customHeight="1">
      <c r="A153" s="56">
        <v>146</v>
      </c>
      <c r="B153" s="59"/>
      <c r="C153" s="60"/>
      <c r="D153" s="57"/>
      <c r="E153" s="43"/>
      <c r="F153" s="58"/>
      <c r="G153" s="43"/>
      <c r="H153" s="43"/>
      <c r="I153" s="42"/>
      <c r="J153" s="44"/>
      <c r="K153" s="43"/>
      <c r="L153" s="45"/>
      <c r="M153" s="46"/>
      <c r="N153" s="3"/>
      <c r="O153" s="3"/>
      <c r="P153" s="3"/>
      <c r="Q153" s="3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6.5" customHeight="1">
      <c r="A154" s="56">
        <v>147</v>
      </c>
      <c r="B154" s="59"/>
      <c r="C154" s="60"/>
      <c r="D154" s="57"/>
      <c r="E154" s="43"/>
      <c r="F154" s="58"/>
      <c r="G154" s="43"/>
      <c r="H154" s="43"/>
      <c r="I154" s="42"/>
      <c r="J154" s="44"/>
      <c r="K154" s="43"/>
      <c r="L154" s="45"/>
      <c r="M154" s="46"/>
      <c r="N154" s="3"/>
      <c r="O154" s="3"/>
      <c r="P154" s="3"/>
      <c r="Q154" s="3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6.5" customHeight="1">
      <c r="A155" s="56">
        <v>148</v>
      </c>
      <c r="B155" s="59"/>
      <c r="C155" s="60"/>
      <c r="D155" s="57"/>
      <c r="E155" s="43"/>
      <c r="F155" s="58"/>
      <c r="G155" s="43"/>
      <c r="H155" s="43"/>
      <c r="I155" s="20"/>
      <c r="J155" s="44"/>
      <c r="K155" s="43"/>
      <c r="L155" s="45"/>
      <c r="M155" s="46"/>
      <c r="N155" s="3"/>
      <c r="O155" s="3"/>
      <c r="P155" s="3"/>
      <c r="Q155" s="3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6.5" customHeight="1">
      <c r="A156" s="56">
        <v>149</v>
      </c>
      <c r="B156" s="59"/>
      <c r="C156" s="60"/>
      <c r="D156" s="57"/>
      <c r="E156" s="43"/>
      <c r="F156" s="58"/>
      <c r="G156" s="43"/>
      <c r="H156" s="43"/>
      <c r="I156" s="42"/>
      <c r="J156" s="44"/>
      <c r="K156" s="43"/>
      <c r="L156" s="45"/>
      <c r="M156" s="46"/>
      <c r="N156" s="3"/>
      <c r="O156" s="3"/>
      <c r="P156" s="3"/>
      <c r="Q156" s="3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6.5" customHeight="1">
      <c r="A157" s="56">
        <v>150</v>
      </c>
      <c r="B157" s="59"/>
      <c r="C157" s="60"/>
      <c r="D157" s="57"/>
      <c r="E157" s="43"/>
      <c r="F157" s="58"/>
      <c r="G157" s="43"/>
      <c r="H157" s="43"/>
      <c r="I157" s="42"/>
      <c r="J157" s="44"/>
      <c r="K157" s="43"/>
      <c r="L157" s="45"/>
      <c r="M157" s="46"/>
      <c r="N157" s="3"/>
      <c r="O157" s="3"/>
      <c r="P157" s="3"/>
      <c r="Q157" s="3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6.5" customHeight="1">
      <c r="A158" s="56">
        <v>151</v>
      </c>
      <c r="B158" s="59"/>
      <c r="C158" s="60"/>
      <c r="D158" s="57"/>
      <c r="E158" s="90"/>
      <c r="F158" s="58"/>
      <c r="G158" s="90"/>
      <c r="H158" s="90"/>
      <c r="I158" s="87"/>
      <c r="J158" s="90"/>
      <c r="K158" s="90"/>
      <c r="L158" s="45"/>
      <c r="M158" s="46"/>
      <c r="N158" s="3"/>
      <c r="O158" s="3"/>
      <c r="P158" s="3"/>
      <c r="Q158" s="3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6.5" customHeight="1">
      <c r="A159" s="56">
        <v>152</v>
      </c>
      <c r="B159" s="59"/>
      <c r="C159" s="60"/>
      <c r="D159" s="57"/>
      <c r="E159" s="43"/>
      <c r="F159" s="58"/>
      <c r="G159" s="43"/>
      <c r="H159" s="43"/>
      <c r="I159" s="42"/>
      <c r="J159" s="44"/>
      <c r="K159" s="43"/>
      <c r="L159" s="45"/>
      <c r="M159" s="46"/>
      <c r="N159" s="3"/>
      <c r="O159" s="3"/>
      <c r="P159" s="3"/>
      <c r="Q159" s="3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6.5" customHeight="1">
      <c r="A160" s="56">
        <v>153</v>
      </c>
      <c r="B160" s="59"/>
      <c r="C160" s="60"/>
      <c r="D160" s="57"/>
      <c r="E160" s="43"/>
      <c r="F160" s="58"/>
      <c r="G160" s="43"/>
      <c r="H160" s="43"/>
      <c r="I160" s="42"/>
      <c r="J160" s="44"/>
      <c r="K160" s="43"/>
      <c r="L160" s="45"/>
      <c r="M160" s="46"/>
      <c r="N160" s="3"/>
      <c r="O160" s="3"/>
      <c r="P160" s="3"/>
      <c r="Q160" s="3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6.5" customHeight="1">
      <c r="A161" s="56">
        <v>154</v>
      </c>
      <c r="B161" s="59"/>
      <c r="C161" s="60"/>
      <c r="D161" s="57"/>
      <c r="E161" s="43"/>
      <c r="F161" s="58"/>
      <c r="G161" s="43"/>
      <c r="H161" s="43"/>
      <c r="I161" s="42"/>
      <c r="J161" s="44"/>
      <c r="K161" s="43"/>
      <c r="L161" s="45"/>
      <c r="M161" s="46"/>
      <c r="N161" s="3"/>
      <c r="O161" s="3"/>
      <c r="P161" s="3"/>
      <c r="Q161" s="3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6.5" customHeight="1">
      <c r="A162" s="56">
        <v>155</v>
      </c>
      <c r="B162" s="59"/>
      <c r="C162" s="60"/>
      <c r="D162" s="57"/>
      <c r="E162" s="43"/>
      <c r="F162" s="58"/>
      <c r="G162" s="43"/>
      <c r="H162" s="43"/>
      <c r="I162" s="42"/>
      <c r="J162" s="44"/>
      <c r="K162" s="43"/>
      <c r="L162" s="45"/>
      <c r="M162" s="46"/>
      <c r="N162" s="3"/>
      <c r="O162" s="3"/>
      <c r="P162" s="3"/>
      <c r="Q162" s="3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6.5" customHeight="1">
      <c r="A163" s="56">
        <v>156</v>
      </c>
      <c r="B163" s="59"/>
      <c r="C163" s="60"/>
      <c r="D163" s="57"/>
      <c r="E163" s="43"/>
      <c r="F163" s="58"/>
      <c r="G163" s="43"/>
      <c r="H163" s="43"/>
      <c r="I163" s="42"/>
      <c r="J163" s="44"/>
      <c r="K163" s="43"/>
      <c r="L163" s="45"/>
      <c r="M163" s="46"/>
      <c r="N163" s="3"/>
      <c r="O163" s="3"/>
      <c r="P163" s="3"/>
      <c r="Q163" s="3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6.5" customHeight="1">
      <c r="A164" s="56">
        <v>157</v>
      </c>
      <c r="B164" s="59"/>
      <c r="C164" s="60"/>
      <c r="D164" s="57"/>
      <c r="E164" s="43"/>
      <c r="F164" s="58"/>
      <c r="G164" s="43"/>
      <c r="H164" s="43"/>
      <c r="I164" s="42"/>
      <c r="J164" s="44"/>
      <c r="K164" s="43"/>
      <c r="L164" s="45"/>
      <c r="M164" s="46"/>
      <c r="N164" s="3"/>
      <c r="O164" s="3"/>
      <c r="P164" s="3"/>
      <c r="Q164" s="3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6.5" customHeight="1">
      <c r="A165" s="56">
        <v>158</v>
      </c>
      <c r="B165" s="59"/>
      <c r="C165" s="60"/>
      <c r="D165" s="57"/>
      <c r="E165" s="43"/>
      <c r="F165" s="58"/>
      <c r="G165" s="43"/>
      <c r="H165" s="43"/>
      <c r="I165" s="20"/>
      <c r="J165" s="44"/>
      <c r="K165" s="43"/>
      <c r="L165" s="45"/>
      <c r="M165" s="46"/>
      <c r="N165" s="3"/>
      <c r="O165" s="3"/>
      <c r="P165" s="3"/>
      <c r="Q165" s="3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6.5" customHeight="1">
      <c r="A166" s="56">
        <v>159</v>
      </c>
      <c r="B166" s="59"/>
      <c r="C166" s="60"/>
      <c r="D166" s="57"/>
      <c r="E166" s="43"/>
      <c r="F166" s="58"/>
      <c r="G166" s="43"/>
      <c r="H166" s="43"/>
      <c r="I166" s="42"/>
      <c r="J166" s="44"/>
      <c r="K166" s="43"/>
      <c r="L166" s="45"/>
      <c r="M166" s="46"/>
      <c r="N166" s="3"/>
      <c r="O166" s="3"/>
      <c r="P166" s="3"/>
      <c r="Q166" s="3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6.5" customHeight="1">
      <c r="A167" s="56">
        <v>160</v>
      </c>
      <c r="B167" s="59"/>
      <c r="C167" s="60"/>
      <c r="D167" s="57"/>
      <c r="E167" s="43"/>
      <c r="F167" s="58"/>
      <c r="G167" s="43"/>
      <c r="H167" s="43"/>
      <c r="I167" s="42"/>
      <c r="J167" s="44"/>
      <c r="K167" s="43"/>
      <c r="L167" s="45"/>
      <c r="M167" s="46"/>
      <c r="N167" s="3"/>
      <c r="O167" s="3"/>
      <c r="P167" s="3"/>
      <c r="Q167" s="3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6.5" customHeight="1">
      <c r="A168" s="56">
        <v>161</v>
      </c>
      <c r="B168" s="59"/>
      <c r="C168" s="60"/>
      <c r="D168" s="57"/>
      <c r="E168" s="43"/>
      <c r="F168" s="58"/>
      <c r="G168" s="43"/>
      <c r="H168" s="43"/>
      <c r="I168" s="42"/>
      <c r="J168" s="44"/>
      <c r="K168" s="43"/>
      <c r="L168" s="45"/>
      <c r="M168" s="46"/>
      <c r="N168" s="3"/>
      <c r="O168" s="3"/>
      <c r="P168" s="3"/>
      <c r="Q168" s="3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6.5" customHeight="1">
      <c r="A169" s="56">
        <v>162</v>
      </c>
      <c r="B169" s="59"/>
      <c r="C169" s="60"/>
      <c r="D169" s="57"/>
      <c r="E169" s="43"/>
      <c r="F169" s="58"/>
      <c r="G169" s="43"/>
      <c r="H169" s="43"/>
      <c r="I169" s="42"/>
      <c r="J169" s="44"/>
      <c r="K169" s="43"/>
      <c r="L169" s="45"/>
      <c r="M169" s="46"/>
      <c r="N169" s="3"/>
      <c r="O169" s="3"/>
      <c r="P169" s="3"/>
      <c r="Q169" s="3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6.5" customHeight="1">
      <c r="A170" s="56">
        <v>163</v>
      </c>
      <c r="B170" s="59"/>
      <c r="C170" s="60"/>
      <c r="D170" s="57"/>
      <c r="E170" s="43"/>
      <c r="F170" s="58"/>
      <c r="G170" s="43"/>
      <c r="H170" s="43"/>
      <c r="I170" s="42"/>
      <c r="J170" s="44"/>
      <c r="K170" s="43"/>
      <c r="L170" s="45"/>
      <c r="M170" s="46"/>
      <c r="N170" s="3"/>
      <c r="O170" s="3"/>
      <c r="P170" s="3"/>
      <c r="Q170" s="3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6.5" customHeight="1">
      <c r="A171" s="56">
        <v>164</v>
      </c>
      <c r="B171" s="59"/>
      <c r="C171" s="60"/>
      <c r="D171" s="57"/>
      <c r="E171" s="43"/>
      <c r="F171" s="58"/>
      <c r="G171" s="43"/>
      <c r="H171" s="43"/>
      <c r="I171" s="42"/>
      <c r="J171" s="44"/>
      <c r="K171" s="43"/>
      <c r="L171" s="45"/>
      <c r="M171" s="46"/>
      <c r="N171" s="3"/>
      <c r="O171" s="3"/>
      <c r="P171" s="3"/>
      <c r="Q171" s="3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6.5" customHeight="1">
      <c r="A172" s="56">
        <v>165</v>
      </c>
      <c r="B172" s="59"/>
      <c r="C172" s="60"/>
      <c r="D172" s="57"/>
      <c r="E172" s="43"/>
      <c r="F172" s="58"/>
      <c r="G172" s="43"/>
      <c r="H172" s="43"/>
      <c r="I172" s="42"/>
      <c r="J172" s="44"/>
      <c r="K172" s="43"/>
      <c r="L172" s="45"/>
      <c r="M172" s="46"/>
      <c r="N172" s="3"/>
      <c r="O172" s="3"/>
      <c r="P172" s="3"/>
      <c r="Q172" s="3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6.5" customHeight="1">
      <c r="A173" s="56">
        <v>166</v>
      </c>
      <c r="B173" s="59"/>
      <c r="C173" s="60"/>
      <c r="D173" s="57"/>
      <c r="E173" s="43"/>
      <c r="F173" s="58"/>
      <c r="G173" s="43"/>
      <c r="H173" s="43"/>
      <c r="I173" s="42"/>
      <c r="J173" s="44"/>
      <c r="K173" s="43"/>
      <c r="L173" s="45"/>
      <c r="M173" s="46"/>
      <c r="N173" s="3"/>
      <c r="O173" s="3"/>
      <c r="P173" s="3"/>
      <c r="Q173" s="3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6.5" customHeight="1">
      <c r="A174" s="56">
        <v>167</v>
      </c>
      <c r="B174" s="59"/>
      <c r="C174" s="60"/>
      <c r="D174" s="57"/>
      <c r="E174" s="43"/>
      <c r="F174" s="58"/>
      <c r="G174" s="43"/>
      <c r="H174" s="43"/>
      <c r="I174" s="42"/>
      <c r="J174" s="44"/>
      <c r="K174" s="43"/>
      <c r="L174" s="45"/>
      <c r="M174" s="46"/>
      <c r="N174" s="3"/>
      <c r="O174" s="3"/>
      <c r="P174" s="3"/>
      <c r="Q174" s="3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6.5" customHeight="1">
      <c r="A175" s="56">
        <v>168</v>
      </c>
      <c r="B175" s="59"/>
      <c r="C175" s="60"/>
      <c r="D175" s="57"/>
      <c r="E175" s="43"/>
      <c r="F175" s="58"/>
      <c r="G175" s="43"/>
      <c r="H175" s="43"/>
      <c r="I175" s="42"/>
      <c r="J175" s="44"/>
      <c r="K175" s="43"/>
      <c r="L175" s="45"/>
      <c r="M175" s="46"/>
      <c r="N175" s="3"/>
      <c r="O175" s="3"/>
      <c r="P175" s="3"/>
      <c r="Q175" s="3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6.5" customHeight="1">
      <c r="A176" s="93">
        <v>169</v>
      </c>
      <c r="B176" s="94"/>
      <c r="C176" s="95"/>
      <c r="D176" s="96"/>
      <c r="E176" s="97"/>
      <c r="F176" s="98"/>
      <c r="G176" s="97"/>
      <c r="H176" s="97"/>
      <c r="I176" s="99"/>
      <c r="J176" s="100"/>
      <c r="K176" s="97"/>
      <c r="L176" s="101"/>
      <c r="M176" s="102"/>
      <c r="N176" s="3"/>
      <c r="O176" s="3"/>
      <c r="P176" s="3"/>
      <c r="Q176" s="3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6.5" customHeight="1">
      <c r="A177" s="103"/>
      <c r="B177" s="104"/>
      <c r="C177" s="105"/>
      <c r="D177" s="106"/>
      <c r="E177" s="2"/>
      <c r="F177" s="2"/>
      <c r="G177" s="2"/>
      <c r="H177" s="2"/>
      <c r="I177" s="2"/>
      <c r="J177" s="2"/>
      <c r="K177" s="2"/>
      <c r="L177" s="2"/>
      <c r="M177" s="2"/>
      <c r="N177" s="3"/>
      <c r="O177" s="3"/>
      <c r="P177" s="3"/>
      <c r="Q177" s="3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 customHeight="1">
      <c r="A178" s="10"/>
      <c r="B178" s="2"/>
      <c r="C178" s="17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3"/>
      <c r="O178" s="3"/>
      <c r="P178" s="3"/>
      <c r="Q178" s="3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 customHeight="1">
      <c r="A179" s="10"/>
      <c r="B179" s="107" t="s">
        <v>142</v>
      </c>
      <c r="C179" s="108">
        <f>COUNTIF(D50:D91,"L")</f>
        <v>0</v>
      </c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3"/>
      <c r="O179" s="3"/>
      <c r="P179" s="3"/>
      <c r="Q179" s="3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 customHeight="1">
      <c r="A180" s="10"/>
      <c r="B180" s="107" t="s">
        <v>144</v>
      </c>
      <c r="C180" s="108">
        <f>COUNTIF(D50:D91,"P")</f>
        <v>0</v>
      </c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3"/>
      <c r="O180" s="3"/>
      <c r="P180" s="3"/>
      <c r="Q180" s="3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 customHeight="1">
      <c r="A181" s="10"/>
      <c r="B181" s="10" t="s">
        <v>145</v>
      </c>
      <c r="C181" s="17">
        <v>169</v>
      </c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3"/>
      <c r="O181" s="3"/>
      <c r="P181" s="3"/>
      <c r="Q181" s="3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 customHeight="1">
      <c r="A182" s="10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3"/>
      <c r="O182" s="3"/>
      <c r="P182" s="3"/>
      <c r="Q182" s="3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7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7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7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7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7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7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7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7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7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7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7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7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7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7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7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75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75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75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75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75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75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.75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.75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.75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.7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.75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2.75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2.75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2.75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2.75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2.75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2.75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2.75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2.75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2.7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2.75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2.75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2.75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2.75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2.75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15">
    <mergeCell ref="J6:J7"/>
    <mergeCell ref="K6:K7"/>
    <mergeCell ref="L6:L7"/>
    <mergeCell ref="M6:M7"/>
    <mergeCell ref="A1:K1"/>
    <mergeCell ref="A2:K2"/>
    <mergeCell ref="A3:K3"/>
    <mergeCell ref="A6:A7"/>
    <mergeCell ref="I6:I7"/>
    <mergeCell ref="B6:B7"/>
    <mergeCell ref="C6:C7"/>
    <mergeCell ref="D6:D7"/>
    <mergeCell ref="E6:E7"/>
    <mergeCell ref="G6:G7"/>
    <mergeCell ref="H6:H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C000"/>
  </sheetPr>
  <dimension ref="A1:AU999"/>
  <sheetViews>
    <sheetView workbookViewId="0">
      <pane xSplit="3" ySplit="7" topLeftCell="D8" activePane="bottomRight" state="frozen"/>
      <selection pane="topRight" activeCell="D1" sqref="D1"/>
      <selection pane="bottomLeft" activeCell="A8" sqref="A8"/>
      <selection pane="bottomRight" activeCell="E20" sqref="E20"/>
    </sheetView>
  </sheetViews>
  <sheetFormatPr defaultColWidth="14.42578125" defaultRowHeight="15" customHeight="1"/>
  <cols>
    <col min="1" max="1" width="3.5703125" customWidth="1"/>
    <col min="2" max="2" width="6.28515625" customWidth="1"/>
    <col min="3" max="3" width="32.5703125" customWidth="1"/>
    <col min="4" max="4" width="2.85546875" customWidth="1"/>
    <col min="5" max="15" width="3.7109375" customWidth="1"/>
    <col min="16" max="18" width="3.7109375" hidden="1" customWidth="1"/>
    <col min="19" max="19" width="4.28515625" customWidth="1"/>
    <col min="20" max="20" width="4.7109375" customWidth="1"/>
    <col min="21" max="21" width="4.5703125" customWidth="1"/>
    <col min="22" max="22" width="5.28515625" customWidth="1"/>
    <col min="23" max="23" width="4.42578125" customWidth="1"/>
    <col min="24" max="24" width="4.5703125" customWidth="1"/>
    <col min="25" max="25" width="3.7109375" customWidth="1"/>
    <col min="26" max="28" width="3.7109375" hidden="1" customWidth="1"/>
    <col min="29" max="29" width="9.28515625" customWidth="1"/>
    <col min="30" max="32" width="9.140625" hidden="1" customWidth="1"/>
    <col min="33" max="35" width="0" hidden="1" customWidth="1"/>
    <col min="36" max="39" width="9.140625" hidden="1" customWidth="1"/>
    <col min="40" max="42" width="6.42578125" hidden="1" customWidth="1"/>
    <col min="43" max="44" width="5" customWidth="1"/>
    <col min="45" max="45" width="8.140625" customWidth="1"/>
    <col min="46" max="46" width="29" customWidth="1"/>
    <col min="47" max="47" width="9.140625" customWidth="1"/>
  </cols>
  <sheetData>
    <row r="1" spans="1:47" ht="18" customHeight="1">
      <c r="A1" s="5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</row>
    <row r="2" spans="1:47" ht="12.75" customHeight="1">
      <c r="A2" s="10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15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</row>
    <row r="3" spans="1:47" ht="12.75" customHeight="1">
      <c r="A3" s="17" t="s">
        <v>22</v>
      </c>
      <c r="B3" s="2"/>
      <c r="C3" s="2"/>
      <c r="D3" s="18" t="s">
        <v>23</v>
      </c>
      <c r="E3" s="18" t="str">
        <f>nama_mapel!J5</f>
        <v>Administrasi Perkantoran</v>
      </c>
      <c r="F3" s="2"/>
      <c r="G3" s="2"/>
      <c r="H3" s="2"/>
      <c r="I3" s="2"/>
      <c r="J3" s="2"/>
      <c r="K3" s="2"/>
      <c r="L3" s="2"/>
      <c r="M3" s="18"/>
      <c r="N3" s="18"/>
      <c r="O3" s="18"/>
      <c r="P3" s="18"/>
      <c r="Q3" s="18"/>
      <c r="R3" s="2"/>
      <c r="S3" s="18" t="s">
        <v>24</v>
      </c>
      <c r="T3" s="2"/>
      <c r="U3" s="18"/>
      <c r="V3" s="18"/>
      <c r="W3" s="2"/>
      <c r="X3" s="17" t="s">
        <v>25</v>
      </c>
      <c r="Y3" s="18" t="str">
        <f>nama_mapel!J3</f>
        <v xml:space="preserve"> X / 2</v>
      </c>
      <c r="Z3" s="18"/>
      <c r="AA3" s="18"/>
      <c r="AB3" s="18"/>
      <c r="AC3" s="18"/>
      <c r="AD3" s="15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</row>
    <row r="4" spans="1:47" ht="12.75" customHeight="1">
      <c r="A4" s="17" t="s">
        <v>27</v>
      </c>
      <c r="B4" s="2"/>
      <c r="C4" s="2"/>
      <c r="D4" s="18" t="s">
        <v>23</v>
      </c>
      <c r="E4" s="30" t="str">
        <f>nama_mapel!H4</f>
        <v>2016-2017</v>
      </c>
      <c r="F4" s="2"/>
      <c r="G4" s="2"/>
      <c r="H4" s="2"/>
      <c r="I4" s="2"/>
      <c r="J4" s="2"/>
      <c r="K4" s="2"/>
      <c r="L4" s="2"/>
      <c r="M4" s="18"/>
      <c r="N4" s="18"/>
      <c r="O4" s="18"/>
      <c r="P4" s="18"/>
      <c r="Q4" s="18"/>
      <c r="R4" s="2"/>
      <c r="S4" s="18" t="s">
        <v>38</v>
      </c>
      <c r="T4" s="18"/>
      <c r="U4" s="18"/>
      <c r="V4" s="18"/>
      <c r="W4" s="2"/>
      <c r="X4" s="17" t="s">
        <v>39</v>
      </c>
      <c r="Y4" s="18" t="str">
        <f>nama_mapel!H7</f>
        <v>Ayu Kadarwati, S.Pd</v>
      </c>
      <c r="Z4" s="18"/>
      <c r="AA4" s="18"/>
      <c r="AB4" s="18"/>
      <c r="AC4" s="18"/>
      <c r="AD4" s="15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</row>
    <row r="5" spans="1:47" ht="15.75" customHeight="1">
      <c r="A5" s="9"/>
      <c r="B5" s="2"/>
      <c r="C5" s="2"/>
      <c r="D5" s="2"/>
      <c r="E5" s="2">
        <v>1</v>
      </c>
      <c r="F5" s="2">
        <v>2</v>
      </c>
      <c r="G5" s="2">
        <v>3</v>
      </c>
      <c r="H5" s="2">
        <v>4</v>
      </c>
      <c r="I5" s="2">
        <v>5</v>
      </c>
      <c r="J5" s="2">
        <v>6</v>
      </c>
      <c r="K5" s="2">
        <v>7</v>
      </c>
      <c r="L5" s="2">
        <v>8</v>
      </c>
      <c r="M5" s="2">
        <v>9</v>
      </c>
      <c r="N5" s="2">
        <v>10</v>
      </c>
      <c r="O5" s="2">
        <v>11</v>
      </c>
      <c r="P5" s="2">
        <v>12</v>
      </c>
      <c r="Q5" s="2">
        <v>13</v>
      </c>
      <c r="R5" s="2">
        <v>14</v>
      </c>
      <c r="S5" s="2">
        <v>15</v>
      </c>
      <c r="T5" s="2">
        <v>16</v>
      </c>
      <c r="U5" s="2">
        <v>17</v>
      </c>
      <c r="V5" s="2">
        <v>18</v>
      </c>
      <c r="W5" s="2">
        <v>19</v>
      </c>
      <c r="X5" s="2">
        <v>20</v>
      </c>
      <c r="Y5" s="2">
        <v>21</v>
      </c>
      <c r="Z5" s="2">
        <v>22</v>
      </c>
      <c r="AA5" s="2">
        <v>23</v>
      </c>
      <c r="AB5" s="2">
        <v>24</v>
      </c>
      <c r="AC5" s="2">
        <v>25</v>
      </c>
      <c r="AD5" s="15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</row>
    <row r="6" spans="1:47" ht="13.5" customHeight="1">
      <c r="A6" s="272" t="s">
        <v>5</v>
      </c>
      <c r="B6" s="272" t="s">
        <v>7</v>
      </c>
      <c r="C6" s="273" t="s">
        <v>9</v>
      </c>
      <c r="D6" s="36"/>
      <c r="E6" s="274" t="s">
        <v>42</v>
      </c>
      <c r="F6" s="269"/>
      <c r="G6" s="269"/>
      <c r="H6" s="269"/>
      <c r="I6" s="251"/>
      <c r="J6" s="274" t="s">
        <v>45</v>
      </c>
      <c r="K6" s="269"/>
      <c r="L6" s="269"/>
      <c r="M6" s="269"/>
      <c r="N6" s="269"/>
      <c r="O6" s="269"/>
      <c r="P6" s="269"/>
      <c r="Q6" s="269"/>
      <c r="R6" s="251"/>
      <c r="S6" s="274" t="s">
        <v>50</v>
      </c>
      <c r="T6" s="269"/>
      <c r="U6" s="269"/>
      <c r="V6" s="269"/>
      <c r="W6" s="269"/>
      <c r="X6" s="269"/>
      <c r="Y6" s="269"/>
      <c r="Z6" s="269"/>
      <c r="AA6" s="269"/>
      <c r="AB6" s="251"/>
      <c r="AC6" s="42" t="s">
        <v>54</v>
      </c>
      <c r="AD6" s="276" t="s">
        <v>56</v>
      </c>
      <c r="AE6" s="271" t="s">
        <v>64</v>
      </c>
      <c r="AF6" s="271" t="s">
        <v>68</v>
      </c>
      <c r="AG6" s="275" t="s">
        <v>70</v>
      </c>
      <c r="AH6" s="269"/>
      <c r="AI6" s="251"/>
      <c r="AJ6" s="268" t="s">
        <v>71</v>
      </c>
      <c r="AK6" s="269"/>
      <c r="AL6" s="269"/>
      <c r="AM6" s="251"/>
      <c r="AN6" s="268" t="s">
        <v>75</v>
      </c>
      <c r="AO6" s="269"/>
      <c r="AP6" s="251"/>
      <c r="AQ6" s="268" t="s">
        <v>78</v>
      </c>
      <c r="AR6" s="269"/>
      <c r="AS6" s="251"/>
      <c r="AT6" s="270" t="s">
        <v>79</v>
      </c>
      <c r="AU6" s="266" t="s">
        <v>83</v>
      </c>
    </row>
    <row r="7" spans="1:47" ht="78" customHeight="1">
      <c r="A7" s="267"/>
      <c r="B7" s="267"/>
      <c r="C7" s="267"/>
      <c r="D7" s="52"/>
      <c r="E7" s="55" t="str">
        <f>nama_mapel!C4</f>
        <v>Pendidikan Agama</v>
      </c>
      <c r="F7" s="55" t="str">
        <f>nama_mapel!C5</f>
        <v xml:space="preserve">Pendidikan Kewarganegaraan </v>
      </c>
      <c r="G7" s="55" t="str">
        <f>nama_mapel!C6</f>
        <v>Bahasa  Indonesia</v>
      </c>
      <c r="H7" s="55" t="str">
        <f>nama_mapel!C7</f>
        <v>Pendidikan Jasmani dan Olahraga</v>
      </c>
      <c r="I7" s="55" t="str">
        <f>nama_mapel!C8</f>
        <v>Seni Budaya</v>
      </c>
      <c r="J7" s="55" t="str">
        <f>nama_mapel!C10</f>
        <v>Bahasa Inggris</v>
      </c>
      <c r="K7" s="55" t="str">
        <f>nama_mapel!C11</f>
        <v>Matematika</v>
      </c>
      <c r="L7" s="55" t="str">
        <f>nama_mapel!C12</f>
        <v>Ilmu Pengetahuan Alam (IPA)</v>
      </c>
      <c r="M7" s="55" t="str">
        <f>nama_mapel!C13</f>
        <v>Ilmu Pengetahuan Sosial (IPS)</v>
      </c>
      <c r="N7" s="55" t="str">
        <f>nama_mapel!C14</f>
        <v>Ketrampilan Komputer dan Pengelolaan Informasi</v>
      </c>
      <c r="O7" s="55" t="str">
        <f>nama_mapel!C15</f>
        <v>Kewirausahaan</v>
      </c>
      <c r="P7" s="55">
        <f>nama_mapel!C16</f>
        <v>0</v>
      </c>
      <c r="Q7" s="55">
        <f>nama_mapel!C17</f>
        <v>0</v>
      </c>
      <c r="R7" s="55">
        <f>nama_mapel!C18</f>
        <v>0</v>
      </c>
      <c r="S7" s="55" t="str">
        <f>nama_mapel!C21</f>
        <v>Memahami Prinsip-prinsip Penyelenggaran Administrasi Perkantoran</v>
      </c>
      <c r="T7" s="55" t="str">
        <f>nama_mapel!C22</f>
        <v>Mengaplikasikan Keterampilan Dasar Komunikasi</v>
      </c>
      <c r="U7" s="55" t="str">
        <f>nama_mapel!C23</f>
        <v>Bekerjasama Kolega dan Pelanggan</v>
      </c>
      <c r="V7" s="55" t="str">
        <f>nama_mapel!C24</f>
        <v>Kesehatan Keselamatan Keamanan dan Lingkungan Hidup</v>
      </c>
      <c r="W7" s="55" t="str">
        <f>nama_mapel!C25</f>
        <v xml:space="preserve">Mengelola Peralatan Kantor </v>
      </c>
      <c r="X7" s="55" t="str">
        <f>nama_mapel!C26</f>
        <v xml:space="preserve">Melakukan Prosedur Administrasi </v>
      </c>
      <c r="Y7" s="55" t="s">
        <v>122</v>
      </c>
      <c r="Z7" s="55">
        <f>nama_mapel!C28</f>
        <v>0</v>
      </c>
      <c r="AA7" s="55">
        <f>nama_mapel!C29</f>
        <v>0</v>
      </c>
      <c r="AB7" s="55">
        <f>nama_mapel!C30</f>
        <v>0</v>
      </c>
      <c r="AC7" s="55" t="str">
        <f>nama_mapel!C33</f>
        <v>Bahasa Jawa</v>
      </c>
      <c r="AD7" s="267"/>
      <c r="AE7" s="267"/>
      <c r="AF7" s="267"/>
      <c r="AG7" s="61" t="s">
        <v>124</v>
      </c>
      <c r="AH7" s="61" t="s">
        <v>127</v>
      </c>
      <c r="AI7" s="61" t="s">
        <v>128</v>
      </c>
      <c r="AJ7" s="62">
        <v>1</v>
      </c>
      <c r="AK7" s="62" t="s">
        <v>130</v>
      </c>
      <c r="AL7" s="62">
        <v>3</v>
      </c>
      <c r="AM7" s="62" t="s">
        <v>130</v>
      </c>
      <c r="AN7" s="62" t="s">
        <v>131</v>
      </c>
      <c r="AO7" s="62" t="s">
        <v>132</v>
      </c>
      <c r="AP7" s="62" t="s">
        <v>133</v>
      </c>
      <c r="AQ7" s="62" t="s">
        <v>134</v>
      </c>
      <c r="AR7" s="62" t="s">
        <v>135</v>
      </c>
      <c r="AS7" s="62" t="s">
        <v>136</v>
      </c>
      <c r="AT7" s="267"/>
      <c r="AU7" s="267"/>
    </row>
    <row r="8" spans="1:47" ht="15.75" customHeight="1">
      <c r="A8" s="64">
        <v>1</v>
      </c>
      <c r="B8" s="65">
        <f t="shared" ref="B8:AU8" si="0">A8+1</f>
        <v>2</v>
      </c>
      <c r="C8" s="65">
        <f t="shared" si="0"/>
        <v>3</v>
      </c>
      <c r="D8" s="65">
        <f t="shared" si="0"/>
        <v>4</v>
      </c>
      <c r="E8" s="66">
        <f t="shared" si="0"/>
        <v>5</v>
      </c>
      <c r="F8" s="66">
        <f t="shared" si="0"/>
        <v>6</v>
      </c>
      <c r="G8" s="66">
        <f t="shared" si="0"/>
        <v>7</v>
      </c>
      <c r="H8" s="66">
        <f t="shared" si="0"/>
        <v>8</v>
      </c>
      <c r="I8" s="66">
        <f t="shared" si="0"/>
        <v>9</v>
      </c>
      <c r="J8" s="66">
        <f t="shared" si="0"/>
        <v>10</v>
      </c>
      <c r="K8" s="66">
        <f t="shared" si="0"/>
        <v>11</v>
      </c>
      <c r="L8" s="66">
        <f t="shared" si="0"/>
        <v>12</v>
      </c>
      <c r="M8" s="66">
        <f t="shared" si="0"/>
        <v>13</v>
      </c>
      <c r="N8" s="66">
        <f t="shared" si="0"/>
        <v>14</v>
      </c>
      <c r="O8" s="66">
        <f t="shared" si="0"/>
        <v>15</v>
      </c>
      <c r="P8" s="66">
        <f t="shared" si="0"/>
        <v>16</v>
      </c>
      <c r="Q8" s="66">
        <f t="shared" si="0"/>
        <v>17</v>
      </c>
      <c r="R8" s="66">
        <f t="shared" si="0"/>
        <v>18</v>
      </c>
      <c r="S8" s="66">
        <f t="shared" si="0"/>
        <v>19</v>
      </c>
      <c r="T8" s="66">
        <f t="shared" si="0"/>
        <v>20</v>
      </c>
      <c r="U8" s="66">
        <f t="shared" si="0"/>
        <v>21</v>
      </c>
      <c r="V8" s="66">
        <f t="shared" si="0"/>
        <v>22</v>
      </c>
      <c r="W8" s="66">
        <f t="shared" si="0"/>
        <v>23</v>
      </c>
      <c r="X8" s="66">
        <f t="shared" si="0"/>
        <v>24</v>
      </c>
      <c r="Y8" s="66">
        <f t="shared" si="0"/>
        <v>25</v>
      </c>
      <c r="Z8" s="66">
        <f t="shared" si="0"/>
        <v>26</v>
      </c>
      <c r="AA8" s="66">
        <f t="shared" si="0"/>
        <v>27</v>
      </c>
      <c r="AB8" s="66">
        <f t="shared" si="0"/>
        <v>28</v>
      </c>
      <c r="AC8" s="66">
        <f t="shared" si="0"/>
        <v>29</v>
      </c>
      <c r="AD8" s="67">
        <f t="shared" si="0"/>
        <v>30</v>
      </c>
      <c r="AE8" s="67">
        <f t="shared" si="0"/>
        <v>31</v>
      </c>
      <c r="AF8" s="67">
        <f t="shared" si="0"/>
        <v>32</v>
      </c>
      <c r="AG8" s="67">
        <f t="shared" si="0"/>
        <v>33</v>
      </c>
      <c r="AH8" s="67">
        <f t="shared" si="0"/>
        <v>34</v>
      </c>
      <c r="AI8" s="67">
        <f t="shared" si="0"/>
        <v>35</v>
      </c>
      <c r="AJ8" s="68">
        <f t="shared" si="0"/>
        <v>36</v>
      </c>
      <c r="AK8" s="68">
        <f t="shared" si="0"/>
        <v>37</v>
      </c>
      <c r="AL8" s="68">
        <f t="shared" si="0"/>
        <v>38</v>
      </c>
      <c r="AM8" s="68">
        <f t="shared" si="0"/>
        <v>39</v>
      </c>
      <c r="AN8" s="68">
        <f t="shared" si="0"/>
        <v>40</v>
      </c>
      <c r="AO8" s="68">
        <f t="shared" si="0"/>
        <v>41</v>
      </c>
      <c r="AP8" s="68">
        <f t="shared" si="0"/>
        <v>42</v>
      </c>
      <c r="AQ8" s="68">
        <f t="shared" si="0"/>
        <v>43</v>
      </c>
      <c r="AR8" s="68">
        <f t="shared" si="0"/>
        <v>44</v>
      </c>
      <c r="AS8" s="68">
        <f t="shared" si="0"/>
        <v>45</v>
      </c>
      <c r="AT8" s="69">
        <f t="shared" si="0"/>
        <v>46</v>
      </c>
      <c r="AU8" s="70">
        <f t="shared" si="0"/>
        <v>47</v>
      </c>
    </row>
    <row r="9" spans="1:47" ht="15.75" customHeight="1">
      <c r="A9" s="42">
        <v>1</v>
      </c>
      <c r="B9" s="71">
        <f>IF('DAFTAR SISWA'!B8="","",'DAFTAR SISWA'!B8)</f>
        <v>1623</v>
      </c>
      <c r="C9" s="71" t="str">
        <f>IF('DAFTAR SISWA'!C8="","",'DAFTAR SISWA'!C8)</f>
        <v>ADELITA AYU LAILY NISWAH</v>
      </c>
      <c r="D9" s="72" t="s">
        <v>137</v>
      </c>
      <c r="E9" s="74">
        <v>82</v>
      </c>
      <c r="F9" s="74">
        <v>82</v>
      </c>
      <c r="G9" s="75">
        <v>80</v>
      </c>
      <c r="H9" s="78">
        <v>78</v>
      </c>
      <c r="I9" s="79">
        <v>90</v>
      </c>
      <c r="J9" s="74">
        <v>78</v>
      </c>
      <c r="K9" s="75">
        <v>78</v>
      </c>
      <c r="L9" s="74">
        <v>85</v>
      </c>
      <c r="M9" s="74">
        <v>75</v>
      </c>
      <c r="N9" s="80">
        <v>82</v>
      </c>
      <c r="O9" s="81">
        <v>78</v>
      </c>
      <c r="P9" s="82"/>
      <c r="Q9" s="82"/>
      <c r="R9" s="82"/>
      <c r="S9" s="74">
        <v>87</v>
      </c>
      <c r="T9" s="83">
        <v>90</v>
      </c>
      <c r="U9" s="83">
        <v>79</v>
      </c>
      <c r="V9" s="74">
        <v>80</v>
      </c>
      <c r="W9" s="74">
        <v>82</v>
      </c>
      <c r="X9" s="74">
        <v>84</v>
      </c>
      <c r="Y9" s="84">
        <v>78</v>
      </c>
      <c r="Z9" s="82"/>
      <c r="AA9" s="82"/>
      <c r="AB9" s="82"/>
      <c r="AC9" s="85">
        <v>80</v>
      </c>
      <c r="AD9" s="86">
        <f>AVERAGE(E9:AC9)</f>
        <v>81.473684210526315</v>
      </c>
      <c r="AE9" s="87">
        <f>SUM(E9:AC9)</f>
        <v>1548</v>
      </c>
      <c r="AF9" s="82">
        <f>RANK(AE9,$AE$9:$AE$47)</f>
        <v>19</v>
      </c>
      <c r="AG9" s="82"/>
      <c r="AH9" s="82"/>
      <c r="AI9" s="82"/>
      <c r="AJ9" s="88" t="s">
        <v>138</v>
      </c>
      <c r="AK9" s="88" t="s">
        <v>139</v>
      </c>
      <c r="AL9" s="82" t="s">
        <v>48</v>
      </c>
      <c r="AM9" s="82" t="s">
        <v>48</v>
      </c>
      <c r="AN9" s="89" t="s">
        <v>143</v>
      </c>
      <c r="AO9" s="89" t="s">
        <v>143</v>
      </c>
      <c r="AP9" s="89" t="s">
        <v>143</v>
      </c>
      <c r="AQ9" s="88">
        <v>1</v>
      </c>
      <c r="AR9" s="88" t="s">
        <v>48</v>
      </c>
      <c r="AS9" s="88" t="s">
        <v>48</v>
      </c>
      <c r="AT9" s="89"/>
      <c r="AU9" s="87"/>
    </row>
    <row r="10" spans="1:47" ht="15.75" customHeight="1">
      <c r="A10" s="42">
        <v>3</v>
      </c>
      <c r="B10" s="71">
        <f>IF('DAFTAR SISWA'!B10="","",'DAFTAR SISWA'!B10)</f>
        <v>1625</v>
      </c>
      <c r="C10" s="71" t="str">
        <f>IF('DAFTAR SISWA'!C10="","",'DAFTAR SISWA'!C10)</f>
        <v>AGUNG PRASETIYO</v>
      </c>
      <c r="D10" s="72" t="s">
        <v>140</v>
      </c>
      <c r="E10" s="74">
        <v>85</v>
      </c>
      <c r="F10" s="74">
        <v>82</v>
      </c>
      <c r="G10" s="75">
        <v>78</v>
      </c>
      <c r="H10" s="78">
        <v>81</v>
      </c>
      <c r="I10" s="79">
        <v>82</v>
      </c>
      <c r="J10" s="74">
        <v>77</v>
      </c>
      <c r="K10" s="75">
        <v>79</v>
      </c>
      <c r="L10" s="80">
        <v>85</v>
      </c>
      <c r="M10" s="74">
        <v>75</v>
      </c>
      <c r="N10" s="80">
        <v>83</v>
      </c>
      <c r="O10" s="81">
        <v>84</v>
      </c>
      <c r="P10" s="82"/>
      <c r="Q10" s="82"/>
      <c r="R10" s="82"/>
      <c r="S10" s="74">
        <v>83</v>
      </c>
      <c r="T10" s="83">
        <v>80</v>
      </c>
      <c r="U10" s="83">
        <v>78</v>
      </c>
      <c r="V10" s="74">
        <v>83</v>
      </c>
      <c r="W10" s="80">
        <v>78</v>
      </c>
      <c r="X10" s="91">
        <v>81</v>
      </c>
      <c r="Y10" s="84">
        <v>74</v>
      </c>
      <c r="Z10" s="82"/>
      <c r="AA10" s="82"/>
      <c r="AB10" s="82"/>
      <c r="AC10" s="92">
        <v>78</v>
      </c>
      <c r="AD10" s="86">
        <f t="shared" ref="AD10:AD47" si="1">AVERAGE(E10:AC10)</f>
        <v>80.315789473684205</v>
      </c>
      <c r="AE10" s="87">
        <f t="shared" ref="AE10:AE47" si="2">SUM(E10:AC10)</f>
        <v>1526</v>
      </c>
      <c r="AF10" s="82">
        <f t="shared" ref="AF10:AF47" si="3">RANK(AE10,$AE$9:$AE$47)</f>
        <v>32</v>
      </c>
      <c r="AG10" s="87"/>
      <c r="AH10" s="87"/>
      <c r="AI10" s="87"/>
      <c r="AJ10" s="88" t="s">
        <v>138</v>
      </c>
      <c r="AK10" s="88" t="s">
        <v>139</v>
      </c>
      <c r="AL10" s="88" t="s">
        <v>141</v>
      </c>
      <c r="AM10" s="88" t="s">
        <v>139</v>
      </c>
      <c r="AN10" s="89" t="s">
        <v>143</v>
      </c>
      <c r="AO10" s="89" t="s">
        <v>143</v>
      </c>
      <c r="AP10" s="89" t="s">
        <v>143</v>
      </c>
      <c r="AQ10" s="88">
        <v>1</v>
      </c>
      <c r="AR10" s="88">
        <v>1</v>
      </c>
      <c r="AS10" s="89" t="s">
        <v>48</v>
      </c>
      <c r="AT10" s="89"/>
      <c r="AU10" s="87"/>
    </row>
    <row r="11" spans="1:47" ht="15.75" customHeight="1">
      <c r="A11" s="42">
        <v>4</v>
      </c>
      <c r="B11" s="71">
        <f>IF('DAFTAR SISWA'!B11="","",'DAFTAR SISWA'!B11)</f>
        <v>1626</v>
      </c>
      <c r="C11" s="71" t="str">
        <f>IF('DAFTAR SISWA'!C11="","",'DAFTAR SISWA'!C11)</f>
        <v>ALFINA DAMAYANTI</v>
      </c>
      <c r="D11" s="72" t="s">
        <v>137</v>
      </c>
      <c r="E11" s="74">
        <v>87</v>
      </c>
      <c r="F11" s="74">
        <v>83</v>
      </c>
      <c r="G11" s="75">
        <v>79</v>
      </c>
      <c r="H11" s="78">
        <v>82</v>
      </c>
      <c r="I11" s="79">
        <v>90</v>
      </c>
      <c r="J11" s="74">
        <v>80</v>
      </c>
      <c r="K11" s="75">
        <v>85</v>
      </c>
      <c r="L11" s="80">
        <v>89</v>
      </c>
      <c r="M11" s="74">
        <v>76</v>
      </c>
      <c r="N11" s="80">
        <v>81</v>
      </c>
      <c r="O11" s="81">
        <v>84</v>
      </c>
      <c r="P11" s="82"/>
      <c r="Q11" s="82"/>
      <c r="R11" s="82"/>
      <c r="S11" s="74">
        <v>85</v>
      </c>
      <c r="T11" s="83">
        <v>90</v>
      </c>
      <c r="U11" s="83">
        <v>85</v>
      </c>
      <c r="V11" s="74">
        <v>89</v>
      </c>
      <c r="W11" s="80">
        <v>78</v>
      </c>
      <c r="X11" s="91">
        <v>82</v>
      </c>
      <c r="Y11" s="84">
        <v>84</v>
      </c>
      <c r="Z11" s="82"/>
      <c r="AA11" s="82"/>
      <c r="AB11" s="82"/>
      <c r="AC11" s="85">
        <v>80</v>
      </c>
      <c r="AD11" s="86">
        <f t="shared" si="1"/>
        <v>83.631578947368425</v>
      </c>
      <c r="AE11" s="87">
        <f t="shared" si="2"/>
        <v>1589</v>
      </c>
      <c r="AF11" s="82">
        <f t="shared" si="3"/>
        <v>3</v>
      </c>
      <c r="AG11" s="87"/>
      <c r="AH11" s="87"/>
      <c r="AI11" s="87"/>
      <c r="AJ11" s="88" t="s">
        <v>138</v>
      </c>
      <c r="AK11" s="88" t="s">
        <v>139</v>
      </c>
      <c r="AL11" s="88" t="s">
        <v>141</v>
      </c>
      <c r="AM11" s="88" t="s">
        <v>139</v>
      </c>
      <c r="AN11" s="89" t="s">
        <v>143</v>
      </c>
      <c r="AO11" s="89" t="s">
        <v>143</v>
      </c>
      <c r="AP11" s="89" t="s">
        <v>143</v>
      </c>
      <c r="AQ11" s="89" t="s">
        <v>48</v>
      </c>
      <c r="AR11" s="89" t="s">
        <v>48</v>
      </c>
      <c r="AS11" s="89" t="s">
        <v>48</v>
      </c>
      <c r="AT11" s="89"/>
      <c r="AU11" s="87"/>
    </row>
    <row r="12" spans="1:47" ht="15.75" customHeight="1">
      <c r="A12" s="42">
        <v>5</v>
      </c>
      <c r="B12" s="71">
        <f>IF('DAFTAR SISWA'!B12="","",'DAFTAR SISWA'!B12)</f>
        <v>1627</v>
      </c>
      <c r="C12" s="71" t="str">
        <f>IF('DAFTAR SISWA'!C12="","",'DAFTAR SISWA'!C12)</f>
        <v>ALIEF AJI SEKTI</v>
      </c>
      <c r="D12" s="72" t="s">
        <v>140</v>
      </c>
      <c r="E12" s="74">
        <v>80</v>
      </c>
      <c r="F12" s="74">
        <v>83</v>
      </c>
      <c r="G12" s="75">
        <v>77</v>
      </c>
      <c r="H12" s="78">
        <v>81</v>
      </c>
      <c r="I12" s="79">
        <v>80</v>
      </c>
      <c r="J12" s="74">
        <v>76</v>
      </c>
      <c r="K12" s="75">
        <v>81</v>
      </c>
      <c r="L12" s="80">
        <v>85</v>
      </c>
      <c r="M12" s="74">
        <v>75</v>
      </c>
      <c r="N12" s="80">
        <v>83</v>
      </c>
      <c r="O12" s="81">
        <v>77</v>
      </c>
      <c r="P12" s="82"/>
      <c r="Q12" s="82"/>
      <c r="R12" s="82"/>
      <c r="S12" s="74">
        <v>84</v>
      </c>
      <c r="T12" s="83">
        <v>79</v>
      </c>
      <c r="U12" s="83">
        <v>79</v>
      </c>
      <c r="V12" s="74">
        <v>81</v>
      </c>
      <c r="W12" s="80">
        <v>75</v>
      </c>
      <c r="X12" s="91">
        <v>80</v>
      </c>
      <c r="Y12" s="84">
        <v>76</v>
      </c>
      <c r="Z12" s="82"/>
      <c r="AA12" s="82"/>
      <c r="AB12" s="82"/>
      <c r="AC12" s="85">
        <v>80</v>
      </c>
      <c r="AD12" s="86">
        <f t="shared" si="1"/>
        <v>79.578947368421055</v>
      </c>
      <c r="AE12" s="87">
        <f t="shared" si="2"/>
        <v>1512</v>
      </c>
      <c r="AF12" s="82">
        <f t="shared" si="3"/>
        <v>35</v>
      </c>
      <c r="AG12" s="87"/>
      <c r="AH12" s="87"/>
      <c r="AI12" s="87"/>
      <c r="AJ12" s="88" t="s">
        <v>138</v>
      </c>
      <c r="AK12" s="88" t="s">
        <v>143</v>
      </c>
      <c r="AL12" s="89" t="s">
        <v>48</v>
      </c>
      <c r="AM12" s="89" t="s">
        <v>48</v>
      </c>
      <c r="AN12" s="89" t="s">
        <v>143</v>
      </c>
      <c r="AO12" s="89" t="s">
        <v>143</v>
      </c>
      <c r="AP12" s="89" t="s">
        <v>143</v>
      </c>
      <c r="AQ12" s="89" t="s">
        <v>48</v>
      </c>
      <c r="AR12" s="89" t="s">
        <v>48</v>
      </c>
      <c r="AS12" s="88">
        <v>2</v>
      </c>
      <c r="AT12" s="89"/>
      <c r="AU12" s="87"/>
    </row>
    <row r="13" spans="1:47" ht="15.75" customHeight="1">
      <c r="A13" s="42">
        <v>6</v>
      </c>
      <c r="B13" s="71">
        <f>IF('DAFTAR SISWA'!B13="","",'DAFTAR SISWA'!B13)</f>
        <v>1628</v>
      </c>
      <c r="C13" s="71" t="str">
        <f>IF('DAFTAR SISWA'!C13="","",'DAFTAR SISWA'!C13)</f>
        <v>ANIKE AYU SAFITRI</v>
      </c>
      <c r="D13" s="72" t="s">
        <v>137</v>
      </c>
      <c r="E13" s="109">
        <v>85</v>
      </c>
      <c r="F13" s="109">
        <v>85</v>
      </c>
      <c r="G13" s="75">
        <v>78</v>
      </c>
      <c r="H13" s="78">
        <v>80</v>
      </c>
      <c r="I13" s="79">
        <v>81</v>
      </c>
      <c r="J13" s="109">
        <v>78</v>
      </c>
      <c r="K13" s="75">
        <v>83</v>
      </c>
      <c r="L13" s="80">
        <v>86</v>
      </c>
      <c r="M13" s="109">
        <v>75</v>
      </c>
      <c r="N13" s="80">
        <v>78</v>
      </c>
      <c r="O13" s="81">
        <v>85</v>
      </c>
      <c r="P13" s="42"/>
      <c r="Q13" s="42"/>
      <c r="R13" s="42"/>
      <c r="S13" s="109">
        <v>80</v>
      </c>
      <c r="T13" s="83">
        <v>86</v>
      </c>
      <c r="U13" s="83">
        <v>78</v>
      </c>
      <c r="V13" s="109">
        <v>82</v>
      </c>
      <c r="W13" s="80">
        <v>78</v>
      </c>
      <c r="X13" s="91">
        <v>80</v>
      </c>
      <c r="Y13" s="84">
        <v>78</v>
      </c>
      <c r="Z13" s="42"/>
      <c r="AA13" s="42"/>
      <c r="AB13" s="42"/>
      <c r="AC13" s="85">
        <v>76</v>
      </c>
      <c r="AD13" s="86">
        <f t="shared" si="1"/>
        <v>80.631578947368425</v>
      </c>
      <c r="AE13" s="87">
        <f t="shared" si="2"/>
        <v>1532</v>
      </c>
      <c r="AF13" s="82">
        <f t="shared" si="3"/>
        <v>28</v>
      </c>
      <c r="AG13" s="87"/>
      <c r="AH13" s="87"/>
      <c r="AI13" s="87"/>
      <c r="AJ13" s="88" t="s">
        <v>138</v>
      </c>
      <c r="AK13" s="88" t="s">
        <v>139</v>
      </c>
      <c r="AL13" s="89" t="s">
        <v>48</v>
      </c>
      <c r="AM13" s="89" t="s">
        <v>48</v>
      </c>
      <c r="AN13" s="89" t="s">
        <v>143</v>
      </c>
      <c r="AO13" s="89" t="s">
        <v>143</v>
      </c>
      <c r="AP13" s="89" t="s">
        <v>143</v>
      </c>
      <c r="AQ13" s="88">
        <v>4</v>
      </c>
      <c r="AR13" s="88">
        <v>1</v>
      </c>
      <c r="AS13" s="89" t="s">
        <v>48</v>
      </c>
      <c r="AT13" s="89"/>
      <c r="AU13" s="87"/>
    </row>
    <row r="14" spans="1:47" ht="15.75" customHeight="1">
      <c r="A14" s="42">
        <v>7</v>
      </c>
      <c r="B14" s="71">
        <f>IF('DAFTAR SISWA'!B14="","",'DAFTAR SISWA'!B14)</f>
        <v>1629</v>
      </c>
      <c r="C14" s="71" t="str">
        <f>IF('DAFTAR SISWA'!C14="","",'DAFTAR SISWA'!C14)</f>
        <v>ANISA ASMAUL HUSNA</v>
      </c>
      <c r="D14" s="72" t="s">
        <v>140</v>
      </c>
      <c r="E14" s="109">
        <v>84</v>
      </c>
      <c r="F14" s="109">
        <v>85</v>
      </c>
      <c r="G14" s="75">
        <v>80</v>
      </c>
      <c r="H14" s="78">
        <v>80</v>
      </c>
      <c r="I14" s="79">
        <v>91</v>
      </c>
      <c r="J14" s="109">
        <v>81</v>
      </c>
      <c r="K14" s="75">
        <v>78</v>
      </c>
      <c r="L14" s="80">
        <v>86</v>
      </c>
      <c r="M14" s="109">
        <v>75</v>
      </c>
      <c r="N14" s="80">
        <v>79</v>
      </c>
      <c r="O14" s="81">
        <v>83</v>
      </c>
      <c r="P14" s="42"/>
      <c r="Q14" s="42"/>
      <c r="R14" s="42"/>
      <c r="S14" s="109">
        <v>81</v>
      </c>
      <c r="T14" s="83">
        <v>82</v>
      </c>
      <c r="U14" s="83">
        <v>85</v>
      </c>
      <c r="V14" s="109">
        <v>83</v>
      </c>
      <c r="W14" s="80">
        <v>82</v>
      </c>
      <c r="X14" s="91">
        <v>79</v>
      </c>
      <c r="Y14" s="84">
        <v>84</v>
      </c>
      <c r="Z14" s="42"/>
      <c r="AA14" s="42"/>
      <c r="AB14" s="42"/>
      <c r="AC14" s="85">
        <v>80</v>
      </c>
      <c r="AD14" s="86">
        <f t="shared" si="1"/>
        <v>82</v>
      </c>
      <c r="AE14" s="87">
        <f t="shared" si="2"/>
        <v>1558</v>
      </c>
      <c r="AF14" s="82">
        <f t="shared" si="3"/>
        <v>17</v>
      </c>
      <c r="AG14" s="87"/>
      <c r="AH14" s="87"/>
      <c r="AI14" s="87"/>
      <c r="AJ14" s="88" t="s">
        <v>138</v>
      </c>
      <c r="AK14" s="88" t="s">
        <v>139</v>
      </c>
      <c r="AL14" s="89" t="s">
        <v>48</v>
      </c>
      <c r="AM14" s="89" t="s">
        <v>48</v>
      </c>
      <c r="AN14" s="89" t="s">
        <v>143</v>
      </c>
      <c r="AO14" s="89" t="s">
        <v>143</v>
      </c>
      <c r="AP14" s="89" t="s">
        <v>143</v>
      </c>
      <c r="AQ14" s="88">
        <v>3</v>
      </c>
      <c r="AR14" s="89" t="s">
        <v>48</v>
      </c>
      <c r="AS14" s="89" t="s">
        <v>48</v>
      </c>
      <c r="AT14" s="89"/>
      <c r="AU14" s="87"/>
    </row>
    <row r="15" spans="1:47" ht="15.75" customHeight="1">
      <c r="A15" s="42">
        <v>8</v>
      </c>
      <c r="B15" s="71">
        <f>IF('DAFTAR SISWA'!B15="","",'DAFTAR SISWA'!B15)</f>
        <v>1630</v>
      </c>
      <c r="C15" s="71" t="str">
        <f>IF('DAFTAR SISWA'!C15="","",'DAFTAR SISWA'!C15)</f>
        <v>ANISA NUR INDAH SARI</v>
      </c>
      <c r="D15" s="72" t="s">
        <v>137</v>
      </c>
      <c r="E15" s="74">
        <v>83</v>
      </c>
      <c r="F15" s="74">
        <v>86</v>
      </c>
      <c r="G15" s="75">
        <v>77</v>
      </c>
      <c r="H15" s="78">
        <v>81</v>
      </c>
      <c r="I15" s="79">
        <v>93</v>
      </c>
      <c r="J15" s="74">
        <v>84</v>
      </c>
      <c r="K15" s="75">
        <v>88</v>
      </c>
      <c r="L15" s="80">
        <v>86</v>
      </c>
      <c r="M15" s="74">
        <v>82</v>
      </c>
      <c r="N15" s="80">
        <v>86</v>
      </c>
      <c r="O15" s="81">
        <v>90</v>
      </c>
      <c r="P15" s="82"/>
      <c r="Q15" s="82"/>
      <c r="R15" s="82"/>
      <c r="S15" s="74">
        <v>90</v>
      </c>
      <c r="T15" s="83">
        <v>87</v>
      </c>
      <c r="U15" s="83">
        <v>88</v>
      </c>
      <c r="V15" s="74">
        <v>90</v>
      </c>
      <c r="W15" s="80">
        <v>86</v>
      </c>
      <c r="X15" s="91">
        <v>85</v>
      </c>
      <c r="Y15" s="84">
        <v>84</v>
      </c>
      <c r="Z15" s="82"/>
      <c r="AA15" s="82"/>
      <c r="AB15" s="82"/>
      <c r="AC15" s="85">
        <v>90</v>
      </c>
      <c r="AD15" s="86">
        <f t="shared" si="1"/>
        <v>86.10526315789474</v>
      </c>
      <c r="AE15" s="87">
        <f t="shared" si="2"/>
        <v>1636</v>
      </c>
      <c r="AF15" s="82">
        <f t="shared" si="3"/>
        <v>1</v>
      </c>
      <c r="AG15" s="87"/>
      <c r="AH15" s="87"/>
      <c r="AI15" s="87"/>
      <c r="AJ15" s="88" t="s">
        <v>138</v>
      </c>
      <c r="AK15" s="88" t="s">
        <v>139</v>
      </c>
      <c r="AL15" s="89" t="s">
        <v>48</v>
      </c>
      <c r="AM15" s="89" t="s">
        <v>48</v>
      </c>
      <c r="AN15" s="89" t="s">
        <v>143</v>
      </c>
      <c r="AO15" s="89" t="s">
        <v>143</v>
      </c>
      <c r="AP15" s="89" t="s">
        <v>143</v>
      </c>
      <c r="AQ15" s="89" t="s">
        <v>48</v>
      </c>
      <c r="AR15" s="89" t="s">
        <v>48</v>
      </c>
      <c r="AS15" s="89" t="s">
        <v>48</v>
      </c>
      <c r="AT15" s="89"/>
      <c r="AU15" s="87"/>
    </row>
    <row r="16" spans="1:47" ht="15.75" customHeight="1">
      <c r="A16" s="42">
        <v>9</v>
      </c>
      <c r="B16" s="71">
        <f>IF('DAFTAR SISWA'!B16="","",'DAFTAR SISWA'!B16)</f>
        <v>1631</v>
      </c>
      <c r="C16" s="71" t="str">
        <f>IF('DAFTAR SISWA'!C16="","",'DAFTAR SISWA'!C16)</f>
        <v>DELA SHALSA FITRIYANTI</v>
      </c>
      <c r="D16" s="72" t="s">
        <v>137</v>
      </c>
      <c r="E16" s="74">
        <v>85</v>
      </c>
      <c r="F16" s="74">
        <v>81</v>
      </c>
      <c r="G16" s="75">
        <v>78</v>
      </c>
      <c r="H16" s="78">
        <v>80</v>
      </c>
      <c r="I16" s="79">
        <v>89</v>
      </c>
      <c r="J16" s="74">
        <v>78</v>
      </c>
      <c r="K16" s="75">
        <v>81</v>
      </c>
      <c r="L16" s="80">
        <v>94</v>
      </c>
      <c r="M16" s="74">
        <v>75</v>
      </c>
      <c r="N16" s="80">
        <v>87</v>
      </c>
      <c r="O16" s="81">
        <v>83</v>
      </c>
      <c r="P16" s="82"/>
      <c r="Q16" s="82"/>
      <c r="R16" s="82"/>
      <c r="S16" s="74">
        <v>90</v>
      </c>
      <c r="T16" s="83">
        <v>89</v>
      </c>
      <c r="U16" s="83">
        <v>88</v>
      </c>
      <c r="V16" s="74">
        <v>88</v>
      </c>
      <c r="W16" s="80">
        <v>83</v>
      </c>
      <c r="X16" s="91">
        <v>87</v>
      </c>
      <c r="Y16" s="84">
        <v>87</v>
      </c>
      <c r="Z16" s="82"/>
      <c r="AA16" s="82"/>
      <c r="AB16" s="82"/>
      <c r="AC16" s="85">
        <v>86</v>
      </c>
      <c r="AD16" s="86">
        <f t="shared" si="1"/>
        <v>84.684210526315795</v>
      </c>
      <c r="AE16" s="87">
        <f t="shared" si="2"/>
        <v>1609</v>
      </c>
      <c r="AF16" s="82">
        <f t="shared" si="3"/>
        <v>2</v>
      </c>
      <c r="AG16" s="87"/>
      <c r="AH16" s="87"/>
      <c r="AI16" s="87"/>
      <c r="AJ16" s="88" t="s">
        <v>138</v>
      </c>
      <c r="AK16" s="88" t="s">
        <v>143</v>
      </c>
      <c r="AL16" s="89" t="s">
        <v>48</v>
      </c>
      <c r="AM16" s="89" t="s">
        <v>48</v>
      </c>
      <c r="AN16" s="89" t="s">
        <v>143</v>
      </c>
      <c r="AO16" s="89" t="s">
        <v>143</v>
      </c>
      <c r="AP16" s="89" t="s">
        <v>143</v>
      </c>
      <c r="AQ16" s="88">
        <v>2</v>
      </c>
      <c r="AR16" s="89" t="s">
        <v>48</v>
      </c>
      <c r="AS16" s="88">
        <v>3</v>
      </c>
      <c r="AT16" s="89"/>
      <c r="AU16" s="87"/>
    </row>
    <row r="17" spans="1:47" ht="15.75" customHeight="1">
      <c r="A17" s="42">
        <v>10</v>
      </c>
      <c r="B17" s="71">
        <f>IF('DAFTAR SISWA'!B17="","",'DAFTAR SISWA'!B17)</f>
        <v>1632</v>
      </c>
      <c r="C17" s="71" t="str">
        <f>IF('DAFTAR SISWA'!C17="","",'DAFTAR SISWA'!C17)</f>
        <v>EVA WULANDARI</v>
      </c>
      <c r="D17" s="72" t="s">
        <v>137</v>
      </c>
      <c r="E17" s="74">
        <v>80</v>
      </c>
      <c r="F17" s="74">
        <v>84</v>
      </c>
      <c r="G17" s="75">
        <v>78</v>
      </c>
      <c r="H17" s="78">
        <v>81</v>
      </c>
      <c r="I17" s="79">
        <v>88</v>
      </c>
      <c r="J17" s="74">
        <v>78</v>
      </c>
      <c r="K17" s="75">
        <v>86</v>
      </c>
      <c r="L17" s="80">
        <v>90</v>
      </c>
      <c r="M17" s="74">
        <v>75</v>
      </c>
      <c r="N17" s="80">
        <v>82</v>
      </c>
      <c r="O17" s="81">
        <v>86</v>
      </c>
      <c r="P17" s="82"/>
      <c r="Q17" s="82"/>
      <c r="R17" s="82"/>
      <c r="S17" s="74">
        <v>90</v>
      </c>
      <c r="T17" s="83">
        <v>86</v>
      </c>
      <c r="U17" s="83">
        <v>85</v>
      </c>
      <c r="V17" s="74">
        <v>85</v>
      </c>
      <c r="W17" s="80">
        <v>80</v>
      </c>
      <c r="X17" s="91">
        <v>87</v>
      </c>
      <c r="Y17" s="84">
        <v>85</v>
      </c>
      <c r="Z17" s="82"/>
      <c r="AA17" s="82"/>
      <c r="AB17" s="82"/>
      <c r="AC17" s="85">
        <v>80</v>
      </c>
      <c r="AD17" s="86">
        <f t="shared" si="1"/>
        <v>83.473684210526315</v>
      </c>
      <c r="AE17" s="87">
        <f t="shared" si="2"/>
        <v>1586</v>
      </c>
      <c r="AF17" s="82">
        <f t="shared" si="3"/>
        <v>5</v>
      </c>
      <c r="AG17" s="87"/>
      <c r="AH17" s="87"/>
      <c r="AI17" s="87"/>
      <c r="AJ17" s="88" t="s">
        <v>138</v>
      </c>
      <c r="AK17" s="88" t="s">
        <v>143</v>
      </c>
      <c r="AL17" s="89" t="s">
        <v>48</v>
      </c>
      <c r="AM17" s="89" t="s">
        <v>48</v>
      </c>
      <c r="AN17" s="89" t="s">
        <v>143</v>
      </c>
      <c r="AO17" s="89" t="s">
        <v>143</v>
      </c>
      <c r="AP17" s="89" t="s">
        <v>143</v>
      </c>
      <c r="AQ17" s="88">
        <v>6</v>
      </c>
      <c r="AR17" s="88">
        <v>2</v>
      </c>
      <c r="AS17" s="88">
        <v>2</v>
      </c>
      <c r="AT17" s="89"/>
      <c r="AU17" s="87"/>
    </row>
    <row r="18" spans="1:47" ht="15.75" customHeight="1">
      <c r="A18" s="42">
        <v>11</v>
      </c>
      <c r="B18" s="71">
        <f>IF('DAFTAR SISWA'!B18="","",'DAFTAR SISWA'!B18)</f>
        <v>1633</v>
      </c>
      <c r="C18" s="71" t="str">
        <f>IF('DAFTAR SISWA'!C18="","",'DAFTAR SISWA'!C18)</f>
        <v>EVRIANA NADZIROH</v>
      </c>
      <c r="D18" s="72" t="s">
        <v>137</v>
      </c>
      <c r="E18" s="74">
        <v>85</v>
      </c>
      <c r="F18" s="74">
        <v>84</v>
      </c>
      <c r="G18" s="75">
        <v>78</v>
      </c>
      <c r="H18" s="78">
        <v>80</v>
      </c>
      <c r="I18" s="79">
        <v>84</v>
      </c>
      <c r="J18" s="74">
        <v>77</v>
      </c>
      <c r="K18" s="75">
        <v>79</v>
      </c>
      <c r="L18" s="80">
        <v>88</v>
      </c>
      <c r="M18" s="74">
        <v>80</v>
      </c>
      <c r="N18" s="80">
        <v>81</v>
      </c>
      <c r="O18" s="81">
        <v>84</v>
      </c>
      <c r="P18" s="82"/>
      <c r="Q18" s="82"/>
      <c r="R18" s="82"/>
      <c r="S18" s="74">
        <v>85</v>
      </c>
      <c r="T18" s="83">
        <v>88</v>
      </c>
      <c r="U18" s="83">
        <v>88</v>
      </c>
      <c r="V18" s="74">
        <v>83</v>
      </c>
      <c r="W18" s="80">
        <v>75</v>
      </c>
      <c r="X18" s="91">
        <v>80</v>
      </c>
      <c r="Y18" s="84">
        <v>80</v>
      </c>
      <c r="Z18" s="82"/>
      <c r="AA18" s="82"/>
      <c r="AB18" s="82"/>
      <c r="AC18" s="85">
        <v>86</v>
      </c>
      <c r="AD18" s="86">
        <f t="shared" si="1"/>
        <v>82.368421052631575</v>
      </c>
      <c r="AE18" s="87">
        <f t="shared" si="2"/>
        <v>1565</v>
      </c>
      <c r="AF18" s="82">
        <f t="shared" si="3"/>
        <v>15</v>
      </c>
      <c r="AG18" s="87"/>
      <c r="AH18" s="87"/>
      <c r="AI18" s="87"/>
      <c r="AJ18" s="88" t="s">
        <v>138</v>
      </c>
      <c r="AK18" s="88" t="s">
        <v>143</v>
      </c>
      <c r="AL18" s="110" t="s">
        <v>146</v>
      </c>
      <c r="AM18" s="111" t="s">
        <v>143</v>
      </c>
      <c r="AN18" s="89" t="s">
        <v>143</v>
      </c>
      <c r="AO18" s="89" t="s">
        <v>143</v>
      </c>
      <c r="AP18" s="89" t="s">
        <v>143</v>
      </c>
      <c r="AQ18" s="89" t="s">
        <v>48</v>
      </c>
      <c r="AR18" s="88">
        <v>1</v>
      </c>
      <c r="AS18" s="89" t="s">
        <v>48</v>
      </c>
      <c r="AT18" s="89"/>
      <c r="AU18" s="87"/>
    </row>
    <row r="19" spans="1:47" ht="15.75" customHeight="1">
      <c r="A19" s="42">
        <v>12</v>
      </c>
      <c r="B19" s="71">
        <f>IF('DAFTAR SISWA'!B19="","",'DAFTAR SISWA'!B19)</f>
        <v>1634</v>
      </c>
      <c r="C19" s="71" t="str">
        <f>IF('DAFTAR SISWA'!C19="","",'DAFTAR SISWA'!C19)</f>
        <v>FADILA ROSITA DEWI</v>
      </c>
      <c r="D19" s="72" t="s">
        <v>137</v>
      </c>
      <c r="E19" s="74">
        <v>83</v>
      </c>
      <c r="F19" s="74">
        <v>83</v>
      </c>
      <c r="G19" s="75">
        <v>78</v>
      </c>
      <c r="H19" s="78">
        <v>81</v>
      </c>
      <c r="I19" s="79">
        <v>84</v>
      </c>
      <c r="J19" s="74">
        <v>77</v>
      </c>
      <c r="K19" s="75">
        <v>81</v>
      </c>
      <c r="L19" s="80">
        <v>88</v>
      </c>
      <c r="M19" s="74">
        <v>75</v>
      </c>
      <c r="N19" s="80">
        <v>82</v>
      </c>
      <c r="O19" s="81">
        <v>81</v>
      </c>
      <c r="P19" s="82"/>
      <c r="Q19" s="82"/>
      <c r="R19" s="82"/>
      <c r="S19" s="74">
        <v>85</v>
      </c>
      <c r="T19" s="83">
        <v>88</v>
      </c>
      <c r="U19" s="83">
        <v>84</v>
      </c>
      <c r="V19" s="74">
        <v>80</v>
      </c>
      <c r="W19" s="80">
        <v>77</v>
      </c>
      <c r="X19" s="91">
        <v>80</v>
      </c>
      <c r="Y19" s="84">
        <v>74</v>
      </c>
      <c r="Z19" s="82"/>
      <c r="AA19" s="82"/>
      <c r="AB19" s="82"/>
      <c r="AC19" s="85">
        <v>78</v>
      </c>
      <c r="AD19" s="86">
        <f t="shared" si="1"/>
        <v>81</v>
      </c>
      <c r="AE19" s="87">
        <f t="shared" si="2"/>
        <v>1539</v>
      </c>
      <c r="AF19" s="82">
        <f t="shared" si="3"/>
        <v>22</v>
      </c>
      <c r="AG19" s="87"/>
      <c r="AH19" s="87"/>
      <c r="AI19" s="87"/>
      <c r="AJ19" s="88" t="s">
        <v>138</v>
      </c>
      <c r="AK19" s="88" t="s">
        <v>139</v>
      </c>
      <c r="AL19" s="89" t="s">
        <v>48</v>
      </c>
      <c r="AM19" s="89" t="s">
        <v>48</v>
      </c>
      <c r="AN19" s="89" t="s">
        <v>143</v>
      </c>
      <c r="AO19" s="89" t="s">
        <v>143</v>
      </c>
      <c r="AP19" s="89" t="s">
        <v>143</v>
      </c>
      <c r="AQ19" s="89" t="s">
        <v>48</v>
      </c>
      <c r="AR19" s="89" t="s">
        <v>48</v>
      </c>
      <c r="AS19" s="89" t="s">
        <v>48</v>
      </c>
      <c r="AT19" s="89"/>
      <c r="AU19" s="87"/>
    </row>
    <row r="20" spans="1:47" ht="15.75" customHeight="1">
      <c r="A20" s="42">
        <v>13</v>
      </c>
      <c r="B20" s="71">
        <f>IF('DAFTAR SISWA'!B20="","",'DAFTAR SISWA'!B20)</f>
        <v>1635</v>
      </c>
      <c r="C20" s="71" t="str">
        <f>IF('DAFTAR SISWA'!C20="","",'DAFTAR SISWA'!C20)</f>
        <v>FANUEL BAGUS PUTRA SECTIO</v>
      </c>
      <c r="D20" s="72" t="s">
        <v>140</v>
      </c>
      <c r="E20" s="74">
        <v>78</v>
      </c>
      <c r="F20" s="74">
        <v>80</v>
      </c>
      <c r="G20" s="75"/>
      <c r="H20" s="78">
        <v>79</v>
      </c>
      <c r="I20" s="79">
        <v>76</v>
      </c>
      <c r="J20" s="74"/>
      <c r="K20" s="75"/>
      <c r="L20" s="80">
        <v>82</v>
      </c>
      <c r="M20" s="74">
        <v>75</v>
      </c>
      <c r="N20" s="80"/>
      <c r="O20" s="112"/>
      <c r="P20" s="82"/>
      <c r="Q20" s="82"/>
      <c r="R20" s="82"/>
      <c r="S20" s="74">
        <v>72</v>
      </c>
      <c r="T20" s="113"/>
      <c r="U20" s="114"/>
      <c r="V20" s="74">
        <v>78</v>
      </c>
      <c r="W20" s="80">
        <v>73</v>
      </c>
      <c r="X20" s="115"/>
      <c r="Y20" s="84">
        <v>72</v>
      </c>
      <c r="Z20" s="82"/>
      <c r="AA20" s="82"/>
      <c r="AB20" s="82"/>
      <c r="AC20" s="85">
        <v>60</v>
      </c>
      <c r="AD20" s="86">
        <f t="shared" si="1"/>
        <v>75</v>
      </c>
      <c r="AE20" s="87">
        <f t="shared" si="2"/>
        <v>825</v>
      </c>
      <c r="AF20" s="82">
        <f t="shared" si="3"/>
        <v>39</v>
      </c>
      <c r="AG20" s="87"/>
      <c r="AH20" s="87"/>
      <c r="AI20" s="87"/>
      <c r="AJ20" s="88" t="s">
        <v>138</v>
      </c>
      <c r="AK20" s="88" t="s">
        <v>143</v>
      </c>
      <c r="AL20" s="89" t="s">
        <v>48</v>
      </c>
      <c r="AM20" s="89" t="s">
        <v>48</v>
      </c>
      <c r="AN20" s="89" t="s">
        <v>48</v>
      </c>
      <c r="AO20" s="89" t="s">
        <v>48</v>
      </c>
      <c r="AP20" s="89" t="s">
        <v>48</v>
      </c>
      <c r="AQ20" s="88">
        <v>4</v>
      </c>
      <c r="AR20" s="88">
        <v>1</v>
      </c>
      <c r="AS20" s="88">
        <v>25</v>
      </c>
      <c r="AT20" s="89"/>
      <c r="AU20" s="87"/>
    </row>
    <row r="21" spans="1:47" ht="15.75" customHeight="1">
      <c r="A21" s="42">
        <v>14</v>
      </c>
      <c r="B21" s="71">
        <f>IF('DAFTAR SISWA'!B21="","",'DAFTAR SISWA'!B21)</f>
        <v>1636</v>
      </c>
      <c r="C21" s="71" t="str">
        <f>IF('DAFTAR SISWA'!C21="","",'DAFTAR SISWA'!C21)</f>
        <v>FITRI ANANDA NUKHARISNA</v>
      </c>
      <c r="D21" s="72" t="s">
        <v>137</v>
      </c>
      <c r="E21" s="74">
        <v>86</v>
      </c>
      <c r="F21" s="74">
        <v>82</v>
      </c>
      <c r="G21" s="75">
        <v>77</v>
      </c>
      <c r="H21" s="78">
        <v>82</v>
      </c>
      <c r="I21" s="79">
        <v>85</v>
      </c>
      <c r="J21" s="74">
        <v>78</v>
      </c>
      <c r="K21" s="75">
        <v>77</v>
      </c>
      <c r="L21" s="80">
        <v>93</v>
      </c>
      <c r="M21" s="74">
        <v>75</v>
      </c>
      <c r="N21" s="80">
        <v>84</v>
      </c>
      <c r="O21" s="81">
        <v>86</v>
      </c>
      <c r="P21" s="82"/>
      <c r="Q21" s="82"/>
      <c r="R21" s="82"/>
      <c r="S21" s="74">
        <v>87</v>
      </c>
      <c r="T21" s="83">
        <v>90</v>
      </c>
      <c r="U21" s="83">
        <v>82</v>
      </c>
      <c r="V21" s="74">
        <v>86</v>
      </c>
      <c r="W21" s="80">
        <v>76</v>
      </c>
      <c r="X21" s="91">
        <v>86</v>
      </c>
      <c r="Y21" s="84">
        <v>77</v>
      </c>
      <c r="Z21" s="82"/>
      <c r="AA21" s="82"/>
      <c r="AB21" s="82"/>
      <c r="AC21" s="85">
        <v>82</v>
      </c>
      <c r="AD21" s="86">
        <f t="shared" si="1"/>
        <v>82.684210526315795</v>
      </c>
      <c r="AE21" s="87">
        <f t="shared" si="2"/>
        <v>1571</v>
      </c>
      <c r="AF21" s="82">
        <f t="shared" si="3"/>
        <v>8</v>
      </c>
      <c r="AG21" s="87"/>
      <c r="AH21" s="87"/>
      <c r="AI21" s="87"/>
      <c r="AJ21" s="88" t="s">
        <v>138</v>
      </c>
      <c r="AK21" s="88" t="s">
        <v>139</v>
      </c>
      <c r="AL21" s="88" t="s">
        <v>147</v>
      </c>
      <c r="AM21" s="88" t="s">
        <v>139</v>
      </c>
      <c r="AN21" s="89" t="s">
        <v>143</v>
      </c>
      <c r="AO21" s="89" t="s">
        <v>143</v>
      </c>
      <c r="AP21" s="89" t="s">
        <v>143</v>
      </c>
      <c r="AQ21" s="89" t="s">
        <v>48</v>
      </c>
      <c r="AR21" s="89" t="s">
        <v>48</v>
      </c>
      <c r="AS21" s="89" t="s">
        <v>48</v>
      </c>
      <c r="AT21" s="89"/>
      <c r="AU21" s="87"/>
    </row>
    <row r="22" spans="1:47" ht="15.75" customHeight="1">
      <c r="A22" s="42">
        <v>15</v>
      </c>
      <c r="B22" s="71">
        <f>IF('DAFTAR SISWA'!B22="","",'DAFTAR SISWA'!B22)</f>
        <v>1637</v>
      </c>
      <c r="C22" s="71" t="str">
        <f>IF('DAFTAR SISWA'!C22="","",'DAFTAR SISWA'!C22)</f>
        <v>HANI' FIRSA WINAR</v>
      </c>
      <c r="D22" s="72" t="s">
        <v>137</v>
      </c>
      <c r="E22" s="74">
        <v>85</v>
      </c>
      <c r="F22" s="74">
        <v>82</v>
      </c>
      <c r="G22" s="75">
        <v>78</v>
      </c>
      <c r="H22" s="78">
        <v>80</v>
      </c>
      <c r="I22" s="79">
        <v>91</v>
      </c>
      <c r="J22" s="74">
        <v>77</v>
      </c>
      <c r="K22" s="75">
        <v>78</v>
      </c>
      <c r="L22" s="80">
        <v>88</v>
      </c>
      <c r="M22" s="74">
        <v>75</v>
      </c>
      <c r="N22" s="80">
        <v>87</v>
      </c>
      <c r="O22" s="81">
        <v>83</v>
      </c>
      <c r="P22" s="82"/>
      <c r="Q22" s="82"/>
      <c r="R22" s="82"/>
      <c r="S22" s="74">
        <v>88</v>
      </c>
      <c r="T22" s="83">
        <v>86</v>
      </c>
      <c r="U22" s="83">
        <v>82</v>
      </c>
      <c r="V22" s="74">
        <v>88</v>
      </c>
      <c r="W22" s="80">
        <v>79</v>
      </c>
      <c r="X22" s="91">
        <v>84</v>
      </c>
      <c r="Y22" s="84">
        <v>73</v>
      </c>
      <c r="Z22" s="82"/>
      <c r="AA22" s="82"/>
      <c r="AB22" s="82"/>
      <c r="AC22" s="85">
        <v>84</v>
      </c>
      <c r="AD22" s="86">
        <f t="shared" si="1"/>
        <v>82.526315789473685</v>
      </c>
      <c r="AE22" s="87">
        <f t="shared" si="2"/>
        <v>1568</v>
      </c>
      <c r="AF22" s="82">
        <f t="shared" si="3"/>
        <v>12</v>
      </c>
      <c r="AG22" s="87"/>
      <c r="AH22" s="87"/>
      <c r="AI22" s="87"/>
      <c r="AJ22" s="88" t="s">
        <v>138</v>
      </c>
      <c r="AK22" s="88" t="s">
        <v>139</v>
      </c>
      <c r="AL22" s="88" t="s">
        <v>141</v>
      </c>
      <c r="AM22" s="88" t="s">
        <v>6</v>
      </c>
      <c r="AN22" s="89" t="s">
        <v>143</v>
      </c>
      <c r="AO22" s="89" t="s">
        <v>143</v>
      </c>
      <c r="AP22" s="89" t="s">
        <v>143</v>
      </c>
      <c r="AQ22" s="89" t="s">
        <v>48</v>
      </c>
      <c r="AR22" s="89" t="s">
        <v>48</v>
      </c>
      <c r="AS22" s="88">
        <v>1</v>
      </c>
      <c r="AT22" s="89"/>
      <c r="AU22" s="87"/>
    </row>
    <row r="23" spans="1:47" ht="15.75" customHeight="1">
      <c r="A23" s="42">
        <v>16</v>
      </c>
      <c r="B23" s="71">
        <f>IF('DAFTAR SISWA'!B23="","",'DAFTAR SISWA'!B23)</f>
        <v>1638</v>
      </c>
      <c r="C23" s="71" t="str">
        <f>IF('DAFTAR SISWA'!C23="","",'DAFTAR SISWA'!C23)</f>
        <v>HANI LUTFIANA</v>
      </c>
      <c r="D23" s="72" t="s">
        <v>137</v>
      </c>
      <c r="E23" s="74">
        <v>82</v>
      </c>
      <c r="F23" s="74">
        <v>83</v>
      </c>
      <c r="G23" s="75">
        <v>79</v>
      </c>
      <c r="H23" s="78">
        <v>78</v>
      </c>
      <c r="I23" s="79">
        <v>86</v>
      </c>
      <c r="J23" s="74">
        <v>77</v>
      </c>
      <c r="K23" s="75">
        <v>88</v>
      </c>
      <c r="L23" s="80">
        <v>88</v>
      </c>
      <c r="M23" s="74">
        <v>75</v>
      </c>
      <c r="N23" s="80">
        <v>88</v>
      </c>
      <c r="O23" s="81">
        <v>83</v>
      </c>
      <c r="P23" s="82"/>
      <c r="Q23" s="82"/>
      <c r="R23" s="82"/>
      <c r="S23" s="74">
        <v>88</v>
      </c>
      <c r="T23" s="83">
        <v>89</v>
      </c>
      <c r="U23" s="83">
        <v>79</v>
      </c>
      <c r="V23" s="74">
        <v>85</v>
      </c>
      <c r="W23" s="80">
        <v>82</v>
      </c>
      <c r="X23" s="91">
        <v>82</v>
      </c>
      <c r="Y23" s="84">
        <v>80</v>
      </c>
      <c r="Z23" s="82"/>
      <c r="AA23" s="82"/>
      <c r="AB23" s="82"/>
      <c r="AC23" s="85">
        <v>84</v>
      </c>
      <c r="AD23" s="86">
        <f t="shared" si="1"/>
        <v>82.94736842105263</v>
      </c>
      <c r="AE23" s="87">
        <f t="shared" si="2"/>
        <v>1576</v>
      </c>
      <c r="AF23" s="82">
        <f t="shared" si="3"/>
        <v>6</v>
      </c>
      <c r="AG23" s="87"/>
      <c r="AH23" s="87"/>
      <c r="AI23" s="87"/>
      <c r="AJ23" s="88" t="s">
        <v>138</v>
      </c>
      <c r="AK23" s="88" t="s">
        <v>143</v>
      </c>
      <c r="AL23" s="89" t="s">
        <v>48</v>
      </c>
      <c r="AM23" s="89" t="s">
        <v>48</v>
      </c>
      <c r="AN23" s="89" t="s">
        <v>143</v>
      </c>
      <c r="AO23" s="89" t="s">
        <v>143</v>
      </c>
      <c r="AP23" s="89" t="s">
        <v>143</v>
      </c>
      <c r="AQ23" s="89" t="s">
        <v>48</v>
      </c>
      <c r="AR23" s="89" t="s">
        <v>48</v>
      </c>
      <c r="AS23" s="89" t="s">
        <v>48</v>
      </c>
      <c r="AT23" s="89"/>
      <c r="AU23" s="87"/>
    </row>
    <row r="24" spans="1:47" ht="15.75" customHeight="1">
      <c r="A24" s="42">
        <v>17</v>
      </c>
      <c r="B24" s="71">
        <f>IF('DAFTAR SISWA'!B24="","",'DAFTAR SISWA'!B24)</f>
        <v>1639</v>
      </c>
      <c r="C24" s="71" t="str">
        <f>IF('DAFTAR SISWA'!C24="","",'DAFTAR SISWA'!C24)</f>
        <v>INTAN SURYANI</v>
      </c>
      <c r="D24" s="72" t="s">
        <v>137</v>
      </c>
      <c r="E24" s="74">
        <v>83</v>
      </c>
      <c r="F24" s="74">
        <v>85</v>
      </c>
      <c r="G24" s="75">
        <v>79</v>
      </c>
      <c r="H24" s="78">
        <v>80</v>
      </c>
      <c r="I24" s="79">
        <v>87</v>
      </c>
      <c r="J24" s="74">
        <v>77</v>
      </c>
      <c r="K24" s="75">
        <v>78</v>
      </c>
      <c r="L24" s="80">
        <v>88</v>
      </c>
      <c r="M24" s="74">
        <v>75</v>
      </c>
      <c r="N24" s="80">
        <v>87</v>
      </c>
      <c r="O24" s="81">
        <v>79</v>
      </c>
      <c r="P24" s="82"/>
      <c r="Q24" s="82"/>
      <c r="R24" s="82"/>
      <c r="S24" s="74">
        <v>87</v>
      </c>
      <c r="T24" s="83">
        <v>90</v>
      </c>
      <c r="U24" s="83">
        <v>85</v>
      </c>
      <c r="V24" s="74">
        <v>82</v>
      </c>
      <c r="W24" s="80">
        <v>83</v>
      </c>
      <c r="X24" s="91">
        <v>82</v>
      </c>
      <c r="Y24" s="84">
        <v>76</v>
      </c>
      <c r="Z24" s="82"/>
      <c r="AA24" s="82"/>
      <c r="AB24" s="82"/>
      <c r="AC24" s="85">
        <v>84</v>
      </c>
      <c r="AD24" s="86">
        <f t="shared" si="1"/>
        <v>82.473684210526315</v>
      </c>
      <c r="AE24" s="87">
        <f t="shared" si="2"/>
        <v>1567</v>
      </c>
      <c r="AF24" s="82">
        <f t="shared" si="3"/>
        <v>13</v>
      </c>
      <c r="AG24" s="87"/>
      <c r="AH24" s="87"/>
      <c r="AI24" s="87"/>
      <c r="AJ24" s="88" t="s">
        <v>138</v>
      </c>
      <c r="AK24" s="88" t="s">
        <v>139</v>
      </c>
      <c r="AL24" s="89" t="s">
        <v>48</v>
      </c>
      <c r="AM24" s="89" t="s">
        <v>48</v>
      </c>
      <c r="AN24" s="89" t="s">
        <v>143</v>
      </c>
      <c r="AO24" s="89" t="s">
        <v>143</v>
      </c>
      <c r="AP24" s="89" t="s">
        <v>143</v>
      </c>
      <c r="AQ24" s="88">
        <v>1</v>
      </c>
      <c r="AR24" s="88">
        <v>1</v>
      </c>
      <c r="AS24" s="89" t="s">
        <v>48</v>
      </c>
      <c r="AT24" s="89"/>
      <c r="AU24" s="87"/>
    </row>
    <row r="25" spans="1:47" ht="15.75" customHeight="1">
      <c r="A25" s="42">
        <v>18</v>
      </c>
      <c r="B25" s="71">
        <f>IF('DAFTAR SISWA'!B25="","",'DAFTAR SISWA'!B25)</f>
        <v>1640</v>
      </c>
      <c r="C25" s="71" t="str">
        <f>IF('DAFTAR SISWA'!C25="","",'DAFTAR SISWA'!C25)</f>
        <v>KEVIN OKTAVIANUS CANAKA</v>
      </c>
      <c r="D25" s="72" t="s">
        <v>137</v>
      </c>
      <c r="E25" s="74">
        <v>82</v>
      </c>
      <c r="F25" s="74">
        <v>83</v>
      </c>
      <c r="G25" s="75">
        <v>80</v>
      </c>
      <c r="H25" s="78">
        <v>82</v>
      </c>
      <c r="I25" s="79">
        <v>87</v>
      </c>
      <c r="J25" s="74">
        <v>77</v>
      </c>
      <c r="K25" s="75">
        <v>77</v>
      </c>
      <c r="L25" s="80">
        <v>83</v>
      </c>
      <c r="M25" s="74">
        <v>75</v>
      </c>
      <c r="N25" s="80">
        <v>82</v>
      </c>
      <c r="O25" s="81">
        <v>81</v>
      </c>
      <c r="P25" s="82"/>
      <c r="Q25" s="82"/>
      <c r="R25" s="82"/>
      <c r="S25" s="74">
        <v>82</v>
      </c>
      <c r="T25" s="83">
        <v>79</v>
      </c>
      <c r="U25" s="83">
        <v>81</v>
      </c>
      <c r="V25" s="74">
        <v>82</v>
      </c>
      <c r="W25" s="80">
        <v>78</v>
      </c>
      <c r="X25" s="91">
        <v>72</v>
      </c>
      <c r="Y25" s="84">
        <v>74</v>
      </c>
      <c r="Z25" s="82"/>
      <c r="AA25" s="82"/>
      <c r="AB25" s="82"/>
      <c r="AC25" s="85">
        <v>76</v>
      </c>
      <c r="AD25" s="86">
        <f t="shared" si="1"/>
        <v>79.631578947368425</v>
      </c>
      <c r="AE25" s="87">
        <f t="shared" si="2"/>
        <v>1513</v>
      </c>
      <c r="AF25" s="82">
        <f t="shared" si="3"/>
        <v>34</v>
      </c>
      <c r="AG25" s="87"/>
      <c r="AH25" s="87"/>
      <c r="AI25" s="87"/>
      <c r="AJ25" s="88" t="s">
        <v>138</v>
      </c>
      <c r="AK25" s="88" t="s">
        <v>143</v>
      </c>
      <c r="AL25" s="88" t="s">
        <v>147</v>
      </c>
      <c r="AM25" s="88" t="s">
        <v>139</v>
      </c>
      <c r="AN25" s="89" t="s">
        <v>143</v>
      </c>
      <c r="AO25" s="89" t="s">
        <v>143</v>
      </c>
      <c r="AP25" s="89" t="s">
        <v>143</v>
      </c>
      <c r="AQ25" s="89" t="s">
        <v>48</v>
      </c>
      <c r="AR25" s="89" t="s">
        <v>48</v>
      </c>
      <c r="AS25" s="88">
        <v>4</v>
      </c>
      <c r="AT25" s="89"/>
      <c r="AU25" s="87"/>
    </row>
    <row r="26" spans="1:47" ht="15.75" customHeight="1">
      <c r="A26" s="42">
        <v>19</v>
      </c>
      <c r="B26" s="71">
        <f>IF('DAFTAR SISWA'!B26="","",'DAFTAR SISWA'!B26)</f>
        <v>1641</v>
      </c>
      <c r="C26" s="71" t="str">
        <f>IF('DAFTAR SISWA'!C26="","",'DAFTAR SISWA'!C26)</f>
        <v>LUKMAN ALGHONI</v>
      </c>
      <c r="D26" s="72" t="s">
        <v>137</v>
      </c>
      <c r="E26" s="74">
        <v>85</v>
      </c>
      <c r="F26" s="74">
        <v>81</v>
      </c>
      <c r="G26" s="75">
        <v>76</v>
      </c>
      <c r="H26" s="78">
        <v>83</v>
      </c>
      <c r="I26" s="79">
        <v>89</v>
      </c>
      <c r="J26" s="74">
        <v>77</v>
      </c>
      <c r="K26" s="75">
        <v>82</v>
      </c>
      <c r="L26" s="80">
        <v>89</v>
      </c>
      <c r="M26" s="74">
        <v>75</v>
      </c>
      <c r="N26" s="80">
        <v>81</v>
      </c>
      <c r="O26" s="81">
        <v>84</v>
      </c>
      <c r="P26" s="82"/>
      <c r="Q26" s="82"/>
      <c r="R26" s="82"/>
      <c r="S26" s="74">
        <v>83</v>
      </c>
      <c r="T26" s="83">
        <v>84</v>
      </c>
      <c r="U26" s="83">
        <v>81</v>
      </c>
      <c r="V26" s="74">
        <v>82</v>
      </c>
      <c r="W26" s="80">
        <v>78</v>
      </c>
      <c r="X26" s="91">
        <v>83</v>
      </c>
      <c r="Y26" s="84">
        <v>74</v>
      </c>
      <c r="Z26" s="82"/>
      <c r="AA26" s="82"/>
      <c r="AB26" s="82"/>
      <c r="AC26" s="85">
        <v>78</v>
      </c>
      <c r="AD26" s="86">
        <f t="shared" si="1"/>
        <v>81.315789473684205</v>
      </c>
      <c r="AE26" s="87">
        <f t="shared" si="2"/>
        <v>1545</v>
      </c>
      <c r="AF26" s="82">
        <f t="shared" si="3"/>
        <v>20</v>
      </c>
      <c r="AG26" s="87"/>
      <c r="AH26" s="87"/>
      <c r="AI26" s="87"/>
      <c r="AJ26" s="88" t="s">
        <v>138</v>
      </c>
      <c r="AK26" s="88" t="s">
        <v>143</v>
      </c>
      <c r="AL26" s="88" t="s">
        <v>147</v>
      </c>
      <c r="AM26" s="88" t="s">
        <v>139</v>
      </c>
      <c r="AN26" s="89" t="s">
        <v>143</v>
      </c>
      <c r="AO26" s="89" t="s">
        <v>143</v>
      </c>
      <c r="AP26" s="89" t="s">
        <v>143</v>
      </c>
      <c r="AQ26" s="89" t="s">
        <v>48</v>
      </c>
      <c r="AR26" s="89" t="s">
        <v>48</v>
      </c>
      <c r="AS26" s="88">
        <v>2</v>
      </c>
      <c r="AT26" s="89"/>
      <c r="AU26" s="87"/>
    </row>
    <row r="27" spans="1:47" ht="15.75" customHeight="1">
      <c r="A27" s="42">
        <v>20</v>
      </c>
      <c r="B27" s="71">
        <f>IF('DAFTAR SISWA'!B27="","",'DAFTAR SISWA'!B27)</f>
        <v>1642</v>
      </c>
      <c r="C27" s="71" t="str">
        <f>IF('DAFTAR SISWA'!C27="","",'DAFTAR SISWA'!C27)</f>
        <v>LUTFI AZIZATUN NISAAK</v>
      </c>
      <c r="D27" s="72" t="s">
        <v>137</v>
      </c>
      <c r="E27" s="74">
        <v>84</v>
      </c>
      <c r="F27" s="74">
        <v>82</v>
      </c>
      <c r="G27" s="75">
        <v>78</v>
      </c>
      <c r="H27" s="78">
        <v>80</v>
      </c>
      <c r="I27" s="79">
        <v>85</v>
      </c>
      <c r="J27" s="74">
        <v>76</v>
      </c>
      <c r="K27" s="75">
        <v>81</v>
      </c>
      <c r="L27" s="80">
        <v>88</v>
      </c>
      <c r="M27" s="74">
        <v>75</v>
      </c>
      <c r="N27" s="80">
        <v>80</v>
      </c>
      <c r="O27" s="81">
        <v>81</v>
      </c>
      <c r="P27" s="82"/>
      <c r="Q27" s="82"/>
      <c r="R27" s="82"/>
      <c r="S27" s="74">
        <v>83</v>
      </c>
      <c r="T27" s="83">
        <v>84</v>
      </c>
      <c r="U27" s="83">
        <v>83</v>
      </c>
      <c r="V27" s="74">
        <v>81</v>
      </c>
      <c r="W27" s="80">
        <v>79</v>
      </c>
      <c r="X27" s="91">
        <v>82</v>
      </c>
      <c r="Y27" s="84">
        <v>76</v>
      </c>
      <c r="Z27" s="82"/>
      <c r="AA27" s="82"/>
      <c r="AB27" s="82"/>
      <c r="AC27" s="85">
        <v>78</v>
      </c>
      <c r="AD27" s="86">
        <f t="shared" si="1"/>
        <v>80.84210526315789</v>
      </c>
      <c r="AE27" s="87">
        <f t="shared" si="2"/>
        <v>1536</v>
      </c>
      <c r="AF27" s="82">
        <f t="shared" si="3"/>
        <v>25</v>
      </c>
      <c r="AG27" s="87"/>
      <c r="AH27" s="87"/>
      <c r="AI27" s="87"/>
      <c r="AJ27" s="88" t="s">
        <v>138</v>
      </c>
      <c r="AK27" s="88" t="s">
        <v>143</v>
      </c>
      <c r="AL27" s="89" t="s">
        <v>48</v>
      </c>
      <c r="AM27" s="89" t="s">
        <v>48</v>
      </c>
      <c r="AN27" s="89" t="s">
        <v>143</v>
      </c>
      <c r="AO27" s="89" t="s">
        <v>143</v>
      </c>
      <c r="AP27" s="89" t="s">
        <v>143</v>
      </c>
      <c r="AQ27" s="89" t="s">
        <v>48</v>
      </c>
      <c r="AR27" s="89" t="s">
        <v>48</v>
      </c>
      <c r="AS27" s="89" t="s">
        <v>48</v>
      </c>
      <c r="AT27" s="89"/>
      <c r="AU27" s="87"/>
    </row>
    <row r="28" spans="1:47" ht="15.75" customHeight="1">
      <c r="A28" s="42">
        <v>21</v>
      </c>
      <c r="B28" s="71">
        <f>IF('DAFTAR SISWA'!B28="","",'DAFTAR SISWA'!B28)</f>
        <v>1643</v>
      </c>
      <c r="C28" s="71" t="str">
        <f>IF('DAFTAR SISWA'!C28="","",'DAFTAR SISWA'!C28)</f>
        <v>MELI AMELIA SAFITRI</v>
      </c>
      <c r="D28" s="72" t="s">
        <v>137</v>
      </c>
      <c r="E28" s="74">
        <v>84</v>
      </c>
      <c r="F28" s="74">
        <v>83</v>
      </c>
      <c r="G28" s="75">
        <v>79</v>
      </c>
      <c r="H28" s="78">
        <v>83</v>
      </c>
      <c r="I28" s="79">
        <v>80</v>
      </c>
      <c r="J28" s="74">
        <v>77</v>
      </c>
      <c r="K28" s="75">
        <v>77</v>
      </c>
      <c r="L28" s="80">
        <v>84</v>
      </c>
      <c r="M28" s="74">
        <v>75</v>
      </c>
      <c r="N28" s="80">
        <v>84</v>
      </c>
      <c r="O28" s="81">
        <v>83</v>
      </c>
      <c r="P28" s="82"/>
      <c r="Q28" s="82"/>
      <c r="R28" s="82"/>
      <c r="S28" s="74">
        <v>82</v>
      </c>
      <c r="T28" s="83">
        <v>88</v>
      </c>
      <c r="U28" s="83">
        <v>79</v>
      </c>
      <c r="V28" s="74">
        <v>82</v>
      </c>
      <c r="W28" s="80">
        <v>77</v>
      </c>
      <c r="X28" s="91">
        <v>84</v>
      </c>
      <c r="Y28" s="84">
        <v>80</v>
      </c>
      <c r="Z28" s="82"/>
      <c r="AA28" s="82"/>
      <c r="AB28" s="82"/>
      <c r="AC28" s="85">
        <v>76</v>
      </c>
      <c r="AD28" s="86">
        <f t="shared" si="1"/>
        <v>80.89473684210526</v>
      </c>
      <c r="AE28" s="87">
        <f t="shared" si="2"/>
        <v>1537</v>
      </c>
      <c r="AF28" s="82">
        <f t="shared" si="3"/>
        <v>24</v>
      </c>
      <c r="AG28" s="87"/>
      <c r="AH28" s="87"/>
      <c r="AI28" s="87"/>
      <c r="AJ28" s="88" t="s">
        <v>138</v>
      </c>
      <c r="AK28" s="88" t="s">
        <v>139</v>
      </c>
      <c r="AL28" s="110" t="s">
        <v>146</v>
      </c>
      <c r="AM28" s="111" t="s">
        <v>143</v>
      </c>
      <c r="AN28" s="89" t="s">
        <v>143</v>
      </c>
      <c r="AO28" s="89" t="s">
        <v>143</v>
      </c>
      <c r="AP28" s="89" t="s">
        <v>143</v>
      </c>
      <c r="AQ28" s="88">
        <v>2</v>
      </c>
      <c r="AR28" s="89" t="s">
        <v>48</v>
      </c>
      <c r="AS28" s="89" t="s">
        <v>48</v>
      </c>
      <c r="AT28" s="89"/>
      <c r="AU28" s="87"/>
    </row>
    <row r="29" spans="1:47" ht="15.75" customHeight="1">
      <c r="A29" s="42">
        <v>22</v>
      </c>
      <c r="B29" s="71">
        <f>IF('DAFTAR SISWA'!B29="","",'DAFTAR SISWA'!B29)</f>
        <v>1644</v>
      </c>
      <c r="C29" s="71" t="str">
        <f>IF('DAFTAR SISWA'!C29="","",'DAFTAR SISWA'!C29)</f>
        <v>MILLA ISLATUS SYIFA</v>
      </c>
      <c r="D29" s="72" t="s">
        <v>137</v>
      </c>
      <c r="E29" s="74">
        <v>83</v>
      </c>
      <c r="F29" s="74">
        <v>84</v>
      </c>
      <c r="G29" s="75">
        <v>78</v>
      </c>
      <c r="H29" s="78">
        <v>82</v>
      </c>
      <c r="I29" s="79">
        <v>85</v>
      </c>
      <c r="J29" s="74">
        <v>77</v>
      </c>
      <c r="K29" s="75">
        <v>80</v>
      </c>
      <c r="L29" s="80">
        <v>88</v>
      </c>
      <c r="M29" s="74">
        <v>76</v>
      </c>
      <c r="N29" s="80">
        <v>86</v>
      </c>
      <c r="O29" s="81">
        <v>85</v>
      </c>
      <c r="P29" s="82"/>
      <c r="Q29" s="82"/>
      <c r="R29" s="82"/>
      <c r="S29" s="74">
        <v>87</v>
      </c>
      <c r="T29" s="83">
        <v>85</v>
      </c>
      <c r="U29" s="83">
        <v>88</v>
      </c>
      <c r="V29" s="74">
        <v>83</v>
      </c>
      <c r="W29" s="80">
        <v>78</v>
      </c>
      <c r="X29" s="91">
        <v>87</v>
      </c>
      <c r="Y29" s="84">
        <v>81</v>
      </c>
      <c r="Z29" s="82"/>
      <c r="AA29" s="82"/>
      <c r="AB29" s="82"/>
      <c r="AC29" s="85">
        <v>80</v>
      </c>
      <c r="AD29" s="86">
        <f t="shared" si="1"/>
        <v>82.78947368421052</v>
      </c>
      <c r="AE29" s="87">
        <f t="shared" si="2"/>
        <v>1573</v>
      </c>
      <c r="AF29" s="82">
        <f t="shared" si="3"/>
        <v>7</v>
      </c>
      <c r="AG29" s="87"/>
      <c r="AH29" s="87"/>
      <c r="AI29" s="87"/>
      <c r="AJ29" s="88" t="s">
        <v>138</v>
      </c>
      <c r="AK29" s="88" t="s">
        <v>139</v>
      </c>
      <c r="AL29" s="89" t="s">
        <v>48</v>
      </c>
      <c r="AM29" s="89" t="s">
        <v>48</v>
      </c>
      <c r="AN29" s="89" t="s">
        <v>143</v>
      </c>
      <c r="AO29" s="89" t="s">
        <v>143</v>
      </c>
      <c r="AP29" s="89" t="s">
        <v>143</v>
      </c>
      <c r="AQ29" s="89" t="s">
        <v>48</v>
      </c>
      <c r="AR29" s="89" t="s">
        <v>48</v>
      </c>
      <c r="AS29" s="89" t="s">
        <v>48</v>
      </c>
      <c r="AT29" s="89"/>
      <c r="AU29" s="116"/>
    </row>
    <row r="30" spans="1:47" ht="15.75" customHeight="1">
      <c r="A30" s="42">
        <v>23</v>
      </c>
      <c r="B30" s="71">
        <f>IF('DAFTAR SISWA'!B30="","",'DAFTAR SISWA'!B30)</f>
        <v>1645</v>
      </c>
      <c r="C30" s="71" t="str">
        <f>IF('DAFTAR SISWA'!C30="","",'DAFTAR SISWA'!C30)</f>
        <v>MITA TRI SEPTIANI</v>
      </c>
      <c r="D30" s="72" t="s">
        <v>137</v>
      </c>
      <c r="E30" s="74">
        <v>82</v>
      </c>
      <c r="F30" s="74">
        <v>82</v>
      </c>
      <c r="G30" s="75">
        <v>78</v>
      </c>
      <c r="H30" s="78">
        <v>80</v>
      </c>
      <c r="I30" s="79">
        <v>86</v>
      </c>
      <c r="J30" s="74">
        <v>79</v>
      </c>
      <c r="K30" s="75">
        <v>78</v>
      </c>
      <c r="L30" s="80">
        <v>90</v>
      </c>
      <c r="M30" s="74">
        <v>75</v>
      </c>
      <c r="N30" s="80">
        <v>88</v>
      </c>
      <c r="O30" s="81">
        <v>83</v>
      </c>
      <c r="P30" s="82"/>
      <c r="Q30" s="82"/>
      <c r="R30" s="82"/>
      <c r="S30" s="74">
        <v>85</v>
      </c>
      <c r="T30" s="83">
        <v>88</v>
      </c>
      <c r="U30" s="83">
        <v>79</v>
      </c>
      <c r="V30" s="74">
        <v>80</v>
      </c>
      <c r="W30" s="80">
        <v>85</v>
      </c>
      <c r="X30" s="91">
        <v>86</v>
      </c>
      <c r="Y30" s="84">
        <v>84</v>
      </c>
      <c r="Z30" s="82"/>
      <c r="AA30" s="82"/>
      <c r="AB30" s="82"/>
      <c r="AC30" s="85">
        <v>82</v>
      </c>
      <c r="AD30" s="86">
        <f t="shared" si="1"/>
        <v>82.631578947368425</v>
      </c>
      <c r="AE30" s="87">
        <f t="shared" si="2"/>
        <v>1570</v>
      </c>
      <c r="AF30" s="82">
        <f t="shared" si="3"/>
        <v>10</v>
      </c>
      <c r="AG30" s="87"/>
      <c r="AH30" s="87"/>
      <c r="AI30" s="87"/>
      <c r="AJ30" s="88" t="s">
        <v>138</v>
      </c>
      <c r="AK30" s="88" t="s">
        <v>139</v>
      </c>
      <c r="AL30" s="88" t="s">
        <v>147</v>
      </c>
      <c r="AM30" s="88" t="s">
        <v>139</v>
      </c>
      <c r="AN30" s="89" t="s">
        <v>143</v>
      </c>
      <c r="AO30" s="89" t="s">
        <v>143</v>
      </c>
      <c r="AP30" s="89" t="s">
        <v>143</v>
      </c>
      <c r="AQ30" s="88">
        <v>1</v>
      </c>
      <c r="AR30" s="89" t="s">
        <v>48</v>
      </c>
      <c r="AS30" s="89" t="s">
        <v>48</v>
      </c>
      <c r="AT30" s="89"/>
      <c r="AU30" s="87"/>
    </row>
    <row r="31" spans="1:47" ht="15.75" customHeight="1">
      <c r="A31" s="42">
        <v>24</v>
      </c>
      <c r="B31" s="71">
        <f>IF('DAFTAR SISWA'!B31="","",'DAFTAR SISWA'!B31)</f>
        <v>1646</v>
      </c>
      <c r="C31" s="71" t="str">
        <f>IF('DAFTAR SISWA'!C31="","",'DAFTAR SISWA'!C31)</f>
        <v>MUHAMMAD ABDUL GHOFUR</v>
      </c>
      <c r="D31" s="72" t="s">
        <v>137</v>
      </c>
      <c r="E31" s="74">
        <v>81</v>
      </c>
      <c r="F31" s="74">
        <v>82</v>
      </c>
      <c r="G31" s="75">
        <v>80</v>
      </c>
      <c r="H31" s="78">
        <v>81</v>
      </c>
      <c r="I31" s="79">
        <v>82</v>
      </c>
      <c r="J31" s="74">
        <v>76</v>
      </c>
      <c r="K31" s="75">
        <v>77</v>
      </c>
      <c r="L31" s="80">
        <v>89</v>
      </c>
      <c r="M31" s="74">
        <v>75</v>
      </c>
      <c r="N31" s="80">
        <v>90</v>
      </c>
      <c r="O31" s="81">
        <v>82</v>
      </c>
      <c r="P31" s="82"/>
      <c r="Q31" s="82"/>
      <c r="R31" s="82"/>
      <c r="S31" s="74">
        <v>84</v>
      </c>
      <c r="T31" s="83">
        <v>80</v>
      </c>
      <c r="U31" s="83">
        <v>80</v>
      </c>
      <c r="V31" s="74">
        <v>79</v>
      </c>
      <c r="W31" s="80">
        <v>77</v>
      </c>
      <c r="X31" s="91">
        <v>80</v>
      </c>
      <c r="Y31" s="84">
        <v>81</v>
      </c>
      <c r="Z31" s="82"/>
      <c r="AA31" s="82"/>
      <c r="AB31" s="82"/>
      <c r="AC31" s="85">
        <v>78</v>
      </c>
      <c r="AD31" s="86">
        <f t="shared" si="1"/>
        <v>80.736842105263165</v>
      </c>
      <c r="AE31" s="87">
        <f t="shared" si="2"/>
        <v>1534</v>
      </c>
      <c r="AF31" s="82">
        <f t="shared" si="3"/>
        <v>26</v>
      </c>
      <c r="AG31" s="87"/>
      <c r="AH31" s="87"/>
      <c r="AI31" s="87"/>
      <c r="AJ31" s="88" t="s">
        <v>138</v>
      </c>
      <c r="AK31" s="88" t="s">
        <v>143</v>
      </c>
      <c r="AL31" s="89" t="s">
        <v>48</v>
      </c>
      <c r="AM31" s="89" t="s">
        <v>48</v>
      </c>
      <c r="AN31" s="89" t="s">
        <v>143</v>
      </c>
      <c r="AO31" s="89" t="s">
        <v>143</v>
      </c>
      <c r="AP31" s="89" t="s">
        <v>143</v>
      </c>
      <c r="AQ31" s="88">
        <v>3</v>
      </c>
      <c r="AR31" s="88">
        <v>1</v>
      </c>
      <c r="AS31" s="89" t="s">
        <v>48</v>
      </c>
      <c r="AT31" s="89"/>
      <c r="AU31" s="87"/>
    </row>
    <row r="32" spans="1:47" ht="15.75" customHeight="1">
      <c r="A32" s="42">
        <v>25</v>
      </c>
      <c r="B32" s="71">
        <f>IF('DAFTAR SISWA'!B32="","",'DAFTAR SISWA'!B32)</f>
        <v>1647</v>
      </c>
      <c r="C32" s="71" t="str">
        <f>IF('DAFTAR SISWA'!C32="","",'DAFTAR SISWA'!C32)</f>
        <v>MUHAMMAD FAHRUNNIZA</v>
      </c>
      <c r="D32" s="72" t="s">
        <v>137</v>
      </c>
      <c r="E32" s="74">
        <v>80</v>
      </c>
      <c r="F32" s="74">
        <v>81</v>
      </c>
      <c r="G32" s="75">
        <v>79</v>
      </c>
      <c r="H32" s="78">
        <v>81</v>
      </c>
      <c r="I32" s="79">
        <v>81</v>
      </c>
      <c r="J32" s="74">
        <v>76</v>
      </c>
      <c r="K32" s="75">
        <v>77</v>
      </c>
      <c r="L32" s="80">
        <v>92</v>
      </c>
      <c r="M32" s="74">
        <v>75</v>
      </c>
      <c r="N32" s="80">
        <v>86</v>
      </c>
      <c r="O32" s="81">
        <v>78</v>
      </c>
      <c r="P32" s="82"/>
      <c r="Q32" s="82"/>
      <c r="R32" s="82"/>
      <c r="S32" s="74">
        <v>78</v>
      </c>
      <c r="T32" s="83">
        <v>78</v>
      </c>
      <c r="U32" s="83">
        <v>79</v>
      </c>
      <c r="V32" s="74">
        <v>76</v>
      </c>
      <c r="W32" s="80">
        <v>84</v>
      </c>
      <c r="X32" s="91">
        <v>76</v>
      </c>
      <c r="Y32" s="84">
        <v>73</v>
      </c>
      <c r="Z32" s="82"/>
      <c r="AA32" s="82"/>
      <c r="AB32" s="82"/>
      <c r="AC32" s="85">
        <v>76</v>
      </c>
      <c r="AD32" s="86">
        <f t="shared" si="1"/>
        <v>79.263157894736835</v>
      </c>
      <c r="AE32" s="87">
        <f t="shared" si="2"/>
        <v>1506</v>
      </c>
      <c r="AF32" s="82">
        <f t="shared" si="3"/>
        <v>36</v>
      </c>
      <c r="AG32" s="87"/>
      <c r="AH32" s="87"/>
      <c r="AI32" s="87"/>
      <c r="AJ32" s="88" t="s">
        <v>138</v>
      </c>
      <c r="AK32" s="88" t="s">
        <v>143</v>
      </c>
      <c r="AL32" s="88" t="s">
        <v>147</v>
      </c>
      <c r="AM32" s="88" t="s">
        <v>139</v>
      </c>
      <c r="AN32" s="89" t="s">
        <v>143</v>
      </c>
      <c r="AO32" s="89" t="s">
        <v>143</v>
      </c>
      <c r="AP32" s="89" t="s">
        <v>143</v>
      </c>
      <c r="AQ32" s="89" t="s">
        <v>48</v>
      </c>
      <c r="AR32" s="89" t="s">
        <v>48</v>
      </c>
      <c r="AS32" s="88">
        <v>2</v>
      </c>
      <c r="AT32" s="89"/>
      <c r="AU32" s="87"/>
    </row>
    <row r="33" spans="1:47" ht="15.75" customHeight="1">
      <c r="A33" s="42">
        <v>26</v>
      </c>
      <c r="B33" s="71">
        <f>IF('DAFTAR SISWA'!B33="","",'DAFTAR SISWA'!B33)</f>
        <v>1648</v>
      </c>
      <c r="C33" s="71" t="str">
        <f>IF('DAFTAR SISWA'!C33="","",'DAFTAR SISWA'!C33)</f>
        <v>MUHAMMAD HENDRA WIJAYANTO</v>
      </c>
      <c r="D33" s="72" t="s">
        <v>140</v>
      </c>
      <c r="E33" s="74">
        <v>82</v>
      </c>
      <c r="F33" s="74">
        <v>83</v>
      </c>
      <c r="G33" s="75">
        <v>78</v>
      </c>
      <c r="H33" s="78">
        <v>84</v>
      </c>
      <c r="I33" s="79">
        <v>81</v>
      </c>
      <c r="J33" s="74">
        <v>77</v>
      </c>
      <c r="K33" s="75">
        <v>78</v>
      </c>
      <c r="L33" s="80">
        <v>83</v>
      </c>
      <c r="M33" s="74">
        <v>75</v>
      </c>
      <c r="N33" s="80">
        <v>90</v>
      </c>
      <c r="O33" s="81">
        <v>79</v>
      </c>
      <c r="P33" s="82"/>
      <c r="Q33" s="82"/>
      <c r="R33" s="82"/>
      <c r="S33" s="74">
        <v>84</v>
      </c>
      <c r="T33" s="83">
        <v>77</v>
      </c>
      <c r="U33" s="83">
        <v>76</v>
      </c>
      <c r="V33" s="74">
        <v>80</v>
      </c>
      <c r="W33" s="80">
        <v>85</v>
      </c>
      <c r="X33" s="91">
        <v>79</v>
      </c>
      <c r="Y33" s="84">
        <v>73</v>
      </c>
      <c r="Z33" s="82"/>
      <c r="AA33" s="82"/>
      <c r="AB33" s="82"/>
      <c r="AC33" s="85">
        <v>80</v>
      </c>
      <c r="AD33" s="86">
        <f t="shared" si="1"/>
        <v>80.21052631578948</v>
      </c>
      <c r="AE33" s="87">
        <f t="shared" si="2"/>
        <v>1524</v>
      </c>
      <c r="AF33" s="82">
        <f t="shared" si="3"/>
        <v>33</v>
      </c>
      <c r="AG33" s="87"/>
      <c r="AH33" s="87"/>
      <c r="AI33" s="87"/>
      <c r="AJ33" s="88" t="s">
        <v>138</v>
      </c>
      <c r="AK33" s="88" t="s">
        <v>143</v>
      </c>
      <c r="AL33" s="89" t="s">
        <v>48</v>
      </c>
      <c r="AM33" s="89" t="s">
        <v>48</v>
      </c>
      <c r="AN33" s="89" t="s">
        <v>143</v>
      </c>
      <c r="AO33" s="89" t="s">
        <v>143</v>
      </c>
      <c r="AP33" s="89" t="s">
        <v>143</v>
      </c>
      <c r="AQ33" s="89" t="s">
        <v>48</v>
      </c>
      <c r="AR33" s="89" t="s">
        <v>48</v>
      </c>
      <c r="AS33" s="88">
        <v>1</v>
      </c>
      <c r="AT33" s="89"/>
      <c r="AU33" s="87"/>
    </row>
    <row r="34" spans="1:47" ht="15.75" customHeight="1">
      <c r="A34" s="42">
        <v>27</v>
      </c>
      <c r="B34" s="71">
        <f>IF('DAFTAR SISWA'!B34="","",'DAFTAR SISWA'!B34)</f>
        <v>1649</v>
      </c>
      <c r="C34" s="71" t="str">
        <f>IF('DAFTAR SISWA'!C34="","",'DAFTAR SISWA'!C34)</f>
        <v>MUHAMMAD NUR ROHMAN</v>
      </c>
      <c r="D34" s="72" t="s">
        <v>137</v>
      </c>
      <c r="E34" s="74">
        <v>80</v>
      </c>
      <c r="F34" s="74">
        <v>83</v>
      </c>
      <c r="G34" s="75">
        <v>77</v>
      </c>
      <c r="H34" s="78">
        <v>83</v>
      </c>
      <c r="I34" s="79">
        <v>81</v>
      </c>
      <c r="J34" s="74">
        <v>77</v>
      </c>
      <c r="K34" s="75">
        <v>77</v>
      </c>
      <c r="L34" s="80">
        <v>78</v>
      </c>
      <c r="M34" s="74">
        <v>75</v>
      </c>
      <c r="N34" s="80">
        <v>83</v>
      </c>
      <c r="O34" s="81">
        <v>76</v>
      </c>
      <c r="P34" s="82"/>
      <c r="Q34" s="82"/>
      <c r="R34" s="82"/>
      <c r="S34" s="74">
        <v>80</v>
      </c>
      <c r="T34" s="83">
        <v>75</v>
      </c>
      <c r="U34" s="83">
        <v>75</v>
      </c>
      <c r="V34" s="74">
        <v>78</v>
      </c>
      <c r="W34" s="80">
        <v>81</v>
      </c>
      <c r="X34" s="91">
        <v>81</v>
      </c>
      <c r="Y34" s="84">
        <v>72</v>
      </c>
      <c r="Z34" s="82"/>
      <c r="AA34" s="82"/>
      <c r="AB34" s="82"/>
      <c r="AC34" s="85">
        <v>78</v>
      </c>
      <c r="AD34" s="86">
        <f t="shared" si="1"/>
        <v>78.421052631578945</v>
      </c>
      <c r="AE34" s="87">
        <f t="shared" si="2"/>
        <v>1490</v>
      </c>
      <c r="AF34" s="82">
        <f t="shared" si="3"/>
        <v>38</v>
      </c>
      <c r="AG34" s="87"/>
      <c r="AH34" s="87"/>
      <c r="AI34" s="87"/>
      <c r="AJ34" s="88" t="s">
        <v>138</v>
      </c>
      <c r="AK34" s="88" t="s">
        <v>139</v>
      </c>
      <c r="AL34" s="89" t="s">
        <v>48</v>
      </c>
      <c r="AM34" s="89" t="s">
        <v>48</v>
      </c>
      <c r="AN34" s="89" t="s">
        <v>143</v>
      </c>
      <c r="AO34" s="89" t="s">
        <v>143</v>
      </c>
      <c r="AP34" s="89" t="s">
        <v>143</v>
      </c>
      <c r="AQ34" s="89" t="s">
        <v>48</v>
      </c>
      <c r="AR34" s="89" t="s">
        <v>48</v>
      </c>
      <c r="AS34" s="88">
        <v>1</v>
      </c>
      <c r="AT34" s="89"/>
      <c r="AU34" s="87"/>
    </row>
    <row r="35" spans="1:47" ht="15.75" customHeight="1">
      <c r="A35" s="42">
        <v>28</v>
      </c>
      <c r="B35" s="71">
        <f>IF('DAFTAR SISWA'!B35="","",'DAFTAR SISWA'!B35)</f>
        <v>1650</v>
      </c>
      <c r="C35" s="71" t="str">
        <f>IF('DAFTAR SISWA'!C35="","",'DAFTAR SISWA'!C35)</f>
        <v>NOFITA NURFIANINGSIH</v>
      </c>
      <c r="D35" s="72" t="s">
        <v>137</v>
      </c>
      <c r="E35" s="74">
        <v>83</v>
      </c>
      <c r="F35" s="74">
        <v>83</v>
      </c>
      <c r="G35" s="75">
        <v>76</v>
      </c>
      <c r="H35" s="78">
        <v>82</v>
      </c>
      <c r="I35" s="79">
        <v>80</v>
      </c>
      <c r="J35" s="74">
        <v>78</v>
      </c>
      <c r="K35" s="75">
        <v>77</v>
      </c>
      <c r="L35" s="80">
        <v>88</v>
      </c>
      <c r="M35" s="74">
        <v>75</v>
      </c>
      <c r="N35" s="80">
        <v>80</v>
      </c>
      <c r="O35" s="81">
        <v>79</v>
      </c>
      <c r="P35" s="82"/>
      <c r="Q35" s="82"/>
      <c r="R35" s="82"/>
      <c r="S35" s="74">
        <v>84</v>
      </c>
      <c r="T35" s="83">
        <v>87</v>
      </c>
      <c r="U35" s="83">
        <v>81</v>
      </c>
      <c r="V35" s="74">
        <v>82</v>
      </c>
      <c r="W35" s="80">
        <v>78</v>
      </c>
      <c r="X35" s="91">
        <v>84</v>
      </c>
      <c r="Y35" s="84">
        <v>75</v>
      </c>
      <c r="Z35" s="82"/>
      <c r="AA35" s="82"/>
      <c r="AB35" s="82"/>
      <c r="AC35" s="85">
        <v>80</v>
      </c>
      <c r="AD35" s="86">
        <f t="shared" si="1"/>
        <v>80.631578947368425</v>
      </c>
      <c r="AE35" s="87">
        <f t="shared" si="2"/>
        <v>1532</v>
      </c>
      <c r="AF35" s="82">
        <f t="shared" si="3"/>
        <v>28</v>
      </c>
      <c r="AG35" s="87"/>
      <c r="AH35" s="87"/>
      <c r="AI35" s="87"/>
      <c r="AJ35" s="88" t="s">
        <v>138</v>
      </c>
      <c r="AK35" s="88" t="s">
        <v>139</v>
      </c>
      <c r="AL35" s="89" t="s">
        <v>48</v>
      </c>
      <c r="AM35" s="89" t="s">
        <v>48</v>
      </c>
      <c r="AN35" s="89" t="s">
        <v>143</v>
      </c>
      <c r="AO35" s="89" t="s">
        <v>143</v>
      </c>
      <c r="AP35" s="89" t="s">
        <v>143</v>
      </c>
      <c r="AQ35" s="89" t="s">
        <v>48</v>
      </c>
      <c r="AR35" s="89" t="s">
        <v>48</v>
      </c>
      <c r="AS35" s="89" t="s">
        <v>48</v>
      </c>
      <c r="AT35" s="89"/>
      <c r="AU35" s="87"/>
    </row>
    <row r="36" spans="1:47" ht="15.75" customHeight="1">
      <c r="A36" s="42">
        <v>29</v>
      </c>
      <c r="B36" s="71">
        <f>IF('DAFTAR SISWA'!B36="","",'DAFTAR SISWA'!B36)</f>
        <v>1651</v>
      </c>
      <c r="C36" s="71" t="str">
        <f>IF('DAFTAR SISWA'!C36="","",'DAFTAR SISWA'!C36)</f>
        <v>NOVIA ISMAWATI</v>
      </c>
      <c r="D36" s="72" t="s">
        <v>137</v>
      </c>
      <c r="E36" s="74">
        <v>80</v>
      </c>
      <c r="F36" s="74">
        <v>82</v>
      </c>
      <c r="G36" s="75">
        <v>78</v>
      </c>
      <c r="H36" s="78">
        <v>85</v>
      </c>
      <c r="I36" s="79">
        <v>84</v>
      </c>
      <c r="J36" s="74">
        <v>76</v>
      </c>
      <c r="K36" s="75">
        <v>77</v>
      </c>
      <c r="L36" s="80">
        <v>88</v>
      </c>
      <c r="M36" s="74">
        <v>83</v>
      </c>
      <c r="N36" s="80">
        <v>86</v>
      </c>
      <c r="O36" s="81">
        <v>76</v>
      </c>
      <c r="P36" s="82"/>
      <c r="Q36" s="82"/>
      <c r="R36" s="82"/>
      <c r="S36" s="74">
        <v>83</v>
      </c>
      <c r="T36" s="83">
        <v>85</v>
      </c>
      <c r="U36" s="83">
        <v>85</v>
      </c>
      <c r="V36" s="74">
        <v>82</v>
      </c>
      <c r="W36" s="80">
        <v>77</v>
      </c>
      <c r="X36" s="91">
        <v>79</v>
      </c>
      <c r="Y36" s="84">
        <v>77</v>
      </c>
      <c r="Z36" s="82"/>
      <c r="AA36" s="82"/>
      <c r="AB36" s="82"/>
      <c r="AC36" s="85">
        <v>80</v>
      </c>
      <c r="AD36" s="86">
        <f t="shared" si="1"/>
        <v>81.21052631578948</v>
      </c>
      <c r="AE36" s="87">
        <f t="shared" si="2"/>
        <v>1543</v>
      </c>
      <c r="AF36" s="82">
        <f t="shared" si="3"/>
        <v>21</v>
      </c>
      <c r="AG36" s="87"/>
      <c r="AH36" s="87"/>
      <c r="AI36" s="87"/>
      <c r="AJ36" s="88" t="s">
        <v>138</v>
      </c>
      <c r="AK36" s="88" t="s">
        <v>143</v>
      </c>
      <c r="AL36" s="89" t="s">
        <v>48</v>
      </c>
      <c r="AM36" s="89" t="s">
        <v>48</v>
      </c>
      <c r="AN36" s="89" t="s">
        <v>143</v>
      </c>
      <c r="AO36" s="89" t="s">
        <v>143</v>
      </c>
      <c r="AP36" s="89" t="s">
        <v>143</v>
      </c>
      <c r="AQ36" s="88">
        <v>2</v>
      </c>
      <c r="AR36" s="88">
        <v>2</v>
      </c>
      <c r="AS36" s="88">
        <v>2</v>
      </c>
      <c r="AT36" s="89"/>
      <c r="AU36" s="87"/>
    </row>
    <row r="37" spans="1:47" ht="15.75" customHeight="1">
      <c r="A37" s="42">
        <v>30</v>
      </c>
      <c r="B37" s="71">
        <f>IF('DAFTAR SISWA'!B37="","",'DAFTAR SISWA'!B37)</f>
        <v>1652</v>
      </c>
      <c r="C37" s="71" t="str">
        <f>IF('DAFTAR SISWA'!C37="","",'DAFTAR SISWA'!C37)</f>
        <v>NURUL KHOIRIYAH SETIANINGSIH</v>
      </c>
      <c r="D37" s="72" t="s">
        <v>137</v>
      </c>
      <c r="E37" s="74">
        <v>83</v>
      </c>
      <c r="F37" s="74">
        <v>84</v>
      </c>
      <c r="G37" s="75">
        <v>80</v>
      </c>
      <c r="H37" s="78">
        <v>83</v>
      </c>
      <c r="I37" s="79">
        <v>85</v>
      </c>
      <c r="J37" s="74">
        <v>80</v>
      </c>
      <c r="K37" s="75">
        <v>77</v>
      </c>
      <c r="L37" s="80">
        <v>89</v>
      </c>
      <c r="M37" s="74">
        <v>82</v>
      </c>
      <c r="N37" s="80">
        <v>83</v>
      </c>
      <c r="O37" s="81">
        <v>79</v>
      </c>
      <c r="P37" s="82"/>
      <c r="Q37" s="82"/>
      <c r="R37" s="82"/>
      <c r="S37" s="74">
        <v>80</v>
      </c>
      <c r="T37" s="83">
        <v>86</v>
      </c>
      <c r="U37" s="83">
        <v>80</v>
      </c>
      <c r="V37" s="74">
        <v>87</v>
      </c>
      <c r="W37" s="80">
        <v>82</v>
      </c>
      <c r="X37" s="91">
        <v>86</v>
      </c>
      <c r="Y37" s="84">
        <v>85</v>
      </c>
      <c r="Z37" s="82"/>
      <c r="AA37" s="82"/>
      <c r="AB37" s="82"/>
      <c r="AC37" s="85">
        <v>78</v>
      </c>
      <c r="AD37" s="86">
        <f t="shared" si="1"/>
        <v>82.578947368421055</v>
      </c>
      <c r="AE37" s="87">
        <f t="shared" si="2"/>
        <v>1569</v>
      </c>
      <c r="AF37" s="82">
        <f t="shared" si="3"/>
        <v>11</v>
      </c>
      <c r="AG37" s="87"/>
      <c r="AH37" s="87"/>
      <c r="AI37" s="87"/>
      <c r="AJ37" s="88" t="s">
        <v>138</v>
      </c>
      <c r="AK37" s="88" t="s">
        <v>139</v>
      </c>
      <c r="AL37" s="89" t="s">
        <v>48</v>
      </c>
      <c r="AM37" s="89" t="s">
        <v>48</v>
      </c>
      <c r="AN37" s="89" t="s">
        <v>143</v>
      </c>
      <c r="AO37" s="89" t="s">
        <v>143</v>
      </c>
      <c r="AP37" s="89" t="s">
        <v>143</v>
      </c>
      <c r="AQ37" s="89" t="s">
        <v>48</v>
      </c>
      <c r="AR37" s="89" t="s">
        <v>48</v>
      </c>
      <c r="AS37" s="89" t="s">
        <v>48</v>
      </c>
      <c r="AT37" s="89"/>
      <c r="AU37" s="87"/>
    </row>
    <row r="38" spans="1:47" ht="15.75" customHeight="1">
      <c r="A38" s="42">
        <v>31</v>
      </c>
      <c r="B38" s="71">
        <f>IF('DAFTAR SISWA'!B38="","",'DAFTAR SISWA'!B38)</f>
        <v>1653</v>
      </c>
      <c r="C38" s="71" t="str">
        <f>IF('DAFTAR SISWA'!C38="","",'DAFTAR SISWA'!C38)</f>
        <v>PURNOMO SIDI</v>
      </c>
      <c r="D38" s="72" t="s">
        <v>137</v>
      </c>
      <c r="E38" s="74">
        <v>80</v>
      </c>
      <c r="F38" s="74">
        <v>81</v>
      </c>
      <c r="G38" s="75">
        <v>80</v>
      </c>
      <c r="H38" s="78">
        <v>77</v>
      </c>
      <c r="I38" s="79">
        <v>82</v>
      </c>
      <c r="J38" s="74">
        <v>77</v>
      </c>
      <c r="K38" s="75">
        <v>77</v>
      </c>
      <c r="L38" s="80">
        <v>87</v>
      </c>
      <c r="M38" s="74">
        <v>64</v>
      </c>
      <c r="N38" s="80">
        <v>90</v>
      </c>
      <c r="O38" s="81">
        <v>78</v>
      </c>
      <c r="P38" s="82"/>
      <c r="Q38" s="82"/>
      <c r="R38" s="82"/>
      <c r="S38" s="74">
        <v>83</v>
      </c>
      <c r="T38" s="83">
        <v>80</v>
      </c>
      <c r="U38" s="83">
        <v>76</v>
      </c>
      <c r="V38" s="74">
        <v>80</v>
      </c>
      <c r="W38" s="80">
        <v>79</v>
      </c>
      <c r="X38" s="91">
        <v>79</v>
      </c>
      <c r="Y38" s="84">
        <v>73</v>
      </c>
      <c r="Z38" s="82"/>
      <c r="AA38" s="82"/>
      <c r="AB38" s="82"/>
      <c r="AC38" s="85">
        <v>80</v>
      </c>
      <c r="AD38" s="86">
        <f t="shared" si="1"/>
        <v>79.10526315789474</v>
      </c>
      <c r="AE38" s="87">
        <f t="shared" si="2"/>
        <v>1503</v>
      </c>
      <c r="AF38" s="82">
        <f t="shared" si="3"/>
        <v>37</v>
      </c>
      <c r="AG38" s="87"/>
      <c r="AH38" s="87"/>
      <c r="AI38" s="87"/>
      <c r="AJ38" s="88" t="s">
        <v>138</v>
      </c>
      <c r="AK38" s="88" t="s">
        <v>143</v>
      </c>
      <c r="AL38" s="88" t="s">
        <v>147</v>
      </c>
      <c r="AM38" s="88" t="s">
        <v>139</v>
      </c>
      <c r="AN38" s="89" t="s">
        <v>143</v>
      </c>
      <c r="AO38" s="89" t="s">
        <v>143</v>
      </c>
      <c r="AP38" s="89" t="s">
        <v>143</v>
      </c>
      <c r="AQ38" s="88">
        <v>1</v>
      </c>
      <c r="AR38" s="89" t="s">
        <v>48</v>
      </c>
      <c r="AS38" s="89" t="s">
        <v>48</v>
      </c>
      <c r="AT38" s="89"/>
      <c r="AU38" s="87"/>
    </row>
    <row r="39" spans="1:47" ht="15.75" customHeight="1">
      <c r="A39" s="42">
        <v>32</v>
      </c>
      <c r="B39" s="71">
        <f>IF('DAFTAR SISWA'!B39="","",'DAFTAR SISWA'!B39)</f>
        <v>1654</v>
      </c>
      <c r="C39" s="71" t="str">
        <f>IF('DAFTAR SISWA'!C39="","",'DAFTAR SISWA'!C39)</f>
        <v>PUTRI NIKMAH SARI</v>
      </c>
      <c r="D39" s="72" t="s">
        <v>137</v>
      </c>
      <c r="E39" s="74">
        <v>84</v>
      </c>
      <c r="F39" s="74">
        <v>83</v>
      </c>
      <c r="G39" s="75">
        <v>78</v>
      </c>
      <c r="H39" s="78">
        <v>78</v>
      </c>
      <c r="I39" s="79">
        <v>82</v>
      </c>
      <c r="J39" s="74">
        <v>78</v>
      </c>
      <c r="K39" s="75">
        <v>75</v>
      </c>
      <c r="L39" s="80">
        <v>88</v>
      </c>
      <c r="M39" s="74">
        <v>75</v>
      </c>
      <c r="N39" s="80">
        <v>82</v>
      </c>
      <c r="O39" s="81">
        <v>82</v>
      </c>
      <c r="P39" s="82"/>
      <c r="Q39" s="82"/>
      <c r="R39" s="82"/>
      <c r="S39" s="74">
        <v>90</v>
      </c>
      <c r="T39" s="83">
        <v>82</v>
      </c>
      <c r="U39" s="83">
        <v>77</v>
      </c>
      <c r="V39" s="74">
        <v>80</v>
      </c>
      <c r="W39" s="80">
        <v>79</v>
      </c>
      <c r="X39" s="91">
        <v>80</v>
      </c>
      <c r="Y39" s="84">
        <v>82</v>
      </c>
      <c r="Z39" s="82"/>
      <c r="AA39" s="82"/>
      <c r="AB39" s="82"/>
      <c r="AC39" s="85">
        <v>78</v>
      </c>
      <c r="AD39" s="86">
        <f t="shared" si="1"/>
        <v>80.684210526315795</v>
      </c>
      <c r="AE39" s="87">
        <f t="shared" si="2"/>
        <v>1533</v>
      </c>
      <c r="AF39" s="82">
        <f t="shared" si="3"/>
        <v>27</v>
      </c>
      <c r="AG39" s="87"/>
      <c r="AH39" s="87"/>
      <c r="AI39" s="87"/>
      <c r="AJ39" s="88" t="s">
        <v>138</v>
      </c>
      <c r="AK39" s="88" t="s">
        <v>139</v>
      </c>
      <c r="AL39" s="89" t="s">
        <v>48</v>
      </c>
      <c r="AM39" s="89" t="s">
        <v>48</v>
      </c>
      <c r="AN39" s="89" t="s">
        <v>143</v>
      </c>
      <c r="AO39" s="89" t="s">
        <v>143</v>
      </c>
      <c r="AP39" s="89" t="s">
        <v>143</v>
      </c>
      <c r="AQ39" s="89" t="s">
        <v>48</v>
      </c>
      <c r="AR39" s="89" t="s">
        <v>48</v>
      </c>
      <c r="AS39" s="89" t="s">
        <v>48</v>
      </c>
      <c r="AT39" s="89"/>
      <c r="AU39" s="87"/>
    </row>
    <row r="40" spans="1:47" ht="15.75" customHeight="1">
      <c r="A40" s="42">
        <v>33</v>
      </c>
      <c r="B40" s="71">
        <f>IF('DAFTAR SISWA'!B40="","",'DAFTAR SISWA'!B40)</f>
        <v>1655</v>
      </c>
      <c r="C40" s="71" t="str">
        <f>IF('DAFTAR SISWA'!C40="","",'DAFTAR SISWA'!C40)</f>
        <v>RIZKA PUTRI AMALIA</v>
      </c>
      <c r="D40" s="72" t="s">
        <v>137</v>
      </c>
      <c r="E40" s="74">
        <v>85</v>
      </c>
      <c r="F40" s="74">
        <v>82</v>
      </c>
      <c r="G40" s="75">
        <v>78</v>
      </c>
      <c r="H40" s="78">
        <v>84</v>
      </c>
      <c r="I40" s="79">
        <v>89</v>
      </c>
      <c r="J40" s="74">
        <v>78</v>
      </c>
      <c r="K40" s="75">
        <v>88</v>
      </c>
      <c r="L40" s="80">
        <v>88</v>
      </c>
      <c r="M40" s="74">
        <v>75</v>
      </c>
      <c r="N40" s="80">
        <v>82</v>
      </c>
      <c r="O40" s="81">
        <v>81</v>
      </c>
      <c r="P40" s="82"/>
      <c r="Q40" s="82"/>
      <c r="R40" s="82"/>
      <c r="S40" s="74">
        <v>80</v>
      </c>
      <c r="T40" s="83">
        <v>85</v>
      </c>
      <c r="U40" s="83">
        <v>87</v>
      </c>
      <c r="V40" s="74">
        <v>85</v>
      </c>
      <c r="W40" s="80">
        <v>80</v>
      </c>
      <c r="X40" s="91">
        <v>83</v>
      </c>
      <c r="Y40" s="84">
        <v>81</v>
      </c>
      <c r="Z40" s="82"/>
      <c r="AA40" s="82"/>
      <c r="AB40" s="82"/>
      <c r="AC40" s="85">
        <v>80</v>
      </c>
      <c r="AD40" s="86">
        <f t="shared" si="1"/>
        <v>82.684210526315795</v>
      </c>
      <c r="AE40" s="87">
        <f t="shared" si="2"/>
        <v>1571</v>
      </c>
      <c r="AF40" s="82">
        <f t="shared" si="3"/>
        <v>8</v>
      </c>
      <c r="AG40" s="87"/>
      <c r="AH40" s="87"/>
      <c r="AI40" s="87"/>
      <c r="AJ40" s="88" t="s">
        <v>138</v>
      </c>
      <c r="AK40" s="88" t="s">
        <v>139</v>
      </c>
      <c r="AL40" s="88" t="s">
        <v>141</v>
      </c>
      <c r="AM40" s="88" t="s">
        <v>6</v>
      </c>
      <c r="AN40" s="89" t="s">
        <v>143</v>
      </c>
      <c r="AO40" s="89" t="s">
        <v>143</v>
      </c>
      <c r="AP40" s="89" t="s">
        <v>143</v>
      </c>
      <c r="AQ40" s="89" t="s">
        <v>48</v>
      </c>
      <c r="AR40" s="89" t="s">
        <v>48</v>
      </c>
      <c r="AS40" s="89" t="s">
        <v>48</v>
      </c>
      <c r="AT40" s="89"/>
      <c r="AU40" s="87"/>
    </row>
    <row r="41" spans="1:47" ht="15.75" customHeight="1">
      <c r="A41" s="42">
        <v>34</v>
      </c>
      <c r="B41" s="71">
        <f>IF('DAFTAR SISWA'!B41="","",'DAFTAR SISWA'!B41)</f>
        <v>1656</v>
      </c>
      <c r="C41" s="71" t="str">
        <f>IF('DAFTAR SISWA'!C41="","",'DAFTAR SISWA'!C41)</f>
        <v>SARMILA VALENTINA</v>
      </c>
      <c r="D41" s="72" t="s">
        <v>137</v>
      </c>
      <c r="E41" s="74">
        <v>81</v>
      </c>
      <c r="F41" s="74">
        <v>84</v>
      </c>
      <c r="G41" s="75">
        <v>76</v>
      </c>
      <c r="H41" s="78">
        <v>79</v>
      </c>
      <c r="I41" s="79">
        <v>91</v>
      </c>
      <c r="J41" s="74">
        <v>77</v>
      </c>
      <c r="K41" s="75">
        <v>77</v>
      </c>
      <c r="L41" s="80">
        <v>88</v>
      </c>
      <c r="M41" s="74">
        <v>75</v>
      </c>
      <c r="N41" s="80">
        <v>90</v>
      </c>
      <c r="O41" s="81">
        <v>79</v>
      </c>
      <c r="P41" s="82"/>
      <c r="Q41" s="82"/>
      <c r="R41" s="82"/>
      <c r="S41" s="74">
        <v>87</v>
      </c>
      <c r="T41" s="83">
        <v>82</v>
      </c>
      <c r="U41" s="83">
        <v>75</v>
      </c>
      <c r="V41" s="74">
        <v>81</v>
      </c>
      <c r="W41" s="80">
        <v>75</v>
      </c>
      <c r="X41" s="91">
        <v>85</v>
      </c>
      <c r="Y41" s="84">
        <v>78</v>
      </c>
      <c r="Z41" s="82"/>
      <c r="AA41" s="82"/>
      <c r="AB41" s="82"/>
      <c r="AC41" s="85">
        <v>78</v>
      </c>
      <c r="AD41" s="86">
        <f t="shared" si="1"/>
        <v>80.94736842105263</v>
      </c>
      <c r="AE41" s="87">
        <f t="shared" si="2"/>
        <v>1538</v>
      </c>
      <c r="AF41" s="82">
        <f t="shared" si="3"/>
        <v>23</v>
      </c>
      <c r="AG41" s="87"/>
      <c r="AH41" s="87"/>
      <c r="AI41" s="87"/>
      <c r="AJ41" s="88" t="s">
        <v>138</v>
      </c>
      <c r="AK41" s="88" t="s">
        <v>143</v>
      </c>
      <c r="AL41" s="89" t="s">
        <v>48</v>
      </c>
      <c r="AM41" s="89" t="s">
        <v>48</v>
      </c>
      <c r="AN41" s="89" t="s">
        <v>143</v>
      </c>
      <c r="AO41" s="89" t="s">
        <v>143</v>
      </c>
      <c r="AP41" s="89" t="s">
        <v>143</v>
      </c>
      <c r="AQ41" s="89" t="s">
        <v>48</v>
      </c>
      <c r="AR41" s="89" t="s">
        <v>48</v>
      </c>
      <c r="AS41" s="88">
        <v>1</v>
      </c>
      <c r="AT41" s="89"/>
      <c r="AU41" s="87"/>
    </row>
    <row r="42" spans="1:47" ht="15.75" customHeight="1">
      <c r="A42" s="42">
        <v>35</v>
      </c>
      <c r="B42" s="71">
        <f>IF('DAFTAR SISWA'!B42="","",'DAFTAR SISWA'!B42)</f>
        <v>1657</v>
      </c>
      <c r="C42" s="71" t="str">
        <f>IF('DAFTAR SISWA'!C42="","",'DAFTAR SISWA'!C42)</f>
        <v>SHELVIA NOR MAYASARI</v>
      </c>
      <c r="D42" s="72" t="s">
        <v>137</v>
      </c>
      <c r="E42" s="74">
        <v>81</v>
      </c>
      <c r="F42" s="74">
        <v>82</v>
      </c>
      <c r="G42" s="75">
        <v>80</v>
      </c>
      <c r="H42" s="78">
        <v>82</v>
      </c>
      <c r="I42" s="79">
        <v>80</v>
      </c>
      <c r="J42" s="74">
        <v>77</v>
      </c>
      <c r="K42" s="75">
        <v>83</v>
      </c>
      <c r="L42" s="80">
        <v>86</v>
      </c>
      <c r="M42" s="74">
        <v>76</v>
      </c>
      <c r="N42" s="80">
        <v>83</v>
      </c>
      <c r="O42" s="81">
        <v>77</v>
      </c>
      <c r="P42" s="82"/>
      <c r="Q42" s="82"/>
      <c r="R42" s="82"/>
      <c r="S42" s="74">
        <v>87</v>
      </c>
      <c r="T42" s="83">
        <v>88</v>
      </c>
      <c r="U42" s="83">
        <v>78</v>
      </c>
      <c r="V42" s="74">
        <v>80</v>
      </c>
      <c r="W42" s="80">
        <v>75</v>
      </c>
      <c r="X42" s="91">
        <v>82</v>
      </c>
      <c r="Y42" s="84">
        <v>76</v>
      </c>
      <c r="Z42" s="82"/>
      <c r="AA42" s="82"/>
      <c r="AB42" s="82"/>
      <c r="AC42" s="92">
        <v>78</v>
      </c>
      <c r="AD42" s="86">
        <f t="shared" si="1"/>
        <v>80.578947368421055</v>
      </c>
      <c r="AE42" s="87">
        <f t="shared" si="2"/>
        <v>1531</v>
      </c>
      <c r="AF42" s="82">
        <f t="shared" si="3"/>
        <v>30</v>
      </c>
      <c r="AG42" s="87"/>
      <c r="AH42" s="87"/>
      <c r="AI42" s="87"/>
      <c r="AJ42" s="88" t="s">
        <v>138</v>
      </c>
      <c r="AK42" s="88" t="s">
        <v>143</v>
      </c>
      <c r="AL42" s="89" t="s">
        <v>48</v>
      </c>
      <c r="AM42" s="89" t="s">
        <v>48</v>
      </c>
      <c r="AN42" s="89" t="s">
        <v>143</v>
      </c>
      <c r="AO42" s="89" t="s">
        <v>143</v>
      </c>
      <c r="AP42" s="89" t="s">
        <v>143</v>
      </c>
      <c r="AQ42" s="88">
        <v>2</v>
      </c>
      <c r="AR42" s="88">
        <v>1</v>
      </c>
      <c r="AS42" s="89" t="s">
        <v>48</v>
      </c>
      <c r="AT42" s="89"/>
      <c r="AU42" s="87"/>
    </row>
    <row r="43" spans="1:47" ht="15.75" customHeight="1">
      <c r="A43" s="42">
        <v>36</v>
      </c>
      <c r="B43" s="71">
        <f>IF('DAFTAR SISWA'!B43="","",'DAFTAR SISWA'!B43)</f>
        <v>1658</v>
      </c>
      <c r="C43" s="71" t="str">
        <f>IF('DAFTAR SISWA'!C43="","",'DAFTAR SISWA'!C43)</f>
        <v>SIKE TASYA LESTIANA</v>
      </c>
      <c r="D43" s="72" t="s">
        <v>137</v>
      </c>
      <c r="E43" s="74">
        <v>80</v>
      </c>
      <c r="F43" s="74">
        <v>83</v>
      </c>
      <c r="G43" s="75">
        <v>78</v>
      </c>
      <c r="H43" s="78">
        <v>80</v>
      </c>
      <c r="I43" s="79">
        <v>82</v>
      </c>
      <c r="J43" s="74">
        <v>77</v>
      </c>
      <c r="K43" s="75">
        <v>78</v>
      </c>
      <c r="L43" s="80">
        <v>92</v>
      </c>
      <c r="M43" s="74">
        <v>86</v>
      </c>
      <c r="N43" s="80">
        <v>86</v>
      </c>
      <c r="O43" s="81">
        <v>82</v>
      </c>
      <c r="P43" s="82"/>
      <c r="Q43" s="82"/>
      <c r="R43" s="82"/>
      <c r="S43" s="74">
        <v>85</v>
      </c>
      <c r="T43" s="83">
        <v>88</v>
      </c>
      <c r="U43" s="83">
        <v>83</v>
      </c>
      <c r="V43" s="74">
        <v>80</v>
      </c>
      <c r="W43" s="80">
        <v>81</v>
      </c>
      <c r="X43" s="91">
        <v>87</v>
      </c>
      <c r="Y43" s="84">
        <v>78</v>
      </c>
      <c r="Z43" s="82"/>
      <c r="AA43" s="82"/>
      <c r="AB43" s="82"/>
      <c r="AC43" s="85">
        <v>80</v>
      </c>
      <c r="AD43" s="86">
        <f t="shared" si="1"/>
        <v>82.421052631578945</v>
      </c>
      <c r="AE43" s="87">
        <f t="shared" si="2"/>
        <v>1566</v>
      </c>
      <c r="AF43" s="82">
        <f t="shared" si="3"/>
        <v>14</v>
      </c>
      <c r="AG43" s="87"/>
      <c r="AH43" s="87"/>
      <c r="AI43" s="87"/>
      <c r="AJ43" s="88" t="s">
        <v>138</v>
      </c>
      <c r="AK43" s="88" t="s">
        <v>139</v>
      </c>
      <c r="AL43" s="88" t="s">
        <v>141</v>
      </c>
      <c r="AM43" s="89" t="s">
        <v>48</v>
      </c>
      <c r="AN43" s="89" t="s">
        <v>143</v>
      </c>
      <c r="AO43" s="89" t="s">
        <v>143</v>
      </c>
      <c r="AP43" s="89" t="s">
        <v>143</v>
      </c>
      <c r="AQ43" s="89" t="s">
        <v>48</v>
      </c>
      <c r="AR43" s="89" t="s">
        <v>48</v>
      </c>
      <c r="AS43" s="89" t="s">
        <v>48</v>
      </c>
      <c r="AT43" s="89"/>
      <c r="AU43" s="87"/>
    </row>
    <row r="44" spans="1:47" ht="15.75" customHeight="1">
      <c r="A44" s="42">
        <v>37</v>
      </c>
      <c r="B44" s="71">
        <f>IF('DAFTAR SISWA'!B44="","",'DAFTAR SISWA'!B44)</f>
        <v>1659</v>
      </c>
      <c r="C44" s="71" t="str">
        <f>IF('DAFTAR SISWA'!C44="","",'DAFTAR SISWA'!C44)</f>
        <v>SISILIA IMA FEBRIYANTI</v>
      </c>
      <c r="D44" s="72" t="s">
        <v>140</v>
      </c>
      <c r="E44" s="74">
        <v>80</v>
      </c>
      <c r="F44" s="74">
        <v>84</v>
      </c>
      <c r="G44" s="75">
        <v>78</v>
      </c>
      <c r="H44" s="78">
        <v>83</v>
      </c>
      <c r="I44" s="79">
        <v>83</v>
      </c>
      <c r="J44" s="74">
        <v>77</v>
      </c>
      <c r="K44" s="75">
        <v>81</v>
      </c>
      <c r="L44" s="80">
        <v>88</v>
      </c>
      <c r="M44" s="74">
        <v>76</v>
      </c>
      <c r="N44" s="80">
        <v>86</v>
      </c>
      <c r="O44" s="81">
        <v>81</v>
      </c>
      <c r="P44" s="82"/>
      <c r="Q44" s="82"/>
      <c r="R44" s="82"/>
      <c r="S44" s="74">
        <v>90</v>
      </c>
      <c r="T44" s="83">
        <v>84</v>
      </c>
      <c r="U44" s="83">
        <v>86</v>
      </c>
      <c r="V44" s="74">
        <v>84</v>
      </c>
      <c r="W44" s="80">
        <v>80</v>
      </c>
      <c r="X44" s="91">
        <v>82</v>
      </c>
      <c r="Y44" s="84">
        <v>77</v>
      </c>
      <c r="Z44" s="82"/>
      <c r="AA44" s="82"/>
      <c r="AB44" s="82"/>
      <c r="AC44" s="85">
        <v>78</v>
      </c>
      <c r="AD44" s="86">
        <f t="shared" si="1"/>
        <v>82</v>
      </c>
      <c r="AE44" s="87">
        <f t="shared" si="2"/>
        <v>1558</v>
      </c>
      <c r="AF44" s="82">
        <f t="shared" si="3"/>
        <v>17</v>
      </c>
      <c r="AG44" s="87"/>
      <c r="AH44" s="87"/>
      <c r="AI44" s="87"/>
      <c r="AJ44" s="88" t="s">
        <v>138</v>
      </c>
      <c r="AK44" s="88" t="s">
        <v>143</v>
      </c>
      <c r="AL44" s="89" t="s">
        <v>48</v>
      </c>
      <c r="AM44" s="89" t="s">
        <v>48</v>
      </c>
      <c r="AN44" s="89" t="s">
        <v>143</v>
      </c>
      <c r="AO44" s="89" t="s">
        <v>143</v>
      </c>
      <c r="AP44" s="89" t="s">
        <v>143</v>
      </c>
      <c r="AQ44" s="88">
        <v>4</v>
      </c>
      <c r="AR44" s="88">
        <v>1</v>
      </c>
      <c r="AS44" s="88">
        <v>2</v>
      </c>
      <c r="AT44" s="89"/>
      <c r="AU44" s="87"/>
    </row>
    <row r="45" spans="1:47" ht="15.75" customHeight="1">
      <c r="A45" s="42">
        <v>38</v>
      </c>
      <c r="B45" s="71">
        <f>IF('DAFTAR SISWA'!B45="","",'DAFTAR SISWA'!B45)</f>
        <v>1660</v>
      </c>
      <c r="C45" s="71" t="str">
        <f>IF('DAFTAR SISWA'!C45="","",'DAFTAR SISWA'!C45)</f>
        <v>TANTRIANA MELLY ANGGRAINI</v>
      </c>
      <c r="D45" s="72" t="s">
        <v>137</v>
      </c>
      <c r="E45" s="117">
        <v>82</v>
      </c>
      <c r="F45" s="74">
        <v>84</v>
      </c>
      <c r="G45" s="75">
        <v>79</v>
      </c>
      <c r="H45" s="78">
        <v>82</v>
      </c>
      <c r="I45" s="79">
        <v>86</v>
      </c>
      <c r="J45" s="117">
        <v>80</v>
      </c>
      <c r="K45" s="75">
        <v>82</v>
      </c>
      <c r="L45" s="80">
        <v>92</v>
      </c>
      <c r="M45" s="117">
        <v>78</v>
      </c>
      <c r="N45" s="80">
        <v>87</v>
      </c>
      <c r="O45" s="81">
        <v>80</v>
      </c>
      <c r="P45" s="118"/>
      <c r="Q45" s="118"/>
      <c r="R45" s="118"/>
      <c r="S45" s="117">
        <v>90</v>
      </c>
      <c r="T45" s="83">
        <v>90</v>
      </c>
      <c r="U45" s="119">
        <v>83</v>
      </c>
      <c r="V45" s="74">
        <v>87</v>
      </c>
      <c r="W45" s="80">
        <v>80</v>
      </c>
      <c r="X45" s="91">
        <v>85</v>
      </c>
      <c r="Y45" s="84">
        <v>80</v>
      </c>
      <c r="Z45" s="82"/>
      <c r="AA45" s="82"/>
      <c r="AB45" s="82"/>
      <c r="AC45" s="85">
        <v>80</v>
      </c>
      <c r="AD45" s="86">
        <f t="shared" si="1"/>
        <v>83.526315789473685</v>
      </c>
      <c r="AE45" s="87">
        <f t="shared" si="2"/>
        <v>1587</v>
      </c>
      <c r="AF45" s="82">
        <f t="shared" si="3"/>
        <v>4</v>
      </c>
      <c r="AG45" s="87"/>
      <c r="AH45" s="87"/>
      <c r="AI45" s="87"/>
      <c r="AJ45" s="88" t="s">
        <v>138</v>
      </c>
      <c r="AK45" s="88" t="s">
        <v>139</v>
      </c>
      <c r="AL45" s="89" t="s">
        <v>48</v>
      </c>
      <c r="AM45" s="89" t="s">
        <v>48</v>
      </c>
      <c r="AN45" s="89" t="s">
        <v>143</v>
      </c>
      <c r="AO45" s="89" t="s">
        <v>143</v>
      </c>
      <c r="AP45" s="89" t="s">
        <v>143</v>
      </c>
      <c r="AQ45" s="89" t="s">
        <v>48</v>
      </c>
      <c r="AR45" s="89" t="s">
        <v>48</v>
      </c>
      <c r="AS45" s="89" t="s">
        <v>48</v>
      </c>
      <c r="AT45" s="89"/>
      <c r="AU45" s="87"/>
    </row>
    <row r="46" spans="1:47" ht="15.75" customHeight="1">
      <c r="A46" s="42">
        <v>39</v>
      </c>
      <c r="B46" s="71">
        <f>IF('DAFTAR SISWA'!B46="","",'DAFTAR SISWA'!B46)</f>
        <v>1661</v>
      </c>
      <c r="C46" s="71" t="str">
        <f>IF('DAFTAR SISWA'!C46="","",'DAFTAR SISWA'!C46)</f>
        <v>UMI NUR FATIYAH</v>
      </c>
      <c r="D46" s="72" t="s">
        <v>137</v>
      </c>
      <c r="E46" s="74">
        <v>81</v>
      </c>
      <c r="F46" s="74">
        <v>81</v>
      </c>
      <c r="G46" s="75">
        <v>77</v>
      </c>
      <c r="H46" s="78">
        <v>83</v>
      </c>
      <c r="I46" s="79">
        <v>87</v>
      </c>
      <c r="J46" s="74">
        <v>78</v>
      </c>
      <c r="K46" s="75">
        <v>77</v>
      </c>
      <c r="L46" s="80">
        <v>92</v>
      </c>
      <c r="M46" s="74">
        <v>75</v>
      </c>
      <c r="N46" s="80">
        <v>88</v>
      </c>
      <c r="O46" s="81">
        <v>81</v>
      </c>
      <c r="P46" s="82"/>
      <c r="Q46" s="82"/>
      <c r="R46" s="82"/>
      <c r="S46" s="74">
        <v>82</v>
      </c>
      <c r="T46" s="83">
        <v>82</v>
      </c>
      <c r="U46" s="83">
        <v>78</v>
      </c>
      <c r="V46" s="74">
        <v>80</v>
      </c>
      <c r="W46" s="80">
        <v>74</v>
      </c>
      <c r="X46" s="91">
        <v>83</v>
      </c>
      <c r="Y46" s="84">
        <v>74</v>
      </c>
      <c r="Z46" s="82"/>
      <c r="AA46" s="82"/>
      <c r="AB46" s="82"/>
      <c r="AC46" s="85">
        <v>78</v>
      </c>
      <c r="AD46" s="86">
        <f t="shared" si="1"/>
        <v>80.578947368421055</v>
      </c>
      <c r="AE46" s="87">
        <f t="shared" si="2"/>
        <v>1531</v>
      </c>
      <c r="AF46" s="82">
        <f t="shared" si="3"/>
        <v>30</v>
      </c>
      <c r="AG46" s="87"/>
      <c r="AH46" s="87"/>
      <c r="AI46" s="87"/>
      <c r="AJ46" s="88" t="s">
        <v>138</v>
      </c>
      <c r="AK46" s="88" t="s">
        <v>143</v>
      </c>
      <c r="AL46" s="110" t="s">
        <v>146</v>
      </c>
      <c r="AM46" s="111" t="s">
        <v>139</v>
      </c>
      <c r="AN46" s="89" t="s">
        <v>143</v>
      </c>
      <c r="AO46" s="89" t="s">
        <v>143</v>
      </c>
      <c r="AP46" s="89" t="s">
        <v>143</v>
      </c>
      <c r="AQ46" s="88">
        <v>2</v>
      </c>
      <c r="AR46" s="89" t="s">
        <v>48</v>
      </c>
      <c r="AS46" s="88">
        <v>7</v>
      </c>
      <c r="AT46" s="89"/>
      <c r="AU46" s="87"/>
    </row>
    <row r="47" spans="1:47" ht="15.75" customHeight="1">
      <c r="A47" s="42">
        <v>40</v>
      </c>
      <c r="B47" s="71">
        <f>IF('DAFTAR SISWA'!B47="","",'DAFTAR SISWA'!B47)</f>
        <v>1662</v>
      </c>
      <c r="C47" s="71" t="str">
        <f>IF('DAFTAR SISWA'!C47="","",'DAFTAR SISWA'!C47)</f>
        <v>WIDYA LESTARI</v>
      </c>
      <c r="D47" s="57"/>
      <c r="E47" s="74">
        <v>87</v>
      </c>
      <c r="F47" s="74">
        <v>84</v>
      </c>
      <c r="G47" s="75">
        <v>78</v>
      </c>
      <c r="H47" s="78">
        <v>83</v>
      </c>
      <c r="I47" s="79">
        <v>84</v>
      </c>
      <c r="J47" s="74">
        <v>78</v>
      </c>
      <c r="K47" s="75">
        <v>82</v>
      </c>
      <c r="L47" s="80">
        <v>84</v>
      </c>
      <c r="M47" s="74">
        <v>75</v>
      </c>
      <c r="N47" s="80">
        <v>87</v>
      </c>
      <c r="O47" s="81">
        <v>78</v>
      </c>
      <c r="P47" s="82"/>
      <c r="Q47" s="82"/>
      <c r="R47" s="82"/>
      <c r="S47" s="74">
        <v>90</v>
      </c>
      <c r="T47" s="83">
        <v>90</v>
      </c>
      <c r="U47" s="83">
        <v>85</v>
      </c>
      <c r="V47" s="74">
        <v>81</v>
      </c>
      <c r="W47" s="80">
        <v>81</v>
      </c>
      <c r="X47" s="74">
        <v>82</v>
      </c>
      <c r="Y47" s="84">
        <v>76</v>
      </c>
      <c r="Z47" s="82"/>
      <c r="AA47" s="82"/>
      <c r="AB47" s="82"/>
      <c r="AC47" s="85">
        <v>80</v>
      </c>
      <c r="AD47" s="86">
        <f t="shared" si="1"/>
        <v>82.368421052631575</v>
      </c>
      <c r="AE47" s="87">
        <f t="shared" si="2"/>
        <v>1565</v>
      </c>
      <c r="AF47" s="82">
        <f t="shared" si="3"/>
        <v>15</v>
      </c>
      <c r="AG47" s="87"/>
      <c r="AH47" s="87"/>
      <c r="AI47" s="87"/>
      <c r="AJ47" s="88" t="s">
        <v>138</v>
      </c>
      <c r="AK47" s="88" t="s">
        <v>139</v>
      </c>
      <c r="AL47" s="89" t="s">
        <v>48</v>
      </c>
      <c r="AM47" s="89" t="s">
        <v>48</v>
      </c>
      <c r="AN47" s="89" t="s">
        <v>143</v>
      </c>
      <c r="AO47" s="89" t="s">
        <v>143</v>
      </c>
      <c r="AP47" s="89" t="s">
        <v>143</v>
      </c>
      <c r="AQ47" s="88">
        <v>3</v>
      </c>
      <c r="AR47" s="89" t="s">
        <v>48</v>
      </c>
      <c r="AS47" s="89" t="s">
        <v>48</v>
      </c>
      <c r="AT47" s="89"/>
      <c r="AU47" s="87"/>
    </row>
    <row r="48" spans="1:47" ht="15.75" customHeight="1">
      <c r="A48" s="42">
        <v>41</v>
      </c>
      <c r="B48" s="71" t="str">
        <f>IF('DAFTAR SISWA'!B48="","",'DAFTAR SISWA'!B48)</f>
        <v/>
      </c>
      <c r="C48" s="71" t="str">
        <f>IF('DAFTAR SISWA'!C48="","",'DAFTAR SISWA'!C48)</f>
        <v/>
      </c>
      <c r="D48" s="57"/>
      <c r="E48" s="87"/>
      <c r="F48" s="87"/>
      <c r="G48" s="87"/>
      <c r="H48" s="87"/>
      <c r="I48" s="87"/>
      <c r="J48" s="87"/>
      <c r="K48" s="109"/>
      <c r="L48" s="87"/>
      <c r="M48" s="42"/>
      <c r="N48" s="42"/>
      <c r="O48" s="42"/>
      <c r="P48" s="42"/>
      <c r="Q48" s="42"/>
      <c r="R48" s="87"/>
      <c r="S48" s="87"/>
      <c r="T48" s="83"/>
      <c r="U48" s="87"/>
      <c r="V48" s="42"/>
      <c r="W48" s="42"/>
      <c r="X48" s="42"/>
      <c r="Y48" s="42"/>
      <c r="Z48" s="42"/>
      <c r="AA48" s="42"/>
      <c r="AB48" s="42"/>
      <c r="AC48" s="87"/>
      <c r="AD48" s="120"/>
      <c r="AE48" s="87"/>
      <c r="AF48" s="87"/>
      <c r="AG48" s="87"/>
      <c r="AH48" s="87"/>
      <c r="AI48" s="87"/>
      <c r="AJ48" s="89"/>
      <c r="AK48" s="89"/>
      <c r="AL48" s="89"/>
      <c r="AM48" s="89"/>
      <c r="AN48" s="89"/>
      <c r="AO48" s="89"/>
      <c r="AP48" s="89"/>
      <c r="AQ48" s="89"/>
      <c r="AR48" s="89"/>
      <c r="AS48" s="89"/>
      <c r="AT48" s="89"/>
      <c r="AU48" s="87"/>
    </row>
    <row r="49" spans="1:47" ht="15.75" customHeight="1">
      <c r="A49" s="42">
        <v>42</v>
      </c>
      <c r="B49" s="71" t="str">
        <f>IF('DAFTAR SISWA'!B49="","",'DAFTAR SISWA'!B49)</f>
        <v/>
      </c>
      <c r="C49" s="71" t="str">
        <f>IF('DAFTAR SISWA'!C49="","",'DAFTAR SISWA'!C49)</f>
        <v/>
      </c>
      <c r="D49" s="57"/>
      <c r="E49" s="87"/>
      <c r="F49" s="87"/>
      <c r="G49" s="87"/>
      <c r="H49" s="87"/>
      <c r="I49" s="87"/>
      <c r="J49" s="87"/>
      <c r="K49" s="42"/>
      <c r="L49" s="87"/>
      <c r="M49" s="42"/>
      <c r="N49" s="42"/>
      <c r="O49" s="42"/>
      <c r="P49" s="42"/>
      <c r="Q49" s="42"/>
      <c r="R49" s="87"/>
      <c r="S49" s="87"/>
      <c r="T49" s="83"/>
      <c r="U49" s="87"/>
      <c r="V49" s="42"/>
      <c r="W49" s="42"/>
      <c r="X49" s="42"/>
      <c r="Y49" s="42"/>
      <c r="Z49" s="42"/>
      <c r="AA49" s="42"/>
      <c r="AB49" s="42"/>
      <c r="AC49" s="87"/>
      <c r="AD49" s="120"/>
      <c r="AE49" s="87"/>
      <c r="AF49" s="87"/>
      <c r="AG49" s="87"/>
      <c r="AH49" s="87"/>
      <c r="AI49" s="87"/>
      <c r="AJ49" s="89"/>
      <c r="AK49" s="89"/>
      <c r="AL49" s="89"/>
      <c r="AM49" s="89"/>
      <c r="AN49" s="89"/>
      <c r="AO49" s="89"/>
      <c r="AP49" s="89"/>
      <c r="AQ49" s="89"/>
      <c r="AR49" s="89"/>
      <c r="AS49" s="89"/>
      <c r="AT49" s="89"/>
      <c r="AU49" s="87"/>
    </row>
    <row r="50" spans="1:47" ht="15.75" customHeight="1">
      <c r="A50" s="42">
        <v>43</v>
      </c>
      <c r="B50" s="71" t="str">
        <f>IF('DAFTAR SISWA'!B50="","",'DAFTAR SISWA'!B50)</f>
        <v/>
      </c>
      <c r="C50" s="71" t="str">
        <f>IF('DAFTAR SISWA'!C50="","",'DAFTAR SISWA'!C50)</f>
        <v/>
      </c>
      <c r="D50" s="57"/>
      <c r="E50" s="87"/>
      <c r="F50" s="87"/>
      <c r="G50" s="87"/>
      <c r="H50" s="87"/>
      <c r="I50" s="87"/>
      <c r="J50" s="87"/>
      <c r="K50" s="42"/>
      <c r="L50" s="87"/>
      <c r="M50" s="42"/>
      <c r="N50" s="42"/>
      <c r="O50" s="42"/>
      <c r="P50" s="42"/>
      <c r="Q50" s="42"/>
      <c r="R50" s="87"/>
      <c r="S50" s="87"/>
      <c r="T50" s="83"/>
      <c r="U50" s="87"/>
      <c r="V50" s="42"/>
      <c r="W50" s="42"/>
      <c r="X50" s="42"/>
      <c r="Y50" s="42"/>
      <c r="Z50" s="42"/>
      <c r="AA50" s="42"/>
      <c r="AB50" s="42"/>
      <c r="AC50" s="87"/>
      <c r="AD50" s="120"/>
      <c r="AE50" s="87"/>
      <c r="AF50" s="87"/>
      <c r="AG50" s="87"/>
      <c r="AH50" s="87"/>
      <c r="AI50" s="87"/>
      <c r="AJ50" s="89"/>
      <c r="AK50" s="89"/>
      <c r="AL50" s="89"/>
      <c r="AM50" s="89"/>
      <c r="AN50" s="89"/>
      <c r="AO50" s="89"/>
      <c r="AP50" s="89"/>
      <c r="AQ50" s="89"/>
      <c r="AR50" s="89"/>
      <c r="AS50" s="89"/>
      <c r="AT50" s="89"/>
      <c r="AU50" s="87"/>
    </row>
    <row r="51" spans="1:47" ht="12.75" customHeight="1">
      <c r="A51" s="10"/>
      <c r="B51" s="2"/>
      <c r="C51" s="17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83"/>
      <c r="U51" s="2"/>
      <c r="V51" s="2"/>
      <c r="W51" s="2"/>
      <c r="X51" s="2"/>
      <c r="Y51" s="2"/>
      <c r="Z51" s="2"/>
      <c r="AA51" s="2"/>
      <c r="AB51" s="2"/>
      <c r="AC51" s="2"/>
      <c r="AD51" s="15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</row>
    <row r="52" spans="1:47" ht="12.75" customHeight="1">
      <c r="A52" s="10"/>
      <c r="B52" s="107" t="s">
        <v>142</v>
      </c>
      <c r="C52" s="108">
        <f>COUNTIF(D9:D50,"L")</f>
        <v>6</v>
      </c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83"/>
      <c r="U52" s="2"/>
      <c r="V52" s="2"/>
      <c r="W52" s="2"/>
      <c r="X52" s="2"/>
      <c r="Y52" s="2"/>
      <c r="Z52" s="2"/>
      <c r="AA52" s="2"/>
      <c r="AB52" s="2"/>
      <c r="AC52" s="2"/>
      <c r="AD52" s="15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</row>
    <row r="53" spans="1:47" ht="12.75" customHeight="1">
      <c r="A53" s="10"/>
      <c r="B53" s="107" t="s">
        <v>144</v>
      </c>
      <c r="C53" s="108">
        <f>COUNTIF(D9:D50,"P")</f>
        <v>32</v>
      </c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15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</row>
    <row r="54" spans="1:47" ht="12.75" customHeight="1">
      <c r="A54" s="10"/>
      <c r="B54" s="10" t="s">
        <v>145</v>
      </c>
      <c r="C54" s="17">
        <f>SUM(C52:C53)</f>
        <v>38</v>
      </c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15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</row>
    <row r="55" spans="1:47" ht="12.75" customHeight="1">
      <c r="A55" s="10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15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</row>
    <row r="56" spans="1:47" ht="12.75" customHeight="1">
      <c r="A56" s="10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121"/>
      <c r="U56" s="121"/>
      <c r="V56" s="121"/>
      <c r="W56" s="121"/>
      <c r="X56" s="121"/>
      <c r="Y56" s="121"/>
      <c r="Z56" s="121"/>
      <c r="AA56" s="121"/>
      <c r="AB56" s="121"/>
      <c r="AC56" s="121"/>
      <c r="AD56" s="15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</row>
    <row r="57" spans="1:47" ht="12.75" customHeight="1">
      <c r="A57" s="10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15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</row>
    <row r="58" spans="1:47" ht="12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</row>
    <row r="59" spans="1:47" ht="12.7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</row>
    <row r="60" spans="1:47" ht="12.7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</row>
    <row r="61" spans="1:47" ht="12.7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</row>
    <row r="62" spans="1:47" ht="12.7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</row>
    <row r="63" spans="1:47" ht="12.7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</row>
    <row r="64" spans="1:47" ht="12.7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</row>
    <row r="65" spans="1:47" ht="12.7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</row>
    <row r="66" spans="1:47" ht="12.7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</row>
    <row r="67" spans="1:47" ht="12.7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</row>
    <row r="68" spans="1:47" ht="12.7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</row>
    <row r="69" spans="1:47" ht="12.7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</row>
    <row r="70" spans="1:47" ht="12.7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</row>
    <row r="71" spans="1:47" ht="12.7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</row>
    <row r="72" spans="1:47" ht="12.7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</row>
    <row r="73" spans="1:47" ht="12.7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</row>
    <row r="74" spans="1:47" ht="12.7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</row>
    <row r="75" spans="1:47" ht="12.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</row>
    <row r="76" spans="1:47" ht="12.7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</row>
    <row r="77" spans="1:47" ht="12.7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</row>
    <row r="78" spans="1:47" ht="12.7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</row>
    <row r="79" spans="1:47" ht="12.7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</row>
    <row r="80" spans="1:47" ht="12.7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</row>
    <row r="81" spans="1:47" ht="12.7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</row>
    <row r="82" spans="1:47" ht="12.7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</row>
    <row r="83" spans="1:47" ht="12.7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</row>
    <row r="84" spans="1:47" ht="12.7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</row>
    <row r="85" spans="1:47" ht="12.7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</row>
    <row r="86" spans="1:47" ht="12.7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</row>
    <row r="87" spans="1:47" ht="12.7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</row>
    <row r="88" spans="1:47" ht="12.7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</row>
    <row r="89" spans="1:47" ht="12.7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</row>
    <row r="90" spans="1:47" ht="12.7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</row>
    <row r="91" spans="1:47" ht="12.7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</row>
    <row r="92" spans="1:47" ht="12.7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</row>
    <row r="93" spans="1:47" ht="12.7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</row>
    <row r="94" spans="1:47" ht="12.7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</row>
    <row r="95" spans="1:47" ht="12.7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</row>
    <row r="96" spans="1:47" ht="12.7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</row>
    <row r="97" spans="1:47" ht="12.7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</row>
    <row r="98" spans="1:47" ht="12.7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</row>
    <row r="99" spans="1:47" ht="12.7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</row>
    <row r="100" spans="1:47" ht="12.7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</row>
    <row r="101" spans="1:47" ht="12.7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</row>
    <row r="102" spans="1:47" ht="12.7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</row>
    <row r="103" spans="1:47" ht="12.7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</row>
    <row r="104" spans="1:47" ht="12.7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</row>
    <row r="105" spans="1:47" ht="12.7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</row>
    <row r="106" spans="1:47" ht="12.7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</row>
    <row r="107" spans="1:47" ht="12.7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</row>
    <row r="108" spans="1:47" ht="12.7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</row>
    <row r="109" spans="1:47" ht="12.7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</row>
    <row r="110" spans="1:47" ht="12.7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</row>
    <row r="111" spans="1:47" ht="12.7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</row>
    <row r="112" spans="1:47" ht="12.7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</row>
    <row r="113" spans="1:47" ht="12.7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</row>
    <row r="114" spans="1:47" ht="12.7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</row>
    <row r="115" spans="1:47" ht="12.7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</row>
    <row r="116" spans="1:47" ht="12.7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</row>
    <row r="117" spans="1:47" ht="12.7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</row>
    <row r="118" spans="1:47" ht="12.7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</row>
    <row r="119" spans="1:47" ht="12.7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</row>
    <row r="120" spans="1:47" ht="12.7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</row>
    <row r="121" spans="1:47" ht="12.7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</row>
    <row r="122" spans="1:47" ht="12.7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</row>
    <row r="123" spans="1:47" ht="12.7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</row>
    <row r="124" spans="1:47" ht="12.7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</row>
    <row r="125" spans="1:47" ht="12.7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</row>
    <row r="126" spans="1:47" ht="12.7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</row>
    <row r="127" spans="1:47" ht="12.7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</row>
    <row r="128" spans="1:47" ht="12.7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</row>
    <row r="129" spans="1:47" ht="12.7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</row>
    <row r="130" spans="1:47" ht="12.7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</row>
    <row r="131" spans="1:47" ht="12.7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</row>
    <row r="132" spans="1:47" ht="12.7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</row>
    <row r="133" spans="1:47" ht="12.7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</row>
    <row r="134" spans="1:47" ht="12.7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</row>
    <row r="135" spans="1:47" ht="12.7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</row>
    <row r="136" spans="1:47" ht="12.7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</row>
    <row r="137" spans="1:47" ht="12.7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</row>
    <row r="138" spans="1:47" ht="12.7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</row>
    <row r="139" spans="1:47" ht="12.7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</row>
    <row r="140" spans="1:47" ht="12.7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</row>
    <row r="141" spans="1:47" ht="12.7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</row>
    <row r="142" spans="1:47" ht="12.7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</row>
    <row r="143" spans="1:47" ht="12.7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</row>
    <row r="144" spans="1:47" ht="12.7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</row>
    <row r="145" spans="1:47" ht="12.7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</row>
    <row r="146" spans="1:47" ht="12.7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</row>
    <row r="147" spans="1:47" ht="12.7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</row>
    <row r="148" spans="1:47" ht="12.7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</row>
    <row r="149" spans="1:47" ht="12.7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</row>
    <row r="150" spans="1:47" ht="12.7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</row>
    <row r="151" spans="1:47" ht="12.7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</row>
    <row r="152" spans="1:47" ht="12.7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</row>
    <row r="153" spans="1:47" ht="12.7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</row>
    <row r="154" spans="1:47" ht="12.7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</row>
    <row r="155" spans="1:47" ht="12.7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</row>
    <row r="156" spans="1:47" ht="12.7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</row>
    <row r="157" spans="1:47" ht="12.7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</row>
    <row r="158" spans="1:47" ht="12.7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</row>
    <row r="159" spans="1:47" ht="12.7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</row>
    <row r="160" spans="1:47" ht="12.7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</row>
    <row r="161" spans="1:47" ht="12.7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</row>
    <row r="162" spans="1:47" ht="12.7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</row>
    <row r="163" spans="1:47" ht="12.7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</row>
    <row r="164" spans="1:47" ht="12.7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</row>
    <row r="165" spans="1:47" ht="12.7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</row>
    <row r="166" spans="1:47" ht="12.7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</row>
    <row r="167" spans="1:47" ht="12.7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</row>
    <row r="168" spans="1:47" ht="12.7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</row>
    <row r="169" spans="1:47" ht="12.7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</row>
    <row r="170" spans="1:47" ht="12.7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</row>
    <row r="171" spans="1:47" ht="12.7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</row>
    <row r="172" spans="1:47" ht="12.7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</row>
    <row r="173" spans="1:47" ht="12.7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</row>
    <row r="174" spans="1:47" ht="12.7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</row>
    <row r="175" spans="1:47" ht="12.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</row>
    <row r="176" spans="1:47" ht="12.7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</row>
    <row r="177" spans="1:47" ht="12.7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</row>
    <row r="178" spans="1:47" ht="12.7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</row>
    <row r="179" spans="1:47" ht="12.7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</row>
    <row r="180" spans="1:47" ht="12.7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</row>
    <row r="181" spans="1:47" ht="12.7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</row>
    <row r="182" spans="1:47" ht="12.7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</row>
    <row r="183" spans="1:47" ht="12.7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</row>
    <row r="184" spans="1:47" ht="12.7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</row>
    <row r="185" spans="1:47" ht="12.7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</row>
    <row r="186" spans="1:47" ht="12.7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</row>
    <row r="187" spans="1:47" ht="12.7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</row>
    <row r="188" spans="1:47" ht="12.7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</row>
    <row r="189" spans="1:47" ht="12.7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</row>
    <row r="190" spans="1:47" ht="12.7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</row>
    <row r="191" spans="1:47" ht="12.7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</row>
    <row r="192" spans="1:47" ht="12.7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</row>
    <row r="193" spans="1:47" ht="12.7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</row>
    <row r="194" spans="1:47" ht="12.7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</row>
    <row r="195" spans="1:47" ht="12.7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</row>
    <row r="196" spans="1:47" ht="12.7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</row>
    <row r="197" spans="1:47" ht="12.7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</row>
    <row r="198" spans="1:47" ht="12.7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</row>
    <row r="199" spans="1:47" ht="12.7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</row>
    <row r="200" spans="1:47" ht="12.7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</row>
    <row r="201" spans="1:47" ht="12.7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</row>
    <row r="202" spans="1:47" ht="12.7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</row>
    <row r="203" spans="1:47" ht="12.7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</row>
    <row r="204" spans="1:47" ht="12.7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</row>
    <row r="205" spans="1:47" ht="12.7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</row>
    <row r="206" spans="1:47" ht="12.7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</row>
    <row r="207" spans="1:47" ht="12.7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</row>
    <row r="208" spans="1:47" ht="12.7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</row>
    <row r="209" spans="1:47" ht="12.7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</row>
    <row r="210" spans="1:47" ht="12.7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</row>
    <row r="211" spans="1:47" ht="12.7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</row>
    <row r="212" spans="1:47" ht="12.7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</row>
    <row r="213" spans="1:47" ht="12.7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</row>
    <row r="214" spans="1:47" ht="12.7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</row>
    <row r="215" spans="1:47" ht="12.7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</row>
    <row r="216" spans="1:47" ht="12.7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</row>
    <row r="217" spans="1:47" ht="12.7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</row>
    <row r="218" spans="1:47" ht="12.7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</row>
    <row r="219" spans="1:47" ht="12.7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</row>
    <row r="220" spans="1:47" ht="12.7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</row>
    <row r="221" spans="1:47" ht="12.7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</row>
    <row r="222" spans="1:47" ht="12.7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</row>
    <row r="223" spans="1:47" ht="12.7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</row>
    <row r="224" spans="1:47" ht="12.7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</row>
    <row r="225" spans="1:47" ht="12.7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</row>
    <row r="226" spans="1:47" ht="12.7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</row>
    <row r="227" spans="1:47" ht="12.7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</row>
    <row r="228" spans="1:47" ht="12.7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</row>
    <row r="229" spans="1:47" ht="12.7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</row>
    <row r="230" spans="1:47" ht="12.7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</row>
    <row r="231" spans="1:47" ht="12.7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</row>
    <row r="232" spans="1:47" ht="12.7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</row>
    <row r="233" spans="1:47" ht="12.7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</row>
    <row r="234" spans="1:47" ht="12.7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</row>
    <row r="235" spans="1:47" ht="12.7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</row>
    <row r="236" spans="1:47" ht="12.7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</row>
    <row r="237" spans="1:47" ht="12.7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</row>
    <row r="238" spans="1:47" ht="12.7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</row>
    <row r="239" spans="1:47" ht="12.7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</row>
    <row r="240" spans="1:47" ht="12.7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</row>
    <row r="241" spans="1:47" ht="12.7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</row>
    <row r="242" spans="1:47" ht="12.7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</row>
    <row r="243" spans="1:47" ht="12.7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</row>
    <row r="244" spans="1:47" ht="12.7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</row>
    <row r="245" spans="1:47" ht="12.7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</row>
    <row r="246" spans="1:47" ht="12.7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</row>
    <row r="247" spans="1:47" ht="12.7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</row>
    <row r="248" spans="1:47" ht="12.7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</row>
    <row r="249" spans="1:47" ht="12.7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</row>
    <row r="250" spans="1:47" ht="12.7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</row>
    <row r="251" spans="1:47" ht="12.7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</row>
    <row r="252" spans="1:47" ht="12.7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</row>
    <row r="253" spans="1:47" ht="12.7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</row>
    <row r="254" spans="1:47" ht="12.7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</row>
    <row r="255" spans="1:47" ht="12.7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</row>
    <row r="256" spans="1:47" ht="12.7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</row>
    <row r="257" spans="1:47" ht="12.7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</row>
    <row r="258" spans="1:47" ht="12.7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</row>
    <row r="259" spans="1:47" ht="12.7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</row>
    <row r="260" spans="1:47" ht="12.7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</row>
    <row r="261" spans="1:47" ht="12.7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</row>
    <row r="262" spans="1:47" ht="12.7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</row>
    <row r="263" spans="1:47" ht="12.7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</row>
    <row r="264" spans="1:47" ht="12.7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</row>
    <row r="265" spans="1:47" ht="12.7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</row>
    <row r="266" spans="1:47" ht="12.7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</row>
    <row r="267" spans="1:47" ht="12.7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</row>
    <row r="268" spans="1:47" ht="12.7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</row>
    <row r="269" spans="1:47" ht="12.7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</row>
    <row r="270" spans="1:47" ht="12.7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</row>
    <row r="271" spans="1:47" ht="12.7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</row>
    <row r="272" spans="1:47" ht="12.7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</row>
    <row r="273" spans="1:47" ht="12.7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  <c r="AU273" s="4"/>
    </row>
    <row r="274" spans="1:47" ht="12.7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  <c r="AU274" s="4"/>
    </row>
    <row r="275" spans="1:47" ht="12.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  <c r="AU275" s="4"/>
    </row>
    <row r="276" spans="1:47" ht="12.7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  <c r="AU276" s="4"/>
    </row>
    <row r="277" spans="1:47" ht="12.7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/>
      <c r="AT277" s="4"/>
      <c r="AU277" s="4"/>
    </row>
    <row r="278" spans="1:47" ht="12.7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  <c r="AT278" s="4"/>
      <c r="AU278" s="4"/>
    </row>
    <row r="279" spans="1:47" ht="12.7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  <c r="AT279" s="4"/>
      <c r="AU279" s="4"/>
    </row>
    <row r="280" spans="1:47" ht="12.7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/>
      <c r="AT280" s="4"/>
      <c r="AU280" s="4"/>
    </row>
    <row r="281" spans="1:47" ht="12.7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  <c r="AT281" s="4"/>
      <c r="AU281" s="4"/>
    </row>
    <row r="282" spans="1:47" ht="12.7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  <c r="AT282" s="4"/>
      <c r="AU282" s="4"/>
    </row>
    <row r="283" spans="1:47" ht="12.7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4"/>
      <c r="AT283" s="4"/>
      <c r="AU283" s="4"/>
    </row>
    <row r="284" spans="1:47" ht="12.7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  <c r="AS284" s="4"/>
      <c r="AT284" s="4"/>
      <c r="AU284" s="4"/>
    </row>
    <row r="285" spans="1:47" ht="12.7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AR285" s="4"/>
      <c r="AS285" s="4"/>
      <c r="AT285" s="4"/>
      <c r="AU285" s="4"/>
    </row>
    <row r="286" spans="1:47" ht="12.7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4"/>
      <c r="AT286" s="4"/>
      <c r="AU286" s="4"/>
    </row>
    <row r="287" spans="1:47" ht="12.7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  <c r="AR287" s="4"/>
      <c r="AS287" s="4"/>
      <c r="AT287" s="4"/>
      <c r="AU287" s="4"/>
    </row>
    <row r="288" spans="1:47" ht="12.7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"/>
      <c r="AR288" s="4"/>
      <c r="AS288" s="4"/>
      <c r="AT288" s="4"/>
      <c r="AU288" s="4"/>
    </row>
    <row r="289" spans="1:47" ht="12.7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  <c r="AR289" s="4"/>
      <c r="AS289" s="4"/>
      <c r="AT289" s="4"/>
      <c r="AU289" s="4"/>
    </row>
    <row r="290" spans="1:47" ht="12.7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  <c r="AQ290" s="4"/>
      <c r="AR290" s="4"/>
      <c r="AS290" s="4"/>
      <c r="AT290" s="4"/>
      <c r="AU290" s="4"/>
    </row>
    <row r="291" spans="1:47" ht="12.7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R291" s="4"/>
      <c r="AS291" s="4"/>
      <c r="AT291" s="4"/>
      <c r="AU291" s="4"/>
    </row>
    <row r="292" spans="1:47" ht="12.7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R292" s="4"/>
      <c r="AS292" s="4"/>
      <c r="AT292" s="4"/>
      <c r="AU292" s="4"/>
    </row>
    <row r="293" spans="1:47" ht="12.7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4"/>
      <c r="AR293" s="4"/>
      <c r="AS293" s="4"/>
      <c r="AT293" s="4"/>
      <c r="AU293" s="4"/>
    </row>
    <row r="294" spans="1:47" ht="12.7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4"/>
      <c r="AR294" s="4"/>
      <c r="AS294" s="4"/>
      <c r="AT294" s="4"/>
      <c r="AU294" s="4"/>
    </row>
    <row r="295" spans="1:47" ht="12.7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  <c r="AQ295" s="4"/>
      <c r="AR295" s="4"/>
      <c r="AS295" s="4"/>
      <c r="AT295" s="4"/>
      <c r="AU295" s="4"/>
    </row>
    <row r="296" spans="1:47" ht="12.7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/>
      <c r="AR296" s="4"/>
      <c r="AS296" s="4"/>
      <c r="AT296" s="4"/>
      <c r="AU296" s="4"/>
    </row>
    <row r="297" spans="1:47" ht="12.7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  <c r="AQ297" s="4"/>
      <c r="AR297" s="4"/>
      <c r="AS297" s="4"/>
      <c r="AT297" s="4"/>
      <c r="AU297" s="4"/>
    </row>
    <row r="298" spans="1:47" ht="12.7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  <c r="AQ298" s="4"/>
      <c r="AR298" s="4"/>
      <c r="AS298" s="4"/>
      <c r="AT298" s="4"/>
      <c r="AU298" s="4"/>
    </row>
    <row r="299" spans="1:47" ht="12.7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  <c r="AQ299" s="4"/>
      <c r="AR299" s="4"/>
      <c r="AS299" s="4"/>
      <c r="AT299" s="4"/>
      <c r="AU299" s="4"/>
    </row>
    <row r="300" spans="1:47" ht="12.7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  <c r="AQ300" s="4"/>
      <c r="AR300" s="4"/>
      <c r="AS300" s="4"/>
      <c r="AT300" s="4"/>
      <c r="AU300" s="4"/>
    </row>
    <row r="301" spans="1:47" ht="12.7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  <c r="AQ301" s="4"/>
      <c r="AR301" s="4"/>
      <c r="AS301" s="4"/>
      <c r="AT301" s="4"/>
      <c r="AU301" s="4"/>
    </row>
    <row r="302" spans="1:47" ht="12.7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  <c r="AQ302" s="4"/>
      <c r="AR302" s="4"/>
      <c r="AS302" s="4"/>
      <c r="AT302" s="4"/>
      <c r="AU302" s="4"/>
    </row>
    <row r="303" spans="1:47" ht="12.7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4"/>
      <c r="AQ303" s="4"/>
      <c r="AR303" s="4"/>
      <c r="AS303" s="4"/>
      <c r="AT303" s="4"/>
      <c r="AU303" s="4"/>
    </row>
    <row r="304" spans="1:47" ht="12.7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  <c r="AQ304" s="4"/>
      <c r="AR304" s="4"/>
      <c r="AS304" s="4"/>
      <c r="AT304" s="4"/>
      <c r="AU304" s="4"/>
    </row>
    <row r="305" spans="1:47" ht="12.7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  <c r="AP305" s="4"/>
      <c r="AQ305" s="4"/>
      <c r="AR305" s="4"/>
      <c r="AS305" s="4"/>
      <c r="AT305" s="4"/>
      <c r="AU305" s="4"/>
    </row>
    <row r="306" spans="1:47" ht="12.7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  <c r="AP306" s="4"/>
      <c r="AQ306" s="4"/>
      <c r="AR306" s="4"/>
      <c r="AS306" s="4"/>
      <c r="AT306" s="4"/>
      <c r="AU306" s="4"/>
    </row>
    <row r="307" spans="1:47" ht="12.7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  <c r="AQ307" s="4"/>
      <c r="AR307" s="4"/>
      <c r="AS307" s="4"/>
      <c r="AT307" s="4"/>
      <c r="AU307" s="4"/>
    </row>
    <row r="308" spans="1:47" ht="12.7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  <c r="AQ308" s="4"/>
      <c r="AR308" s="4"/>
      <c r="AS308" s="4"/>
      <c r="AT308" s="4"/>
      <c r="AU308" s="4"/>
    </row>
    <row r="309" spans="1:47" ht="12.7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 s="4"/>
      <c r="AR309" s="4"/>
      <c r="AS309" s="4"/>
      <c r="AT309" s="4"/>
      <c r="AU309" s="4"/>
    </row>
    <row r="310" spans="1:47" ht="12.7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  <c r="AQ310" s="4"/>
      <c r="AR310" s="4"/>
      <c r="AS310" s="4"/>
      <c r="AT310" s="4"/>
      <c r="AU310" s="4"/>
    </row>
    <row r="311" spans="1:47" ht="12.7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  <c r="AQ311" s="4"/>
      <c r="AR311" s="4"/>
      <c r="AS311" s="4"/>
      <c r="AT311" s="4"/>
      <c r="AU311" s="4"/>
    </row>
    <row r="312" spans="1:47" ht="12.7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4"/>
      <c r="AR312" s="4"/>
      <c r="AS312" s="4"/>
      <c r="AT312" s="4"/>
      <c r="AU312" s="4"/>
    </row>
    <row r="313" spans="1:47" ht="12.7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  <c r="AP313" s="4"/>
      <c r="AQ313" s="4"/>
      <c r="AR313" s="4"/>
      <c r="AS313" s="4"/>
      <c r="AT313" s="4"/>
      <c r="AU313" s="4"/>
    </row>
    <row r="314" spans="1:47" ht="12.7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  <c r="AQ314" s="4"/>
      <c r="AR314" s="4"/>
      <c r="AS314" s="4"/>
      <c r="AT314" s="4"/>
      <c r="AU314" s="4"/>
    </row>
    <row r="315" spans="1:47" ht="12.7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  <c r="AP315" s="4"/>
      <c r="AQ315" s="4"/>
      <c r="AR315" s="4"/>
      <c r="AS315" s="4"/>
      <c r="AT315" s="4"/>
      <c r="AU315" s="4"/>
    </row>
    <row r="316" spans="1:47" ht="12.7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  <c r="AP316" s="4"/>
      <c r="AQ316" s="4"/>
      <c r="AR316" s="4"/>
      <c r="AS316" s="4"/>
      <c r="AT316" s="4"/>
      <c r="AU316" s="4"/>
    </row>
    <row r="317" spans="1:47" ht="12.7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  <c r="AP317" s="4"/>
      <c r="AQ317" s="4"/>
      <c r="AR317" s="4"/>
      <c r="AS317" s="4"/>
      <c r="AT317" s="4"/>
      <c r="AU317" s="4"/>
    </row>
    <row r="318" spans="1:47" ht="12.7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  <c r="AN318" s="4"/>
      <c r="AO318" s="4"/>
      <c r="AP318" s="4"/>
      <c r="AQ318" s="4"/>
      <c r="AR318" s="4"/>
      <c r="AS318" s="4"/>
      <c r="AT318" s="4"/>
      <c r="AU318" s="4"/>
    </row>
    <row r="319" spans="1:47" ht="12.7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  <c r="AN319" s="4"/>
      <c r="AO319" s="4"/>
      <c r="AP319" s="4"/>
      <c r="AQ319" s="4"/>
      <c r="AR319" s="4"/>
      <c r="AS319" s="4"/>
      <c r="AT319" s="4"/>
      <c r="AU319" s="4"/>
    </row>
    <row r="320" spans="1:47" ht="12.7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  <c r="AP320" s="4"/>
      <c r="AQ320" s="4"/>
      <c r="AR320" s="4"/>
      <c r="AS320" s="4"/>
      <c r="AT320" s="4"/>
      <c r="AU320" s="4"/>
    </row>
    <row r="321" spans="1:47" ht="12.7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  <c r="AQ321" s="4"/>
      <c r="AR321" s="4"/>
      <c r="AS321" s="4"/>
      <c r="AT321" s="4"/>
      <c r="AU321" s="4"/>
    </row>
    <row r="322" spans="1:47" ht="12.7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  <c r="AN322" s="4"/>
      <c r="AO322" s="4"/>
      <c r="AP322" s="4"/>
      <c r="AQ322" s="4"/>
      <c r="AR322" s="4"/>
      <c r="AS322" s="4"/>
      <c r="AT322" s="4"/>
      <c r="AU322" s="4"/>
    </row>
    <row r="323" spans="1:47" ht="12.7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  <c r="AN323" s="4"/>
      <c r="AO323" s="4"/>
      <c r="AP323" s="4"/>
      <c r="AQ323" s="4"/>
      <c r="AR323" s="4"/>
      <c r="AS323" s="4"/>
      <c r="AT323" s="4"/>
      <c r="AU323" s="4"/>
    </row>
    <row r="324" spans="1:47" ht="12.7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  <c r="AM324" s="4"/>
      <c r="AN324" s="4"/>
      <c r="AO324" s="4"/>
      <c r="AP324" s="4"/>
      <c r="AQ324" s="4"/>
      <c r="AR324" s="4"/>
      <c r="AS324" s="4"/>
      <c r="AT324" s="4"/>
      <c r="AU324" s="4"/>
    </row>
    <row r="325" spans="1:47" ht="12.7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  <c r="AM325" s="4"/>
      <c r="AN325" s="4"/>
      <c r="AO325" s="4"/>
      <c r="AP325" s="4"/>
      <c r="AQ325" s="4"/>
      <c r="AR325" s="4"/>
      <c r="AS325" s="4"/>
      <c r="AT325" s="4"/>
      <c r="AU325" s="4"/>
    </row>
    <row r="326" spans="1:47" ht="12.7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4"/>
      <c r="AN326" s="4"/>
      <c r="AO326" s="4"/>
      <c r="AP326" s="4"/>
      <c r="AQ326" s="4"/>
      <c r="AR326" s="4"/>
      <c r="AS326" s="4"/>
      <c r="AT326" s="4"/>
      <c r="AU326" s="4"/>
    </row>
    <row r="327" spans="1:47" ht="12.7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  <c r="AM327" s="4"/>
      <c r="AN327" s="4"/>
      <c r="AO327" s="4"/>
      <c r="AP327" s="4"/>
      <c r="AQ327" s="4"/>
      <c r="AR327" s="4"/>
      <c r="AS327" s="4"/>
      <c r="AT327" s="4"/>
      <c r="AU327" s="4"/>
    </row>
    <row r="328" spans="1:47" ht="12.7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  <c r="AM328" s="4"/>
      <c r="AN328" s="4"/>
      <c r="AO328" s="4"/>
      <c r="AP328" s="4"/>
      <c r="AQ328" s="4"/>
      <c r="AR328" s="4"/>
      <c r="AS328" s="4"/>
      <c r="AT328" s="4"/>
      <c r="AU328" s="4"/>
    </row>
    <row r="329" spans="1:47" ht="12.7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  <c r="AM329" s="4"/>
      <c r="AN329" s="4"/>
      <c r="AO329" s="4"/>
      <c r="AP329" s="4"/>
      <c r="AQ329" s="4"/>
      <c r="AR329" s="4"/>
      <c r="AS329" s="4"/>
      <c r="AT329" s="4"/>
      <c r="AU329" s="4"/>
    </row>
    <row r="330" spans="1:47" ht="12.7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  <c r="AM330" s="4"/>
      <c r="AN330" s="4"/>
      <c r="AO330" s="4"/>
      <c r="AP330" s="4"/>
      <c r="AQ330" s="4"/>
      <c r="AR330" s="4"/>
      <c r="AS330" s="4"/>
      <c r="AT330" s="4"/>
      <c r="AU330" s="4"/>
    </row>
    <row r="331" spans="1:47" ht="12.7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  <c r="AM331" s="4"/>
      <c r="AN331" s="4"/>
      <c r="AO331" s="4"/>
      <c r="AP331" s="4"/>
      <c r="AQ331" s="4"/>
      <c r="AR331" s="4"/>
      <c r="AS331" s="4"/>
      <c r="AT331" s="4"/>
      <c r="AU331" s="4"/>
    </row>
    <row r="332" spans="1:47" ht="12.7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  <c r="AM332" s="4"/>
      <c r="AN332" s="4"/>
      <c r="AO332" s="4"/>
      <c r="AP332" s="4"/>
      <c r="AQ332" s="4"/>
      <c r="AR332" s="4"/>
      <c r="AS332" s="4"/>
      <c r="AT332" s="4"/>
      <c r="AU332" s="4"/>
    </row>
    <row r="333" spans="1:47" ht="12.7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  <c r="AM333" s="4"/>
      <c r="AN333" s="4"/>
      <c r="AO333" s="4"/>
      <c r="AP333" s="4"/>
      <c r="AQ333" s="4"/>
      <c r="AR333" s="4"/>
      <c r="AS333" s="4"/>
      <c r="AT333" s="4"/>
      <c r="AU333" s="4"/>
    </row>
    <row r="334" spans="1:47" ht="12.7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  <c r="AM334" s="4"/>
      <c r="AN334" s="4"/>
      <c r="AO334" s="4"/>
      <c r="AP334" s="4"/>
      <c r="AQ334" s="4"/>
      <c r="AR334" s="4"/>
      <c r="AS334" s="4"/>
      <c r="AT334" s="4"/>
      <c r="AU334" s="4"/>
    </row>
    <row r="335" spans="1:47" ht="12.7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  <c r="AM335" s="4"/>
      <c r="AN335" s="4"/>
      <c r="AO335" s="4"/>
      <c r="AP335" s="4"/>
      <c r="AQ335" s="4"/>
      <c r="AR335" s="4"/>
      <c r="AS335" s="4"/>
      <c r="AT335" s="4"/>
      <c r="AU335" s="4"/>
    </row>
    <row r="336" spans="1:47" ht="12.7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  <c r="AM336" s="4"/>
      <c r="AN336" s="4"/>
      <c r="AO336" s="4"/>
      <c r="AP336" s="4"/>
      <c r="AQ336" s="4"/>
      <c r="AR336" s="4"/>
      <c r="AS336" s="4"/>
      <c r="AT336" s="4"/>
      <c r="AU336" s="4"/>
    </row>
    <row r="337" spans="1:47" ht="12.7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  <c r="AM337" s="4"/>
      <c r="AN337" s="4"/>
      <c r="AO337" s="4"/>
      <c r="AP337" s="4"/>
      <c r="AQ337" s="4"/>
      <c r="AR337" s="4"/>
      <c r="AS337" s="4"/>
      <c r="AT337" s="4"/>
      <c r="AU337" s="4"/>
    </row>
    <row r="338" spans="1:47" ht="12.7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  <c r="AM338" s="4"/>
      <c r="AN338" s="4"/>
      <c r="AO338" s="4"/>
      <c r="AP338" s="4"/>
      <c r="AQ338" s="4"/>
      <c r="AR338" s="4"/>
      <c r="AS338" s="4"/>
      <c r="AT338" s="4"/>
      <c r="AU338" s="4"/>
    </row>
    <row r="339" spans="1:47" ht="12.7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  <c r="AM339" s="4"/>
      <c r="AN339" s="4"/>
      <c r="AO339" s="4"/>
      <c r="AP339" s="4"/>
      <c r="AQ339" s="4"/>
      <c r="AR339" s="4"/>
      <c r="AS339" s="4"/>
      <c r="AT339" s="4"/>
      <c r="AU339" s="4"/>
    </row>
    <row r="340" spans="1:47" ht="12.7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  <c r="AM340" s="4"/>
      <c r="AN340" s="4"/>
      <c r="AO340" s="4"/>
      <c r="AP340" s="4"/>
      <c r="AQ340" s="4"/>
      <c r="AR340" s="4"/>
      <c r="AS340" s="4"/>
      <c r="AT340" s="4"/>
      <c r="AU340" s="4"/>
    </row>
    <row r="341" spans="1:47" ht="12.7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  <c r="AM341" s="4"/>
      <c r="AN341" s="4"/>
      <c r="AO341" s="4"/>
      <c r="AP341" s="4"/>
      <c r="AQ341" s="4"/>
      <c r="AR341" s="4"/>
      <c r="AS341" s="4"/>
      <c r="AT341" s="4"/>
      <c r="AU341" s="4"/>
    </row>
    <row r="342" spans="1:47" ht="12.7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  <c r="AM342" s="4"/>
      <c r="AN342" s="4"/>
      <c r="AO342" s="4"/>
      <c r="AP342" s="4"/>
      <c r="AQ342" s="4"/>
      <c r="AR342" s="4"/>
      <c r="AS342" s="4"/>
      <c r="AT342" s="4"/>
      <c r="AU342" s="4"/>
    </row>
    <row r="343" spans="1:47" ht="12.7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  <c r="AM343" s="4"/>
      <c r="AN343" s="4"/>
      <c r="AO343" s="4"/>
      <c r="AP343" s="4"/>
      <c r="AQ343" s="4"/>
      <c r="AR343" s="4"/>
      <c r="AS343" s="4"/>
      <c r="AT343" s="4"/>
      <c r="AU343" s="4"/>
    </row>
    <row r="344" spans="1:47" ht="12.7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  <c r="AM344" s="4"/>
      <c r="AN344" s="4"/>
      <c r="AO344" s="4"/>
      <c r="AP344" s="4"/>
      <c r="AQ344" s="4"/>
      <c r="AR344" s="4"/>
      <c r="AS344" s="4"/>
      <c r="AT344" s="4"/>
      <c r="AU344" s="4"/>
    </row>
    <row r="345" spans="1:47" ht="12.7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  <c r="AM345" s="4"/>
      <c r="AN345" s="4"/>
      <c r="AO345" s="4"/>
      <c r="AP345" s="4"/>
      <c r="AQ345" s="4"/>
      <c r="AR345" s="4"/>
      <c r="AS345" s="4"/>
      <c r="AT345" s="4"/>
      <c r="AU345" s="4"/>
    </row>
    <row r="346" spans="1:47" ht="12.7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  <c r="AM346" s="4"/>
      <c r="AN346" s="4"/>
      <c r="AO346" s="4"/>
      <c r="AP346" s="4"/>
      <c r="AQ346" s="4"/>
      <c r="AR346" s="4"/>
      <c r="AS346" s="4"/>
      <c r="AT346" s="4"/>
      <c r="AU346" s="4"/>
    </row>
    <row r="347" spans="1:47" ht="12.7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  <c r="AM347" s="4"/>
      <c r="AN347" s="4"/>
      <c r="AO347" s="4"/>
      <c r="AP347" s="4"/>
      <c r="AQ347" s="4"/>
      <c r="AR347" s="4"/>
      <c r="AS347" s="4"/>
      <c r="AT347" s="4"/>
      <c r="AU347" s="4"/>
    </row>
    <row r="348" spans="1:47" ht="12.7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L348" s="4"/>
      <c r="AM348" s="4"/>
      <c r="AN348" s="4"/>
      <c r="AO348" s="4"/>
      <c r="AP348" s="4"/>
      <c r="AQ348" s="4"/>
      <c r="AR348" s="4"/>
      <c r="AS348" s="4"/>
      <c r="AT348" s="4"/>
      <c r="AU348" s="4"/>
    </row>
    <row r="349" spans="1:47" ht="12.7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  <c r="AL349" s="4"/>
      <c r="AM349" s="4"/>
      <c r="AN349" s="4"/>
      <c r="AO349" s="4"/>
      <c r="AP349" s="4"/>
      <c r="AQ349" s="4"/>
      <c r="AR349" s="4"/>
      <c r="AS349" s="4"/>
      <c r="AT349" s="4"/>
      <c r="AU349" s="4"/>
    </row>
    <row r="350" spans="1:47" ht="12.7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  <c r="AL350" s="4"/>
      <c r="AM350" s="4"/>
      <c r="AN350" s="4"/>
      <c r="AO350" s="4"/>
      <c r="AP350" s="4"/>
      <c r="AQ350" s="4"/>
      <c r="AR350" s="4"/>
      <c r="AS350" s="4"/>
      <c r="AT350" s="4"/>
      <c r="AU350" s="4"/>
    </row>
    <row r="351" spans="1:47" ht="12.7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  <c r="AL351" s="4"/>
      <c r="AM351" s="4"/>
      <c r="AN351" s="4"/>
      <c r="AO351" s="4"/>
      <c r="AP351" s="4"/>
      <c r="AQ351" s="4"/>
      <c r="AR351" s="4"/>
      <c r="AS351" s="4"/>
      <c r="AT351" s="4"/>
      <c r="AU351" s="4"/>
    </row>
    <row r="352" spans="1:47" ht="12.7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  <c r="AL352" s="4"/>
      <c r="AM352" s="4"/>
      <c r="AN352" s="4"/>
      <c r="AO352" s="4"/>
      <c r="AP352" s="4"/>
      <c r="AQ352" s="4"/>
      <c r="AR352" s="4"/>
      <c r="AS352" s="4"/>
      <c r="AT352" s="4"/>
      <c r="AU352" s="4"/>
    </row>
    <row r="353" spans="1:47" ht="12.7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  <c r="AL353" s="4"/>
      <c r="AM353" s="4"/>
      <c r="AN353" s="4"/>
      <c r="AO353" s="4"/>
      <c r="AP353" s="4"/>
      <c r="AQ353" s="4"/>
      <c r="AR353" s="4"/>
      <c r="AS353" s="4"/>
      <c r="AT353" s="4"/>
      <c r="AU353" s="4"/>
    </row>
    <row r="354" spans="1:47" ht="12.7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  <c r="AL354" s="4"/>
      <c r="AM354" s="4"/>
      <c r="AN354" s="4"/>
      <c r="AO354" s="4"/>
      <c r="AP354" s="4"/>
      <c r="AQ354" s="4"/>
      <c r="AR354" s="4"/>
      <c r="AS354" s="4"/>
      <c r="AT354" s="4"/>
      <c r="AU354" s="4"/>
    </row>
    <row r="355" spans="1:47" ht="12.7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  <c r="AL355" s="4"/>
      <c r="AM355" s="4"/>
      <c r="AN355" s="4"/>
      <c r="AO355" s="4"/>
      <c r="AP355" s="4"/>
      <c r="AQ355" s="4"/>
      <c r="AR355" s="4"/>
      <c r="AS355" s="4"/>
      <c r="AT355" s="4"/>
      <c r="AU355" s="4"/>
    </row>
    <row r="356" spans="1:47" ht="12.7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  <c r="AL356" s="4"/>
      <c r="AM356" s="4"/>
      <c r="AN356" s="4"/>
      <c r="AO356" s="4"/>
      <c r="AP356" s="4"/>
      <c r="AQ356" s="4"/>
      <c r="AR356" s="4"/>
      <c r="AS356" s="4"/>
      <c r="AT356" s="4"/>
      <c r="AU356" s="4"/>
    </row>
    <row r="357" spans="1:47" ht="12.7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  <c r="AL357" s="4"/>
      <c r="AM357" s="4"/>
      <c r="AN357" s="4"/>
      <c r="AO357" s="4"/>
      <c r="AP357" s="4"/>
      <c r="AQ357" s="4"/>
      <c r="AR357" s="4"/>
      <c r="AS357" s="4"/>
      <c r="AT357" s="4"/>
      <c r="AU357" s="4"/>
    </row>
    <row r="358" spans="1:47" ht="12.7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  <c r="AL358" s="4"/>
      <c r="AM358" s="4"/>
      <c r="AN358" s="4"/>
      <c r="AO358" s="4"/>
      <c r="AP358" s="4"/>
      <c r="AQ358" s="4"/>
      <c r="AR358" s="4"/>
      <c r="AS358" s="4"/>
      <c r="AT358" s="4"/>
      <c r="AU358" s="4"/>
    </row>
    <row r="359" spans="1:47" ht="12.7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  <c r="AL359" s="4"/>
      <c r="AM359" s="4"/>
      <c r="AN359" s="4"/>
      <c r="AO359" s="4"/>
      <c r="AP359" s="4"/>
      <c r="AQ359" s="4"/>
      <c r="AR359" s="4"/>
      <c r="AS359" s="4"/>
      <c r="AT359" s="4"/>
      <c r="AU359" s="4"/>
    </row>
    <row r="360" spans="1:47" ht="12.7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  <c r="AL360" s="4"/>
      <c r="AM360" s="4"/>
      <c r="AN360" s="4"/>
      <c r="AO360" s="4"/>
      <c r="AP360" s="4"/>
      <c r="AQ360" s="4"/>
      <c r="AR360" s="4"/>
      <c r="AS360" s="4"/>
      <c r="AT360" s="4"/>
      <c r="AU360" s="4"/>
    </row>
    <row r="361" spans="1:47" ht="12.7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  <c r="AL361" s="4"/>
      <c r="AM361" s="4"/>
      <c r="AN361" s="4"/>
      <c r="AO361" s="4"/>
      <c r="AP361" s="4"/>
      <c r="AQ361" s="4"/>
      <c r="AR361" s="4"/>
      <c r="AS361" s="4"/>
      <c r="AT361" s="4"/>
      <c r="AU361" s="4"/>
    </row>
    <row r="362" spans="1:47" ht="12.7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  <c r="AL362" s="4"/>
      <c r="AM362" s="4"/>
      <c r="AN362" s="4"/>
      <c r="AO362" s="4"/>
      <c r="AP362" s="4"/>
      <c r="AQ362" s="4"/>
      <c r="AR362" s="4"/>
      <c r="AS362" s="4"/>
      <c r="AT362" s="4"/>
      <c r="AU362" s="4"/>
    </row>
    <row r="363" spans="1:47" ht="12.7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  <c r="AL363" s="4"/>
      <c r="AM363" s="4"/>
      <c r="AN363" s="4"/>
      <c r="AO363" s="4"/>
      <c r="AP363" s="4"/>
      <c r="AQ363" s="4"/>
      <c r="AR363" s="4"/>
      <c r="AS363" s="4"/>
      <c r="AT363" s="4"/>
      <c r="AU363" s="4"/>
    </row>
    <row r="364" spans="1:47" ht="12.7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  <c r="AL364" s="4"/>
      <c r="AM364" s="4"/>
      <c r="AN364" s="4"/>
      <c r="AO364" s="4"/>
      <c r="AP364" s="4"/>
      <c r="AQ364" s="4"/>
      <c r="AR364" s="4"/>
      <c r="AS364" s="4"/>
      <c r="AT364" s="4"/>
      <c r="AU364" s="4"/>
    </row>
    <row r="365" spans="1:47" ht="12.7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4"/>
      <c r="AL365" s="4"/>
      <c r="AM365" s="4"/>
      <c r="AN365" s="4"/>
      <c r="AO365" s="4"/>
      <c r="AP365" s="4"/>
      <c r="AQ365" s="4"/>
      <c r="AR365" s="4"/>
      <c r="AS365" s="4"/>
      <c r="AT365" s="4"/>
      <c r="AU365" s="4"/>
    </row>
    <row r="366" spans="1:47" ht="12.7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K366" s="4"/>
      <c r="AL366" s="4"/>
      <c r="AM366" s="4"/>
      <c r="AN366" s="4"/>
      <c r="AO366" s="4"/>
      <c r="AP366" s="4"/>
      <c r="AQ366" s="4"/>
      <c r="AR366" s="4"/>
      <c r="AS366" s="4"/>
      <c r="AT366" s="4"/>
      <c r="AU366" s="4"/>
    </row>
    <row r="367" spans="1:47" ht="12.7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4"/>
      <c r="AL367" s="4"/>
      <c r="AM367" s="4"/>
      <c r="AN367" s="4"/>
      <c r="AO367" s="4"/>
      <c r="AP367" s="4"/>
      <c r="AQ367" s="4"/>
      <c r="AR367" s="4"/>
      <c r="AS367" s="4"/>
      <c r="AT367" s="4"/>
      <c r="AU367" s="4"/>
    </row>
    <row r="368" spans="1:47" ht="12.7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K368" s="4"/>
      <c r="AL368" s="4"/>
      <c r="AM368" s="4"/>
      <c r="AN368" s="4"/>
      <c r="AO368" s="4"/>
      <c r="AP368" s="4"/>
      <c r="AQ368" s="4"/>
      <c r="AR368" s="4"/>
      <c r="AS368" s="4"/>
      <c r="AT368" s="4"/>
      <c r="AU368" s="4"/>
    </row>
    <row r="369" spans="1:47" ht="12.7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4"/>
      <c r="AL369" s="4"/>
      <c r="AM369" s="4"/>
      <c r="AN369" s="4"/>
      <c r="AO369" s="4"/>
      <c r="AP369" s="4"/>
      <c r="AQ369" s="4"/>
      <c r="AR369" s="4"/>
      <c r="AS369" s="4"/>
      <c r="AT369" s="4"/>
      <c r="AU369" s="4"/>
    </row>
    <row r="370" spans="1:47" ht="12.7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  <c r="AK370" s="4"/>
      <c r="AL370" s="4"/>
      <c r="AM370" s="4"/>
      <c r="AN370" s="4"/>
      <c r="AO370" s="4"/>
      <c r="AP370" s="4"/>
      <c r="AQ370" s="4"/>
      <c r="AR370" s="4"/>
      <c r="AS370" s="4"/>
      <c r="AT370" s="4"/>
      <c r="AU370" s="4"/>
    </row>
    <row r="371" spans="1:47" ht="12.7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  <c r="AK371" s="4"/>
      <c r="AL371" s="4"/>
      <c r="AM371" s="4"/>
      <c r="AN371" s="4"/>
      <c r="AO371" s="4"/>
      <c r="AP371" s="4"/>
      <c r="AQ371" s="4"/>
      <c r="AR371" s="4"/>
      <c r="AS371" s="4"/>
      <c r="AT371" s="4"/>
      <c r="AU371" s="4"/>
    </row>
    <row r="372" spans="1:47" ht="12.7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  <c r="AK372" s="4"/>
      <c r="AL372" s="4"/>
      <c r="AM372" s="4"/>
      <c r="AN372" s="4"/>
      <c r="AO372" s="4"/>
      <c r="AP372" s="4"/>
      <c r="AQ372" s="4"/>
      <c r="AR372" s="4"/>
      <c r="AS372" s="4"/>
      <c r="AT372" s="4"/>
      <c r="AU372" s="4"/>
    </row>
    <row r="373" spans="1:47" ht="12.7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  <c r="AK373" s="4"/>
      <c r="AL373" s="4"/>
      <c r="AM373" s="4"/>
      <c r="AN373" s="4"/>
      <c r="AO373" s="4"/>
      <c r="AP373" s="4"/>
      <c r="AQ373" s="4"/>
      <c r="AR373" s="4"/>
      <c r="AS373" s="4"/>
      <c r="AT373" s="4"/>
      <c r="AU373" s="4"/>
    </row>
    <row r="374" spans="1:47" ht="12.7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4"/>
      <c r="AL374" s="4"/>
      <c r="AM374" s="4"/>
      <c r="AN374" s="4"/>
      <c r="AO374" s="4"/>
      <c r="AP374" s="4"/>
      <c r="AQ374" s="4"/>
      <c r="AR374" s="4"/>
      <c r="AS374" s="4"/>
      <c r="AT374" s="4"/>
      <c r="AU374" s="4"/>
    </row>
    <row r="375" spans="1:47" ht="12.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K375" s="4"/>
      <c r="AL375" s="4"/>
      <c r="AM375" s="4"/>
      <c r="AN375" s="4"/>
      <c r="AO375" s="4"/>
      <c r="AP375" s="4"/>
      <c r="AQ375" s="4"/>
      <c r="AR375" s="4"/>
      <c r="AS375" s="4"/>
      <c r="AT375" s="4"/>
      <c r="AU375" s="4"/>
    </row>
    <row r="376" spans="1:47" ht="12.7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4"/>
      <c r="AL376" s="4"/>
      <c r="AM376" s="4"/>
      <c r="AN376" s="4"/>
      <c r="AO376" s="4"/>
      <c r="AP376" s="4"/>
      <c r="AQ376" s="4"/>
      <c r="AR376" s="4"/>
      <c r="AS376" s="4"/>
      <c r="AT376" s="4"/>
      <c r="AU376" s="4"/>
    </row>
    <row r="377" spans="1:47" ht="12.7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4"/>
      <c r="AL377" s="4"/>
      <c r="AM377" s="4"/>
      <c r="AN377" s="4"/>
      <c r="AO377" s="4"/>
      <c r="AP377" s="4"/>
      <c r="AQ377" s="4"/>
      <c r="AR377" s="4"/>
      <c r="AS377" s="4"/>
      <c r="AT377" s="4"/>
      <c r="AU377" s="4"/>
    </row>
    <row r="378" spans="1:47" ht="12.7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K378" s="4"/>
      <c r="AL378" s="4"/>
      <c r="AM378" s="4"/>
      <c r="AN378" s="4"/>
      <c r="AO378" s="4"/>
      <c r="AP378" s="4"/>
      <c r="AQ378" s="4"/>
      <c r="AR378" s="4"/>
      <c r="AS378" s="4"/>
      <c r="AT378" s="4"/>
      <c r="AU378" s="4"/>
    </row>
    <row r="379" spans="1:47" ht="12.7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  <c r="AK379" s="4"/>
      <c r="AL379" s="4"/>
      <c r="AM379" s="4"/>
      <c r="AN379" s="4"/>
      <c r="AO379" s="4"/>
      <c r="AP379" s="4"/>
      <c r="AQ379" s="4"/>
      <c r="AR379" s="4"/>
      <c r="AS379" s="4"/>
      <c r="AT379" s="4"/>
      <c r="AU379" s="4"/>
    </row>
    <row r="380" spans="1:47" ht="12.7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  <c r="AK380" s="4"/>
      <c r="AL380" s="4"/>
      <c r="AM380" s="4"/>
      <c r="AN380" s="4"/>
      <c r="AO380" s="4"/>
      <c r="AP380" s="4"/>
      <c r="AQ380" s="4"/>
      <c r="AR380" s="4"/>
      <c r="AS380" s="4"/>
      <c r="AT380" s="4"/>
      <c r="AU380" s="4"/>
    </row>
    <row r="381" spans="1:47" ht="12.7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4"/>
      <c r="AL381" s="4"/>
      <c r="AM381" s="4"/>
      <c r="AN381" s="4"/>
      <c r="AO381" s="4"/>
      <c r="AP381" s="4"/>
      <c r="AQ381" s="4"/>
      <c r="AR381" s="4"/>
      <c r="AS381" s="4"/>
      <c r="AT381" s="4"/>
      <c r="AU381" s="4"/>
    </row>
    <row r="382" spans="1:47" ht="12.7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K382" s="4"/>
      <c r="AL382" s="4"/>
      <c r="AM382" s="4"/>
      <c r="AN382" s="4"/>
      <c r="AO382" s="4"/>
      <c r="AP382" s="4"/>
      <c r="AQ382" s="4"/>
      <c r="AR382" s="4"/>
      <c r="AS382" s="4"/>
      <c r="AT382" s="4"/>
      <c r="AU382" s="4"/>
    </row>
    <row r="383" spans="1:47" ht="12.7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  <c r="AK383" s="4"/>
      <c r="AL383" s="4"/>
      <c r="AM383" s="4"/>
      <c r="AN383" s="4"/>
      <c r="AO383" s="4"/>
      <c r="AP383" s="4"/>
      <c r="AQ383" s="4"/>
      <c r="AR383" s="4"/>
      <c r="AS383" s="4"/>
      <c r="AT383" s="4"/>
      <c r="AU383" s="4"/>
    </row>
    <row r="384" spans="1:47" ht="12.7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  <c r="AK384" s="4"/>
      <c r="AL384" s="4"/>
      <c r="AM384" s="4"/>
      <c r="AN384" s="4"/>
      <c r="AO384" s="4"/>
      <c r="AP384" s="4"/>
      <c r="AQ384" s="4"/>
      <c r="AR384" s="4"/>
      <c r="AS384" s="4"/>
      <c r="AT384" s="4"/>
      <c r="AU384" s="4"/>
    </row>
    <row r="385" spans="1:47" ht="12.7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  <c r="AK385" s="4"/>
      <c r="AL385" s="4"/>
      <c r="AM385" s="4"/>
      <c r="AN385" s="4"/>
      <c r="AO385" s="4"/>
      <c r="AP385" s="4"/>
      <c r="AQ385" s="4"/>
      <c r="AR385" s="4"/>
      <c r="AS385" s="4"/>
      <c r="AT385" s="4"/>
      <c r="AU385" s="4"/>
    </row>
    <row r="386" spans="1:47" ht="12.7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  <c r="AK386" s="4"/>
      <c r="AL386" s="4"/>
      <c r="AM386" s="4"/>
      <c r="AN386" s="4"/>
      <c r="AO386" s="4"/>
      <c r="AP386" s="4"/>
      <c r="AQ386" s="4"/>
      <c r="AR386" s="4"/>
      <c r="AS386" s="4"/>
      <c r="AT386" s="4"/>
      <c r="AU386" s="4"/>
    </row>
    <row r="387" spans="1:47" ht="12.7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4"/>
      <c r="AK387" s="4"/>
      <c r="AL387" s="4"/>
      <c r="AM387" s="4"/>
      <c r="AN387" s="4"/>
      <c r="AO387" s="4"/>
      <c r="AP387" s="4"/>
      <c r="AQ387" s="4"/>
      <c r="AR387" s="4"/>
      <c r="AS387" s="4"/>
      <c r="AT387" s="4"/>
      <c r="AU387" s="4"/>
    </row>
    <row r="388" spans="1:47" ht="12.7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  <c r="AJ388" s="4"/>
      <c r="AK388" s="4"/>
      <c r="AL388" s="4"/>
      <c r="AM388" s="4"/>
      <c r="AN388" s="4"/>
      <c r="AO388" s="4"/>
      <c r="AP388" s="4"/>
      <c r="AQ388" s="4"/>
      <c r="AR388" s="4"/>
      <c r="AS388" s="4"/>
      <c r="AT388" s="4"/>
      <c r="AU388" s="4"/>
    </row>
    <row r="389" spans="1:47" ht="12.7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  <c r="AJ389" s="4"/>
      <c r="AK389" s="4"/>
      <c r="AL389" s="4"/>
      <c r="AM389" s="4"/>
      <c r="AN389" s="4"/>
      <c r="AO389" s="4"/>
      <c r="AP389" s="4"/>
      <c r="AQ389" s="4"/>
      <c r="AR389" s="4"/>
      <c r="AS389" s="4"/>
      <c r="AT389" s="4"/>
      <c r="AU389" s="4"/>
    </row>
    <row r="390" spans="1:47" ht="12.7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  <c r="AJ390" s="4"/>
      <c r="AK390" s="4"/>
      <c r="AL390" s="4"/>
      <c r="AM390" s="4"/>
      <c r="AN390" s="4"/>
      <c r="AO390" s="4"/>
      <c r="AP390" s="4"/>
      <c r="AQ390" s="4"/>
      <c r="AR390" s="4"/>
      <c r="AS390" s="4"/>
      <c r="AT390" s="4"/>
      <c r="AU390" s="4"/>
    </row>
    <row r="391" spans="1:47" ht="12.7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  <c r="AJ391" s="4"/>
      <c r="AK391" s="4"/>
      <c r="AL391" s="4"/>
      <c r="AM391" s="4"/>
      <c r="AN391" s="4"/>
      <c r="AO391" s="4"/>
      <c r="AP391" s="4"/>
      <c r="AQ391" s="4"/>
      <c r="AR391" s="4"/>
      <c r="AS391" s="4"/>
      <c r="AT391" s="4"/>
      <c r="AU391" s="4"/>
    </row>
    <row r="392" spans="1:47" ht="12.7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  <c r="AJ392" s="4"/>
      <c r="AK392" s="4"/>
      <c r="AL392" s="4"/>
      <c r="AM392" s="4"/>
      <c r="AN392" s="4"/>
      <c r="AO392" s="4"/>
      <c r="AP392" s="4"/>
      <c r="AQ392" s="4"/>
      <c r="AR392" s="4"/>
      <c r="AS392" s="4"/>
      <c r="AT392" s="4"/>
      <c r="AU392" s="4"/>
    </row>
    <row r="393" spans="1:47" ht="12.7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  <c r="AK393" s="4"/>
      <c r="AL393" s="4"/>
      <c r="AM393" s="4"/>
      <c r="AN393" s="4"/>
      <c r="AO393" s="4"/>
      <c r="AP393" s="4"/>
      <c r="AQ393" s="4"/>
      <c r="AR393" s="4"/>
      <c r="AS393" s="4"/>
      <c r="AT393" s="4"/>
      <c r="AU393" s="4"/>
    </row>
    <row r="394" spans="1:47" ht="12.7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  <c r="AJ394" s="4"/>
      <c r="AK394" s="4"/>
      <c r="AL394" s="4"/>
      <c r="AM394" s="4"/>
      <c r="AN394" s="4"/>
      <c r="AO394" s="4"/>
      <c r="AP394" s="4"/>
      <c r="AQ394" s="4"/>
      <c r="AR394" s="4"/>
      <c r="AS394" s="4"/>
      <c r="AT394" s="4"/>
      <c r="AU394" s="4"/>
    </row>
    <row r="395" spans="1:47" ht="12.7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  <c r="AJ395" s="4"/>
      <c r="AK395" s="4"/>
      <c r="AL395" s="4"/>
      <c r="AM395" s="4"/>
      <c r="AN395" s="4"/>
      <c r="AO395" s="4"/>
      <c r="AP395" s="4"/>
      <c r="AQ395" s="4"/>
      <c r="AR395" s="4"/>
      <c r="AS395" s="4"/>
      <c r="AT395" s="4"/>
      <c r="AU395" s="4"/>
    </row>
    <row r="396" spans="1:47" ht="12.7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  <c r="AJ396" s="4"/>
      <c r="AK396" s="4"/>
      <c r="AL396" s="4"/>
      <c r="AM396" s="4"/>
      <c r="AN396" s="4"/>
      <c r="AO396" s="4"/>
      <c r="AP396" s="4"/>
      <c r="AQ396" s="4"/>
      <c r="AR396" s="4"/>
      <c r="AS396" s="4"/>
      <c r="AT396" s="4"/>
      <c r="AU396" s="4"/>
    </row>
    <row r="397" spans="1:47" ht="12.7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  <c r="AJ397" s="4"/>
      <c r="AK397" s="4"/>
      <c r="AL397" s="4"/>
      <c r="AM397" s="4"/>
      <c r="AN397" s="4"/>
      <c r="AO397" s="4"/>
      <c r="AP397" s="4"/>
      <c r="AQ397" s="4"/>
      <c r="AR397" s="4"/>
      <c r="AS397" s="4"/>
      <c r="AT397" s="4"/>
      <c r="AU397" s="4"/>
    </row>
    <row r="398" spans="1:47" ht="12.7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  <c r="AJ398" s="4"/>
      <c r="AK398" s="4"/>
      <c r="AL398" s="4"/>
      <c r="AM398" s="4"/>
      <c r="AN398" s="4"/>
      <c r="AO398" s="4"/>
      <c r="AP398" s="4"/>
      <c r="AQ398" s="4"/>
      <c r="AR398" s="4"/>
      <c r="AS398" s="4"/>
      <c r="AT398" s="4"/>
      <c r="AU398" s="4"/>
    </row>
    <row r="399" spans="1:47" ht="12.7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  <c r="AJ399" s="4"/>
      <c r="AK399" s="4"/>
      <c r="AL399" s="4"/>
      <c r="AM399" s="4"/>
      <c r="AN399" s="4"/>
      <c r="AO399" s="4"/>
      <c r="AP399" s="4"/>
      <c r="AQ399" s="4"/>
      <c r="AR399" s="4"/>
      <c r="AS399" s="4"/>
      <c r="AT399" s="4"/>
      <c r="AU399" s="4"/>
    </row>
    <row r="400" spans="1:47" ht="12.7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  <c r="AJ400" s="4"/>
      <c r="AK400" s="4"/>
      <c r="AL400" s="4"/>
      <c r="AM400" s="4"/>
      <c r="AN400" s="4"/>
      <c r="AO400" s="4"/>
      <c r="AP400" s="4"/>
      <c r="AQ400" s="4"/>
      <c r="AR400" s="4"/>
      <c r="AS400" s="4"/>
      <c r="AT400" s="4"/>
      <c r="AU400" s="4"/>
    </row>
    <row r="401" spans="1:47" ht="12.7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  <c r="AJ401" s="4"/>
      <c r="AK401" s="4"/>
      <c r="AL401" s="4"/>
      <c r="AM401" s="4"/>
      <c r="AN401" s="4"/>
      <c r="AO401" s="4"/>
      <c r="AP401" s="4"/>
      <c r="AQ401" s="4"/>
      <c r="AR401" s="4"/>
      <c r="AS401" s="4"/>
      <c r="AT401" s="4"/>
      <c r="AU401" s="4"/>
    </row>
    <row r="402" spans="1:47" ht="12.7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4"/>
      <c r="AK402" s="4"/>
      <c r="AL402" s="4"/>
      <c r="AM402" s="4"/>
      <c r="AN402" s="4"/>
      <c r="AO402" s="4"/>
      <c r="AP402" s="4"/>
      <c r="AQ402" s="4"/>
      <c r="AR402" s="4"/>
      <c r="AS402" s="4"/>
      <c r="AT402" s="4"/>
      <c r="AU402" s="4"/>
    </row>
    <row r="403" spans="1:47" ht="12.7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  <c r="AJ403" s="4"/>
      <c r="AK403" s="4"/>
      <c r="AL403" s="4"/>
      <c r="AM403" s="4"/>
      <c r="AN403" s="4"/>
      <c r="AO403" s="4"/>
      <c r="AP403" s="4"/>
      <c r="AQ403" s="4"/>
      <c r="AR403" s="4"/>
      <c r="AS403" s="4"/>
      <c r="AT403" s="4"/>
      <c r="AU403" s="4"/>
    </row>
    <row r="404" spans="1:47" ht="12.7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4"/>
      <c r="AK404" s="4"/>
      <c r="AL404" s="4"/>
      <c r="AM404" s="4"/>
      <c r="AN404" s="4"/>
      <c r="AO404" s="4"/>
      <c r="AP404" s="4"/>
      <c r="AQ404" s="4"/>
      <c r="AR404" s="4"/>
      <c r="AS404" s="4"/>
      <c r="AT404" s="4"/>
      <c r="AU404" s="4"/>
    </row>
    <row r="405" spans="1:47" ht="12.7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4"/>
      <c r="AK405" s="4"/>
      <c r="AL405" s="4"/>
      <c r="AM405" s="4"/>
      <c r="AN405" s="4"/>
      <c r="AO405" s="4"/>
      <c r="AP405" s="4"/>
      <c r="AQ405" s="4"/>
      <c r="AR405" s="4"/>
      <c r="AS405" s="4"/>
      <c r="AT405" s="4"/>
      <c r="AU405" s="4"/>
    </row>
    <row r="406" spans="1:47" ht="12.7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  <c r="AJ406" s="4"/>
      <c r="AK406" s="4"/>
      <c r="AL406" s="4"/>
      <c r="AM406" s="4"/>
      <c r="AN406" s="4"/>
      <c r="AO406" s="4"/>
      <c r="AP406" s="4"/>
      <c r="AQ406" s="4"/>
      <c r="AR406" s="4"/>
      <c r="AS406" s="4"/>
      <c r="AT406" s="4"/>
      <c r="AU406" s="4"/>
    </row>
    <row r="407" spans="1:47" ht="12.7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4"/>
      <c r="AK407" s="4"/>
      <c r="AL407" s="4"/>
      <c r="AM407" s="4"/>
      <c r="AN407" s="4"/>
      <c r="AO407" s="4"/>
      <c r="AP407" s="4"/>
      <c r="AQ407" s="4"/>
      <c r="AR407" s="4"/>
      <c r="AS407" s="4"/>
      <c r="AT407" s="4"/>
      <c r="AU407" s="4"/>
    </row>
    <row r="408" spans="1:47" ht="12.7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4"/>
      <c r="AK408" s="4"/>
      <c r="AL408" s="4"/>
      <c r="AM408" s="4"/>
      <c r="AN408" s="4"/>
      <c r="AO408" s="4"/>
      <c r="AP408" s="4"/>
      <c r="AQ408" s="4"/>
      <c r="AR408" s="4"/>
      <c r="AS408" s="4"/>
      <c r="AT408" s="4"/>
      <c r="AU408" s="4"/>
    </row>
    <row r="409" spans="1:47" ht="12.7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  <c r="AJ409" s="4"/>
      <c r="AK409" s="4"/>
      <c r="AL409" s="4"/>
      <c r="AM409" s="4"/>
      <c r="AN409" s="4"/>
      <c r="AO409" s="4"/>
      <c r="AP409" s="4"/>
      <c r="AQ409" s="4"/>
      <c r="AR409" s="4"/>
      <c r="AS409" s="4"/>
      <c r="AT409" s="4"/>
      <c r="AU409" s="4"/>
    </row>
    <row r="410" spans="1:47" ht="12.7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  <c r="AJ410" s="4"/>
      <c r="AK410" s="4"/>
      <c r="AL410" s="4"/>
      <c r="AM410" s="4"/>
      <c r="AN410" s="4"/>
      <c r="AO410" s="4"/>
      <c r="AP410" s="4"/>
      <c r="AQ410" s="4"/>
      <c r="AR410" s="4"/>
      <c r="AS410" s="4"/>
      <c r="AT410" s="4"/>
      <c r="AU410" s="4"/>
    </row>
    <row r="411" spans="1:47" ht="12.7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  <c r="AJ411" s="4"/>
      <c r="AK411" s="4"/>
      <c r="AL411" s="4"/>
      <c r="AM411" s="4"/>
      <c r="AN411" s="4"/>
      <c r="AO411" s="4"/>
      <c r="AP411" s="4"/>
      <c r="AQ411" s="4"/>
      <c r="AR411" s="4"/>
      <c r="AS411" s="4"/>
      <c r="AT411" s="4"/>
      <c r="AU411" s="4"/>
    </row>
    <row r="412" spans="1:47" ht="12.7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  <c r="AJ412" s="4"/>
      <c r="AK412" s="4"/>
      <c r="AL412" s="4"/>
      <c r="AM412" s="4"/>
      <c r="AN412" s="4"/>
      <c r="AO412" s="4"/>
      <c r="AP412" s="4"/>
      <c r="AQ412" s="4"/>
      <c r="AR412" s="4"/>
      <c r="AS412" s="4"/>
      <c r="AT412" s="4"/>
      <c r="AU412" s="4"/>
    </row>
    <row r="413" spans="1:47" ht="12.7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  <c r="AJ413" s="4"/>
      <c r="AK413" s="4"/>
      <c r="AL413" s="4"/>
      <c r="AM413" s="4"/>
      <c r="AN413" s="4"/>
      <c r="AO413" s="4"/>
      <c r="AP413" s="4"/>
      <c r="AQ413" s="4"/>
      <c r="AR413" s="4"/>
      <c r="AS413" s="4"/>
      <c r="AT413" s="4"/>
      <c r="AU413" s="4"/>
    </row>
    <row r="414" spans="1:47" ht="12.7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  <c r="AJ414" s="4"/>
      <c r="AK414" s="4"/>
      <c r="AL414" s="4"/>
      <c r="AM414" s="4"/>
      <c r="AN414" s="4"/>
      <c r="AO414" s="4"/>
      <c r="AP414" s="4"/>
      <c r="AQ414" s="4"/>
      <c r="AR414" s="4"/>
      <c r="AS414" s="4"/>
      <c r="AT414" s="4"/>
      <c r="AU414" s="4"/>
    </row>
    <row r="415" spans="1:47" ht="12.7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  <c r="AJ415" s="4"/>
      <c r="AK415" s="4"/>
      <c r="AL415" s="4"/>
      <c r="AM415" s="4"/>
      <c r="AN415" s="4"/>
      <c r="AO415" s="4"/>
      <c r="AP415" s="4"/>
      <c r="AQ415" s="4"/>
      <c r="AR415" s="4"/>
      <c r="AS415" s="4"/>
      <c r="AT415" s="4"/>
      <c r="AU415" s="4"/>
    </row>
    <row r="416" spans="1:47" ht="12.7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4"/>
      <c r="AJ416" s="4"/>
      <c r="AK416" s="4"/>
      <c r="AL416" s="4"/>
      <c r="AM416" s="4"/>
      <c r="AN416" s="4"/>
      <c r="AO416" s="4"/>
      <c r="AP416" s="4"/>
      <c r="AQ416" s="4"/>
      <c r="AR416" s="4"/>
      <c r="AS416" s="4"/>
      <c r="AT416" s="4"/>
      <c r="AU416" s="4"/>
    </row>
    <row r="417" spans="1:47" ht="12.7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  <c r="AJ417" s="4"/>
      <c r="AK417" s="4"/>
      <c r="AL417" s="4"/>
      <c r="AM417" s="4"/>
      <c r="AN417" s="4"/>
      <c r="AO417" s="4"/>
      <c r="AP417" s="4"/>
      <c r="AQ417" s="4"/>
      <c r="AR417" s="4"/>
      <c r="AS417" s="4"/>
      <c r="AT417" s="4"/>
      <c r="AU417" s="4"/>
    </row>
    <row r="418" spans="1:47" ht="12.7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4"/>
      <c r="AJ418" s="4"/>
      <c r="AK418" s="4"/>
      <c r="AL418" s="4"/>
      <c r="AM418" s="4"/>
      <c r="AN418" s="4"/>
      <c r="AO418" s="4"/>
      <c r="AP418" s="4"/>
      <c r="AQ418" s="4"/>
      <c r="AR418" s="4"/>
      <c r="AS418" s="4"/>
      <c r="AT418" s="4"/>
      <c r="AU418" s="4"/>
    </row>
    <row r="419" spans="1:47" ht="12.7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  <c r="AJ419" s="4"/>
      <c r="AK419" s="4"/>
      <c r="AL419" s="4"/>
      <c r="AM419" s="4"/>
      <c r="AN419" s="4"/>
      <c r="AO419" s="4"/>
      <c r="AP419" s="4"/>
      <c r="AQ419" s="4"/>
      <c r="AR419" s="4"/>
      <c r="AS419" s="4"/>
      <c r="AT419" s="4"/>
      <c r="AU419" s="4"/>
    </row>
    <row r="420" spans="1:47" ht="12.7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  <c r="AJ420" s="4"/>
      <c r="AK420" s="4"/>
      <c r="AL420" s="4"/>
      <c r="AM420" s="4"/>
      <c r="AN420" s="4"/>
      <c r="AO420" s="4"/>
      <c r="AP420" s="4"/>
      <c r="AQ420" s="4"/>
      <c r="AR420" s="4"/>
      <c r="AS420" s="4"/>
      <c r="AT420" s="4"/>
      <c r="AU420" s="4"/>
    </row>
    <row r="421" spans="1:47" ht="12.7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  <c r="AJ421" s="4"/>
      <c r="AK421" s="4"/>
      <c r="AL421" s="4"/>
      <c r="AM421" s="4"/>
      <c r="AN421" s="4"/>
      <c r="AO421" s="4"/>
      <c r="AP421" s="4"/>
      <c r="AQ421" s="4"/>
      <c r="AR421" s="4"/>
      <c r="AS421" s="4"/>
      <c r="AT421" s="4"/>
      <c r="AU421" s="4"/>
    </row>
    <row r="422" spans="1:47" ht="12.7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4"/>
      <c r="AJ422" s="4"/>
      <c r="AK422" s="4"/>
      <c r="AL422" s="4"/>
      <c r="AM422" s="4"/>
      <c r="AN422" s="4"/>
      <c r="AO422" s="4"/>
      <c r="AP422" s="4"/>
      <c r="AQ422" s="4"/>
      <c r="AR422" s="4"/>
      <c r="AS422" s="4"/>
      <c r="AT422" s="4"/>
      <c r="AU422" s="4"/>
    </row>
    <row r="423" spans="1:47" ht="12.7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4"/>
      <c r="AJ423" s="4"/>
      <c r="AK423" s="4"/>
      <c r="AL423" s="4"/>
      <c r="AM423" s="4"/>
      <c r="AN423" s="4"/>
      <c r="AO423" s="4"/>
      <c r="AP423" s="4"/>
      <c r="AQ423" s="4"/>
      <c r="AR423" s="4"/>
      <c r="AS423" s="4"/>
      <c r="AT423" s="4"/>
      <c r="AU423" s="4"/>
    </row>
    <row r="424" spans="1:47" ht="12.7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4"/>
      <c r="AJ424" s="4"/>
      <c r="AK424" s="4"/>
      <c r="AL424" s="4"/>
      <c r="AM424" s="4"/>
      <c r="AN424" s="4"/>
      <c r="AO424" s="4"/>
      <c r="AP424" s="4"/>
      <c r="AQ424" s="4"/>
      <c r="AR424" s="4"/>
      <c r="AS424" s="4"/>
      <c r="AT424" s="4"/>
      <c r="AU424" s="4"/>
    </row>
    <row r="425" spans="1:47" ht="12.7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4"/>
      <c r="AJ425" s="4"/>
      <c r="AK425" s="4"/>
      <c r="AL425" s="4"/>
      <c r="AM425" s="4"/>
      <c r="AN425" s="4"/>
      <c r="AO425" s="4"/>
      <c r="AP425" s="4"/>
      <c r="AQ425" s="4"/>
      <c r="AR425" s="4"/>
      <c r="AS425" s="4"/>
      <c r="AT425" s="4"/>
      <c r="AU425" s="4"/>
    </row>
    <row r="426" spans="1:47" ht="12.7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  <c r="AJ426" s="4"/>
      <c r="AK426" s="4"/>
      <c r="AL426" s="4"/>
      <c r="AM426" s="4"/>
      <c r="AN426" s="4"/>
      <c r="AO426" s="4"/>
      <c r="AP426" s="4"/>
      <c r="AQ426" s="4"/>
      <c r="AR426" s="4"/>
      <c r="AS426" s="4"/>
      <c r="AT426" s="4"/>
      <c r="AU426" s="4"/>
    </row>
    <row r="427" spans="1:47" ht="12.7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  <c r="AJ427" s="4"/>
      <c r="AK427" s="4"/>
      <c r="AL427" s="4"/>
      <c r="AM427" s="4"/>
      <c r="AN427" s="4"/>
      <c r="AO427" s="4"/>
      <c r="AP427" s="4"/>
      <c r="AQ427" s="4"/>
      <c r="AR427" s="4"/>
      <c r="AS427" s="4"/>
      <c r="AT427" s="4"/>
      <c r="AU427" s="4"/>
    </row>
    <row r="428" spans="1:47" ht="12.7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4"/>
      <c r="AJ428" s="4"/>
      <c r="AK428" s="4"/>
      <c r="AL428" s="4"/>
      <c r="AM428" s="4"/>
      <c r="AN428" s="4"/>
      <c r="AO428" s="4"/>
      <c r="AP428" s="4"/>
      <c r="AQ428" s="4"/>
      <c r="AR428" s="4"/>
      <c r="AS428" s="4"/>
      <c r="AT428" s="4"/>
      <c r="AU428" s="4"/>
    </row>
    <row r="429" spans="1:47" ht="12.7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  <c r="AJ429" s="4"/>
      <c r="AK429" s="4"/>
      <c r="AL429" s="4"/>
      <c r="AM429" s="4"/>
      <c r="AN429" s="4"/>
      <c r="AO429" s="4"/>
      <c r="AP429" s="4"/>
      <c r="AQ429" s="4"/>
      <c r="AR429" s="4"/>
      <c r="AS429" s="4"/>
      <c r="AT429" s="4"/>
      <c r="AU429" s="4"/>
    </row>
    <row r="430" spans="1:47" ht="12.7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4"/>
      <c r="AJ430" s="4"/>
      <c r="AK430" s="4"/>
      <c r="AL430" s="4"/>
      <c r="AM430" s="4"/>
      <c r="AN430" s="4"/>
      <c r="AO430" s="4"/>
      <c r="AP430" s="4"/>
      <c r="AQ430" s="4"/>
      <c r="AR430" s="4"/>
      <c r="AS430" s="4"/>
      <c r="AT430" s="4"/>
      <c r="AU430" s="4"/>
    </row>
    <row r="431" spans="1:47" ht="12.7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4"/>
      <c r="AJ431" s="4"/>
      <c r="AK431" s="4"/>
      <c r="AL431" s="4"/>
      <c r="AM431" s="4"/>
      <c r="AN431" s="4"/>
      <c r="AO431" s="4"/>
      <c r="AP431" s="4"/>
      <c r="AQ431" s="4"/>
      <c r="AR431" s="4"/>
      <c r="AS431" s="4"/>
      <c r="AT431" s="4"/>
      <c r="AU431" s="4"/>
    </row>
    <row r="432" spans="1:47" ht="12.7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  <c r="AJ432" s="4"/>
      <c r="AK432" s="4"/>
      <c r="AL432" s="4"/>
      <c r="AM432" s="4"/>
      <c r="AN432" s="4"/>
      <c r="AO432" s="4"/>
      <c r="AP432" s="4"/>
      <c r="AQ432" s="4"/>
      <c r="AR432" s="4"/>
      <c r="AS432" s="4"/>
      <c r="AT432" s="4"/>
      <c r="AU432" s="4"/>
    </row>
    <row r="433" spans="1:47" ht="12.7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  <c r="AJ433" s="4"/>
      <c r="AK433" s="4"/>
      <c r="AL433" s="4"/>
      <c r="AM433" s="4"/>
      <c r="AN433" s="4"/>
      <c r="AO433" s="4"/>
      <c r="AP433" s="4"/>
      <c r="AQ433" s="4"/>
      <c r="AR433" s="4"/>
      <c r="AS433" s="4"/>
      <c r="AT433" s="4"/>
      <c r="AU433" s="4"/>
    </row>
    <row r="434" spans="1:47" ht="12.7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4"/>
      <c r="AJ434" s="4"/>
      <c r="AK434" s="4"/>
      <c r="AL434" s="4"/>
      <c r="AM434" s="4"/>
      <c r="AN434" s="4"/>
      <c r="AO434" s="4"/>
      <c r="AP434" s="4"/>
      <c r="AQ434" s="4"/>
      <c r="AR434" s="4"/>
      <c r="AS434" s="4"/>
      <c r="AT434" s="4"/>
      <c r="AU434" s="4"/>
    </row>
    <row r="435" spans="1:47" ht="12.7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4"/>
      <c r="AJ435" s="4"/>
      <c r="AK435" s="4"/>
      <c r="AL435" s="4"/>
      <c r="AM435" s="4"/>
      <c r="AN435" s="4"/>
      <c r="AO435" s="4"/>
      <c r="AP435" s="4"/>
      <c r="AQ435" s="4"/>
      <c r="AR435" s="4"/>
      <c r="AS435" s="4"/>
      <c r="AT435" s="4"/>
      <c r="AU435" s="4"/>
    </row>
    <row r="436" spans="1:47" ht="12.7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  <c r="AI436" s="4"/>
      <c r="AJ436" s="4"/>
      <c r="AK436" s="4"/>
      <c r="AL436" s="4"/>
      <c r="AM436" s="4"/>
      <c r="AN436" s="4"/>
      <c r="AO436" s="4"/>
      <c r="AP436" s="4"/>
      <c r="AQ436" s="4"/>
      <c r="AR436" s="4"/>
      <c r="AS436" s="4"/>
      <c r="AT436" s="4"/>
      <c r="AU436" s="4"/>
    </row>
    <row r="437" spans="1:47" ht="12.7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4"/>
      <c r="AJ437" s="4"/>
      <c r="AK437" s="4"/>
      <c r="AL437" s="4"/>
      <c r="AM437" s="4"/>
      <c r="AN437" s="4"/>
      <c r="AO437" s="4"/>
      <c r="AP437" s="4"/>
      <c r="AQ437" s="4"/>
      <c r="AR437" s="4"/>
      <c r="AS437" s="4"/>
      <c r="AT437" s="4"/>
      <c r="AU437" s="4"/>
    </row>
    <row r="438" spans="1:47" ht="12.7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4"/>
      <c r="AJ438" s="4"/>
      <c r="AK438" s="4"/>
      <c r="AL438" s="4"/>
      <c r="AM438" s="4"/>
      <c r="AN438" s="4"/>
      <c r="AO438" s="4"/>
      <c r="AP438" s="4"/>
      <c r="AQ438" s="4"/>
      <c r="AR438" s="4"/>
      <c r="AS438" s="4"/>
      <c r="AT438" s="4"/>
      <c r="AU438" s="4"/>
    </row>
    <row r="439" spans="1:47" ht="12.7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4"/>
      <c r="AJ439" s="4"/>
      <c r="AK439" s="4"/>
      <c r="AL439" s="4"/>
      <c r="AM439" s="4"/>
      <c r="AN439" s="4"/>
      <c r="AO439" s="4"/>
      <c r="AP439" s="4"/>
      <c r="AQ439" s="4"/>
      <c r="AR439" s="4"/>
      <c r="AS439" s="4"/>
      <c r="AT439" s="4"/>
      <c r="AU439" s="4"/>
    </row>
    <row r="440" spans="1:47" ht="12.7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  <c r="AI440" s="4"/>
      <c r="AJ440" s="4"/>
      <c r="AK440" s="4"/>
      <c r="AL440" s="4"/>
      <c r="AM440" s="4"/>
      <c r="AN440" s="4"/>
      <c r="AO440" s="4"/>
      <c r="AP440" s="4"/>
      <c r="AQ440" s="4"/>
      <c r="AR440" s="4"/>
      <c r="AS440" s="4"/>
      <c r="AT440" s="4"/>
      <c r="AU440" s="4"/>
    </row>
    <row r="441" spans="1:47" ht="12.7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4"/>
      <c r="AJ441" s="4"/>
      <c r="AK441" s="4"/>
      <c r="AL441" s="4"/>
      <c r="AM441" s="4"/>
      <c r="AN441" s="4"/>
      <c r="AO441" s="4"/>
      <c r="AP441" s="4"/>
      <c r="AQ441" s="4"/>
      <c r="AR441" s="4"/>
      <c r="AS441" s="4"/>
      <c r="AT441" s="4"/>
      <c r="AU441" s="4"/>
    </row>
    <row r="442" spans="1:47" ht="12.7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4"/>
      <c r="AJ442" s="4"/>
      <c r="AK442" s="4"/>
      <c r="AL442" s="4"/>
      <c r="AM442" s="4"/>
      <c r="AN442" s="4"/>
      <c r="AO442" s="4"/>
      <c r="AP442" s="4"/>
      <c r="AQ442" s="4"/>
      <c r="AR442" s="4"/>
      <c r="AS442" s="4"/>
      <c r="AT442" s="4"/>
      <c r="AU442" s="4"/>
    </row>
    <row r="443" spans="1:47" ht="12.7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4"/>
      <c r="AJ443" s="4"/>
      <c r="AK443" s="4"/>
      <c r="AL443" s="4"/>
      <c r="AM443" s="4"/>
      <c r="AN443" s="4"/>
      <c r="AO443" s="4"/>
      <c r="AP443" s="4"/>
      <c r="AQ443" s="4"/>
      <c r="AR443" s="4"/>
      <c r="AS443" s="4"/>
      <c r="AT443" s="4"/>
      <c r="AU443" s="4"/>
    </row>
    <row r="444" spans="1:47" ht="12.7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4"/>
      <c r="AJ444" s="4"/>
      <c r="AK444" s="4"/>
      <c r="AL444" s="4"/>
      <c r="AM444" s="4"/>
      <c r="AN444" s="4"/>
      <c r="AO444" s="4"/>
      <c r="AP444" s="4"/>
      <c r="AQ444" s="4"/>
      <c r="AR444" s="4"/>
      <c r="AS444" s="4"/>
      <c r="AT444" s="4"/>
      <c r="AU444" s="4"/>
    </row>
    <row r="445" spans="1:47" ht="12.7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4"/>
      <c r="AJ445" s="4"/>
      <c r="AK445" s="4"/>
      <c r="AL445" s="4"/>
      <c r="AM445" s="4"/>
      <c r="AN445" s="4"/>
      <c r="AO445" s="4"/>
      <c r="AP445" s="4"/>
      <c r="AQ445" s="4"/>
      <c r="AR445" s="4"/>
      <c r="AS445" s="4"/>
      <c r="AT445" s="4"/>
      <c r="AU445" s="4"/>
    </row>
    <row r="446" spans="1:47" ht="12.7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  <c r="AI446" s="4"/>
      <c r="AJ446" s="4"/>
      <c r="AK446" s="4"/>
      <c r="AL446" s="4"/>
      <c r="AM446" s="4"/>
      <c r="AN446" s="4"/>
      <c r="AO446" s="4"/>
      <c r="AP446" s="4"/>
      <c r="AQ446" s="4"/>
      <c r="AR446" s="4"/>
      <c r="AS446" s="4"/>
      <c r="AT446" s="4"/>
      <c r="AU446" s="4"/>
    </row>
    <row r="447" spans="1:47" ht="12.7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4"/>
      <c r="AJ447" s="4"/>
      <c r="AK447" s="4"/>
      <c r="AL447" s="4"/>
      <c r="AM447" s="4"/>
      <c r="AN447" s="4"/>
      <c r="AO447" s="4"/>
      <c r="AP447" s="4"/>
      <c r="AQ447" s="4"/>
      <c r="AR447" s="4"/>
      <c r="AS447" s="4"/>
      <c r="AT447" s="4"/>
      <c r="AU447" s="4"/>
    </row>
    <row r="448" spans="1:47" ht="12.7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  <c r="AI448" s="4"/>
      <c r="AJ448" s="4"/>
      <c r="AK448" s="4"/>
      <c r="AL448" s="4"/>
      <c r="AM448" s="4"/>
      <c r="AN448" s="4"/>
      <c r="AO448" s="4"/>
      <c r="AP448" s="4"/>
      <c r="AQ448" s="4"/>
      <c r="AR448" s="4"/>
      <c r="AS448" s="4"/>
      <c r="AT448" s="4"/>
      <c r="AU448" s="4"/>
    </row>
    <row r="449" spans="1:47" ht="12.7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4"/>
      <c r="AJ449" s="4"/>
      <c r="AK449" s="4"/>
      <c r="AL449" s="4"/>
      <c r="AM449" s="4"/>
      <c r="AN449" s="4"/>
      <c r="AO449" s="4"/>
      <c r="AP449" s="4"/>
      <c r="AQ449" s="4"/>
      <c r="AR449" s="4"/>
      <c r="AS449" s="4"/>
      <c r="AT449" s="4"/>
      <c r="AU449" s="4"/>
    </row>
    <row r="450" spans="1:47" ht="12.7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  <c r="AI450" s="4"/>
      <c r="AJ450" s="4"/>
      <c r="AK450" s="4"/>
      <c r="AL450" s="4"/>
      <c r="AM450" s="4"/>
      <c r="AN450" s="4"/>
      <c r="AO450" s="4"/>
      <c r="AP450" s="4"/>
      <c r="AQ450" s="4"/>
      <c r="AR450" s="4"/>
      <c r="AS450" s="4"/>
      <c r="AT450" s="4"/>
      <c r="AU450" s="4"/>
    </row>
    <row r="451" spans="1:47" ht="12.7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  <c r="AI451" s="4"/>
      <c r="AJ451" s="4"/>
      <c r="AK451" s="4"/>
      <c r="AL451" s="4"/>
      <c r="AM451" s="4"/>
      <c r="AN451" s="4"/>
      <c r="AO451" s="4"/>
      <c r="AP451" s="4"/>
      <c r="AQ451" s="4"/>
      <c r="AR451" s="4"/>
      <c r="AS451" s="4"/>
      <c r="AT451" s="4"/>
      <c r="AU451" s="4"/>
    </row>
    <row r="452" spans="1:47" ht="12.7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  <c r="AI452" s="4"/>
      <c r="AJ452" s="4"/>
      <c r="AK452" s="4"/>
      <c r="AL452" s="4"/>
      <c r="AM452" s="4"/>
      <c r="AN452" s="4"/>
      <c r="AO452" s="4"/>
      <c r="AP452" s="4"/>
      <c r="AQ452" s="4"/>
      <c r="AR452" s="4"/>
      <c r="AS452" s="4"/>
      <c r="AT452" s="4"/>
      <c r="AU452" s="4"/>
    </row>
    <row r="453" spans="1:47" ht="12.7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  <c r="AI453" s="4"/>
      <c r="AJ453" s="4"/>
      <c r="AK453" s="4"/>
      <c r="AL453" s="4"/>
      <c r="AM453" s="4"/>
      <c r="AN453" s="4"/>
      <c r="AO453" s="4"/>
      <c r="AP453" s="4"/>
      <c r="AQ453" s="4"/>
      <c r="AR453" s="4"/>
      <c r="AS453" s="4"/>
      <c r="AT453" s="4"/>
      <c r="AU453" s="4"/>
    </row>
    <row r="454" spans="1:47" ht="12.7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  <c r="AI454" s="4"/>
      <c r="AJ454" s="4"/>
      <c r="AK454" s="4"/>
      <c r="AL454" s="4"/>
      <c r="AM454" s="4"/>
      <c r="AN454" s="4"/>
      <c r="AO454" s="4"/>
      <c r="AP454" s="4"/>
      <c r="AQ454" s="4"/>
      <c r="AR454" s="4"/>
      <c r="AS454" s="4"/>
      <c r="AT454" s="4"/>
      <c r="AU454" s="4"/>
    </row>
    <row r="455" spans="1:47" ht="12.7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  <c r="AI455" s="4"/>
      <c r="AJ455" s="4"/>
      <c r="AK455" s="4"/>
      <c r="AL455" s="4"/>
      <c r="AM455" s="4"/>
      <c r="AN455" s="4"/>
      <c r="AO455" s="4"/>
      <c r="AP455" s="4"/>
      <c r="AQ455" s="4"/>
      <c r="AR455" s="4"/>
      <c r="AS455" s="4"/>
      <c r="AT455" s="4"/>
      <c r="AU455" s="4"/>
    </row>
    <row r="456" spans="1:47" ht="12.7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  <c r="AI456" s="4"/>
      <c r="AJ456" s="4"/>
      <c r="AK456" s="4"/>
      <c r="AL456" s="4"/>
      <c r="AM456" s="4"/>
      <c r="AN456" s="4"/>
      <c r="AO456" s="4"/>
      <c r="AP456" s="4"/>
      <c r="AQ456" s="4"/>
      <c r="AR456" s="4"/>
      <c r="AS456" s="4"/>
      <c r="AT456" s="4"/>
      <c r="AU456" s="4"/>
    </row>
    <row r="457" spans="1:47" ht="12.7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  <c r="AI457" s="4"/>
      <c r="AJ457" s="4"/>
      <c r="AK457" s="4"/>
      <c r="AL457" s="4"/>
      <c r="AM457" s="4"/>
      <c r="AN457" s="4"/>
      <c r="AO457" s="4"/>
      <c r="AP457" s="4"/>
      <c r="AQ457" s="4"/>
      <c r="AR457" s="4"/>
      <c r="AS457" s="4"/>
      <c r="AT457" s="4"/>
      <c r="AU457" s="4"/>
    </row>
    <row r="458" spans="1:47" ht="12.7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  <c r="AI458" s="4"/>
      <c r="AJ458" s="4"/>
      <c r="AK458" s="4"/>
      <c r="AL458" s="4"/>
      <c r="AM458" s="4"/>
      <c r="AN458" s="4"/>
      <c r="AO458" s="4"/>
      <c r="AP458" s="4"/>
      <c r="AQ458" s="4"/>
      <c r="AR458" s="4"/>
      <c r="AS458" s="4"/>
      <c r="AT458" s="4"/>
      <c r="AU458" s="4"/>
    </row>
    <row r="459" spans="1:47" ht="12.7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  <c r="AI459" s="4"/>
      <c r="AJ459" s="4"/>
      <c r="AK459" s="4"/>
      <c r="AL459" s="4"/>
      <c r="AM459" s="4"/>
      <c r="AN459" s="4"/>
      <c r="AO459" s="4"/>
      <c r="AP459" s="4"/>
      <c r="AQ459" s="4"/>
      <c r="AR459" s="4"/>
      <c r="AS459" s="4"/>
      <c r="AT459" s="4"/>
      <c r="AU459" s="4"/>
    </row>
    <row r="460" spans="1:47" ht="12.7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  <c r="AI460" s="4"/>
      <c r="AJ460" s="4"/>
      <c r="AK460" s="4"/>
      <c r="AL460" s="4"/>
      <c r="AM460" s="4"/>
      <c r="AN460" s="4"/>
      <c r="AO460" s="4"/>
      <c r="AP460" s="4"/>
      <c r="AQ460" s="4"/>
      <c r="AR460" s="4"/>
      <c r="AS460" s="4"/>
      <c r="AT460" s="4"/>
      <c r="AU460" s="4"/>
    </row>
    <row r="461" spans="1:47" ht="12.7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  <c r="AI461" s="4"/>
      <c r="AJ461" s="4"/>
      <c r="AK461" s="4"/>
      <c r="AL461" s="4"/>
      <c r="AM461" s="4"/>
      <c r="AN461" s="4"/>
      <c r="AO461" s="4"/>
      <c r="AP461" s="4"/>
      <c r="AQ461" s="4"/>
      <c r="AR461" s="4"/>
      <c r="AS461" s="4"/>
      <c r="AT461" s="4"/>
      <c r="AU461" s="4"/>
    </row>
    <row r="462" spans="1:47" ht="12.7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  <c r="AI462" s="4"/>
      <c r="AJ462" s="4"/>
      <c r="AK462" s="4"/>
      <c r="AL462" s="4"/>
      <c r="AM462" s="4"/>
      <c r="AN462" s="4"/>
      <c r="AO462" s="4"/>
      <c r="AP462" s="4"/>
      <c r="AQ462" s="4"/>
      <c r="AR462" s="4"/>
      <c r="AS462" s="4"/>
      <c r="AT462" s="4"/>
      <c r="AU462" s="4"/>
    </row>
    <row r="463" spans="1:47" ht="12.7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  <c r="AI463" s="4"/>
      <c r="AJ463" s="4"/>
      <c r="AK463" s="4"/>
      <c r="AL463" s="4"/>
      <c r="AM463" s="4"/>
      <c r="AN463" s="4"/>
      <c r="AO463" s="4"/>
      <c r="AP463" s="4"/>
      <c r="AQ463" s="4"/>
      <c r="AR463" s="4"/>
      <c r="AS463" s="4"/>
      <c r="AT463" s="4"/>
      <c r="AU463" s="4"/>
    </row>
    <row r="464" spans="1:47" ht="12.7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  <c r="AI464" s="4"/>
      <c r="AJ464" s="4"/>
      <c r="AK464" s="4"/>
      <c r="AL464" s="4"/>
      <c r="AM464" s="4"/>
      <c r="AN464" s="4"/>
      <c r="AO464" s="4"/>
      <c r="AP464" s="4"/>
      <c r="AQ464" s="4"/>
      <c r="AR464" s="4"/>
      <c r="AS464" s="4"/>
      <c r="AT464" s="4"/>
      <c r="AU464" s="4"/>
    </row>
    <row r="465" spans="1:47" ht="12.7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  <c r="AI465" s="4"/>
      <c r="AJ465" s="4"/>
      <c r="AK465" s="4"/>
      <c r="AL465" s="4"/>
      <c r="AM465" s="4"/>
      <c r="AN465" s="4"/>
      <c r="AO465" s="4"/>
      <c r="AP465" s="4"/>
      <c r="AQ465" s="4"/>
      <c r="AR465" s="4"/>
      <c r="AS465" s="4"/>
      <c r="AT465" s="4"/>
      <c r="AU465" s="4"/>
    </row>
    <row r="466" spans="1:47" ht="12.7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  <c r="AI466" s="4"/>
      <c r="AJ466" s="4"/>
      <c r="AK466" s="4"/>
      <c r="AL466" s="4"/>
      <c r="AM466" s="4"/>
      <c r="AN466" s="4"/>
      <c r="AO466" s="4"/>
      <c r="AP466" s="4"/>
      <c r="AQ466" s="4"/>
      <c r="AR466" s="4"/>
      <c r="AS466" s="4"/>
      <c r="AT466" s="4"/>
      <c r="AU466" s="4"/>
    </row>
    <row r="467" spans="1:47" ht="12.7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  <c r="AI467" s="4"/>
      <c r="AJ467" s="4"/>
      <c r="AK467" s="4"/>
      <c r="AL467" s="4"/>
      <c r="AM467" s="4"/>
      <c r="AN467" s="4"/>
      <c r="AO467" s="4"/>
      <c r="AP467" s="4"/>
      <c r="AQ467" s="4"/>
      <c r="AR467" s="4"/>
      <c r="AS467" s="4"/>
      <c r="AT467" s="4"/>
      <c r="AU467" s="4"/>
    </row>
    <row r="468" spans="1:47" ht="12.7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  <c r="AI468" s="4"/>
      <c r="AJ468" s="4"/>
      <c r="AK468" s="4"/>
      <c r="AL468" s="4"/>
      <c r="AM468" s="4"/>
      <c r="AN468" s="4"/>
      <c r="AO468" s="4"/>
      <c r="AP468" s="4"/>
      <c r="AQ468" s="4"/>
      <c r="AR468" s="4"/>
      <c r="AS468" s="4"/>
      <c r="AT468" s="4"/>
      <c r="AU468" s="4"/>
    </row>
    <row r="469" spans="1:47" ht="12.7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  <c r="AI469" s="4"/>
      <c r="AJ469" s="4"/>
      <c r="AK469" s="4"/>
      <c r="AL469" s="4"/>
      <c r="AM469" s="4"/>
      <c r="AN469" s="4"/>
      <c r="AO469" s="4"/>
      <c r="AP469" s="4"/>
      <c r="AQ469" s="4"/>
      <c r="AR469" s="4"/>
      <c r="AS469" s="4"/>
      <c r="AT469" s="4"/>
      <c r="AU469" s="4"/>
    </row>
    <row r="470" spans="1:47" ht="12.7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  <c r="AI470" s="4"/>
      <c r="AJ470" s="4"/>
      <c r="AK470" s="4"/>
      <c r="AL470" s="4"/>
      <c r="AM470" s="4"/>
      <c r="AN470" s="4"/>
      <c r="AO470" s="4"/>
      <c r="AP470" s="4"/>
      <c r="AQ470" s="4"/>
      <c r="AR470" s="4"/>
      <c r="AS470" s="4"/>
      <c r="AT470" s="4"/>
      <c r="AU470" s="4"/>
    </row>
    <row r="471" spans="1:47" ht="12.7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  <c r="AI471" s="4"/>
      <c r="AJ471" s="4"/>
      <c r="AK471" s="4"/>
      <c r="AL471" s="4"/>
      <c r="AM471" s="4"/>
      <c r="AN471" s="4"/>
      <c r="AO471" s="4"/>
      <c r="AP471" s="4"/>
      <c r="AQ471" s="4"/>
      <c r="AR471" s="4"/>
      <c r="AS471" s="4"/>
      <c r="AT471" s="4"/>
      <c r="AU471" s="4"/>
    </row>
    <row r="472" spans="1:47" ht="12.7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  <c r="AI472" s="4"/>
      <c r="AJ472" s="4"/>
      <c r="AK472" s="4"/>
      <c r="AL472" s="4"/>
      <c r="AM472" s="4"/>
      <c r="AN472" s="4"/>
      <c r="AO472" s="4"/>
      <c r="AP472" s="4"/>
      <c r="AQ472" s="4"/>
      <c r="AR472" s="4"/>
      <c r="AS472" s="4"/>
      <c r="AT472" s="4"/>
      <c r="AU472" s="4"/>
    </row>
    <row r="473" spans="1:47" ht="12.7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  <c r="AI473" s="4"/>
      <c r="AJ473" s="4"/>
      <c r="AK473" s="4"/>
      <c r="AL473" s="4"/>
      <c r="AM473" s="4"/>
      <c r="AN473" s="4"/>
      <c r="AO473" s="4"/>
      <c r="AP473" s="4"/>
      <c r="AQ473" s="4"/>
      <c r="AR473" s="4"/>
      <c r="AS473" s="4"/>
      <c r="AT473" s="4"/>
      <c r="AU473" s="4"/>
    </row>
    <row r="474" spans="1:47" ht="12.7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  <c r="AI474" s="4"/>
      <c r="AJ474" s="4"/>
      <c r="AK474" s="4"/>
      <c r="AL474" s="4"/>
      <c r="AM474" s="4"/>
      <c r="AN474" s="4"/>
      <c r="AO474" s="4"/>
      <c r="AP474" s="4"/>
      <c r="AQ474" s="4"/>
      <c r="AR474" s="4"/>
      <c r="AS474" s="4"/>
      <c r="AT474" s="4"/>
      <c r="AU474" s="4"/>
    </row>
    <row r="475" spans="1:47" ht="12.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  <c r="AI475" s="4"/>
      <c r="AJ475" s="4"/>
      <c r="AK475" s="4"/>
      <c r="AL475" s="4"/>
      <c r="AM475" s="4"/>
      <c r="AN475" s="4"/>
      <c r="AO475" s="4"/>
      <c r="AP475" s="4"/>
      <c r="AQ475" s="4"/>
      <c r="AR475" s="4"/>
      <c r="AS475" s="4"/>
      <c r="AT475" s="4"/>
      <c r="AU475" s="4"/>
    </row>
    <row r="476" spans="1:47" ht="12.7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  <c r="AI476" s="4"/>
      <c r="AJ476" s="4"/>
      <c r="AK476" s="4"/>
      <c r="AL476" s="4"/>
      <c r="AM476" s="4"/>
      <c r="AN476" s="4"/>
      <c r="AO476" s="4"/>
      <c r="AP476" s="4"/>
      <c r="AQ476" s="4"/>
      <c r="AR476" s="4"/>
      <c r="AS476" s="4"/>
      <c r="AT476" s="4"/>
      <c r="AU476" s="4"/>
    </row>
    <row r="477" spans="1:47" ht="12.7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  <c r="AI477" s="4"/>
      <c r="AJ477" s="4"/>
      <c r="AK477" s="4"/>
      <c r="AL477" s="4"/>
      <c r="AM477" s="4"/>
      <c r="AN477" s="4"/>
      <c r="AO477" s="4"/>
      <c r="AP477" s="4"/>
      <c r="AQ477" s="4"/>
      <c r="AR477" s="4"/>
      <c r="AS477" s="4"/>
      <c r="AT477" s="4"/>
      <c r="AU477" s="4"/>
    </row>
    <row r="478" spans="1:47" ht="12.7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  <c r="AI478" s="4"/>
      <c r="AJ478" s="4"/>
      <c r="AK478" s="4"/>
      <c r="AL478" s="4"/>
      <c r="AM478" s="4"/>
      <c r="AN478" s="4"/>
      <c r="AO478" s="4"/>
      <c r="AP478" s="4"/>
      <c r="AQ478" s="4"/>
      <c r="AR478" s="4"/>
      <c r="AS478" s="4"/>
      <c r="AT478" s="4"/>
      <c r="AU478" s="4"/>
    </row>
    <row r="479" spans="1:47" ht="12.7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  <c r="AI479" s="4"/>
      <c r="AJ479" s="4"/>
      <c r="AK479" s="4"/>
      <c r="AL479" s="4"/>
      <c r="AM479" s="4"/>
      <c r="AN479" s="4"/>
      <c r="AO479" s="4"/>
      <c r="AP479" s="4"/>
      <c r="AQ479" s="4"/>
      <c r="AR479" s="4"/>
      <c r="AS479" s="4"/>
      <c r="AT479" s="4"/>
      <c r="AU479" s="4"/>
    </row>
    <row r="480" spans="1:47" ht="12.7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  <c r="AI480" s="4"/>
      <c r="AJ480" s="4"/>
      <c r="AK480" s="4"/>
      <c r="AL480" s="4"/>
      <c r="AM480" s="4"/>
      <c r="AN480" s="4"/>
      <c r="AO480" s="4"/>
      <c r="AP480" s="4"/>
      <c r="AQ480" s="4"/>
      <c r="AR480" s="4"/>
      <c r="AS480" s="4"/>
      <c r="AT480" s="4"/>
      <c r="AU480" s="4"/>
    </row>
    <row r="481" spans="1:47" ht="12.7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  <c r="AI481" s="4"/>
      <c r="AJ481" s="4"/>
      <c r="AK481" s="4"/>
      <c r="AL481" s="4"/>
      <c r="AM481" s="4"/>
      <c r="AN481" s="4"/>
      <c r="AO481" s="4"/>
      <c r="AP481" s="4"/>
      <c r="AQ481" s="4"/>
      <c r="AR481" s="4"/>
      <c r="AS481" s="4"/>
      <c r="AT481" s="4"/>
      <c r="AU481" s="4"/>
    </row>
    <row r="482" spans="1:47" ht="12.7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  <c r="AI482" s="4"/>
      <c r="AJ482" s="4"/>
      <c r="AK482" s="4"/>
      <c r="AL482" s="4"/>
      <c r="AM482" s="4"/>
      <c r="AN482" s="4"/>
      <c r="AO482" s="4"/>
      <c r="AP482" s="4"/>
      <c r="AQ482" s="4"/>
      <c r="AR482" s="4"/>
      <c r="AS482" s="4"/>
      <c r="AT482" s="4"/>
      <c r="AU482" s="4"/>
    </row>
    <row r="483" spans="1:47" ht="12.7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  <c r="AI483" s="4"/>
      <c r="AJ483" s="4"/>
      <c r="AK483" s="4"/>
      <c r="AL483" s="4"/>
      <c r="AM483" s="4"/>
      <c r="AN483" s="4"/>
      <c r="AO483" s="4"/>
      <c r="AP483" s="4"/>
      <c r="AQ483" s="4"/>
      <c r="AR483" s="4"/>
      <c r="AS483" s="4"/>
      <c r="AT483" s="4"/>
      <c r="AU483" s="4"/>
    </row>
    <row r="484" spans="1:47" ht="12.7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  <c r="AI484" s="4"/>
      <c r="AJ484" s="4"/>
      <c r="AK484" s="4"/>
      <c r="AL484" s="4"/>
      <c r="AM484" s="4"/>
      <c r="AN484" s="4"/>
      <c r="AO484" s="4"/>
      <c r="AP484" s="4"/>
      <c r="AQ484" s="4"/>
      <c r="AR484" s="4"/>
      <c r="AS484" s="4"/>
      <c r="AT484" s="4"/>
      <c r="AU484" s="4"/>
    </row>
    <row r="485" spans="1:47" ht="12.7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  <c r="AI485" s="4"/>
      <c r="AJ485" s="4"/>
      <c r="AK485" s="4"/>
      <c r="AL485" s="4"/>
      <c r="AM485" s="4"/>
      <c r="AN485" s="4"/>
      <c r="AO485" s="4"/>
      <c r="AP485" s="4"/>
      <c r="AQ485" s="4"/>
      <c r="AR485" s="4"/>
      <c r="AS485" s="4"/>
      <c r="AT485" s="4"/>
      <c r="AU485" s="4"/>
    </row>
    <row r="486" spans="1:47" ht="12.7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  <c r="AI486" s="4"/>
      <c r="AJ486" s="4"/>
      <c r="AK486" s="4"/>
      <c r="AL486" s="4"/>
      <c r="AM486" s="4"/>
      <c r="AN486" s="4"/>
      <c r="AO486" s="4"/>
      <c r="AP486" s="4"/>
      <c r="AQ486" s="4"/>
      <c r="AR486" s="4"/>
      <c r="AS486" s="4"/>
      <c r="AT486" s="4"/>
      <c r="AU486" s="4"/>
    </row>
    <row r="487" spans="1:47" ht="12.7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  <c r="AI487" s="4"/>
      <c r="AJ487" s="4"/>
      <c r="AK487" s="4"/>
      <c r="AL487" s="4"/>
      <c r="AM487" s="4"/>
      <c r="AN487" s="4"/>
      <c r="AO487" s="4"/>
      <c r="AP487" s="4"/>
      <c r="AQ487" s="4"/>
      <c r="AR487" s="4"/>
      <c r="AS487" s="4"/>
      <c r="AT487" s="4"/>
      <c r="AU487" s="4"/>
    </row>
    <row r="488" spans="1:47" ht="12.7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  <c r="AI488" s="4"/>
      <c r="AJ488" s="4"/>
      <c r="AK488" s="4"/>
      <c r="AL488" s="4"/>
      <c r="AM488" s="4"/>
      <c r="AN488" s="4"/>
      <c r="AO488" s="4"/>
      <c r="AP488" s="4"/>
      <c r="AQ488" s="4"/>
      <c r="AR488" s="4"/>
      <c r="AS488" s="4"/>
      <c r="AT488" s="4"/>
      <c r="AU488" s="4"/>
    </row>
    <row r="489" spans="1:47" ht="12.7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  <c r="AI489" s="4"/>
      <c r="AJ489" s="4"/>
      <c r="AK489" s="4"/>
      <c r="AL489" s="4"/>
      <c r="AM489" s="4"/>
      <c r="AN489" s="4"/>
      <c r="AO489" s="4"/>
      <c r="AP489" s="4"/>
      <c r="AQ489" s="4"/>
      <c r="AR489" s="4"/>
      <c r="AS489" s="4"/>
      <c r="AT489" s="4"/>
      <c r="AU489" s="4"/>
    </row>
    <row r="490" spans="1:47" ht="12.7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  <c r="AI490" s="4"/>
      <c r="AJ490" s="4"/>
      <c r="AK490" s="4"/>
      <c r="AL490" s="4"/>
      <c r="AM490" s="4"/>
      <c r="AN490" s="4"/>
      <c r="AO490" s="4"/>
      <c r="AP490" s="4"/>
      <c r="AQ490" s="4"/>
      <c r="AR490" s="4"/>
      <c r="AS490" s="4"/>
      <c r="AT490" s="4"/>
      <c r="AU490" s="4"/>
    </row>
    <row r="491" spans="1:47" ht="12.7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  <c r="AI491" s="4"/>
      <c r="AJ491" s="4"/>
      <c r="AK491" s="4"/>
      <c r="AL491" s="4"/>
      <c r="AM491" s="4"/>
      <c r="AN491" s="4"/>
      <c r="AO491" s="4"/>
      <c r="AP491" s="4"/>
      <c r="AQ491" s="4"/>
      <c r="AR491" s="4"/>
      <c r="AS491" s="4"/>
      <c r="AT491" s="4"/>
      <c r="AU491" s="4"/>
    </row>
    <row r="492" spans="1:47" ht="12.7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  <c r="AI492" s="4"/>
      <c r="AJ492" s="4"/>
      <c r="AK492" s="4"/>
      <c r="AL492" s="4"/>
      <c r="AM492" s="4"/>
      <c r="AN492" s="4"/>
      <c r="AO492" s="4"/>
      <c r="AP492" s="4"/>
      <c r="AQ492" s="4"/>
      <c r="AR492" s="4"/>
      <c r="AS492" s="4"/>
      <c r="AT492" s="4"/>
      <c r="AU492" s="4"/>
    </row>
    <row r="493" spans="1:47" ht="12.7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  <c r="AI493" s="4"/>
      <c r="AJ493" s="4"/>
      <c r="AK493" s="4"/>
      <c r="AL493" s="4"/>
      <c r="AM493" s="4"/>
      <c r="AN493" s="4"/>
      <c r="AO493" s="4"/>
      <c r="AP493" s="4"/>
      <c r="AQ493" s="4"/>
      <c r="AR493" s="4"/>
      <c r="AS493" s="4"/>
      <c r="AT493" s="4"/>
      <c r="AU493" s="4"/>
    </row>
    <row r="494" spans="1:47" ht="12.7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  <c r="AI494" s="4"/>
      <c r="AJ494" s="4"/>
      <c r="AK494" s="4"/>
      <c r="AL494" s="4"/>
      <c r="AM494" s="4"/>
      <c r="AN494" s="4"/>
      <c r="AO494" s="4"/>
      <c r="AP494" s="4"/>
      <c r="AQ494" s="4"/>
      <c r="AR494" s="4"/>
      <c r="AS494" s="4"/>
      <c r="AT494" s="4"/>
      <c r="AU494" s="4"/>
    </row>
    <row r="495" spans="1:47" ht="12.7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  <c r="AI495" s="4"/>
      <c r="AJ495" s="4"/>
      <c r="AK495" s="4"/>
      <c r="AL495" s="4"/>
      <c r="AM495" s="4"/>
      <c r="AN495" s="4"/>
      <c r="AO495" s="4"/>
      <c r="AP495" s="4"/>
      <c r="AQ495" s="4"/>
      <c r="AR495" s="4"/>
      <c r="AS495" s="4"/>
      <c r="AT495" s="4"/>
      <c r="AU495" s="4"/>
    </row>
    <row r="496" spans="1:47" ht="12.7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  <c r="AI496" s="4"/>
      <c r="AJ496" s="4"/>
      <c r="AK496" s="4"/>
      <c r="AL496" s="4"/>
      <c r="AM496" s="4"/>
      <c r="AN496" s="4"/>
      <c r="AO496" s="4"/>
      <c r="AP496" s="4"/>
      <c r="AQ496" s="4"/>
      <c r="AR496" s="4"/>
      <c r="AS496" s="4"/>
      <c r="AT496" s="4"/>
      <c r="AU496" s="4"/>
    </row>
    <row r="497" spans="1:47" ht="12.7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  <c r="AI497" s="4"/>
      <c r="AJ497" s="4"/>
      <c r="AK497" s="4"/>
      <c r="AL497" s="4"/>
      <c r="AM497" s="4"/>
      <c r="AN497" s="4"/>
      <c r="AO497" s="4"/>
      <c r="AP497" s="4"/>
      <c r="AQ497" s="4"/>
      <c r="AR497" s="4"/>
      <c r="AS497" s="4"/>
      <c r="AT497" s="4"/>
      <c r="AU497" s="4"/>
    </row>
    <row r="498" spans="1:47" ht="12.7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  <c r="AI498" s="4"/>
      <c r="AJ498" s="4"/>
      <c r="AK498" s="4"/>
      <c r="AL498" s="4"/>
      <c r="AM498" s="4"/>
      <c r="AN498" s="4"/>
      <c r="AO498" s="4"/>
      <c r="AP498" s="4"/>
      <c r="AQ498" s="4"/>
      <c r="AR498" s="4"/>
      <c r="AS498" s="4"/>
      <c r="AT498" s="4"/>
      <c r="AU498" s="4"/>
    </row>
    <row r="499" spans="1:47" ht="12.7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  <c r="AI499" s="4"/>
      <c r="AJ499" s="4"/>
      <c r="AK499" s="4"/>
      <c r="AL499" s="4"/>
      <c r="AM499" s="4"/>
      <c r="AN499" s="4"/>
      <c r="AO499" s="4"/>
      <c r="AP499" s="4"/>
      <c r="AQ499" s="4"/>
      <c r="AR499" s="4"/>
      <c r="AS499" s="4"/>
      <c r="AT499" s="4"/>
      <c r="AU499" s="4"/>
    </row>
    <row r="500" spans="1:47" ht="12.7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  <c r="AI500" s="4"/>
      <c r="AJ500" s="4"/>
      <c r="AK500" s="4"/>
      <c r="AL500" s="4"/>
      <c r="AM500" s="4"/>
      <c r="AN500" s="4"/>
      <c r="AO500" s="4"/>
      <c r="AP500" s="4"/>
      <c r="AQ500" s="4"/>
      <c r="AR500" s="4"/>
      <c r="AS500" s="4"/>
      <c r="AT500" s="4"/>
      <c r="AU500" s="4"/>
    </row>
    <row r="501" spans="1:47" ht="12.7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  <c r="AI501" s="4"/>
      <c r="AJ501" s="4"/>
      <c r="AK501" s="4"/>
      <c r="AL501" s="4"/>
      <c r="AM501" s="4"/>
      <c r="AN501" s="4"/>
      <c r="AO501" s="4"/>
      <c r="AP501" s="4"/>
      <c r="AQ501" s="4"/>
      <c r="AR501" s="4"/>
      <c r="AS501" s="4"/>
      <c r="AT501" s="4"/>
      <c r="AU501" s="4"/>
    </row>
    <row r="502" spans="1:47" ht="12.7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  <c r="AI502" s="4"/>
      <c r="AJ502" s="4"/>
      <c r="AK502" s="4"/>
      <c r="AL502" s="4"/>
      <c r="AM502" s="4"/>
      <c r="AN502" s="4"/>
      <c r="AO502" s="4"/>
      <c r="AP502" s="4"/>
      <c r="AQ502" s="4"/>
      <c r="AR502" s="4"/>
      <c r="AS502" s="4"/>
      <c r="AT502" s="4"/>
      <c r="AU502" s="4"/>
    </row>
    <row r="503" spans="1:47" ht="12.7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  <c r="AI503" s="4"/>
      <c r="AJ503" s="4"/>
      <c r="AK503" s="4"/>
      <c r="AL503" s="4"/>
      <c r="AM503" s="4"/>
      <c r="AN503" s="4"/>
      <c r="AO503" s="4"/>
      <c r="AP503" s="4"/>
      <c r="AQ503" s="4"/>
      <c r="AR503" s="4"/>
      <c r="AS503" s="4"/>
      <c r="AT503" s="4"/>
      <c r="AU503" s="4"/>
    </row>
    <row r="504" spans="1:47" ht="12.7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  <c r="AI504" s="4"/>
      <c r="AJ504" s="4"/>
      <c r="AK504" s="4"/>
      <c r="AL504" s="4"/>
      <c r="AM504" s="4"/>
      <c r="AN504" s="4"/>
      <c r="AO504" s="4"/>
      <c r="AP504" s="4"/>
      <c r="AQ504" s="4"/>
      <c r="AR504" s="4"/>
      <c r="AS504" s="4"/>
      <c r="AT504" s="4"/>
      <c r="AU504" s="4"/>
    </row>
    <row r="505" spans="1:47" ht="12.7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  <c r="AI505" s="4"/>
      <c r="AJ505" s="4"/>
      <c r="AK505" s="4"/>
      <c r="AL505" s="4"/>
      <c r="AM505" s="4"/>
      <c r="AN505" s="4"/>
      <c r="AO505" s="4"/>
      <c r="AP505" s="4"/>
      <c r="AQ505" s="4"/>
      <c r="AR505" s="4"/>
      <c r="AS505" s="4"/>
      <c r="AT505" s="4"/>
      <c r="AU505" s="4"/>
    </row>
    <row r="506" spans="1:47" ht="12.7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  <c r="AI506" s="4"/>
      <c r="AJ506" s="4"/>
      <c r="AK506" s="4"/>
      <c r="AL506" s="4"/>
      <c r="AM506" s="4"/>
      <c r="AN506" s="4"/>
      <c r="AO506" s="4"/>
      <c r="AP506" s="4"/>
      <c r="AQ506" s="4"/>
      <c r="AR506" s="4"/>
      <c r="AS506" s="4"/>
      <c r="AT506" s="4"/>
      <c r="AU506" s="4"/>
    </row>
    <row r="507" spans="1:47" ht="12.7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  <c r="AI507" s="4"/>
      <c r="AJ507" s="4"/>
      <c r="AK507" s="4"/>
      <c r="AL507" s="4"/>
      <c r="AM507" s="4"/>
      <c r="AN507" s="4"/>
      <c r="AO507" s="4"/>
      <c r="AP507" s="4"/>
      <c r="AQ507" s="4"/>
      <c r="AR507" s="4"/>
      <c r="AS507" s="4"/>
      <c r="AT507" s="4"/>
      <c r="AU507" s="4"/>
    </row>
    <row r="508" spans="1:47" ht="12.7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  <c r="AI508" s="4"/>
      <c r="AJ508" s="4"/>
      <c r="AK508" s="4"/>
      <c r="AL508" s="4"/>
      <c r="AM508" s="4"/>
      <c r="AN508" s="4"/>
      <c r="AO508" s="4"/>
      <c r="AP508" s="4"/>
      <c r="AQ508" s="4"/>
      <c r="AR508" s="4"/>
      <c r="AS508" s="4"/>
      <c r="AT508" s="4"/>
      <c r="AU508" s="4"/>
    </row>
    <row r="509" spans="1:47" ht="12.7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  <c r="AI509" s="4"/>
      <c r="AJ509" s="4"/>
      <c r="AK509" s="4"/>
      <c r="AL509" s="4"/>
      <c r="AM509" s="4"/>
      <c r="AN509" s="4"/>
      <c r="AO509" s="4"/>
      <c r="AP509" s="4"/>
      <c r="AQ509" s="4"/>
      <c r="AR509" s="4"/>
      <c r="AS509" s="4"/>
      <c r="AT509" s="4"/>
      <c r="AU509" s="4"/>
    </row>
    <row r="510" spans="1:47" ht="12.7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  <c r="AI510" s="4"/>
      <c r="AJ510" s="4"/>
      <c r="AK510" s="4"/>
      <c r="AL510" s="4"/>
      <c r="AM510" s="4"/>
      <c r="AN510" s="4"/>
      <c r="AO510" s="4"/>
      <c r="AP510" s="4"/>
      <c r="AQ510" s="4"/>
      <c r="AR510" s="4"/>
      <c r="AS510" s="4"/>
      <c r="AT510" s="4"/>
      <c r="AU510" s="4"/>
    </row>
    <row r="511" spans="1:47" ht="12.7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  <c r="AI511" s="4"/>
      <c r="AJ511" s="4"/>
      <c r="AK511" s="4"/>
      <c r="AL511" s="4"/>
      <c r="AM511" s="4"/>
      <c r="AN511" s="4"/>
      <c r="AO511" s="4"/>
      <c r="AP511" s="4"/>
      <c r="AQ511" s="4"/>
      <c r="AR511" s="4"/>
      <c r="AS511" s="4"/>
      <c r="AT511" s="4"/>
      <c r="AU511" s="4"/>
    </row>
    <row r="512" spans="1:47" ht="12.7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  <c r="AI512" s="4"/>
      <c r="AJ512" s="4"/>
      <c r="AK512" s="4"/>
      <c r="AL512" s="4"/>
      <c r="AM512" s="4"/>
      <c r="AN512" s="4"/>
      <c r="AO512" s="4"/>
      <c r="AP512" s="4"/>
      <c r="AQ512" s="4"/>
      <c r="AR512" s="4"/>
      <c r="AS512" s="4"/>
      <c r="AT512" s="4"/>
      <c r="AU512" s="4"/>
    </row>
    <row r="513" spans="1:47" ht="12.7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  <c r="AI513" s="4"/>
      <c r="AJ513" s="4"/>
      <c r="AK513" s="4"/>
      <c r="AL513" s="4"/>
      <c r="AM513" s="4"/>
      <c r="AN513" s="4"/>
      <c r="AO513" s="4"/>
      <c r="AP513" s="4"/>
      <c r="AQ513" s="4"/>
      <c r="AR513" s="4"/>
      <c r="AS513" s="4"/>
      <c r="AT513" s="4"/>
      <c r="AU513" s="4"/>
    </row>
    <row r="514" spans="1:47" ht="12.7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  <c r="AI514" s="4"/>
      <c r="AJ514" s="4"/>
      <c r="AK514" s="4"/>
      <c r="AL514" s="4"/>
      <c r="AM514" s="4"/>
      <c r="AN514" s="4"/>
      <c r="AO514" s="4"/>
      <c r="AP514" s="4"/>
      <c r="AQ514" s="4"/>
      <c r="AR514" s="4"/>
      <c r="AS514" s="4"/>
      <c r="AT514" s="4"/>
      <c r="AU514" s="4"/>
    </row>
    <row r="515" spans="1:47" ht="12.7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  <c r="AI515" s="4"/>
      <c r="AJ515" s="4"/>
      <c r="AK515" s="4"/>
      <c r="AL515" s="4"/>
      <c r="AM515" s="4"/>
      <c r="AN515" s="4"/>
      <c r="AO515" s="4"/>
      <c r="AP515" s="4"/>
      <c r="AQ515" s="4"/>
      <c r="AR515" s="4"/>
      <c r="AS515" s="4"/>
      <c r="AT515" s="4"/>
      <c r="AU515" s="4"/>
    </row>
    <row r="516" spans="1:47" ht="12.7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  <c r="AI516" s="4"/>
      <c r="AJ516" s="4"/>
      <c r="AK516" s="4"/>
      <c r="AL516" s="4"/>
      <c r="AM516" s="4"/>
      <c r="AN516" s="4"/>
      <c r="AO516" s="4"/>
      <c r="AP516" s="4"/>
      <c r="AQ516" s="4"/>
      <c r="AR516" s="4"/>
      <c r="AS516" s="4"/>
      <c r="AT516" s="4"/>
      <c r="AU516" s="4"/>
    </row>
    <row r="517" spans="1:47" ht="12.7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  <c r="AI517" s="4"/>
      <c r="AJ517" s="4"/>
      <c r="AK517" s="4"/>
      <c r="AL517" s="4"/>
      <c r="AM517" s="4"/>
      <c r="AN517" s="4"/>
      <c r="AO517" s="4"/>
      <c r="AP517" s="4"/>
      <c r="AQ517" s="4"/>
      <c r="AR517" s="4"/>
      <c r="AS517" s="4"/>
      <c r="AT517" s="4"/>
      <c r="AU517" s="4"/>
    </row>
    <row r="518" spans="1:47" ht="12.7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  <c r="AI518" s="4"/>
      <c r="AJ518" s="4"/>
      <c r="AK518" s="4"/>
      <c r="AL518" s="4"/>
      <c r="AM518" s="4"/>
      <c r="AN518" s="4"/>
      <c r="AO518" s="4"/>
      <c r="AP518" s="4"/>
      <c r="AQ518" s="4"/>
      <c r="AR518" s="4"/>
      <c r="AS518" s="4"/>
      <c r="AT518" s="4"/>
      <c r="AU518" s="4"/>
    </row>
    <row r="519" spans="1:47" ht="12.7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  <c r="AI519" s="4"/>
      <c r="AJ519" s="4"/>
      <c r="AK519" s="4"/>
      <c r="AL519" s="4"/>
      <c r="AM519" s="4"/>
      <c r="AN519" s="4"/>
      <c r="AO519" s="4"/>
      <c r="AP519" s="4"/>
      <c r="AQ519" s="4"/>
      <c r="AR519" s="4"/>
      <c r="AS519" s="4"/>
      <c r="AT519" s="4"/>
      <c r="AU519" s="4"/>
    </row>
    <row r="520" spans="1:47" ht="12.7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  <c r="AH520" s="4"/>
      <c r="AI520" s="4"/>
      <c r="AJ520" s="4"/>
      <c r="AK520" s="4"/>
      <c r="AL520" s="4"/>
      <c r="AM520" s="4"/>
      <c r="AN520" s="4"/>
      <c r="AO520" s="4"/>
      <c r="AP520" s="4"/>
      <c r="AQ520" s="4"/>
      <c r="AR520" s="4"/>
      <c r="AS520" s="4"/>
      <c r="AT520" s="4"/>
      <c r="AU520" s="4"/>
    </row>
    <row r="521" spans="1:47" ht="12.7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  <c r="AI521" s="4"/>
      <c r="AJ521" s="4"/>
      <c r="AK521" s="4"/>
      <c r="AL521" s="4"/>
      <c r="AM521" s="4"/>
      <c r="AN521" s="4"/>
      <c r="AO521" s="4"/>
      <c r="AP521" s="4"/>
      <c r="AQ521" s="4"/>
      <c r="AR521" s="4"/>
      <c r="AS521" s="4"/>
      <c r="AT521" s="4"/>
      <c r="AU521" s="4"/>
    </row>
    <row r="522" spans="1:47" ht="12.7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  <c r="AI522" s="4"/>
      <c r="AJ522" s="4"/>
      <c r="AK522" s="4"/>
      <c r="AL522" s="4"/>
      <c r="AM522" s="4"/>
      <c r="AN522" s="4"/>
      <c r="AO522" s="4"/>
      <c r="AP522" s="4"/>
      <c r="AQ522" s="4"/>
      <c r="AR522" s="4"/>
      <c r="AS522" s="4"/>
      <c r="AT522" s="4"/>
      <c r="AU522" s="4"/>
    </row>
    <row r="523" spans="1:47" ht="12.7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  <c r="AI523" s="4"/>
      <c r="AJ523" s="4"/>
      <c r="AK523" s="4"/>
      <c r="AL523" s="4"/>
      <c r="AM523" s="4"/>
      <c r="AN523" s="4"/>
      <c r="AO523" s="4"/>
      <c r="AP523" s="4"/>
      <c r="AQ523" s="4"/>
      <c r="AR523" s="4"/>
      <c r="AS523" s="4"/>
      <c r="AT523" s="4"/>
      <c r="AU523" s="4"/>
    </row>
    <row r="524" spans="1:47" ht="12.7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  <c r="AI524" s="4"/>
      <c r="AJ524" s="4"/>
      <c r="AK524" s="4"/>
      <c r="AL524" s="4"/>
      <c r="AM524" s="4"/>
      <c r="AN524" s="4"/>
      <c r="AO524" s="4"/>
      <c r="AP524" s="4"/>
      <c r="AQ524" s="4"/>
      <c r="AR524" s="4"/>
      <c r="AS524" s="4"/>
      <c r="AT524" s="4"/>
      <c r="AU524" s="4"/>
    </row>
    <row r="525" spans="1:47" ht="12.7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  <c r="AI525" s="4"/>
      <c r="AJ525" s="4"/>
      <c r="AK525" s="4"/>
      <c r="AL525" s="4"/>
      <c r="AM525" s="4"/>
      <c r="AN525" s="4"/>
      <c r="AO525" s="4"/>
      <c r="AP525" s="4"/>
      <c r="AQ525" s="4"/>
      <c r="AR525" s="4"/>
      <c r="AS525" s="4"/>
      <c r="AT525" s="4"/>
      <c r="AU525" s="4"/>
    </row>
    <row r="526" spans="1:47" ht="12.7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  <c r="AI526" s="4"/>
      <c r="AJ526" s="4"/>
      <c r="AK526" s="4"/>
      <c r="AL526" s="4"/>
      <c r="AM526" s="4"/>
      <c r="AN526" s="4"/>
      <c r="AO526" s="4"/>
      <c r="AP526" s="4"/>
      <c r="AQ526" s="4"/>
      <c r="AR526" s="4"/>
      <c r="AS526" s="4"/>
      <c r="AT526" s="4"/>
      <c r="AU526" s="4"/>
    </row>
    <row r="527" spans="1:47" ht="12.7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  <c r="AI527" s="4"/>
      <c r="AJ527" s="4"/>
      <c r="AK527" s="4"/>
      <c r="AL527" s="4"/>
      <c r="AM527" s="4"/>
      <c r="AN527" s="4"/>
      <c r="AO527" s="4"/>
      <c r="AP527" s="4"/>
      <c r="AQ527" s="4"/>
      <c r="AR527" s="4"/>
      <c r="AS527" s="4"/>
      <c r="AT527" s="4"/>
      <c r="AU527" s="4"/>
    </row>
    <row r="528" spans="1:47" ht="12.7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  <c r="AI528" s="4"/>
      <c r="AJ528" s="4"/>
      <c r="AK528" s="4"/>
      <c r="AL528" s="4"/>
      <c r="AM528" s="4"/>
      <c r="AN528" s="4"/>
      <c r="AO528" s="4"/>
      <c r="AP528" s="4"/>
      <c r="AQ528" s="4"/>
      <c r="AR528" s="4"/>
      <c r="AS528" s="4"/>
      <c r="AT528" s="4"/>
      <c r="AU528" s="4"/>
    </row>
    <row r="529" spans="1:47" ht="12.7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  <c r="AI529" s="4"/>
      <c r="AJ529" s="4"/>
      <c r="AK529" s="4"/>
      <c r="AL529" s="4"/>
      <c r="AM529" s="4"/>
      <c r="AN529" s="4"/>
      <c r="AO529" s="4"/>
      <c r="AP529" s="4"/>
      <c r="AQ529" s="4"/>
      <c r="AR529" s="4"/>
      <c r="AS529" s="4"/>
      <c r="AT529" s="4"/>
      <c r="AU529" s="4"/>
    </row>
    <row r="530" spans="1:47" ht="12.7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  <c r="AI530" s="4"/>
      <c r="AJ530" s="4"/>
      <c r="AK530" s="4"/>
      <c r="AL530" s="4"/>
      <c r="AM530" s="4"/>
      <c r="AN530" s="4"/>
      <c r="AO530" s="4"/>
      <c r="AP530" s="4"/>
      <c r="AQ530" s="4"/>
      <c r="AR530" s="4"/>
      <c r="AS530" s="4"/>
      <c r="AT530" s="4"/>
      <c r="AU530" s="4"/>
    </row>
    <row r="531" spans="1:47" ht="12.7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  <c r="AI531" s="4"/>
      <c r="AJ531" s="4"/>
      <c r="AK531" s="4"/>
      <c r="AL531" s="4"/>
      <c r="AM531" s="4"/>
      <c r="AN531" s="4"/>
      <c r="AO531" s="4"/>
      <c r="AP531" s="4"/>
      <c r="AQ531" s="4"/>
      <c r="AR531" s="4"/>
      <c r="AS531" s="4"/>
      <c r="AT531" s="4"/>
      <c r="AU531" s="4"/>
    </row>
    <row r="532" spans="1:47" ht="12.7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4"/>
      <c r="AI532" s="4"/>
      <c r="AJ532" s="4"/>
      <c r="AK532" s="4"/>
      <c r="AL532" s="4"/>
      <c r="AM532" s="4"/>
      <c r="AN532" s="4"/>
      <c r="AO532" s="4"/>
      <c r="AP532" s="4"/>
      <c r="AQ532" s="4"/>
      <c r="AR532" s="4"/>
      <c r="AS532" s="4"/>
      <c r="AT532" s="4"/>
      <c r="AU532" s="4"/>
    </row>
    <row r="533" spans="1:47" ht="12.7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  <c r="AH533" s="4"/>
      <c r="AI533" s="4"/>
      <c r="AJ533" s="4"/>
      <c r="AK533" s="4"/>
      <c r="AL533" s="4"/>
      <c r="AM533" s="4"/>
      <c r="AN533" s="4"/>
      <c r="AO533" s="4"/>
      <c r="AP533" s="4"/>
      <c r="AQ533" s="4"/>
      <c r="AR533" s="4"/>
      <c r="AS533" s="4"/>
      <c r="AT533" s="4"/>
      <c r="AU533" s="4"/>
    </row>
    <row r="534" spans="1:47" ht="12.7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  <c r="AI534" s="4"/>
      <c r="AJ534" s="4"/>
      <c r="AK534" s="4"/>
      <c r="AL534" s="4"/>
      <c r="AM534" s="4"/>
      <c r="AN534" s="4"/>
      <c r="AO534" s="4"/>
      <c r="AP534" s="4"/>
      <c r="AQ534" s="4"/>
      <c r="AR534" s="4"/>
      <c r="AS534" s="4"/>
      <c r="AT534" s="4"/>
      <c r="AU534" s="4"/>
    </row>
    <row r="535" spans="1:47" ht="12.7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  <c r="AI535" s="4"/>
      <c r="AJ535" s="4"/>
      <c r="AK535" s="4"/>
      <c r="AL535" s="4"/>
      <c r="AM535" s="4"/>
      <c r="AN535" s="4"/>
      <c r="AO535" s="4"/>
      <c r="AP535" s="4"/>
      <c r="AQ535" s="4"/>
      <c r="AR535" s="4"/>
      <c r="AS535" s="4"/>
      <c r="AT535" s="4"/>
      <c r="AU535" s="4"/>
    </row>
    <row r="536" spans="1:47" ht="12.7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  <c r="AH536" s="4"/>
      <c r="AI536" s="4"/>
      <c r="AJ536" s="4"/>
      <c r="AK536" s="4"/>
      <c r="AL536" s="4"/>
      <c r="AM536" s="4"/>
      <c r="AN536" s="4"/>
      <c r="AO536" s="4"/>
      <c r="AP536" s="4"/>
      <c r="AQ536" s="4"/>
      <c r="AR536" s="4"/>
      <c r="AS536" s="4"/>
      <c r="AT536" s="4"/>
      <c r="AU536" s="4"/>
    </row>
    <row r="537" spans="1:47" ht="12.7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H537" s="4"/>
      <c r="AI537" s="4"/>
      <c r="AJ537" s="4"/>
      <c r="AK537" s="4"/>
      <c r="AL537" s="4"/>
      <c r="AM537" s="4"/>
      <c r="AN537" s="4"/>
      <c r="AO537" s="4"/>
      <c r="AP537" s="4"/>
      <c r="AQ537" s="4"/>
      <c r="AR537" s="4"/>
      <c r="AS537" s="4"/>
      <c r="AT537" s="4"/>
      <c r="AU537" s="4"/>
    </row>
    <row r="538" spans="1:47" ht="12.7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  <c r="AI538" s="4"/>
      <c r="AJ538" s="4"/>
      <c r="AK538" s="4"/>
      <c r="AL538" s="4"/>
      <c r="AM538" s="4"/>
      <c r="AN538" s="4"/>
      <c r="AO538" s="4"/>
      <c r="AP538" s="4"/>
      <c r="AQ538" s="4"/>
      <c r="AR538" s="4"/>
      <c r="AS538" s="4"/>
      <c r="AT538" s="4"/>
      <c r="AU538" s="4"/>
    </row>
    <row r="539" spans="1:47" ht="12.7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  <c r="AI539" s="4"/>
      <c r="AJ539" s="4"/>
      <c r="AK539" s="4"/>
      <c r="AL539" s="4"/>
      <c r="AM539" s="4"/>
      <c r="AN539" s="4"/>
      <c r="AO539" s="4"/>
      <c r="AP539" s="4"/>
      <c r="AQ539" s="4"/>
      <c r="AR539" s="4"/>
      <c r="AS539" s="4"/>
      <c r="AT539" s="4"/>
      <c r="AU539" s="4"/>
    </row>
    <row r="540" spans="1:47" ht="12.7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  <c r="AI540" s="4"/>
      <c r="AJ540" s="4"/>
      <c r="AK540" s="4"/>
      <c r="AL540" s="4"/>
      <c r="AM540" s="4"/>
      <c r="AN540" s="4"/>
      <c r="AO540" s="4"/>
      <c r="AP540" s="4"/>
      <c r="AQ540" s="4"/>
      <c r="AR540" s="4"/>
      <c r="AS540" s="4"/>
      <c r="AT540" s="4"/>
      <c r="AU540" s="4"/>
    </row>
    <row r="541" spans="1:47" ht="12.7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  <c r="AI541" s="4"/>
      <c r="AJ541" s="4"/>
      <c r="AK541" s="4"/>
      <c r="AL541" s="4"/>
      <c r="AM541" s="4"/>
      <c r="AN541" s="4"/>
      <c r="AO541" s="4"/>
      <c r="AP541" s="4"/>
      <c r="AQ541" s="4"/>
      <c r="AR541" s="4"/>
      <c r="AS541" s="4"/>
      <c r="AT541" s="4"/>
      <c r="AU541" s="4"/>
    </row>
    <row r="542" spans="1:47" ht="12.7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H542" s="4"/>
      <c r="AI542" s="4"/>
      <c r="AJ542" s="4"/>
      <c r="AK542" s="4"/>
      <c r="AL542" s="4"/>
      <c r="AM542" s="4"/>
      <c r="AN542" s="4"/>
      <c r="AO542" s="4"/>
      <c r="AP542" s="4"/>
      <c r="AQ542" s="4"/>
      <c r="AR542" s="4"/>
      <c r="AS542" s="4"/>
      <c r="AT542" s="4"/>
      <c r="AU542" s="4"/>
    </row>
    <row r="543" spans="1:47" ht="12.7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  <c r="AI543" s="4"/>
      <c r="AJ543" s="4"/>
      <c r="AK543" s="4"/>
      <c r="AL543" s="4"/>
      <c r="AM543" s="4"/>
      <c r="AN543" s="4"/>
      <c r="AO543" s="4"/>
      <c r="AP543" s="4"/>
      <c r="AQ543" s="4"/>
      <c r="AR543" s="4"/>
      <c r="AS543" s="4"/>
      <c r="AT543" s="4"/>
      <c r="AU543" s="4"/>
    </row>
    <row r="544" spans="1:47" ht="12.7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  <c r="AI544" s="4"/>
      <c r="AJ544" s="4"/>
      <c r="AK544" s="4"/>
      <c r="AL544" s="4"/>
      <c r="AM544" s="4"/>
      <c r="AN544" s="4"/>
      <c r="AO544" s="4"/>
      <c r="AP544" s="4"/>
      <c r="AQ544" s="4"/>
      <c r="AR544" s="4"/>
      <c r="AS544" s="4"/>
      <c r="AT544" s="4"/>
      <c r="AU544" s="4"/>
    </row>
    <row r="545" spans="1:47" ht="12.7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  <c r="AI545" s="4"/>
      <c r="AJ545" s="4"/>
      <c r="AK545" s="4"/>
      <c r="AL545" s="4"/>
      <c r="AM545" s="4"/>
      <c r="AN545" s="4"/>
      <c r="AO545" s="4"/>
      <c r="AP545" s="4"/>
      <c r="AQ545" s="4"/>
      <c r="AR545" s="4"/>
      <c r="AS545" s="4"/>
      <c r="AT545" s="4"/>
      <c r="AU545" s="4"/>
    </row>
    <row r="546" spans="1:47" ht="12.7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  <c r="AI546" s="4"/>
      <c r="AJ546" s="4"/>
      <c r="AK546" s="4"/>
      <c r="AL546" s="4"/>
      <c r="AM546" s="4"/>
      <c r="AN546" s="4"/>
      <c r="AO546" s="4"/>
      <c r="AP546" s="4"/>
      <c r="AQ546" s="4"/>
      <c r="AR546" s="4"/>
      <c r="AS546" s="4"/>
      <c r="AT546" s="4"/>
      <c r="AU546" s="4"/>
    </row>
    <row r="547" spans="1:47" ht="12.7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  <c r="AI547" s="4"/>
      <c r="AJ547" s="4"/>
      <c r="AK547" s="4"/>
      <c r="AL547" s="4"/>
      <c r="AM547" s="4"/>
      <c r="AN547" s="4"/>
      <c r="AO547" s="4"/>
      <c r="AP547" s="4"/>
      <c r="AQ547" s="4"/>
      <c r="AR547" s="4"/>
      <c r="AS547" s="4"/>
      <c r="AT547" s="4"/>
      <c r="AU547" s="4"/>
    </row>
    <row r="548" spans="1:47" ht="12.7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H548" s="4"/>
      <c r="AI548" s="4"/>
      <c r="AJ548" s="4"/>
      <c r="AK548" s="4"/>
      <c r="AL548" s="4"/>
      <c r="AM548" s="4"/>
      <c r="AN548" s="4"/>
      <c r="AO548" s="4"/>
      <c r="AP548" s="4"/>
      <c r="AQ548" s="4"/>
      <c r="AR548" s="4"/>
      <c r="AS548" s="4"/>
      <c r="AT548" s="4"/>
      <c r="AU548" s="4"/>
    </row>
    <row r="549" spans="1:47" ht="12.7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  <c r="AI549" s="4"/>
      <c r="AJ549" s="4"/>
      <c r="AK549" s="4"/>
      <c r="AL549" s="4"/>
      <c r="AM549" s="4"/>
      <c r="AN549" s="4"/>
      <c r="AO549" s="4"/>
      <c r="AP549" s="4"/>
      <c r="AQ549" s="4"/>
      <c r="AR549" s="4"/>
      <c r="AS549" s="4"/>
      <c r="AT549" s="4"/>
      <c r="AU549" s="4"/>
    </row>
    <row r="550" spans="1:47" ht="12.7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  <c r="AH550" s="4"/>
      <c r="AI550" s="4"/>
      <c r="AJ550" s="4"/>
      <c r="AK550" s="4"/>
      <c r="AL550" s="4"/>
      <c r="AM550" s="4"/>
      <c r="AN550" s="4"/>
      <c r="AO550" s="4"/>
      <c r="AP550" s="4"/>
      <c r="AQ550" s="4"/>
      <c r="AR550" s="4"/>
      <c r="AS550" s="4"/>
      <c r="AT550" s="4"/>
      <c r="AU550" s="4"/>
    </row>
    <row r="551" spans="1:47" ht="12.7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  <c r="AH551" s="4"/>
      <c r="AI551" s="4"/>
      <c r="AJ551" s="4"/>
      <c r="AK551" s="4"/>
      <c r="AL551" s="4"/>
      <c r="AM551" s="4"/>
      <c r="AN551" s="4"/>
      <c r="AO551" s="4"/>
      <c r="AP551" s="4"/>
      <c r="AQ551" s="4"/>
      <c r="AR551" s="4"/>
      <c r="AS551" s="4"/>
      <c r="AT551" s="4"/>
      <c r="AU551" s="4"/>
    </row>
    <row r="552" spans="1:47" ht="12.7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  <c r="AH552" s="4"/>
      <c r="AI552" s="4"/>
      <c r="AJ552" s="4"/>
      <c r="AK552" s="4"/>
      <c r="AL552" s="4"/>
      <c r="AM552" s="4"/>
      <c r="AN552" s="4"/>
      <c r="AO552" s="4"/>
      <c r="AP552" s="4"/>
      <c r="AQ552" s="4"/>
      <c r="AR552" s="4"/>
      <c r="AS552" s="4"/>
      <c r="AT552" s="4"/>
      <c r="AU552" s="4"/>
    </row>
    <row r="553" spans="1:47" ht="12.7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  <c r="AH553" s="4"/>
      <c r="AI553" s="4"/>
      <c r="AJ553" s="4"/>
      <c r="AK553" s="4"/>
      <c r="AL553" s="4"/>
      <c r="AM553" s="4"/>
      <c r="AN553" s="4"/>
      <c r="AO553" s="4"/>
      <c r="AP553" s="4"/>
      <c r="AQ553" s="4"/>
      <c r="AR553" s="4"/>
      <c r="AS553" s="4"/>
      <c r="AT553" s="4"/>
      <c r="AU553" s="4"/>
    </row>
    <row r="554" spans="1:47" ht="12.7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  <c r="AH554" s="4"/>
      <c r="AI554" s="4"/>
      <c r="AJ554" s="4"/>
      <c r="AK554" s="4"/>
      <c r="AL554" s="4"/>
      <c r="AM554" s="4"/>
      <c r="AN554" s="4"/>
      <c r="AO554" s="4"/>
      <c r="AP554" s="4"/>
      <c r="AQ554" s="4"/>
      <c r="AR554" s="4"/>
      <c r="AS554" s="4"/>
      <c r="AT554" s="4"/>
      <c r="AU554" s="4"/>
    </row>
    <row r="555" spans="1:47" ht="12.7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H555" s="4"/>
      <c r="AI555" s="4"/>
      <c r="AJ555" s="4"/>
      <c r="AK555" s="4"/>
      <c r="AL555" s="4"/>
      <c r="AM555" s="4"/>
      <c r="AN555" s="4"/>
      <c r="AO555" s="4"/>
      <c r="AP555" s="4"/>
      <c r="AQ555" s="4"/>
      <c r="AR555" s="4"/>
      <c r="AS555" s="4"/>
      <c r="AT555" s="4"/>
      <c r="AU555" s="4"/>
    </row>
    <row r="556" spans="1:47" ht="12.7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  <c r="AH556" s="4"/>
      <c r="AI556" s="4"/>
      <c r="AJ556" s="4"/>
      <c r="AK556" s="4"/>
      <c r="AL556" s="4"/>
      <c r="AM556" s="4"/>
      <c r="AN556" s="4"/>
      <c r="AO556" s="4"/>
      <c r="AP556" s="4"/>
      <c r="AQ556" s="4"/>
      <c r="AR556" s="4"/>
      <c r="AS556" s="4"/>
      <c r="AT556" s="4"/>
      <c r="AU556" s="4"/>
    </row>
    <row r="557" spans="1:47" ht="12.7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  <c r="AH557" s="4"/>
      <c r="AI557" s="4"/>
      <c r="AJ557" s="4"/>
      <c r="AK557" s="4"/>
      <c r="AL557" s="4"/>
      <c r="AM557" s="4"/>
      <c r="AN557" s="4"/>
      <c r="AO557" s="4"/>
      <c r="AP557" s="4"/>
      <c r="AQ557" s="4"/>
      <c r="AR557" s="4"/>
      <c r="AS557" s="4"/>
      <c r="AT557" s="4"/>
      <c r="AU557" s="4"/>
    </row>
    <row r="558" spans="1:47" ht="12.7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  <c r="AH558" s="4"/>
      <c r="AI558" s="4"/>
      <c r="AJ558" s="4"/>
      <c r="AK558" s="4"/>
      <c r="AL558" s="4"/>
      <c r="AM558" s="4"/>
      <c r="AN558" s="4"/>
      <c r="AO558" s="4"/>
      <c r="AP558" s="4"/>
      <c r="AQ558" s="4"/>
      <c r="AR558" s="4"/>
      <c r="AS558" s="4"/>
      <c r="AT558" s="4"/>
      <c r="AU558" s="4"/>
    </row>
    <row r="559" spans="1:47" ht="12.7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  <c r="AH559" s="4"/>
      <c r="AI559" s="4"/>
      <c r="AJ559" s="4"/>
      <c r="AK559" s="4"/>
      <c r="AL559" s="4"/>
      <c r="AM559" s="4"/>
      <c r="AN559" s="4"/>
      <c r="AO559" s="4"/>
      <c r="AP559" s="4"/>
      <c r="AQ559" s="4"/>
      <c r="AR559" s="4"/>
      <c r="AS559" s="4"/>
      <c r="AT559" s="4"/>
      <c r="AU559" s="4"/>
    </row>
    <row r="560" spans="1:47" ht="12.7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  <c r="AH560" s="4"/>
      <c r="AI560" s="4"/>
      <c r="AJ560" s="4"/>
      <c r="AK560" s="4"/>
      <c r="AL560" s="4"/>
      <c r="AM560" s="4"/>
      <c r="AN560" s="4"/>
      <c r="AO560" s="4"/>
      <c r="AP560" s="4"/>
      <c r="AQ560" s="4"/>
      <c r="AR560" s="4"/>
      <c r="AS560" s="4"/>
      <c r="AT560" s="4"/>
      <c r="AU560" s="4"/>
    </row>
    <row r="561" spans="1:47" ht="12.7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  <c r="AH561" s="4"/>
      <c r="AI561" s="4"/>
      <c r="AJ561" s="4"/>
      <c r="AK561" s="4"/>
      <c r="AL561" s="4"/>
      <c r="AM561" s="4"/>
      <c r="AN561" s="4"/>
      <c r="AO561" s="4"/>
      <c r="AP561" s="4"/>
      <c r="AQ561" s="4"/>
      <c r="AR561" s="4"/>
      <c r="AS561" s="4"/>
      <c r="AT561" s="4"/>
      <c r="AU561" s="4"/>
    </row>
    <row r="562" spans="1:47" ht="12.7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  <c r="AH562" s="4"/>
      <c r="AI562" s="4"/>
      <c r="AJ562" s="4"/>
      <c r="AK562" s="4"/>
      <c r="AL562" s="4"/>
      <c r="AM562" s="4"/>
      <c r="AN562" s="4"/>
      <c r="AO562" s="4"/>
      <c r="AP562" s="4"/>
      <c r="AQ562" s="4"/>
      <c r="AR562" s="4"/>
      <c r="AS562" s="4"/>
      <c r="AT562" s="4"/>
      <c r="AU562" s="4"/>
    </row>
    <row r="563" spans="1:47" ht="12.7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  <c r="AH563" s="4"/>
      <c r="AI563" s="4"/>
      <c r="AJ563" s="4"/>
      <c r="AK563" s="4"/>
      <c r="AL563" s="4"/>
      <c r="AM563" s="4"/>
      <c r="AN563" s="4"/>
      <c r="AO563" s="4"/>
      <c r="AP563" s="4"/>
      <c r="AQ563" s="4"/>
      <c r="AR563" s="4"/>
      <c r="AS563" s="4"/>
      <c r="AT563" s="4"/>
      <c r="AU563" s="4"/>
    </row>
    <row r="564" spans="1:47" ht="12.7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  <c r="AH564" s="4"/>
      <c r="AI564" s="4"/>
      <c r="AJ564" s="4"/>
      <c r="AK564" s="4"/>
      <c r="AL564" s="4"/>
      <c r="AM564" s="4"/>
      <c r="AN564" s="4"/>
      <c r="AO564" s="4"/>
      <c r="AP564" s="4"/>
      <c r="AQ564" s="4"/>
      <c r="AR564" s="4"/>
      <c r="AS564" s="4"/>
      <c r="AT564" s="4"/>
      <c r="AU564" s="4"/>
    </row>
    <row r="565" spans="1:47" ht="12.7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  <c r="AH565" s="4"/>
      <c r="AI565" s="4"/>
      <c r="AJ565" s="4"/>
      <c r="AK565" s="4"/>
      <c r="AL565" s="4"/>
      <c r="AM565" s="4"/>
      <c r="AN565" s="4"/>
      <c r="AO565" s="4"/>
      <c r="AP565" s="4"/>
      <c r="AQ565" s="4"/>
      <c r="AR565" s="4"/>
      <c r="AS565" s="4"/>
      <c r="AT565" s="4"/>
      <c r="AU565" s="4"/>
    </row>
    <row r="566" spans="1:47" ht="12.7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  <c r="AH566" s="4"/>
      <c r="AI566" s="4"/>
      <c r="AJ566" s="4"/>
      <c r="AK566" s="4"/>
      <c r="AL566" s="4"/>
      <c r="AM566" s="4"/>
      <c r="AN566" s="4"/>
      <c r="AO566" s="4"/>
      <c r="AP566" s="4"/>
      <c r="AQ566" s="4"/>
      <c r="AR566" s="4"/>
      <c r="AS566" s="4"/>
      <c r="AT566" s="4"/>
      <c r="AU566" s="4"/>
    </row>
    <row r="567" spans="1:47" ht="12.7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  <c r="AH567" s="4"/>
      <c r="AI567" s="4"/>
      <c r="AJ567" s="4"/>
      <c r="AK567" s="4"/>
      <c r="AL567" s="4"/>
      <c r="AM567" s="4"/>
      <c r="AN567" s="4"/>
      <c r="AO567" s="4"/>
      <c r="AP567" s="4"/>
      <c r="AQ567" s="4"/>
      <c r="AR567" s="4"/>
      <c r="AS567" s="4"/>
      <c r="AT567" s="4"/>
      <c r="AU567" s="4"/>
    </row>
    <row r="568" spans="1:47" ht="12.7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  <c r="AH568" s="4"/>
      <c r="AI568" s="4"/>
      <c r="AJ568" s="4"/>
      <c r="AK568" s="4"/>
      <c r="AL568" s="4"/>
      <c r="AM568" s="4"/>
      <c r="AN568" s="4"/>
      <c r="AO568" s="4"/>
      <c r="AP568" s="4"/>
      <c r="AQ568" s="4"/>
      <c r="AR568" s="4"/>
      <c r="AS568" s="4"/>
      <c r="AT568" s="4"/>
      <c r="AU568" s="4"/>
    </row>
    <row r="569" spans="1:47" ht="12.7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  <c r="AH569" s="4"/>
      <c r="AI569" s="4"/>
      <c r="AJ569" s="4"/>
      <c r="AK569" s="4"/>
      <c r="AL569" s="4"/>
      <c r="AM569" s="4"/>
      <c r="AN569" s="4"/>
      <c r="AO569" s="4"/>
      <c r="AP569" s="4"/>
      <c r="AQ569" s="4"/>
      <c r="AR569" s="4"/>
      <c r="AS569" s="4"/>
      <c r="AT569" s="4"/>
      <c r="AU569" s="4"/>
    </row>
    <row r="570" spans="1:47" ht="12.7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  <c r="AH570" s="4"/>
      <c r="AI570" s="4"/>
      <c r="AJ570" s="4"/>
      <c r="AK570" s="4"/>
      <c r="AL570" s="4"/>
      <c r="AM570" s="4"/>
      <c r="AN570" s="4"/>
      <c r="AO570" s="4"/>
      <c r="AP570" s="4"/>
      <c r="AQ570" s="4"/>
      <c r="AR570" s="4"/>
      <c r="AS570" s="4"/>
      <c r="AT570" s="4"/>
      <c r="AU570" s="4"/>
    </row>
    <row r="571" spans="1:47" ht="12.7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  <c r="AH571" s="4"/>
      <c r="AI571" s="4"/>
      <c r="AJ571" s="4"/>
      <c r="AK571" s="4"/>
      <c r="AL571" s="4"/>
      <c r="AM571" s="4"/>
      <c r="AN571" s="4"/>
      <c r="AO571" s="4"/>
      <c r="AP571" s="4"/>
      <c r="AQ571" s="4"/>
      <c r="AR571" s="4"/>
      <c r="AS571" s="4"/>
      <c r="AT571" s="4"/>
      <c r="AU571" s="4"/>
    </row>
    <row r="572" spans="1:47" ht="12.7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  <c r="AH572" s="4"/>
      <c r="AI572" s="4"/>
      <c r="AJ572" s="4"/>
      <c r="AK572" s="4"/>
      <c r="AL572" s="4"/>
      <c r="AM572" s="4"/>
      <c r="AN572" s="4"/>
      <c r="AO572" s="4"/>
      <c r="AP572" s="4"/>
      <c r="AQ572" s="4"/>
      <c r="AR572" s="4"/>
      <c r="AS572" s="4"/>
      <c r="AT572" s="4"/>
      <c r="AU572" s="4"/>
    </row>
    <row r="573" spans="1:47" ht="12.7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  <c r="AH573" s="4"/>
      <c r="AI573" s="4"/>
      <c r="AJ573" s="4"/>
      <c r="AK573" s="4"/>
      <c r="AL573" s="4"/>
      <c r="AM573" s="4"/>
      <c r="AN573" s="4"/>
      <c r="AO573" s="4"/>
      <c r="AP573" s="4"/>
      <c r="AQ573" s="4"/>
      <c r="AR573" s="4"/>
      <c r="AS573" s="4"/>
      <c r="AT573" s="4"/>
      <c r="AU573" s="4"/>
    </row>
    <row r="574" spans="1:47" ht="12.7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  <c r="AH574" s="4"/>
      <c r="AI574" s="4"/>
      <c r="AJ574" s="4"/>
      <c r="AK574" s="4"/>
      <c r="AL574" s="4"/>
      <c r="AM574" s="4"/>
      <c r="AN574" s="4"/>
      <c r="AO574" s="4"/>
      <c r="AP574" s="4"/>
      <c r="AQ574" s="4"/>
      <c r="AR574" s="4"/>
      <c r="AS574" s="4"/>
      <c r="AT574" s="4"/>
      <c r="AU574" s="4"/>
    </row>
    <row r="575" spans="1:47" ht="12.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  <c r="AH575" s="4"/>
      <c r="AI575" s="4"/>
      <c r="AJ575" s="4"/>
      <c r="AK575" s="4"/>
      <c r="AL575" s="4"/>
      <c r="AM575" s="4"/>
      <c r="AN575" s="4"/>
      <c r="AO575" s="4"/>
      <c r="AP575" s="4"/>
      <c r="AQ575" s="4"/>
      <c r="AR575" s="4"/>
      <c r="AS575" s="4"/>
      <c r="AT575" s="4"/>
      <c r="AU575" s="4"/>
    </row>
    <row r="576" spans="1:47" ht="12.7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  <c r="AH576" s="4"/>
      <c r="AI576" s="4"/>
      <c r="AJ576" s="4"/>
      <c r="AK576" s="4"/>
      <c r="AL576" s="4"/>
      <c r="AM576" s="4"/>
      <c r="AN576" s="4"/>
      <c r="AO576" s="4"/>
      <c r="AP576" s="4"/>
      <c r="AQ576" s="4"/>
      <c r="AR576" s="4"/>
      <c r="AS576" s="4"/>
      <c r="AT576" s="4"/>
      <c r="AU576" s="4"/>
    </row>
    <row r="577" spans="1:47" ht="12.7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  <c r="AH577" s="4"/>
      <c r="AI577" s="4"/>
      <c r="AJ577" s="4"/>
      <c r="AK577" s="4"/>
      <c r="AL577" s="4"/>
      <c r="AM577" s="4"/>
      <c r="AN577" s="4"/>
      <c r="AO577" s="4"/>
      <c r="AP577" s="4"/>
      <c r="AQ577" s="4"/>
      <c r="AR577" s="4"/>
      <c r="AS577" s="4"/>
      <c r="AT577" s="4"/>
      <c r="AU577" s="4"/>
    </row>
    <row r="578" spans="1:47" ht="12.7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  <c r="AH578" s="4"/>
      <c r="AI578" s="4"/>
      <c r="AJ578" s="4"/>
      <c r="AK578" s="4"/>
      <c r="AL578" s="4"/>
      <c r="AM578" s="4"/>
      <c r="AN578" s="4"/>
      <c r="AO578" s="4"/>
      <c r="AP578" s="4"/>
      <c r="AQ578" s="4"/>
      <c r="AR578" s="4"/>
      <c r="AS578" s="4"/>
      <c r="AT578" s="4"/>
      <c r="AU578" s="4"/>
    </row>
    <row r="579" spans="1:47" ht="12.7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  <c r="AH579" s="4"/>
      <c r="AI579" s="4"/>
      <c r="AJ579" s="4"/>
      <c r="AK579" s="4"/>
      <c r="AL579" s="4"/>
      <c r="AM579" s="4"/>
      <c r="AN579" s="4"/>
      <c r="AO579" s="4"/>
      <c r="AP579" s="4"/>
      <c r="AQ579" s="4"/>
      <c r="AR579" s="4"/>
      <c r="AS579" s="4"/>
      <c r="AT579" s="4"/>
      <c r="AU579" s="4"/>
    </row>
    <row r="580" spans="1:47" ht="12.7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  <c r="AH580" s="4"/>
      <c r="AI580" s="4"/>
      <c r="AJ580" s="4"/>
      <c r="AK580" s="4"/>
      <c r="AL580" s="4"/>
      <c r="AM580" s="4"/>
      <c r="AN580" s="4"/>
      <c r="AO580" s="4"/>
      <c r="AP580" s="4"/>
      <c r="AQ580" s="4"/>
      <c r="AR580" s="4"/>
      <c r="AS580" s="4"/>
      <c r="AT580" s="4"/>
      <c r="AU580" s="4"/>
    </row>
    <row r="581" spans="1:47" ht="12.7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  <c r="AH581" s="4"/>
      <c r="AI581" s="4"/>
      <c r="AJ581" s="4"/>
      <c r="AK581" s="4"/>
      <c r="AL581" s="4"/>
      <c r="AM581" s="4"/>
      <c r="AN581" s="4"/>
      <c r="AO581" s="4"/>
      <c r="AP581" s="4"/>
      <c r="AQ581" s="4"/>
      <c r="AR581" s="4"/>
      <c r="AS581" s="4"/>
      <c r="AT581" s="4"/>
      <c r="AU581" s="4"/>
    </row>
    <row r="582" spans="1:47" ht="12.7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  <c r="AH582" s="4"/>
      <c r="AI582" s="4"/>
      <c r="AJ582" s="4"/>
      <c r="AK582" s="4"/>
      <c r="AL582" s="4"/>
      <c r="AM582" s="4"/>
      <c r="AN582" s="4"/>
      <c r="AO582" s="4"/>
      <c r="AP582" s="4"/>
      <c r="AQ582" s="4"/>
      <c r="AR582" s="4"/>
      <c r="AS582" s="4"/>
      <c r="AT582" s="4"/>
      <c r="AU582" s="4"/>
    </row>
    <row r="583" spans="1:47" ht="12.7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  <c r="AH583" s="4"/>
      <c r="AI583" s="4"/>
      <c r="AJ583" s="4"/>
      <c r="AK583" s="4"/>
      <c r="AL583" s="4"/>
      <c r="AM583" s="4"/>
      <c r="AN583" s="4"/>
      <c r="AO583" s="4"/>
      <c r="AP583" s="4"/>
      <c r="AQ583" s="4"/>
      <c r="AR583" s="4"/>
      <c r="AS583" s="4"/>
      <c r="AT583" s="4"/>
      <c r="AU583" s="4"/>
    </row>
    <row r="584" spans="1:47" ht="12.7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  <c r="AH584" s="4"/>
      <c r="AI584" s="4"/>
      <c r="AJ584" s="4"/>
      <c r="AK584" s="4"/>
      <c r="AL584" s="4"/>
      <c r="AM584" s="4"/>
      <c r="AN584" s="4"/>
      <c r="AO584" s="4"/>
      <c r="AP584" s="4"/>
      <c r="AQ584" s="4"/>
      <c r="AR584" s="4"/>
      <c r="AS584" s="4"/>
      <c r="AT584" s="4"/>
      <c r="AU584" s="4"/>
    </row>
    <row r="585" spans="1:47" ht="12.7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  <c r="AH585" s="4"/>
      <c r="AI585" s="4"/>
      <c r="AJ585" s="4"/>
      <c r="AK585" s="4"/>
      <c r="AL585" s="4"/>
      <c r="AM585" s="4"/>
      <c r="AN585" s="4"/>
      <c r="AO585" s="4"/>
      <c r="AP585" s="4"/>
      <c r="AQ585" s="4"/>
      <c r="AR585" s="4"/>
      <c r="AS585" s="4"/>
      <c r="AT585" s="4"/>
      <c r="AU585" s="4"/>
    </row>
    <row r="586" spans="1:47" ht="12.7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  <c r="AH586" s="4"/>
      <c r="AI586" s="4"/>
      <c r="AJ586" s="4"/>
      <c r="AK586" s="4"/>
      <c r="AL586" s="4"/>
      <c r="AM586" s="4"/>
      <c r="AN586" s="4"/>
      <c r="AO586" s="4"/>
      <c r="AP586" s="4"/>
      <c r="AQ586" s="4"/>
      <c r="AR586" s="4"/>
      <c r="AS586" s="4"/>
      <c r="AT586" s="4"/>
      <c r="AU586" s="4"/>
    </row>
    <row r="587" spans="1:47" ht="12.7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  <c r="AH587" s="4"/>
      <c r="AI587" s="4"/>
      <c r="AJ587" s="4"/>
      <c r="AK587" s="4"/>
      <c r="AL587" s="4"/>
      <c r="AM587" s="4"/>
      <c r="AN587" s="4"/>
      <c r="AO587" s="4"/>
      <c r="AP587" s="4"/>
      <c r="AQ587" s="4"/>
      <c r="AR587" s="4"/>
      <c r="AS587" s="4"/>
      <c r="AT587" s="4"/>
      <c r="AU587" s="4"/>
    </row>
    <row r="588" spans="1:47" ht="12.7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  <c r="AH588" s="4"/>
      <c r="AI588" s="4"/>
      <c r="AJ588" s="4"/>
      <c r="AK588" s="4"/>
      <c r="AL588" s="4"/>
      <c r="AM588" s="4"/>
      <c r="AN588" s="4"/>
      <c r="AO588" s="4"/>
      <c r="AP588" s="4"/>
      <c r="AQ588" s="4"/>
      <c r="AR588" s="4"/>
      <c r="AS588" s="4"/>
      <c r="AT588" s="4"/>
      <c r="AU588" s="4"/>
    </row>
    <row r="589" spans="1:47" ht="12.7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  <c r="AH589" s="4"/>
      <c r="AI589" s="4"/>
      <c r="AJ589" s="4"/>
      <c r="AK589" s="4"/>
      <c r="AL589" s="4"/>
      <c r="AM589" s="4"/>
      <c r="AN589" s="4"/>
      <c r="AO589" s="4"/>
      <c r="AP589" s="4"/>
      <c r="AQ589" s="4"/>
      <c r="AR589" s="4"/>
      <c r="AS589" s="4"/>
      <c r="AT589" s="4"/>
      <c r="AU589" s="4"/>
    </row>
    <row r="590" spans="1:47" ht="12.7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  <c r="AH590" s="4"/>
      <c r="AI590" s="4"/>
      <c r="AJ590" s="4"/>
      <c r="AK590" s="4"/>
      <c r="AL590" s="4"/>
      <c r="AM590" s="4"/>
      <c r="AN590" s="4"/>
      <c r="AO590" s="4"/>
      <c r="AP590" s="4"/>
      <c r="AQ590" s="4"/>
      <c r="AR590" s="4"/>
      <c r="AS590" s="4"/>
      <c r="AT590" s="4"/>
      <c r="AU590" s="4"/>
    </row>
    <row r="591" spans="1:47" ht="12.7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  <c r="AH591" s="4"/>
      <c r="AI591" s="4"/>
      <c r="AJ591" s="4"/>
      <c r="AK591" s="4"/>
      <c r="AL591" s="4"/>
      <c r="AM591" s="4"/>
      <c r="AN591" s="4"/>
      <c r="AO591" s="4"/>
      <c r="AP591" s="4"/>
      <c r="AQ591" s="4"/>
      <c r="AR591" s="4"/>
      <c r="AS591" s="4"/>
      <c r="AT591" s="4"/>
      <c r="AU591" s="4"/>
    </row>
    <row r="592" spans="1:47" ht="12.7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  <c r="AH592" s="4"/>
      <c r="AI592" s="4"/>
      <c r="AJ592" s="4"/>
      <c r="AK592" s="4"/>
      <c r="AL592" s="4"/>
      <c r="AM592" s="4"/>
      <c r="AN592" s="4"/>
      <c r="AO592" s="4"/>
      <c r="AP592" s="4"/>
      <c r="AQ592" s="4"/>
      <c r="AR592" s="4"/>
      <c r="AS592" s="4"/>
      <c r="AT592" s="4"/>
      <c r="AU592" s="4"/>
    </row>
    <row r="593" spans="1:47" ht="12.7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  <c r="AH593" s="4"/>
      <c r="AI593" s="4"/>
      <c r="AJ593" s="4"/>
      <c r="AK593" s="4"/>
      <c r="AL593" s="4"/>
      <c r="AM593" s="4"/>
      <c r="AN593" s="4"/>
      <c r="AO593" s="4"/>
      <c r="AP593" s="4"/>
      <c r="AQ593" s="4"/>
      <c r="AR593" s="4"/>
      <c r="AS593" s="4"/>
      <c r="AT593" s="4"/>
      <c r="AU593" s="4"/>
    </row>
    <row r="594" spans="1:47" ht="12.7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  <c r="AH594" s="4"/>
      <c r="AI594" s="4"/>
      <c r="AJ594" s="4"/>
      <c r="AK594" s="4"/>
      <c r="AL594" s="4"/>
      <c r="AM594" s="4"/>
      <c r="AN594" s="4"/>
      <c r="AO594" s="4"/>
      <c r="AP594" s="4"/>
      <c r="AQ594" s="4"/>
      <c r="AR594" s="4"/>
      <c r="AS594" s="4"/>
      <c r="AT594" s="4"/>
      <c r="AU594" s="4"/>
    </row>
    <row r="595" spans="1:47" ht="12.7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  <c r="AH595" s="4"/>
      <c r="AI595" s="4"/>
      <c r="AJ595" s="4"/>
      <c r="AK595" s="4"/>
      <c r="AL595" s="4"/>
      <c r="AM595" s="4"/>
      <c r="AN595" s="4"/>
      <c r="AO595" s="4"/>
      <c r="AP595" s="4"/>
      <c r="AQ595" s="4"/>
      <c r="AR595" s="4"/>
      <c r="AS595" s="4"/>
      <c r="AT595" s="4"/>
      <c r="AU595" s="4"/>
    </row>
    <row r="596" spans="1:47" ht="12.7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  <c r="AH596" s="4"/>
      <c r="AI596" s="4"/>
      <c r="AJ596" s="4"/>
      <c r="AK596" s="4"/>
      <c r="AL596" s="4"/>
      <c r="AM596" s="4"/>
      <c r="AN596" s="4"/>
      <c r="AO596" s="4"/>
      <c r="AP596" s="4"/>
      <c r="AQ596" s="4"/>
      <c r="AR596" s="4"/>
      <c r="AS596" s="4"/>
      <c r="AT596" s="4"/>
      <c r="AU596" s="4"/>
    </row>
    <row r="597" spans="1:47" ht="12.7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  <c r="AH597" s="4"/>
      <c r="AI597" s="4"/>
      <c r="AJ597" s="4"/>
      <c r="AK597" s="4"/>
      <c r="AL597" s="4"/>
      <c r="AM597" s="4"/>
      <c r="AN597" s="4"/>
      <c r="AO597" s="4"/>
      <c r="AP597" s="4"/>
      <c r="AQ597" s="4"/>
      <c r="AR597" s="4"/>
      <c r="AS597" s="4"/>
      <c r="AT597" s="4"/>
      <c r="AU597" s="4"/>
    </row>
    <row r="598" spans="1:47" ht="12.7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  <c r="AH598" s="4"/>
      <c r="AI598" s="4"/>
      <c r="AJ598" s="4"/>
      <c r="AK598" s="4"/>
      <c r="AL598" s="4"/>
      <c r="AM598" s="4"/>
      <c r="AN598" s="4"/>
      <c r="AO598" s="4"/>
      <c r="AP598" s="4"/>
      <c r="AQ598" s="4"/>
      <c r="AR598" s="4"/>
      <c r="AS598" s="4"/>
      <c r="AT598" s="4"/>
      <c r="AU598" s="4"/>
    </row>
    <row r="599" spans="1:47" ht="12.7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  <c r="AH599" s="4"/>
      <c r="AI599" s="4"/>
      <c r="AJ599" s="4"/>
      <c r="AK599" s="4"/>
      <c r="AL599" s="4"/>
      <c r="AM599" s="4"/>
      <c r="AN599" s="4"/>
      <c r="AO599" s="4"/>
      <c r="AP599" s="4"/>
      <c r="AQ599" s="4"/>
      <c r="AR599" s="4"/>
      <c r="AS599" s="4"/>
      <c r="AT599" s="4"/>
      <c r="AU599" s="4"/>
    </row>
    <row r="600" spans="1:47" ht="12.7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  <c r="AH600" s="4"/>
      <c r="AI600" s="4"/>
      <c r="AJ600" s="4"/>
      <c r="AK600" s="4"/>
      <c r="AL600" s="4"/>
      <c r="AM600" s="4"/>
      <c r="AN600" s="4"/>
      <c r="AO600" s="4"/>
      <c r="AP600" s="4"/>
      <c r="AQ600" s="4"/>
      <c r="AR600" s="4"/>
      <c r="AS600" s="4"/>
      <c r="AT600" s="4"/>
      <c r="AU600" s="4"/>
    </row>
    <row r="601" spans="1:47" ht="12.7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  <c r="AH601" s="4"/>
      <c r="AI601" s="4"/>
      <c r="AJ601" s="4"/>
      <c r="AK601" s="4"/>
      <c r="AL601" s="4"/>
      <c r="AM601" s="4"/>
      <c r="AN601" s="4"/>
      <c r="AO601" s="4"/>
      <c r="AP601" s="4"/>
      <c r="AQ601" s="4"/>
      <c r="AR601" s="4"/>
      <c r="AS601" s="4"/>
      <c r="AT601" s="4"/>
      <c r="AU601" s="4"/>
    </row>
    <row r="602" spans="1:47" ht="12.7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  <c r="AH602" s="4"/>
      <c r="AI602" s="4"/>
      <c r="AJ602" s="4"/>
      <c r="AK602" s="4"/>
      <c r="AL602" s="4"/>
      <c r="AM602" s="4"/>
      <c r="AN602" s="4"/>
      <c r="AO602" s="4"/>
      <c r="AP602" s="4"/>
      <c r="AQ602" s="4"/>
      <c r="AR602" s="4"/>
      <c r="AS602" s="4"/>
      <c r="AT602" s="4"/>
      <c r="AU602" s="4"/>
    </row>
    <row r="603" spans="1:47" ht="12.7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  <c r="AH603" s="4"/>
      <c r="AI603" s="4"/>
      <c r="AJ603" s="4"/>
      <c r="AK603" s="4"/>
      <c r="AL603" s="4"/>
      <c r="AM603" s="4"/>
      <c r="AN603" s="4"/>
      <c r="AO603" s="4"/>
      <c r="AP603" s="4"/>
      <c r="AQ603" s="4"/>
      <c r="AR603" s="4"/>
      <c r="AS603" s="4"/>
      <c r="AT603" s="4"/>
      <c r="AU603" s="4"/>
    </row>
    <row r="604" spans="1:47" ht="12.7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  <c r="AH604" s="4"/>
      <c r="AI604" s="4"/>
      <c r="AJ604" s="4"/>
      <c r="AK604" s="4"/>
      <c r="AL604" s="4"/>
      <c r="AM604" s="4"/>
      <c r="AN604" s="4"/>
      <c r="AO604" s="4"/>
      <c r="AP604" s="4"/>
      <c r="AQ604" s="4"/>
      <c r="AR604" s="4"/>
      <c r="AS604" s="4"/>
      <c r="AT604" s="4"/>
      <c r="AU604" s="4"/>
    </row>
    <row r="605" spans="1:47" ht="12.7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  <c r="AH605" s="4"/>
      <c r="AI605" s="4"/>
      <c r="AJ605" s="4"/>
      <c r="AK605" s="4"/>
      <c r="AL605" s="4"/>
      <c r="AM605" s="4"/>
      <c r="AN605" s="4"/>
      <c r="AO605" s="4"/>
      <c r="AP605" s="4"/>
      <c r="AQ605" s="4"/>
      <c r="AR605" s="4"/>
      <c r="AS605" s="4"/>
      <c r="AT605" s="4"/>
      <c r="AU605" s="4"/>
    </row>
    <row r="606" spans="1:47" ht="12.7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  <c r="AH606" s="4"/>
      <c r="AI606" s="4"/>
      <c r="AJ606" s="4"/>
      <c r="AK606" s="4"/>
      <c r="AL606" s="4"/>
      <c r="AM606" s="4"/>
      <c r="AN606" s="4"/>
      <c r="AO606" s="4"/>
      <c r="AP606" s="4"/>
      <c r="AQ606" s="4"/>
      <c r="AR606" s="4"/>
      <c r="AS606" s="4"/>
      <c r="AT606" s="4"/>
      <c r="AU606" s="4"/>
    </row>
    <row r="607" spans="1:47" ht="12.7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  <c r="AH607" s="4"/>
      <c r="AI607" s="4"/>
      <c r="AJ607" s="4"/>
      <c r="AK607" s="4"/>
      <c r="AL607" s="4"/>
      <c r="AM607" s="4"/>
      <c r="AN607" s="4"/>
      <c r="AO607" s="4"/>
      <c r="AP607" s="4"/>
      <c r="AQ607" s="4"/>
      <c r="AR607" s="4"/>
      <c r="AS607" s="4"/>
      <c r="AT607" s="4"/>
      <c r="AU607" s="4"/>
    </row>
    <row r="608" spans="1:47" ht="12.7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  <c r="AH608" s="4"/>
      <c r="AI608" s="4"/>
      <c r="AJ608" s="4"/>
      <c r="AK608" s="4"/>
      <c r="AL608" s="4"/>
      <c r="AM608" s="4"/>
      <c r="AN608" s="4"/>
      <c r="AO608" s="4"/>
      <c r="AP608" s="4"/>
      <c r="AQ608" s="4"/>
      <c r="AR608" s="4"/>
      <c r="AS608" s="4"/>
      <c r="AT608" s="4"/>
      <c r="AU608" s="4"/>
    </row>
    <row r="609" spans="1:47" ht="12.7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  <c r="AH609" s="4"/>
      <c r="AI609" s="4"/>
      <c r="AJ609" s="4"/>
      <c r="AK609" s="4"/>
      <c r="AL609" s="4"/>
      <c r="AM609" s="4"/>
      <c r="AN609" s="4"/>
      <c r="AO609" s="4"/>
      <c r="AP609" s="4"/>
      <c r="AQ609" s="4"/>
      <c r="AR609" s="4"/>
      <c r="AS609" s="4"/>
      <c r="AT609" s="4"/>
      <c r="AU609" s="4"/>
    </row>
    <row r="610" spans="1:47" ht="12.7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  <c r="AH610" s="4"/>
      <c r="AI610" s="4"/>
      <c r="AJ610" s="4"/>
      <c r="AK610" s="4"/>
      <c r="AL610" s="4"/>
      <c r="AM610" s="4"/>
      <c r="AN610" s="4"/>
      <c r="AO610" s="4"/>
      <c r="AP610" s="4"/>
      <c r="AQ610" s="4"/>
      <c r="AR610" s="4"/>
      <c r="AS610" s="4"/>
      <c r="AT610" s="4"/>
      <c r="AU610" s="4"/>
    </row>
    <row r="611" spans="1:47" ht="12.7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  <c r="AH611" s="4"/>
      <c r="AI611" s="4"/>
      <c r="AJ611" s="4"/>
      <c r="AK611" s="4"/>
      <c r="AL611" s="4"/>
      <c r="AM611" s="4"/>
      <c r="AN611" s="4"/>
      <c r="AO611" s="4"/>
      <c r="AP611" s="4"/>
      <c r="AQ611" s="4"/>
      <c r="AR611" s="4"/>
      <c r="AS611" s="4"/>
      <c r="AT611" s="4"/>
      <c r="AU611" s="4"/>
    </row>
    <row r="612" spans="1:47" ht="12.7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  <c r="AH612" s="4"/>
      <c r="AI612" s="4"/>
      <c r="AJ612" s="4"/>
      <c r="AK612" s="4"/>
      <c r="AL612" s="4"/>
      <c r="AM612" s="4"/>
      <c r="AN612" s="4"/>
      <c r="AO612" s="4"/>
      <c r="AP612" s="4"/>
      <c r="AQ612" s="4"/>
      <c r="AR612" s="4"/>
      <c r="AS612" s="4"/>
      <c r="AT612" s="4"/>
      <c r="AU612" s="4"/>
    </row>
    <row r="613" spans="1:47" ht="12.7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  <c r="AH613" s="4"/>
      <c r="AI613" s="4"/>
      <c r="AJ613" s="4"/>
      <c r="AK613" s="4"/>
      <c r="AL613" s="4"/>
      <c r="AM613" s="4"/>
      <c r="AN613" s="4"/>
      <c r="AO613" s="4"/>
      <c r="AP613" s="4"/>
      <c r="AQ613" s="4"/>
      <c r="AR613" s="4"/>
      <c r="AS613" s="4"/>
      <c r="AT613" s="4"/>
      <c r="AU613" s="4"/>
    </row>
    <row r="614" spans="1:47" ht="12.7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  <c r="AH614" s="4"/>
      <c r="AI614" s="4"/>
      <c r="AJ614" s="4"/>
      <c r="AK614" s="4"/>
      <c r="AL614" s="4"/>
      <c r="AM614" s="4"/>
      <c r="AN614" s="4"/>
      <c r="AO614" s="4"/>
      <c r="AP614" s="4"/>
      <c r="AQ614" s="4"/>
      <c r="AR614" s="4"/>
      <c r="AS614" s="4"/>
      <c r="AT614" s="4"/>
      <c r="AU614" s="4"/>
    </row>
    <row r="615" spans="1:47" ht="12.7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  <c r="AH615" s="4"/>
      <c r="AI615" s="4"/>
      <c r="AJ615" s="4"/>
      <c r="AK615" s="4"/>
      <c r="AL615" s="4"/>
      <c r="AM615" s="4"/>
      <c r="AN615" s="4"/>
      <c r="AO615" s="4"/>
      <c r="AP615" s="4"/>
      <c r="AQ615" s="4"/>
      <c r="AR615" s="4"/>
      <c r="AS615" s="4"/>
      <c r="AT615" s="4"/>
      <c r="AU615" s="4"/>
    </row>
    <row r="616" spans="1:47" ht="12.7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  <c r="AH616" s="4"/>
      <c r="AI616" s="4"/>
      <c r="AJ616" s="4"/>
      <c r="AK616" s="4"/>
      <c r="AL616" s="4"/>
      <c r="AM616" s="4"/>
      <c r="AN616" s="4"/>
      <c r="AO616" s="4"/>
      <c r="AP616" s="4"/>
      <c r="AQ616" s="4"/>
      <c r="AR616" s="4"/>
      <c r="AS616" s="4"/>
      <c r="AT616" s="4"/>
      <c r="AU616" s="4"/>
    </row>
    <row r="617" spans="1:47" ht="12.7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  <c r="AH617" s="4"/>
      <c r="AI617" s="4"/>
      <c r="AJ617" s="4"/>
      <c r="AK617" s="4"/>
      <c r="AL617" s="4"/>
      <c r="AM617" s="4"/>
      <c r="AN617" s="4"/>
      <c r="AO617" s="4"/>
      <c r="AP617" s="4"/>
      <c r="AQ617" s="4"/>
      <c r="AR617" s="4"/>
      <c r="AS617" s="4"/>
      <c r="AT617" s="4"/>
      <c r="AU617" s="4"/>
    </row>
    <row r="618" spans="1:47" ht="12.7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  <c r="AH618" s="4"/>
      <c r="AI618" s="4"/>
      <c r="AJ618" s="4"/>
      <c r="AK618" s="4"/>
      <c r="AL618" s="4"/>
      <c r="AM618" s="4"/>
      <c r="AN618" s="4"/>
      <c r="AO618" s="4"/>
      <c r="AP618" s="4"/>
      <c r="AQ618" s="4"/>
      <c r="AR618" s="4"/>
      <c r="AS618" s="4"/>
      <c r="AT618" s="4"/>
      <c r="AU618" s="4"/>
    </row>
    <row r="619" spans="1:47" ht="12.7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  <c r="AH619" s="4"/>
      <c r="AI619" s="4"/>
      <c r="AJ619" s="4"/>
      <c r="AK619" s="4"/>
      <c r="AL619" s="4"/>
      <c r="AM619" s="4"/>
      <c r="AN619" s="4"/>
      <c r="AO619" s="4"/>
      <c r="AP619" s="4"/>
      <c r="AQ619" s="4"/>
      <c r="AR619" s="4"/>
      <c r="AS619" s="4"/>
      <c r="AT619" s="4"/>
      <c r="AU619" s="4"/>
    </row>
    <row r="620" spans="1:47" ht="12.7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  <c r="AH620" s="4"/>
      <c r="AI620" s="4"/>
      <c r="AJ620" s="4"/>
      <c r="AK620" s="4"/>
      <c r="AL620" s="4"/>
      <c r="AM620" s="4"/>
      <c r="AN620" s="4"/>
      <c r="AO620" s="4"/>
      <c r="AP620" s="4"/>
      <c r="AQ620" s="4"/>
      <c r="AR620" s="4"/>
      <c r="AS620" s="4"/>
      <c r="AT620" s="4"/>
      <c r="AU620" s="4"/>
    </row>
    <row r="621" spans="1:47" ht="12.7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  <c r="AH621" s="4"/>
      <c r="AI621" s="4"/>
      <c r="AJ621" s="4"/>
      <c r="AK621" s="4"/>
      <c r="AL621" s="4"/>
      <c r="AM621" s="4"/>
      <c r="AN621" s="4"/>
      <c r="AO621" s="4"/>
      <c r="AP621" s="4"/>
      <c r="AQ621" s="4"/>
      <c r="AR621" s="4"/>
      <c r="AS621" s="4"/>
      <c r="AT621" s="4"/>
      <c r="AU621" s="4"/>
    </row>
    <row r="622" spans="1:47" ht="12.7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  <c r="AH622" s="4"/>
      <c r="AI622" s="4"/>
      <c r="AJ622" s="4"/>
      <c r="AK622" s="4"/>
      <c r="AL622" s="4"/>
      <c r="AM622" s="4"/>
      <c r="AN622" s="4"/>
      <c r="AO622" s="4"/>
      <c r="AP622" s="4"/>
      <c r="AQ622" s="4"/>
      <c r="AR622" s="4"/>
      <c r="AS622" s="4"/>
      <c r="AT622" s="4"/>
      <c r="AU622" s="4"/>
    </row>
    <row r="623" spans="1:47" ht="12.7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  <c r="AH623" s="4"/>
      <c r="AI623" s="4"/>
      <c r="AJ623" s="4"/>
      <c r="AK623" s="4"/>
      <c r="AL623" s="4"/>
      <c r="AM623" s="4"/>
      <c r="AN623" s="4"/>
      <c r="AO623" s="4"/>
      <c r="AP623" s="4"/>
      <c r="AQ623" s="4"/>
      <c r="AR623" s="4"/>
      <c r="AS623" s="4"/>
      <c r="AT623" s="4"/>
      <c r="AU623" s="4"/>
    </row>
    <row r="624" spans="1:47" ht="12.7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  <c r="AH624" s="4"/>
      <c r="AI624" s="4"/>
      <c r="AJ624" s="4"/>
      <c r="AK624" s="4"/>
      <c r="AL624" s="4"/>
      <c r="AM624" s="4"/>
      <c r="AN624" s="4"/>
      <c r="AO624" s="4"/>
      <c r="AP624" s="4"/>
      <c r="AQ624" s="4"/>
      <c r="AR624" s="4"/>
      <c r="AS624" s="4"/>
      <c r="AT624" s="4"/>
      <c r="AU624" s="4"/>
    </row>
    <row r="625" spans="1:47" ht="12.7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  <c r="AH625" s="4"/>
      <c r="AI625" s="4"/>
      <c r="AJ625" s="4"/>
      <c r="AK625" s="4"/>
      <c r="AL625" s="4"/>
      <c r="AM625" s="4"/>
      <c r="AN625" s="4"/>
      <c r="AO625" s="4"/>
      <c r="AP625" s="4"/>
      <c r="AQ625" s="4"/>
      <c r="AR625" s="4"/>
      <c r="AS625" s="4"/>
      <c r="AT625" s="4"/>
      <c r="AU625" s="4"/>
    </row>
    <row r="626" spans="1:47" ht="12.7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  <c r="AH626" s="4"/>
      <c r="AI626" s="4"/>
      <c r="AJ626" s="4"/>
      <c r="AK626" s="4"/>
      <c r="AL626" s="4"/>
      <c r="AM626" s="4"/>
      <c r="AN626" s="4"/>
      <c r="AO626" s="4"/>
      <c r="AP626" s="4"/>
      <c r="AQ626" s="4"/>
      <c r="AR626" s="4"/>
      <c r="AS626" s="4"/>
      <c r="AT626" s="4"/>
      <c r="AU626" s="4"/>
    </row>
    <row r="627" spans="1:47" ht="12.7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  <c r="AH627" s="4"/>
      <c r="AI627" s="4"/>
      <c r="AJ627" s="4"/>
      <c r="AK627" s="4"/>
      <c r="AL627" s="4"/>
      <c r="AM627" s="4"/>
      <c r="AN627" s="4"/>
      <c r="AO627" s="4"/>
      <c r="AP627" s="4"/>
      <c r="AQ627" s="4"/>
      <c r="AR627" s="4"/>
      <c r="AS627" s="4"/>
      <c r="AT627" s="4"/>
      <c r="AU627" s="4"/>
    </row>
    <row r="628" spans="1:47" ht="12.7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  <c r="AH628" s="4"/>
      <c r="AI628" s="4"/>
      <c r="AJ628" s="4"/>
      <c r="AK628" s="4"/>
      <c r="AL628" s="4"/>
      <c r="AM628" s="4"/>
      <c r="AN628" s="4"/>
      <c r="AO628" s="4"/>
      <c r="AP628" s="4"/>
      <c r="AQ628" s="4"/>
      <c r="AR628" s="4"/>
      <c r="AS628" s="4"/>
      <c r="AT628" s="4"/>
      <c r="AU628" s="4"/>
    </row>
    <row r="629" spans="1:47" ht="12.7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  <c r="AH629" s="4"/>
      <c r="AI629" s="4"/>
      <c r="AJ629" s="4"/>
      <c r="AK629" s="4"/>
      <c r="AL629" s="4"/>
      <c r="AM629" s="4"/>
      <c r="AN629" s="4"/>
      <c r="AO629" s="4"/>
      <c r="AP629" s="4"/>
      <c r="AQ629" s="4"/>
      <c r="AR629" s="4"/>
      <c r="AS629" s="4"/>
      <c r="AT629" s="4"/>
      <c r="AU629" s="4"/>
    </row>
    <row r="630" spans="1:47" ht="12.7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  <c r="AH630" s="4"/>
      <c r="AI630" s="4"/>
      <c r="AJ630" s="4"/>
      <c r="AK630" s="4"/>
      <c r="AL630" s="4"/>
      <c r="AM630" s="4"/>
      <c r="AN630" s="4"/>
      <c r="AO630" s="4"/>
      <c r="AP630" s="4"/>
      <c r="AQ630" s="4"/>
      <c r="AR630" s="4"/>
      <c r="AS630" s="4"/>
      <c r="AT630" s="4"/>
      <c r="AU630" s="4"/>
    </row>
    <row r="631" spans="1:47" ht="12.7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  <c r="AH631" s="4"/>
      <c r="AI631" s="4"/>
      <c r="AJ631" s="4"/>
      <c r="AK631" s="4"/>
      <c r="AL631" s="4"/>
      <c r="AM631" s="4"/>
      <c r="AN631" s="4"/>
      <c r="AO631" s="4"/>
      <c r="AP631" s="4"/>
      <c r="AQ631" s="4"/>
      <c r="AR631" s="4"/>
      <c r="AS631" s="4"/>
      <c r="AT631" s="4"/>
      <c r="AU631" s="4"/>
    </row>
    <row r="632" spans="1:47" ht="12.7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  <c r="AH632" s="4"/>
      <c r="AI632" s="4"/>
      <c r="AJ632" s="4"/>
      <c r="AK632" s="4"/>
      <c r="AL632" s="4"/>
      <c r="AM632" s="4"/>
      <c r="AN632" s="4"/>
      <c r="AO632" s="4"/>
      <c r="AP632" s="4"/>
      <c r="AQ632" s="4"/>
      <c r="AR632" s="4"/>
      <c r="AS632" s="4"/>
      <c r="AT632" s="4"/>
      <c r="AU632" s="4"/>
    </row>
    <row r="633" spans="1:47" ht="12.7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  <c r="AH633" s="4"/>
      <c r="AI633" s="4"/>
      <c r="AJ633" s="4"/>
      <c r="AK633" s="4"/>
      <c r="AL633" s="4"/>
      <c r="AM633" s="4"/>
      <c r="AN633" s="4"/>
      <c r="AO633" s="4"/>
      <c r="AP633" s="4"/>
      <c r="AQ633" s="4"/>
      <c r="AR633" s="4"/>
      <c r="AS633" s="4"/>
      <c r="AT633" s="4"/>
      <c r="AU633" s="4"/>
    </row>
    <row r="634" spans="1:47" ht="12.7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  <c r="AH634" s="4"/>
      <c r="AI634" s="4"/>
      <c r="AJ634" s="4"/>
      <c r="AK634" s="4"/>
      <c r="AL634" s="4"/>
      <c r="AM634" s="4"/>
      <c r="AN634" s="4"/>
      <c r="AO634" s="4"/>
      <c r="AP634" s="4"/>
      <c r="AQ634" s="4"/>
      <c r="AR634" s="4"/>
      <c r="AS634" s="4"/>
      <c r="AT634" s="4"/>
      <c r="AU634" s="4"/>
    </row>
    <row r="635" spans="1:47" ht="12.7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  <c r="AH635" s="4"/>
      <c r="AI635" s="4"/>
      <c r="AJ635" s="4"/>
      <c r="AK635" s="4"/>
      <c r="AL635" s="4"/>
      <c r="AM635" s="4"/>
      <c r="AN635" s="4"/>
      <c r="AO635" s="4"/>
      <c r="AP635" s="4"/>
      <c r="AQ635" s="4"/>
      <c r="AR635" s="4"/>
      <c r="AS635" s="4"/>
      <c r="AT635" s="4"/>
      <c r="AU635" s="4"/>
    </row>
    <row r="636" spans="1:47" ht="12.7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  <c r="AH636" s="4"/>
      <c r="AI636" s="4"/>
      <c r="AJ636" s="4"/>
      <c r="AK636" s="4"/>
      <c r="AL636" s="4"/>
      <c r="AM636" s="4"/>
      <c r="AN636" s="4"/>
      <c r="AO636" s="4"/>
      <c r="AP636" s="4"/>
      <c r="AQ636" s="4"/>
      <c r="AR636" s="4"/>
      <c r="AS636" s="4"/>
      <c r="AT636" s="4"/>
      <c r="AU636" s="4"/>
    </row>
    <row r="637" spans="1:47" ht="12.7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  <c r="AH637" s="4"/>
      <c r="AI637" s="4"/>
      <c r="AJ637" s="4"/>
      <c r="AK637" s="4"/>
      <c r="AL637" s="4"/>
      <c r="AM637" s="4"/>
      <c r="AN637" s="4"/>
      <c r="AO637" s="4"/>
      <c r="AP637" s="4"/>
      <c r="AQ637" s="4"/>
      <c r="AR637" s="4"/>
      <c r="AS637" s="4"/>
      <c r="AT637" s="4"/>
      <c r="AU637" s="4"/>
    </row>
    <row r="638" spans="1:47" ht="12.7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  <c r="AH638" s="4"/>
      <c r="AI638" s="4"/>
      <c r="AJ638" s="4"/>
      <c r="AK638" s="4"/>
      <c r="AL638" s="4"/>
      <c r="AM638" s="4"/>
      <c r="AN638" s="4"/>
      <c r="AO638" s="4"/>
      <c r="AP638" s="4"/>
      <c r="AQ638" s="4"/>
      <c r="AR638" s="4"/>
      <c r="AS638" s="4"/>
      <c r="AT638" s="4"/>
      <c r="AU638" s="4"/>
    </row>
    <row r="639" spans="1:47" ht="12.7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  <c r="AH639" s="4"/>
      <c r="AI639" s="4"/>
      <c r="AJ639" s="4"/>
      <c r="AK639" s="4"/>
      <c r="AL639" s="4"/>
      <c r="AM639" s="4"/>
      <c r="AN639" s="4"/>
      <c r="AO639" s="4"/>
      <c r="AP639" s="4"/>
      <c r="AQ639" s="4"/>
      <c r="AR639" s="4"/>
      <c r="AS639" s="4"/>
      <c r="AT639" s="4"/>
      <c r="AU639" s="4"/>
    </row>
    <row r="640" spans="1:47" ht="12.7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  <c r="AH640" s="4"/>
      <c r="AI640" s="4"/>
      <c r="AJ640" s="4"/>
      <c r="AK640" s="4"/>
      <c r="AL640" s="4"/>
      <c r="AM640" s="4"/>
      <c r="AN640" s="4"/>
      <c r="AO640" s="4"/>
      <c r="AP640" s="4"/>
      <c r="AQ640" s="4"/>
      <c r="AR640" s="4"/>
      <c r="AS640" s="4"/>
      <c r="AT640" s="4"/>
      <c r="AU640" s="4"/>
    </row>
    <row r="641" spans="1:47" ht="12.7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  <c r="AH641" s="4"/>
      <c r="AI641" s="4"/>
      <c r="AJ641" s="4"/>
      <c r="AK641" s="4"/>
      <c r="AL641" s="4"/>
      <c r="AM641" s="4"/>
      <c r="AN641" s="4"/>
      <c r="AO641" s="4"/>
      <c r="AP641" s="4"/>
      <c r="AQ641" s="4"/>
      <c r="AR641" s="4"/>
      <c r="AS641" s="4"/>
      <c r="AT641" s="4"/>
      <c r="AU641" s="4"/>
    </row>
    <row r="642" spans="1:47" ht="12.7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  <c r="AH642" s="4"/>
      <c r="AI642" s="4"/>
      <c r="AJ642" s="4"/>
      <c r="AK642" s="4"/>
      <c r="AL642" s="4"/>
      <c r="AM642" s="4"/>
      <c r="AN642" s="4"/>
      <c r="AO642" s="4"/>
      <c r="AP642" s="4"/>
      <c r="AQ642" s="4"/>
      <c r="AR642" s="4"/>
      <c r="AS642" s="4"/>
      <c r="AT642" s="4"/>
      <c r="AU642" s="4"/>
    </row>
    <row r="643" spans="1:47" ht="12.7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  <c r="AH643" s="4"/>
      <c r="AI643" s="4"/>
      <c r="AJ643" s="4"/>
      <c r="AK643" s="4"/>
      <c r="AL643" s="4"/>
      <c r="AM643" s="4"/>
      <c r="AN643" s="4"/>
      <c r="AO643" s="4"/>
      <c r="AP643" s="4"/>
      <c r="AQ643" s="4"/>
      <c r="AR643" s="4"/>
      <c r="AS643" s="4"/>
      <c r="AT643" s="4"/>
      <c r="AU643" s="4"/>
    </row>
    <row r="644" spans="1:47" ht="12.7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  <c r="AH644" s="4"/>
      <c r="AI644" s="4"/>
      <c r="AJ644" s="4"/>
      <c r="AK644" s="4"/>
      <c r="AL644" s="4"/>
      <c r="AM644" s="4"/>
      <c r="AN644" s="4"/>
      <c r="AO644" s="4"/>
      <c r="AP644" s="4"/>
      <c r="AQ644" s="4"/>
      <c r="AR644" s="4"/>
      <c r="AS644" s="4"/>
      <c r="AT644" s="4"/>
      <c r="AU644" s="4"/>
    </row>
    <row r="645" spans="1:47" ht="12.7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  <c r="AH645" s="4"/>
      <c r="AI645" s="4"/>
      <c r="AJ645" s="4"/>
      <c r="AK645" s="4"/>
      <c r="AL645" s="4"/>
      <c r="AM645" s="4"/>
      <c r="AN645" s="4"/>
      <c r="AO645" s="4"/>
      <c r="AP645" s="4"/>
      <c r="AQ645" s="4"/>
      <c r="AR645" s="4"/>
      <c r="AS645" s="4"/>
      <c r="AT645" s="4"/>
      <c r="AU645" s="4"/>
    </row>
    <row r="646" spans="1:47" ht="12.7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  <c r="AH646" s="4"/>
      <c r="AI646" s="4"/>
      <c r="AJ646" s="4"/>
      <c r="AK646" s="4"/>
      <c r="AL646" s="4"/>
      <c r="AM646" s="4"/>
      <c r="AN646" s="4"/>
      <c r="AO646" s="4"/>
      <c r="AP646" s="4"/>
      <c r="AQ646" s="4"/>
      <c r="AR646" s="4"/>
      <c r="AS646" s="4"/>
      <c r="AT646" s="4"/>
      <c r="AU646" s="4"/>
    </row>
    <row r="647" spans="1:47" ht="12.7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  <c r="AH647" s="4"/>
      <c r="AI647" s="4"/>
      <c r="AJ647" s="4"/>
      <c r="AK647" s="4"/>
      <c r="AL647" s="4"/>
      <c r="AM647" s="4"/>
      <c r="AN647" s="4"/>
      <c r="AO647" s="4"/>
      <c r="AP647" s="4"/>
      <c r="AQ647" s="4"/>
      <c r="AR647" s="4"/>
      <c r="AS647" s="4"/>
      <c r="AT647" s="4"/>
      <c r="AU647" s="4"/>
    </row>
    <row r="648" spans="1:47" ht="12.7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  <c r="AH648" s="4"/>
      <c r="AI648" s="4"/>
      <c r="AJ648" s="4"/>
      <c r="AK648" s="4"/>
      <c r="AL648" s="4"/>
      <c r="AM648" s="4"/>
      <c r="AN648" s="4"/>
      <c r="AO648" s="4"/>
      <c r="AP648" s="4"/>
      <c r="AQ648" s="4"/>
      <c r="AR648" s="4"/>
      <c r="AS648" s="4"/>
      <c r="AT648" s="4"/>
      <c r="AU648" s="4"/>
    </row>
    <row r="649" spans="1:47" ht="12.7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  <c r="AH649" s="4"/>
      <c r="AI649" s="4"/>
      <c r="AJ649" s="4"/>
      <c r="AK649" s="4"/>
      <c r="AL649" s="4"/>
      <c r="AM649" s="4"/>
      <c r="AN649" s="4"/>
      <c r="AO649" s="4"/>
      <c r="AP649" s="4"/>
      <c r="AQ649" s="4"/>
      <c r="AR649" s="4"/>
      <c r="AS649" s="4"/>
      <c r="AT649" s="4"/>
      <c r="AU649" s="4"/>
    </row>
    <row r="650" spans="1:47" ht="12.7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  <c r="AH650" s="4"/>
      <c r="AI650" s="4"/>
      <c r="AJ650" s="4"/>
      <c r="AK650" s="4"/>
      <c r="AL650" s="4"/>
      <c r="AM650" s="4"/>
      <c r="AN650" s="4"/>
      <c r="AO650" s="4"/>
      <c r="AP650" s="4"/>
      <c r="AQ650" s="4"/>
      <c r="AR650" s="4"/>
      <c r="AS650" s="4"/>
      <c r="AT650" s="4"/>
      <c r="AU650" s="4"/>
    </row>
    <row r="651" spans="1:47" ht="12.7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  <c r="AH651" s="4"/>
      <c r="AI651" s="4"/>
      <c r="AJ651" s="4"/>
      <c r="AK651" s="4"/>
      <c r="AL651" s="4"/>
      <c r="AM651" s="4"/>
      <c r="AN651" s="4"/>
      <c r="AO651" s="4"/>
      <c r="AP651" s="4"/>
      <c r="AQ651" s="4"/>
      <c r="AR651" s="4"/>
      <c r="AS651" s="4"/>
      <c r="AT651" s="4"/>
      <c r="AU651" s="4"/>
    </row>
    <row r="652" spans="1:47" ht="12.7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  <c r="AH652" s="4"/>
      <c r="AI652" s="4"/>
      <c r="AJ652" s="4"/>
      <c r="AK652" s="4"/>
      <c r="AL652" s="4"/>
      <c r="AM652" s="4"/>
      <c r="AN652" s="4"/>
      <c r="AO652" s="4"/>
      <c r="AP652" s="4"/>
      <c r="AQ652" s="4"/>
      <c r="AR652" s="4"/>
      <c r="AS652" s="4"/>
      <c r="AT652" s="4"/>
      <c r="AU652" s="4"/>
    </row>
    <row r="653" spans="1:47" ht="12.7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  <c r="AH653" s="4"/>
      <c r="AI653" s="4"/>
      <c r="AJ653" s="4"/>
      <c r="AK653" s="4"/>
      <c r="AL653" s="4"/>
      <c r="AM653" s="4"/>
      <c r="AN653" s="4"/>
      <c r="AO653" s="4"/>
      <c r="AP653" s="4"/>
      <c r="AQ653" s="4"/>
      <c r="AR653" s="4"/>
      <c r="AS653" s="4"/>
      <c r="AT653" s="4"/>
      <c r="AU653" s="4"/>
    </row>
    <row r="654" spans="1:47" ht="12.7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  <c r="AH654" s="4"/>
      <c r="AI654" s="4"/>
      <c r="AJ654" s="4"/>
      <c r="AK654" s="4"/>
      <c r="AL654" s="4"/>
      <c r="AM654" s="4"/>
      <c r="AN654" s="4"/>
      <c r="AO654" s="4"/>
      <c r="AP654" s="4"/>
      <c r="AQ654" s="4"/>
      <c r="AR654" s="4"/>
      <c r="AS654" s="4"/>
      <c r="AT654" s="4"/>
      <c r="AU654" s="4"/>
    </row>
    <row r="655" spans="1:47" ht="12.7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  <c r="AH655" s="4"/>
      <c r="AI655" s="4"/>
      <c r="AJ655" s="4"/>
      <c r="AK655" s="4"/>
      <c r="AL655" s="4"/>
      <c r="AM655" s="4"/>
      <c r="AN655" s="4"/>
      <c r="AO655" s="4"/>
      <c r="AP655" s="4"/>
      <c r="AQ655" s="4"/>
      <c r="AR655" s="4"/>
      <c r="AS655" s="4"/>
      <c r="AT655" s="4"/>
      <c r="AU655" s="4"/>
    </row>
    <row r="656" spans="1:47" ht="12.7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  <c r="AH656" s="4"/>
      <c r="AI656" s="4"/>
      <c r="AJ656" s="4"/>
      <c r="AK656" s="4"/>
      <c r="AL656" s="4"/>
      <c r="AM656" s="4"/>
      <c r="AN656" s="4"/>
      <c r="AO656" s="4"/>
      <c r="AP656" s="4"/>
      <c r="AQ656" s="4"/>
      <c r="AR656" s="4"/>
      <c r="AS656" s="4"/>
      <c r="AT656" s="4"/>
      <c r="AU656" s="4"/>
    </row>
    <row r="657" spans="1:47" ht="12.7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  <c r="AH657" s="4"/>
      <c r="AI657" s="4"/>
      <c r="AJ657" s="4"/>
      <c r="AK657" s="4"/>
      <c r="AL657" s="4"/>
      <c r="AM657" s="4"/>
      <c r="AN657" s="4"/>
      <c r="AO657" s="4"/>
      <c r="AP657" s="4"/>
      <c r="AQ657" s="4"/>
      <c r="AR657" s="4"/>
      <c r="AS657" s="4"/>
      <c r="AT657" s="4"/>
      <c r="AU657" s="4"/>
    </row>
    <row r="658" spans="1:47" ht="12.7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  <c r="AH658" s="4"/>
      <c r="AI658" s="4"/>
      <c r="AJ658" s="4"/>
      <c r="AK658" s="4"/>
      <c r="AL658" s="4"/>
      <c r="AM658" s="4"/>
      <c r="AN658" s="4"/>
      <c r="AO658" s="4"/>
      <c r="AP658" s="4"/>
      <c r="AQ658" s="4"/>
      <c r="AR658" s="4"/>
      <c r="AS658" s="4"/>
      <c r="AT658" s="4"/>
      <c r="AU658" s="4"/>
    </row>
    <row r="659" spans="1:47" ht="12.7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  <c r="AH659" s="4"/>
      <c r="AI659" s="4"/>
      <c r="AJ659" s="4"/>
      <c r="AK659" s="4"/>
      <c r="AL659" s="4"/>
      <c r="AM659" s="4"/>
      <c r="AN659" s="4"/>
      <c r="AO659" s="4"/>
      <c r="AP659" s="4"/>
      <c r="AQ659" s="4"/>
      <c r="AR659" s="4"/>
      <c r="AS659" s="4"/>
      <c r="AT659" s="4"/>
      <c r="AU659" s="4"/>
    </row>
    <row r="660" spans="1:47" ht="12.7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  <c r="AH660" s="4"/>
      <c r="AI660" s="4"/>
      <c r="AJ660" s="4"/>
      <c r="AK660" s="4"/>
      <c r="AL660" s="4"/>
      <c r="AM660" s="4"/>
      <c r="AN660" s="4"/>
      <c r="AO660" s="4"/>
      <c r="AP660" s="4"/>
      <c r="AQ660" s="4"/>
      <c r="AR660" s="4"/>
      <c r="AS660" s="4"/>
      <c r="AT660" s="4"/>
      <c r="AU660" s="4"/>
    </row>
    <row r="661" spans="1:47" ht="12.7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  <c r="AH661" s="4"/>
      <c r="AI661" s="4"/>
      <c r="AJ661" s="4"/>
      <c r="AK661" s="4"/>
      <c r="AL661" s="4"/>
      <c r="AM661" s="4"/>
      <c r="AN661" s="4"/>
      <c r="AO661" s="4"/>
      <c r="AP661" s="4"/>
      <c r="AQ661" s="4"/>
      <c r="AR661" s="4"/>
      <c r="AS661" s="4"/>
      <c r="AT661" s="4"/>
      <c r="AU661" s="4"/>
    </row>
    <row r="662" spans="1:47" ht="12.7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  <c r="AH662" s="4"/>
      <c r="AI662" s="4"/>
      <c r="AJ662" s="4"/>
      <c r="AK662" s="4"/>
      <c r="AL662" s="4"/>
      <c r="AM662" s="4"/>
      <c r="AN662" s="4"/>
      <c r="AO662" s="4"/>
      <c r="AP662" s="4"/>
      <c r="AQ662" s="4"/>
      <c r="AR662" s="4"/>
      <c r="AS662" s="4"/>
      <c r="AT662" s="4"/>
      <c r="AU662" s="4"/>
    </row>
    <row r="663" spans="1:47" ht="12.7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  <c r="AH663" s="4"/>
      <c r="AI663" s="4"/>
      <c r="AJ663" s="4"/>
      <c r="AK663" s="4"/>
      <c r="AL663" s="4"/>
      <c r="AM663" s="4"/>
      <c r="AN663" s="4"/>
      <c r="AO663" s="4"/>
      <c r="AP663" s="4"/>
      <c r="AQ663" s="4"/>
      <c r="AR663" s="4"/>
      <c r="AS663" s="4"/>
      <c r="AT663" s="4"/>
      <c r="AU663" s="4"/>
    </row>
    <row r="664" spans="1:47" ht="12.7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  <c r="AH664" s="4"/>
      <c r="AI664" s="4"/>
      <c r="AJ664" s="4"/>
      <c r="AK664" s="4"/>
      <c r="AL664" s="4"/>
      <c r="AM664" s="4"/>
      <c r="AN664" s="4"/>
      <c r="AO664" s="4"/>
      <c r="AP664" s="4"/>
      <c r="AQ664" s="4"/>
      <c r="AR664" s="4"/>
      <c r="AS664" s="4"/>
      <c r="AT664" s="4"/>
      <c r="AU664" s="4"/>
    </row>
    <row r="665" spans="1:47" ht="12.7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  <c r="AH665" s="4"/>
      <c r="AI665" s="4"/>
      <c r="AJ665" s="4"/>
      <c r="AK665" s="4"/>
      <c r="AL665" s="4"/>
      <c r="AM665" s="4"/>
      <c r="AN665" s="4"/>
      <c r="AO665" s="4"/>
      <c r="AP665" s="4"/>
      <c r="AQ665" s="4"/>
      <c r="AR665" s="4"/>
      <c r="AS665" s="4"/>
      <c r="AT665" s="4"/>
      <c r="AU665" s="4"/>
    </row>
    <row r="666" spans="1:47" ht="12.7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  <c r="AH666" s="4"/>
      <c r="AI666" s="4"/>
      <c r="AJ666" s="4"/>
      <c r="AK666" s="4"/>
      <c r="AL666" s="4"/>
      <c r="AM666" s="4"/>
      <c r="AN666" s="4"/>
      <c r="AO666" s="4"/>
      <c r="AP666" s="4"/>
      <c r="AQ666" s="4"/>
      <c r="AR666" s="4"/>
      <c r="AS666" s="4"/>
      <c r="AT666" s="4"/>
      <c r="AU666" s="4"/>
    </row>
    <row r="667" spans="1:47" ht="12.7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  <c r="AH667" s="4"/>
      <c r="AI667" s="4"/>
      <c r="AJ667" s="4"/>
      <c r="AK667" s="4"/>
      <c r="AL667" s="4"/>
      <c r="AM667" s="4"/>
      <c r="AN667" s="4"/>
      <c r="AO667" s="4"/>
      <c r="AP667" s="4"/>
      <c r="AQ667" s="4"/>
      <c r="AR667" s="4"/>
      <c r="AS667" s="4"/>
      <c r="AT667" s="4"/>
      <c r="AU667" s="4"/>
    </row>
    <row r="668" spans="1:47" ht="12.7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  <c r="AH668" s="4"/>
      <c r="AI668" s="4"/>
      <c r="AJ668" s="4"/>
      <c r="AK668" s="4"/>
      <c r="AL668" s="4"/>
      <c r="AM668" s="4"/>
      <c r="AN668" s="4"/>
      <c r="AO668" s="4"/>
      <c r="AP668" s="4"/>
      <c r="AQ668" s="4"/>
      <c r="AR668" s="4"/>
      <c r="AS668" s="4"/>
      <c r="AT668" s="4"/>
      <c r="AU668" s="4"/>
    </row>
    <row r="669" spans="1:47" ht="12.7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  <c r="AH669" s="4"/>
      <c r="AI669" s="4"/>
      <c r="AJ669" s="4"/>
      <c r="AK669" s="4"/>
      <c r="AL669" s="4"/>
      <c r="AM669" s="4"/>
      <c r="AN669" s="4"/>
      <c r="AO669" s="4"/>
      <c r="AP669" s="4"/>
      <c r="AQ669" s="4"/>
      <c r="AR669" s="4"/>
      <c r="AS669" s="4"/>
      <c r="AT669" s="4"/>
      <c r="AU669" s="4"/>
    </row>
    <row r="670" spans="1:47" ht="12.7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  <c r="AH670" s="4"/>
      <c r="AI670" s="4"/>
      <c r="AJ670" s="4"/>
      <c r="AK670" s="4"/>
      <c r="AL670" s="4"/>
      <c r="AM670" s="4"/>
      <c r="AN670" s="4"/>
      <c r="AO670" s="4"/>
      <c r="AP670" s="4"/>
      <c r="AQ670" s="4"/>
      <c r="AR670" s="4"/>
      <c r="AS670" s="4"/>
      <c r="AT670" s="4"/>
      <c r="AU670" s="4"/>
    </row>
    <row r="671" spans="1:47" ht="12.7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  <c r="AH671" s="4"/>
      <c r="AI671" s="4"/>
      <c r="AJ671" s="4"/>
      <c r="AK671" s="4"/>
      <c r="AL671" s="4"/>
      <c r="AM671" s="4"/>
      <c r="AN671" s="4"/>
      <c r="AO671" s="4"/>
      <c r="AP671" s="4"/>
      <c r="AQ671" s="4"/>
      <c r="AR671" s="4"/>
      <c r="AS671" s="4"/>
      <c r="AT671" s="4"/>
      <c r="AU671" s="4"/>
    </row>
    <row r="672" spans="1:47" ht="12.7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  <c r="AH672" s="4"/>
      <c r="AI672" s="4"/>
      <c r="AJ672" s="4"/>
      <c r="AK672" s="4"/>
      <c r="AL672" s="4"/>
      <c r="AM672" s="4"/>
      <c r="AN672" s="4"/>
      <c r="AO672" s="4"/>
      <c r="AP672" s="4"/>
      <c r="AQ672" s="4"/>
      <c r="AR672" s="4"/>
      <c r="AS672" s="4"/>
      <c r="AT672" s="4"/>
      <c r="AU672" s="4"/>
    </row>
    <row r="673" spans="1:47" ht="12.7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  <c r="AH673" s="4"/>
      <c r="AI673" s="4"/>
      <c r="AJ673" s="4"/>
      <c r="AK673" s="4"/>
      <c r="AL673" s="4"/>
      <c r="AM673" s="4"/>
      <c r="AN673" s="4"/>
      <c r="AO673" s="4"/>
      <c r="AP673" s="4"/>
      <c r="AQ673" s="4"/>
      <c r="AR673" s="4"/>
      <c r="AS673" s="4"/>
      <c r="AT673" s="4"/>
      <c r="AU673" s="4"/>
    </row>
    <row r="674" spans="1:47" ht="12.7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  <c r="AH674" s="4"/>
      <c r="AI674" s="4"/>
      <c r="AJ674" s="4"/>
      <c r="AK674" s="4"/>
      <c r="AL674" s="4"/>
      <c r="AM674" s="4"/>
      <c r="AN674" s="4"/>
      <c r="AO674" s="4"/>
      <c r="AP674" s="4"/>
      <c r="AQ674" s="4"/>
      <c r="AR674" s="4"/>
      <c r="AS674" s="4"/>
      <c r="AT674" s="4"/>
      <c r="AU674" s="4"/>
    </row>
    <row r="675" spans="1:47" ht="12.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  <c r="AH675" s="4"/>
      <c r="AI675" s="4"/>
      <c r="AJ675" s="4"/>
      <c r="AK675" s="4"/>
      <c r="AL675" s="4"/>
      <c r="AM675" s="4"/>
      <c r="AN675" s="4"/>
      <c r="AO675" s="4"/>
      <c r="AP675" s="4"/>
      <c r="AQ675" s="4"/>
      <c r="AR675" s="4"/>
      <c r="AS675" s="4"/>
      <c r="AT675" s="4"/>
      <c r="AU675" s="4"/>
    </row>
    <row r="676" spans="1:47" ht="12.7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  <c r="AH676" s="4"/>
      <c r="AI676" s="4"/>
      <c r="AJ676" s="4"/>
      <c r="AK676" s="4"/>
      <c r="AL676" s="4"/>
      <c r="AM676" s="4"/>
      <c r="AN676" s="4"/>
      <c r="AO676" s="4"/>
      <c r="AP676" s="4"/>
      <c r="AQ676" s="4"/>
      <c r="AR676" s="4"/>
      <c r="AS676" s="4"/>
      <c r="AT676" s="4"/>
      <c r="AU676" s="4"/>
    </row>
    <row r="677" spans="1:47" ht="12.7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  <c r="AH677" s="4"/>
      <c r="AI677" s="4"/>
      <c r="AJ677" s="4"/>
      <c r="AK677" s="4"/>
      <c r="AL677" s="4"/>
      <c r="AM677" s="4"/>
      <c r="AN677" s="4"/>
      <c r="AO677" s="4"/>
      <c r="AP677" s="4"/>
      <c r="AQ677" s="4"/>
      <c r="AR677" s="4"/>
      <c r="AS677" s="4"/>
      <c r="AT677" s="4"/>
      <c r="AU677" s="4"/>
    </row>
    <row r="678" spans="1:47" ht="12.7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  <c r="AH678" s="4"/>
      <c r="AI678" s="4"/>
      <c r="AJ678" s="4"/>
      <c r="AK678" s="4"/>
      <c r="AL678" s="4"/>
      <c r="AM678" s="4"/>
      <c r="AN678" s="4"/>
      <c r="AO678" s="4"/>
      <c r="AP678" s="4"/>
      <c r="AQ678" s="4"/>
      <c r="AR678" s="4"/>
      <c r="AS678" s="4"/>
      <c r="AT678" s="4"/>
      <c r="AU678" s="4"/>
    </row>
    <row r="679" spans="1:47" ht="12.7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  <c r="AH679" s="4"/>
      <c r="AI679" s="4"/>
      <c r="AJ679" s="4"/>
      <c r="AK679" s="4"/>
      <c r="AL679" s="4"/>
      <c r="AM679" s="4"/>
      <c r="AN679" s="4"/>
      <c r="AO679" s="4"/>
      <c r="AP679" s="4"/>
      <c r="AQ679" s="4"/>
      <c r="AR679" s="4"/>
      <c r="AS679" s="4"/>
      <c r="AT679" s="4"/>
      <c r="AU679" s="4"/>
    </row>
    <row r="680" spans="1:47" ht="12.7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  <c r="AH680" s="4"/>
      <c r="AI680" s="4"/>
      <c r="AJ680" s="4"/>
      <c r="AK680" s="4"/>
      <c r="AL680" s="4"/>
      <c r="AM680" s="4"/>
      <c r="AN680" s="4"/>
      <c r="AO680" s="4"/>
      <c r="AP680" s="4"/>
      <c r="AQ680" s="4"/>
      <c r="AR680" s="4"/>
      <c r="AS680" s="4"/>
      <c r="AT680" s="4"/>
      <c r="AU680" s="4"/>
    </row>
    <row r="681" spans="1:47" ht="12.7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  <c r="AH681" s="4"/>
      <c r="AI681" s="4"/>
      <c r="AJ681" s="4"/>
      <c r="AK681" s="4"/>
      <c r="AL681" s="4"/>
      <c r="AM681" s="4"/>
      <c r="AN681" s="4"/>
      <c r="AO681" s="4"/>
      <c r="AP681" s="4"/>
      <c r="AQ681" s="4"/>
      <c r="AR681" s="4"/>
      <c r="AS681" s="4"/>
      <c r="AT681" s="4"/>
      <c r="AU681" s="4"/>
    </row>
    <row r="682" spans="1:47" ht="12.7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  <c r="AH682" s="4"/>
      <c r="AI682" s="4"/>
      <c r="AJ682" s="4"/>
      <c r="AK682" s="4"/>
      <c r="AL682" s="4"/>
      <c r="AM682" s="4"/>
      <c r="AN682" s="4"/>
      <c r="AO682" s="4"/>
      <c r="AP682" s="4"/>
      <c r="AQ682" s="4"/>
      <c r="AR682" s="4"/>
      <c r="AS682" s="4"/>
      <c r="AT682" s="4"/>
      <c r="AU682" s="4"/>
    </row>
    <row r="683" spans="1:47" ht="12.7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  <c r="AH683" s="4"/>
      <c r="AI683" s="4"/>
      <c r="AJ683" s="4"/>
      <c r="AK683" s="4"/>
      <c r="AL683" s="4"/>
      <c r="AM683" s="4"/>
      <c r="AN683" s="4"/>
      <c r="AO683" s="4"/>
      <c r="AP683" s="4"/>
      <c r="AQ683" s="4"/>
      <c r="AR683" s="4"/>
      <c r="AS683" s="4"/>
      <c r="AT683" s="4"/>
      <c r="AU683" s="4"/>
    </row>
    <row r="684" spans="1:47" ht="12.7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  <c r="AH684" s="4"/>
      <c r="AI684" s="4"/>
      <c r="AJ684" s="4"/>
      <c r="AK684" s="4"/>
      <c r="AL684" s="4"/>
      <c r="AM684" s="4"/>
      <c r="AN684" s="4"/>
      <c r="AO684" s="4"/>
      <c r="AP684" s="4"/>
      <c r="AQ684" s="4"/>
      <c r="AR684" s="4"/>
      <c r="AS684" s="4"/>
      <c r="AT684" s="4"/>
      <c r="AU684" s="4"/>
    </row>
    <row r="685" spans="1:47" ht="12.7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  <c r="AH685" s="4"/>
      <c r="AI685" s="4"/>
      <c r="AJ685" s="4"/>
      <c r="AK685" s="4"/>
      <c r="AL685" s="4"/>
      <c r="AM685" s="4"/>
      <c r="AN685" s="4"/>
      <c r="AO685" s="4"/>
      <c r="AP685" s="4"/>
      <c r="AQ685" s="4"/>
      <c r="AR685" s="4"/>
      <c r="AS685" s="4"/>
      <c r="AT685" s="4"/>
      <c r="AU685" s="4"/>
    </row>
    <row r="686" spans="1:47" ht="12.7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  <c r="AH686" s="4"/>
      <c r="AI686" s="4"/>
      <c r="AJ686" s="4"/>
      <c r="AK686" s="4"/>
      <c r="AL686" s="4"/>
      <c r="AM686" s="4"/>
      <c r="AN686" s="4"/>
      <c r="AO686" s="4"/>
      <c r="AP686" s="4"/>
      <c r="AQ686" s="4"/>
      <c r="AR686" s="4"/>
      <c r="AS686" s="4"/>
      <c r="AT686" s="4"/>
      <c r="AU686" s="4"/>
    </row>
    <row r="687" spans="1:47" ht="12.7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  <c r="AH687" s="4"/>
      <c r="AI687" s="4"/>
      <c r="AJ687" s="4"/>
      <c r="AK687" s="4"/>
      <c r="AL687" s="4"/>
      <c r="AM687" s="4"/>
      <c r="AN687" s="4"/>
      <c r="AO687" s="4"/>
      <c r="AP687" s="4"/>
      <c r="AQ687" s="4"/>
      <c r="AR687" s="4"/>
      <c r="AS687" s="4"/>
      <c r="AT687" s="4"/>
      <c r="AU687" s="4"/>
    </row>
    <row r="688" spans="1:47" ht="12.7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  <c r="AH688" s="4"/>
      <c r="AI688" s="4"/>
      <c r="AJ688" s="4"/>
      <c r="AK688" s="4"/>
      <c r="AL688" s="4"/>
      <c r="AM688" s="4"/>
      <c r="AN688" s="4"/>
      <c r="AO688" s="4"/>
      <c r="AP688" s="4"/>
      <c r="AQ688" s="4"/>
      <c r="AR688" s="4"/>
      <c r="AS688" s="4"/>
      <c r="AT688" s="4"/>
      <c r="AU688" s="4"/>
    </row>
    <row r="689" spans="1:47" ht="12.7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  <c r="AH689" s="4"/>
      <c r="AI689" s="4"/>
      <c r="AJ689" s="4"/>
      <c r="AK689" s="4"/>
      <c r="AL689" s="4"/>
      <c r="AM689" s="4"/>
      <c r="AN689" s="4"/>
      <c r="AO689" s="4"/>
      <c r="AP689" s="4"/>
      <c r="AQ689" s="4"/>
      <c r="AR689" s="4"/>
      <c r="AS689" s="4"/>
      <c r="AT689" s="4"/>
      <c r="AU689" s="4"/>
    </row>
    <row r="690" spans="1:47" ht="12.7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  <c r="AH690" s="4"/>
      <c r="AI690" s="4"/>
      <c r="AJ690" s="4"/>
      <c r="AK690" s="4"/>
      <c r="AL690" s="4"/>
      <c r="AM690" s="4"/>
      <c r="AN690" s="4"/>
      <c r="AO690" s="4"/>
      <c r="AP690" s="4"/>
      <c r="AQ690" s="4"/>
      <c r="AR690" s="4"/>
      <c r="AS690" s="4"/>
      <c r="AT690" s="4"/>
      <c r="AU690" s="4"/>
    </row>
    <row r="691" spans="1:47" ht="12.7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  <c r="AH691" s="4"/>
      <c r="AI691" s="4"/>
      <c r="AJ691" s="4"/>
      <c r="AK691" s="4"/>
      <c r="AL691" s="4"/>
      <c r="AM691" s="4"/>
      <c r="AN691" s="4"/>
      <c r="AO691" s="4"/>
      <c r="AP691" s="4"/>
      <c r="AQ691" s="4"/>
      <c r="AR691" s="4"/>
      <c r="AS691" s="4"/>
      <c r="AT691" s="4"/>
      <c r="AU691" s="4"/>
    </row>
    <row r="692" spans="1:47" ht="12.7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  <c r="AH692" s="4"/>
      <c r="AI692" s="4"/>
      <c r="AJ692" s="4"/>
      <c r="AK692" s="4"/>
      <c r="AL692" s="4"/>
      <c r="AM692" s="4"/>
      <c r="AN692" s="4"/>
      <c r="AO692" s="4"/>
      <c r="AP692" s="4"/>
      <c r="AQ692" s="4"/>
      <c r="AR692" s="4"/>
      <c r="AS692" s="4"/>
      <c r="AT692" s="4"/>
      <c r="AU692" s="4"/>
    </row>
    <row r="693" spans="1:47" ht="12.7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  <c r="AH693" s="4"/>
      <c r="AI693" s="4"/>
      <c r="AJ693" s="4"/>
      <c r="AK693" s="4"/>
      <c r="AL693" s="4"/>
      <c r="AM693" s="4"/>
      <c r="AN693" s="4"/>
      <c r="AO693" s="4"/>
      <c r="AP693" s="4"/>
      <c r="AQ693" s="4"/>
      <c r="AR693" s="4"/>
      <c r="AS693" s="4"/>
      <c r="AT693" s="4"/>
      <c r="AU693" s="4"/>
    </row>
    <row r="694" spans="1:47" ht="12.7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  <c r="AH694" s="4"/>
      <c r="AI694" s="4"/>
      <c r="AJ694" s="4"/>
      <c r="AK694" s="4"/>
      <c r="AL694" s="4"/>
      <c r="AM694" s="4"/>
      <c r="AN694" s="4"/>
      <c r="AO694" s="4"/>
      <c r="AP694" s="4"/>
      <c r="AQ694" s="4"/>
      <c r="AR694" s="4"/>
      <c r="AS694" s="4"/>
      <c r="AT694" s="4"/>
      <c r="AU694" s="4"/>
    </row>
    <row r="695" spans="1:47" ht="12.7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  <c r="AH695" s="4"/>
      <c r="AI695" s="4"/>
      <c r="AJ695" s="4"/>
      <c r="AK695" s="4"/>
      <c r="AL695" s="4"/>
      <c r="AM695" s="4"/>
      <c r="AN695" s="4"/>
      <c r="AO695" s="4"/>
      <c r="AP695" s="4"/>
      <c r="AQ695" s="4"/>
      <c r="AR695" s="4"/>
      <c r="AS695" s="4"/>
      <c r="AT695" s="4"/>
      <c r="AU695" s="4"/>
    </row>
    <row r="696" spans="1:47" ht="12.7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  <c r="AH696" s="4"/>
      <c r="AI696" s="4"/>
      <c r="AJ696" s="4"/>
      <c r="AK696" s="4"/>
      <c r="AL696" s="4"/>
      <c r="AM696" s="4"/>
      <c r="AN696" s="4"/>
      <c r="AO696" s="4"/>
      <c r="AP696" s="4"/>
      <c r="AQ696" s="4"/>
      <c r="AR696" s="4"/>
      <c r="AS696" s="4"/>
      <c r="AT696" s="4"/>
      <c r="AU696" s="4"/>
    </row>
    <row r="697" spans="1:47" ht="12.7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  <c r="AH697" s="4"/>
      <c r="AI697" s="4"/>
      <c r="AJ697" s="4"/>
      <c r="AK697" s="4"/>
      <c r="AL697" s="4"/>
      <c r="AM697" s="4"/>
      <c r="AN697" s="4"/>
      <c r="AO697" s="4"/>
      <c r="AP697" s="4"/>
      <c r="AQ697" s="4"/>
      <c r="AR697" s="4"/>
      <c r="AS697" s="4"/>
      <c r="AT697" s="4"/>
      <c r="AU697" s="4"/>
    </row>
    <row r="698" spans="1:47" ht="12.7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  <c r="AH698" s="4"/>
      <c r="AI698" s="4"/>
      <c r="AJ698" s="4"/>
      <c r="AK698" s="4"/>
      <c r="AL698" s="4"/>
      <c r="AM698" s="4"/>
      <c r="AN698" s="4"/>
      <c r="AO698" s="4"/>
      <c r="AP698" s="4"/>
      <c r="AQ698" s="4"/>
      <c r="AR698" s="4"/>
      <c r="AS698" s="4"/>
      <c r="AT698" s="4"/>
      <c r="AU698" s="4"/>
    </row>
    <row r="699" spans="1:47" ht="12.7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  <c r="AH699" s="4"/>
      <c r="AI699" s="4"/>
      <c r="AJ699" s="4"/>
      <c r="AK699" s="4"/>
      <c r="AL699" s="4"/>
      <c r="AM699" s="4"/>
      <c r="AN699" s="4"/>
      <c r="AO699" s="4"/>
      <c r="AP699" s="4"/>
      <c r="AQ699" s="4"/>
      <c r="AR699" s="4"/>
      <c r="AS699" s="4"/>
      <c r="AT699" s="4"/>
      <c r="AU699" s="4"/>
    </row>
    <row r="700" spans="1:47" ht="12.7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  <c r="AH700" s="4"/>
      <c r="AI700" s="4"/>
      <c r="AJ700" s="4"/>
      <c r="AK700" s="4"/>
      <c r="AL700" s="4"/>
      <c r="AM700" s="4"/>
      <c r="AN700" s="4"/>
      <c r="AO700" s="4"/>
      <c r="AP700" s="4"/>
      <c r="AQ700" s="4"/>
      <c r="AR700" s="4"/>
      <c r="AS700" s="4"/>
      <c r="AT700" s="4"/>
      <c r="AU700" s="4"/>
    </row>
    <row r="701" spans="1:47" ht="12.7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  <c r="AH701" s="4"/>
      <c r="AI701" s="4"/>
      <c r="AJ701" s="4"/>
      <c r="AK701" s="4"/>
      <c r="AL701" s="4"/>
      <c r="AM701" s="4"/>
      <c r="AN701" s="4"/>
      <c r="AO701" s="4"/>
      <c r="AP701" s="4"/>
      <c r="AQ701" s="4"/>
      <c r="AR701" s="4"/>
      <c r="AS701" s="4"/>
      <c r="AT701" s="4"/>
      <c r="AU701" s="4"/>
    </row>
    <row r="702" spans="1:47" ht="12.7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  <c r="AH702" s="4"/>
      <c r="AI702" s="4"/>
      <c r="AJ702" s="4"/>
      <c r="AK702" s="4"/>
      <c r="AL702" s="4"/>
      <c r="AM702" s="4"/>
      <c r="AN702" s="4"/>
      <c r="AO702" s="4"/>
      <c r="AP702" s="4"/>
      <c r="AQ702" s="4"/>
      <c r="AR702" s="4"/>
      <c r="AS702" s="4"/>
      <c r="AT702" s="4"/>
      <c r="AU702" s="4"/>
    </row>
    <row r="703" spans="1:47" ht="12.7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  <c r="AH703" s="4"/>
      <c r="AI703" s="4"/>
      <c r="AJ703" s="4"/>
      <c r="AK703" s="4"/>
      <c r="AL703" s="4"/>
      <c r="AM703" s="4"/>
      <c r="AN703" s="4"/>
      <c r="AO703" s="4"/>
      <c r="AP703" s="4"/>
      <c r="AQ703" s="4"/>
      <c r="AR703" s="4"/>
      <c r="AS703" s="4"/>
      <c r="AT703" s="4"/>
      <c r="AU703" s="4"/>
    </row>
    <row r="704" spans="1:47" ht="12.7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  <c r="AH704" s="4"/>
      <c r="AI704" s="4"/>
      <c r="AJ704" s="4"/>
      <c r="AK704" s="4"/>
      <c r="AL704" s="4"/>
      <c r="AM704" s="4"/>
      <c r="AN704" s="4"/>
      <c r="AO704" s="4"/>
      <c r="AP704" s="4"/>
      <c r="AQ704" s="4"/>
      <c r="AR704" s="4"/>
      <c r="AS704" s="4"/>
      <c r="AT704" s="4"/>
      <c r="AU704" s="4"/>
    </row>
    <row r="705" spans="1:47" ht="12.7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  <c r="AH705" s="4"/>
      <c r="AI705" s="4"/>
      <c r="AJ705" s="4"/>
      <c r="AK705" s="4"/>
      <c r="AL705" s="4"/>
      <c r="AM705" s="4"/>
      <c r="AN705" s="4"/>
      <c r="AO705" s="4"/>
      <c r="AP705" s="4"/>
      <c r="AQ705" s="4"/>
      <c r="AR705" s="4"/>
      <c r="AS705" s="4"/>
      <c r="AT705" s="4"/>
      <c r="AU705" s="4"/>
    </row>
    <row r="706" spans="1:47" ht="12.7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  <c r="AH706" s="4"/>
      <c r="AI706" s="4"/>
      <c r="AJ706" s="4"/>
      <c r="AK706" s="4"/>
      <c r="AL706" s="4"/>
      <c r="AM706" s="4"/>
      <c r="AN706" s="4"/>
      <c r="AO706" s="4"/>
      <c r="AP706" s="4"/>
      <c r="AQ706" s="4"/>
      <c r="AR706" s="4"/>
      <c r="AS706" s="4"/>
      <c r="AT706" s="4"/>
      <c r="AU706" s="4"/>
    </row>
    <row r="707" spans="1:47" ht="12.7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  <c r="AH707" s="4"/>
      <c r="AI707" s="4"/>
      <c r="AJ707" s="4"/>
      <c r="AK707" s="4"/>
      <c r="AL707" s="4"/>
      <c r="AM707" s="4"/>
      <c r="AN707" s="4"/>
      <c r="AO707" s="4"/>
      <c r="AP707" s="4"/>
      <c r="AQ707" s="4"/>
      <c r="AR707" s="4"/>
      <c r="AS707" s="4"/>
      <c r="AT707" s="4"/>
      <c r="AU707" s="4"/>
    </row>
    <row r="708" spans="1:47" ht="12.7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  <c r="AH708" s="4"/>
      <c r="AI708" s="4"/>
      <c r="AJ708" s="4"/>
      <c r="AK708" s="4"/>
      <c r="AL708" s="4"/>
      <c r="AM708" s="4"/>
      <c r="AN708" s="4"/>
      <c r="AO708" s="4"/>
      <c r="AP708" s="4"/>
      <c r="AQ708" s="4"/>
      <c r="AR708" s="4"/>
      <c r="AS708" s="4"/>
      <c r="AT708" s="4"/>
      <c r="AU708" s="4"/>
    </row>
    <row r="709" spans="1:47" ht="12.7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  <c r="AH709" s="4"/>
      <c r="AI709" s="4"/>
      <c r="AJ709" s="4"/>
      <c r="AK709" s="4"/>
      <c r="AL709" s="4"/>
      <c r="AM709" s="4"/>
      <c r="AN709" s="4"/>
      <c r="AO709" s="4"/>
      <c r="AP709" s="4"/>
      <c r="AQ709" s="4"/>
      <c r="AR709" s="4"/>
      <c r="AS709" s="4"/>
      <c r="AT709" s="4"/>
      <c r="AU709" s="4"/>
    </row>
    <row r="710" spans="1:47" ht="12.7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  <c r="AH710" s="4"/>
      <c r="AI710" s="4"/>
      <c r="AJ710" s="4"/>
      <c r="AK710" s="4"/>
      <c r="AL710" s="4"/>
      <c r="AM710" s="4"/>
      <c r="AN710" s="4"/>
      <c r="AO710" s="4"/>
      <c r="AP710" s="4"/>
      <c r="AQ710" s="4"/>
      <c r="AR710" s="4"/>
      <c r="AS710" s="4"/>
      <c r="AT710" s="4"/>
      <c r="AU710" s="4"/>
    </row>
    <row r="711" spans="1:47" ht="12.7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  <c r="AH711" s="4"/>
      <c r="AI711" s="4"/>
      <c r="AJ711" s="4"/>
      <c r="AK711" s="4"/>
      <c r="AL711" s="4"/>
      <c r="AM711" s="4"/>
      <c r="AN711" s="4"/>
      <c r="AO711" s="4"/>
      <c r="AP711" s="4"/>
      <c r="AQ711" s="4"/>
      <c r="AR711" s="4"/>
      <c r="AS711" s="4"/>
      <c r="AT711" s="4"/>
      <c r="AU711" s="4"/>
    </row>
    <row r="712" spans="1:47" ht="12.7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  <c r="AH712" s="4"/>
      <c r="AI712" s="4"/>
      <c r="AJ712" s="4"/>
      <c r="AK712" s="4"/>
      <c r="AL712" s="4"/>
      <c r="AM712" s="4"/>
      <c r="AN712" s="4"/>
      <c r="AO712" s="4"/>
      <c r="AP712" s="4"/>
      <c r="AQ712" s="4"/>
      <c r="AR712" s="4"/>
      <c r="AS712" s="4"/>
      <c r="AT712" s="4"/>
      <c r="AU712" s="4"/>
    </row>
    <row r="713" spans="1:47" ht="12.7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  <c r="AH713" s="4"/>
      <c r="AI713" s="4"/>
      <c r="AJ713" s="4"/>
      <c r="AK713" s="4"/>
      <c r="AL713" s="4"/>
      <c r="AM713" s="4"/>
      <c r="AN713" s="4"/>
      <c r="AO713" s="4"/>
      <c r="AP713" s="4"/>
      <c r="AQ713" s="4"/>
      <c r="AR713" s="4"/>
      <c r="AS713" s="4"/>
      <c r="AT713" s="4"/>
      <c r="AU713" s="4"/>
    </row>
    <row r="714" spans="1:47" ht="12.7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  <c r="AH714" s="4"/>
      <c r="AI714" s="4"/>
      <c r="AJ714" s="4"/>
      <c r="AK714" s="4"/>
      <c r="AL714" s="4"/>
      <c r="AM714" s="4"/>
      <c r="AN714" s="4"/>
      <c r="AO714" s="4"/>
      <c r="AP714" s="4"/>
      <c r="AQ714" s="4"/>
      <c r="AR714" s="4"/>
      <c r="AS714" s="4"/>
      <c r="AT714" s="4"/>
      <c r="AU714" s="4"/>
    </row>
    <row r="715" spans="1:47" ht="12.7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  <c r="AH715" s="4"/>
      <c r="AI715" s="4"/>
      <c r="AJ715" s="4"/>
      <c r="AK715" s="4"/>
      <c r="AL715" s="4"/>
      <c r="AM715" s="4"/>
      <c r="AN715" s="4"/>
      <c r="AO715" s="4"/>
      <c r="AP715" s="4"/>
      <c r="AQ715" s="4"/>
      <c r="AR715" s="4"/>
      <c r="AS715" s="4"/>
      <c r="AT715" s="4"/>
      <c r="AU715" s="4"/>
    </row>
    <row r="716" spans="1:47" ht="12.7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  <c r="AH716" s="4"/>
      <c r="AI716" s="4"/>
      <c r="AJ716" s="4"/>
      <c r="AK716" s="4"/>
      <c r="AL716" s="4"/>
      <c r="AM716" s="4"/>
      <c r="AN716" s="4"/>
      <c r="AO716" s="4"/>
      <c r="AP716" s="4"/>
      <c r="AQ716" s="4"/>
      <c r="AR716" s="4"/>
      <c r="AS716" s="4"/>
      <c r="AT716" s="4"/>
      <c r="AU716" s="4"/>
    </row>
    <row r="717" spans="1:47" ht="12.7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  <c r="AH717" s="4"/>
      <c r="AI717" s="4"/>
      <c r="AJ717" s="4"/>
      <c r="AK717" s="4"/>
      <c r="AL717" s="4"/>
      <c r="AM717" s="4"/>
      <c r="AN717" s="4"/>
      <c r="AO717" s="4"/>
      <c r="AP717" s="4"/>
      <c r="AQ717" s="4"/>
      <c r="AR717" s="4"/>
      <c r="AS717" s="4"/>
      <c r="AT717" s="4"/>
      <c r="AU717" s="4"/>
    </row>
    <row r="718" spans="1:47" ht="12.7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  <c r="AH718" s="4"/>
      <c r="AI718" s="4"/>
      <c r="AJ718" s="4"/>
      <c r="AK718" s="4"/>
      <c r="AL718" s="4"/>
      <c r="AM718" s="4"/>
      <c r="AN718" s="4"/>
      <c r="AO718" s="4"/>
      <c r="AP718" s="4"/>
      <c r="AQ718" s="4"/>
      <c r="AR718" s="4"/>
      <c r="AS718" s="4"/>
      <c r="AT718" s="4"/>
      <c r="AU718" s="4"/>
    </row>
    <row r="719" spans="1:47" ht="12.7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  <c r="AH719" s="4"/>
      <c r="AI719" s="4"/>
      <c r="AJ719" s="4"/>
      <c r="AK719" s="4"/>
      <c r="AL719" s="4"/>
      <c r="AM719" s="4"/>
      <c r="AN719" s="4"/>
      <c r="AO719" s="4"/>
      <c r="AP719" s="4"/>
      <c r="AQ719" s="4"/>
      <c r="AR719" s="4"/>
      <c r="AS719" s="4"/>
      <c r="AT719" s="4"/>
      <c r="AU719" s="4"/>
    </row>
    <row r="720" spans="1:47" ht="12.7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  <c r="AH720" s="4"/>
      <c r="AI720" s="4"/>
      <c r="AJ720" s="4"/>
      <c r="AK720" s="4"/>
      <c r="AL720" s="4"/>
      <c r="AM720" s="4"/>
      <c r="AN720" s="4"/>
      <c r="AO720" s="4"/>
      <c r="AP720" s="4"/>
      <c r="AQ720" s="4"/>
      <c r="AR720" s="4"/>
      <c r="AS720" s="4"/>
      <c r="AT720" s="4"/>
      <c r="AU720" s="4"/>
    </row>
    <row r="721" spans="1:47" ht="12.7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  <c r="AH721" s="4"/>
      <c r="AI721" s="4"/>
      <c r="AJ721" s="4"/>
      <c r="AK721" s="4"/>
      <c r="AL721" s="4"/>
      <c r="AM721" s="4"/>
      <c r="AN721" s="4"/>
      <c r="AO721" s="4"/>
      <c r="AP721" s="4"/>
      <c r="AQ721" s="4"/>
      <c r="AR721" s="4"/>
      <c r="AS721" s="4"/>
      <c r="AT721" s="4"/>
      <c r="AU721" s="4"/>
    </row>
    <row r="722" spans="1:47" ht="12.7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  <c r="AH722" s="4"/>
      <c r="AI722" s="4"/>
      <c r="AJ722" s="4"/>
      <c r="AK722" s="4"/>
      <c r="AL722" s="4"/>
      <c r="AM722" s="4"/>
      <c r="AN722" s="4"/>
      <c r="AO722" s="4"/>
      <c r="AP722" s="4"/>
      <c r="AQ722" s="4"/>
      <c r="AR722" s="4"/>
      <c r="AS722" s="4"/>
      <c r="AT722" s="4"/>
      <c r="AU722" s="4"/>
    </row>
    <row r="723" spans="1:47" ht="12.7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  <c r="AH723" s="4"/>
      <c r="AI723" s="4"/>
      <c r="AJ723" s="4"/>
      <c r="AK723" s="4"/>
      <c r="AL723" s="4"/>
      <c r="AM723" s="4"/>
      <c r="AN723" s="4"/>
      <c r="AO723" s="4"/>
      <c r="AP723" s="4"/>
      <c r="AQ723" s="4"/>
      <c r="AR723" s="4"/>
      <c r="AS723" s="4"/>
      <c r="AT723" s="4"/>
      <c r="AU723" s="4"/>
    </row>
    <row r="724" spans="1:47" ht="12.7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  <c r="AG724" s="4"/>
      <c r="AH724" s="4"/>
      <c r="AI724" s="4"/>
      <c r="AJ724" s="4"/>
      <c r="AK724" s="4"/>
      <c r="AL724" s="4"/>
      <c r="AM724" s="4"/>
      <c r="AN724" s="4"/>
      <c r="AO724" s="4"/>
      <c r="AP724" s="4"/>
      <c r="AQ724" s="4"/>
      <c r="AR724" s="4"/>
      <c r="AS724" s="4"/>
      <c r="AT724" s="4"/>
      <c r="AU724" s="4"/>
    </row>
    <row r="725" spans="1:47" ht="12.7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  <c r="AH725" s="4"/>
      <c r="AI725" s="4"/>
      <c r="AJ725" s="4"/>
      <c r="AK725" s="4"/>
      <c r="AL725" s="4"/>
      <c r="AM725" s="4"/>
      <c r="AN725" s="4"/>
      <c r="AO725" s="4"/>
      <c r="AP725" s="4"/>
      <c r="AQ725" s="4"/>
      <c r="AR725" s="4"/>
      <c r="AS725" s="4"/>
      <c r="AT725" s="4"/>
      <c r="AU725" s="4"/>
    </row>
    <row r="726" spans="1:47" ht="12.7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  <c r="AH726" s="4"/>
      <c r="AI726" s="4"/>
      <c r="AJ726" s="4"/>
      <c r="AK726" s="4"/>
      <c r="AL726" s="4"/>
      <c r="AM726" s="4"/>
      <c r="AN726" s="4"/>
      <c r="AO726" s="4"/>
      <c r="AP726" s="4"/>
      <c r="AQ726" s="4"/>
      <c r="AR726" s="4"/>
      <c r="AS726" s="4"/>
      <c r="AT726" s="4"/>
      <c r="AU726" s="4"/>
    </row>
    <row r="727" spans="1:47" ht="12.7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  <c r="AH727" s="4"/>
      <c r="AI727" s="4"/>
      <c r="AJ727" s="4"/>
      <c r="AK727" s="4"/>
      <c r="AL727" s="4"/>
      <c r="AM727" s="4"/>
      <c r="AN727" s="4"/>
      <c r="AO727" s="4"/>
      <c r="AP727" s="4"/>
      <c r="AQ727" s="4"/>
      <c r="AR727" s="4"/>
      <c r="AS727" s="4"/>
      <c r="AT727" s="4"/>
      <c r="AU727" s="4"/>
    </row>
    <row r="728" spans="1:47" ht="12.7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  <c r="AH728" s="4"/>
      <c r="AI728" s="4"/>
      <c r="AJ728" s="4"/>
      <c r="AK728" s="4"/>
      <c r="AL728" s="4"/>
      <c r="AM728" s="4"/>
      <c r="AN728" s="4"/>
      <c r="AO728" s="4"/>
      <c r="AP728" s="4"/>
      <c r="AQ728" s="4"/>
      <c r="AR728" s="4"/>
      <c r="AS728" s="4"/>
      <c r="AT728" s="4"/>
      <c r="AU728" s="4"/>
    </row>
    <row r="729" spans="1:47" ht="12.7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  <c r="AH729" s="4"/>
      <c r="AI729" s="4"/>
      <c r="AJ729" s="4"/>
      <c r="AK729" s="4"/>
      <c r="AL729" s="4"/>
      <c r="AM729" s="4"/>
      <c r="AN729" s="4"/>
      <c r="AO729" s="4"/>
      <c r="AP729" s="4"/>
      <c r="AQ729" s="4"/>
      <c r="AR729" s="4"/>
      <c r="AS729" s="4"/>
      <c r="AT729" s="4"/>
      <c r="AU729" s="4"/>
    </row>
    <row r="730" spans="1:47" ht="12.7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  <c r="AH730" s="4"/>
      <c r="AI730" s="4"/>
      <c r="AJ730" s="4"/>
      <c r="AK730" s="4"/>
      <c r="AL730" s="4"/>
      <c r="AM730" s="4"/>
      <c r="AN730" s="4"/>
      <c r="AO730" s="4"/>
      <c r="AP730" s="4"/>
      <c r="AQ730" s="4"/>
      <c r="AR730" s="4"/>
      <c r="AS730" s="4"/>
      <c r="AT730" s="4"/>
      <c r="AU730" s="4"/>
    </row>
    <row r="731" spans="1:47" ht="12.7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  <c r="AH731" s="4"/>
      <c r="AI731" s="4"/>
      <c r="AJ731" s="4"/>
      <c r="AK731" s="4"/>
      <c r="AL731" s="4"/>
      <c r="AM731" s="4"/>
      <c r="AN731" s="4"/>
      <c r="AO731" s="4"/>
      <c r="AP731" s="4"/>
      <c r="AQ731" s="4"/>
      <c r="AR731" s="4"/>
      <c r="AS731" s="4"/>
      <c r="AT731" s="4"/>
      <c r="AU731" s="4"/>
    </row>
    <row r="732" spans="1:47" ht="12.7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  <c r="AH732" s="4"/>
      <c r="AI732" s="4"/>
      <c r="AJ732" s="4"/>
      <c r="AK732" s="4"/>
      <c r="AL732" s="4"/>
      <c r="AM732" s="4"/>
      <c r="AN732" s="4"/>
      <c r="AO732" s="4"/>
      <c r="AP732" s="4"/>
      <c r="AQ732" s="4"/>
      <c r="AR732" s="4"/>
      <c r="AS732" s="4"/>
      <c r="AT732" s="4"/>
      <c r="AU732" s="4"/>
    </row>
    <row r="733" spans="1:47" ht="12.7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  <c r="AH733" s="4"/>
      <c r="AI733" s="4"/>
      <c r="AJ733" s="4"/>
      <c r="AK733" s="4"/>
      <c r="AL733" s="4"/>
      <c r="AM733" s="4"/>
      <c r="AN733" s="4"/>
      <c r="AO733" s="4"/>
      <c r="AP733" s="4"/>
      <c r="AQ733" s="4"/>
      <c r="AR733" s="4"/>
      <c r="AS733" s="4"/>
      <c r="AT733" s="4"/>
      <c r="AU733" s="4"/>
    </row>
    <row r="734" spans="1:47" ht="12.7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  <c r="AH734" s="4"/>
      <c r="AI734" s="4"/>
      <c r="AJ734" s="4"/>
      <c r="AK734" s="4"/>
      <c r="AL734" s="4"/>
      <c r="AM734" s="4"/>
      <c r="AN734" s="4"/>
      <c r="AO734" s="4"/>
      <c r="AP734" s="4"/>
      <c r="AQ734" s="4"/>
      <c r="AR734" s="4"/>
      <c r="AS734" s="4"/>
      <c r="AT734" s="4"/>
      <c r="AU734" s="4"/>
    </row>
    <row r="735" spans="1:47" ht="12.7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  <c r="AH735" s="4"/>
      <c r="AI735" s="4"/>
      <c r="AJ735" s="4"/>
      <c r="AK735" s="4"/>
      <c r="AL735" s="4"/>
      <c r="AM735" s="4"/>
      <c r="AN735" s="4"/>
      <c r="AO735" s="4"/>
      <c r="AP735" s="4"/>
      <c r="AQ735" s="4"/>
      <c r="AR735" s="4"/>
      <c r="AS735" s="4"/>
      <c r="AT735" s="4"/>
      <c r="AU735" s="4"/>
    </row>
    <row r="736" spans="1:47" ht="12.7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  <c r="AG736" s="4"/>
      <c r="AH736" s="4"/>
      <c r="AI736" s="4"/>
      <c r="AJ736" s="4"/>
      <c r="AK736" s="4"/>
      <c r="AL736" s="4"/>
      <c r="AM736" s="4"/>
      <c r="AN736" s="4"/>
      <c r="AO736" s="4"/>
      <c r="AP736" s="4"/>
      <c r="AQ736" s="4"/>
      <c r="AR736" s="4"/>
      <c r="AS736" s="4"/>
      <c r="AT736" s="4"/>
      <c r="AU736" s="4"/>
    </row>
    <row r="737" spans="1:47" ht="12.7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  <c r="AH737" s="4"/>
      <c r="AI737" s="4"/>
      <c r="AJ737" s="4"/>
      <c r="AK737" s="4"/>
      <c r="AL737" s="4"/>
      <c r="AM737" s="4"/>
      <c r="AN737" s="4"/>
      <c r="AO737" s="4"/>
      <c r="AP737" s="4"/>
      <c r="AQ737" s="4"/>
      <c r="AR737" s="4"/>
      <c r="AS737" s="4"/>
      <c r="AT737" s="4"/>
      <c r="AU737" s="4"/>
    </row>
    <row r="738" spans="1:47" ht="12.7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  <c r="AH738" s="4"/>
      <c r="AI738" s="4"/>
      <c r="AJ738" s="4"/>
      <c r="AK738" s="4"/>
      <c r="AL738" s="4"/>
      <c r="AM738" s="4"/>
      <c r="AN738" s="4"/>
      <c r="AO738" s="4"/>
      <c r="AP738" s="4"/>
      <c r="AQ738" s="4"/>
      <c r="AR738" s="4"/>
      <c r="AS738" s="4"/>
      <c r="AT738" s="4"/>
      <c r="AU738" s="4"/>
    </row>
    <row r="739" spans="1:47" ht="12.7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  <c r="AG739" s="4"/>
      <c r="AH739" s="4"/>
      <c r="AI739" s="4"/>
      <c r="AJ739" s="4"/>
      <c r="AK739" s="4"/>
      <c r="AL739" s="4"/>
      <c r="AM739" s="4"/>
      <c r="AN739" s="4"/>
      <c r="AO739" s="4"/>
      <c r="AP739" s="4"/>
      <c r="AQ739" s="4"/>
      <c r="AR739" s="4"/>
      <c r="AS739" s="4"/>
      <c r="AT739" s="4"/>
      <c r="AU739" s="4"/>
    </row>
    <row r="740" spans="1:47" ht="12.7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  <c r="AH740" s="4"/>
      <c r="AI740" s="4"/>
      <c r="AJ740" s="4"/>
      <c r="AK740" s="4"/>
      <c r="AL740" s="4"/>
      <c r="AM740" s="4"/>
      <c r="AN740" s="4"/>
      <c r="AO740" s="4"/>
      <c r="AP740" s="4"/>
      <c r="AQ740" s="4"/>
      <c r="AR740" s="4"/>
      <c r="AS740" s="4"/>
      <c r="AT740" s="4"/>
      <c r="AU740" s="4"/>
    </row>
    <row r="741" spans="1:47" ht="12.7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  <c r="AH741" s="4"/>
      <c r="AI741" s="4"/>
      <c r="AJ741" s="4"/>
      <c r="AK741" s="4"/>
      <c r="AL741" s="4"/>
      <c r="AM741" s="4"/>
      <c r="AN741" s="4"/>
      <c r="AO741" s="4"/>
      <c r="AP741" s="4"/>
      <c r="AQ741" s="4"/>
      <c r="AR741" s="4"/>
      <c r="AS741" s="4"/>
      <c r="AT741" s="4"/>
      <c r="AU741" s="4"/>
    </row>
    <row r="742" spans="1:47" ht="12.7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  <c r="AG742" s="4"/>
      <c r="AH742" s="4"/>
      <c r="AI742" s="4"/>
      <c r="AJ742" s="4"/>
      <c r="AK742" s="4"/>
      <c r="AL742" s="4"/>
      <c r="AM742" s="4"/>
      <c r="AN742" s="4"/>
      <c r="AO742" s="4"/>
      <c r="AP742" s="4"/>
      <c r="AQ742" s="4"/>
      <c r="AR742" s="4"/>
      <c r="AS742" s="4"/>
      <c r="AT742" s="4"/>
      <c r="AU742" s="4"/>
    </row>
    <row r="743" spans="1:47" ht="12.7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  <c r="AH743" s="4"/>
      <c r="AI743" s="4"/>
      <c r="AJ743" s="4"/>
      <c r="AK743" s="4"/>
      <c r="AL743" s="4"/>
      <c r="AM743" s="4"/>
      <c r="AN743" s="4"/>
      <c r="AO743" s="4"/>
      <c r="AP743" s="4"/>
      <c r="AQ743" s="4"/>
      <c r="AR743" s="4"/>
      <c r="AS743" s="4"/>
      <c r="AT743" s="4"/>
      <c r="AU743" s="4"/>
    </row>
    <row r="744" spans="1:47" ht="12.7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  <c r="AH744" s="4"/>
      <c r="AI744" s="4"/>
      <c r="AJ744" s="4"/>
      <c r="AK744" s="4"/>
      <c r="AL744" s="4"/>
      <c r="AM744" s="4"/>
      <c r="AN744" s="4"/>
      <c r="AO744" s="4"/>
      <c r="AP744" s="4"/>
      <c r="AQ744" s="4"/>
      <c r="AR744" s="4"/>
      <c r="AS744" s="4"/>
      <c r="AT744" s="4"/>
      <c r="AU744" s="4"/>
    </row>
    <row r="745" spans="1:47" ht="12.7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  <c r="AH745" s="4"/>
      <c r="AI745" s="4"/>
      <c r="AJ745" s="4"/>
      <c r="AK745" s="4"/>
      <c r="AL745" s="4"/>
      <c r="AM745" s="4"/>
      <c r="AN745" s="4"/>
      <c r="AO745" s="4"/>
      <c r="AP745" s="4"/>
      <c r="AQ745" s="4"/>
      <c r="AR745" s="4"/>
      <c r="AS745" s="4"/>
      <c r="AT745" s="4"/>
      <c r="AU745" s="4"/>
    </row>
    <row r="746" spans="1:47" ht="12.7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  <c r="AH746" s="4"/>
      <c r="AI746" s="4"/>
      <c r="AJ746" s="4"/>
      <c r="AK746" s="4"/>
      <c r="AL746" s="4"/>
      <c r="AM746" s="4"/>
      <c r="AN746" s="4"/>
      <c r="AO746" s="4"/>
      <c r="AP746" s="4"/>
      <c r="AQ746" s="4"/>
      <c r="AR746" s="4"/>
      <c r="AS746" s="4"/>
      <c r="AT746" s="4"/>
      <c r="AU746" s="4"/>
    </row>
    <row r="747" spans="1:47" ht="12.7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  <c r="AH747" s="4"/>
      <c r="AI747" s="4"/>
      <c r="AJ747" s="4"/>
      <c r="AK747" s="4"/>
      <c r="AL747" s="4"/>
      <c r="AM747" s="4"/>
      <c r="AN747" s="4"/>
      <c r="AO747" s="4"/>
      <c r="AP747" s="4"/>
      <c r="AQ747" s="4"/>
      <c r="AR747" s="4"/>
      <c r="AS747" s="4"/>
      <c r="AT747" s="4"/>
      <c r="AU747" s="4"/>
    </row>
    <row r="748" spans="1:47" ht="12.7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  <c r="AH748" s="4"/>
      <c r="AI748" s="4"/>
      <c r="AJ748" s="4"/>
      <c r="AK748" s="4"/>
      <c r="AL748" s="4"/>
      <c r="AM748" s="4"/>
      <c r="AN748" s="4"/>
      <c r="AO748" s="4"/>
      <c r="AP748" s="4"/>
      <c r="AQ748" s="4"/>
      <c r="AR748" s="4"/>
      <c r="AS748" s="4"/>
      <c r="AT748" s="4"/>
      <c r="AU748" s="4"/>
    </row>
    <row r="749" spans="1:47" ht="12.7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  <c r="AH749" s="4"/>
      <c r="AI749" s="4"/>
      <c r="AJ749" s="4"/>
      <c r="AK749" s="4"/>
      <c r="AL749" s="4"/>
      <c r="AM749" s="4"/>
      <c r="AN749" s="4"/>
      <c r="AO749" s="4"/>
      <c r="AP749" s="4"/>
      <c r="AQ749" s="4"/>
      <c r="AR749" s="4"/>
      <c r="AS749" s="4"/>
      <c r="AT749" s="4"/>
      <c r="AU749" s="4"/>
    </row>
    <row r="750" spans="1:47" ht="12.7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  <c r="AH750" s="4"/>
      <c r="AI750" s="4"/>
      <c r="AJ750" s="4"/>
      <c r="AK750" s="4"/>
      <c r="AL750" s="4"/>
      <c r="AM750" s="4"/>
      <c r="AN750" s="4"/>
      <c r="AO750" s="4"/>
      <c r="AP750" s="4"/>
      <c r="AQ750" s="4"/>
      <c r="AR750" s="4"/>
      <c r="AS750" s="4"/>
      <c r="AT750" s="4"/>
      <c r="AU750" s="4"/>
    </row>
    <row r="751" spans="1:47" ht="12.7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  <c r="AH751" s="4"/>
      <c r="AI751" s="4"/>
      <c r="AJ751" s="4"/>
      <c r="AK751" s="4"/>
      <c r="AL751" s="4"/>
      <c r="AM751" s="4"/>
      <c r="AN751" s="4"/>
      <c r="AO751" s="4"/>
      <c r="AP751" s="4"/>
      <c r="AQ751" s="4"/>
      <c r="AR751" s="4"/>
      <c r="AS751" s="4"/>
      <c r="AT751" s="4"/>
      <c r="AU751" s="4"/>
    </row>
    <row r="752" spans="1:47" ht="12.7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  <c r="AH752" s="4"/>
      <c r="AI752" s="4"/>
      <c r="AJ752" s="4"/>
      <c r="AK752" s="4"/>
      <c r="AL752" s="4"/>
      <c r="AM752" s="4"/>
      <c r="AN752" s="4"/>
      <c r="AO752" s="4"/>
      <c r="AP752" s="4"/>
      <c r="AQ752" s="4"/>
      <c r="AR752" s="4"/>
      <c r="AS752" s="4"/>
      <c r="AT752" s="4"/>
      <c r="AU752" s="4"/>
    </row>
    <row r="753" spans="1:47" ht="12.7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  <c r="AH753" s="4"/>
      <c r="AI753" s="4"/>
      <c r="AJ753" s="4"/>
      <c r="AK753" s="4"/>
      <c r="AL753" s="4"/>
      <c r="AM753" s="4"/>
      <c r="AN753" s="4"/>
      <c r="AO753" s="4"/>
      <c r="AP753" s="4"/>
      <c r="AQ753" s="4"/>
      <c r="AR753" s="4"/>
      <c r="AS753" s="4"/>
      <c r="AT753" s="4"/>
      <c r="AU753" s="4"/>
    </row>
    <row r="754" spans="1:47" ht="12.7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G754" s="4"/>
      <c r="AH754" s="4"/>
      <c r="AI754" s="4"/>
      <c r="AJ754" s="4"/>
      <c r="AK754" s="4"/>
      <c r="AL754" s="4"/>
      <c r="AM754" s="4"/>
      <c r="AN754" s="4"/>
      <c r="AO754" s="4"/>
      <c r="AP754" s="4"/>
      <c r="AQ754" s="4"/>
      <c r="AR754" s="4"/>
      <c r="AS754" s="4"/>
      <c r="AT754" s="4"/>
      <c r="AU754" s="4"/>
    </row>
    <row r="755" spans="1:47" ht="12.7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  <c r="AG755" s="4"/>
      <c r="AH755" s="4"/>
      <c r="AI755" s="4"/>
      <c r="AJ755" s="4"/>
      <c r="AK755" s="4"/>
      <c r="AL755" s="4"/>
      <c r="AM755" s="4"/>
      <c r="AN755" s="4"/>
      <c r="AO755" s="4"/>
      <c r="AP755" s="4"/>
      <c r="AQ755" s="4"/>
      <c r="AR755" s="4"/>
      <c r="AS755" s="4"/>
      <c r="AT755" s="4"/>
      <c r="AU755" s="4"/>
    </row>
    <row r="756" spans="1:47" ht="12.7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  <c r="AH756" s="4"/>
      <c r="AI756" s="4"/>
      <c r="AJ756" s="4"/>
      <c r="AK756" s="4"/>
      <c r="AL756" s="4"/>
      <c r="AM756" s="4"/>
      <c r="AN756" s="4"/>
      <c r="AO756" s="4"/>
      <c r="AP756" s="4"/>
      <c r="AQ756" s="4"/>
      <c r="AR756" s="4"/>
      <c r="AS756" s="4"/>
      <c r="AT756" s="4"/>
      <c r="AU756" s="4"/>
    </row>
    <row r="757" spans="1:47" ht="12.7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  <c r="AG757" s="4"/>
      <c r="AH757" s="4"/>
      <c r="AI757" s="4"/>
      <c r="AJ757" s="4"/>
      <c r="AK757" s="4"/>
      <c r="AL757" s="4"/>
      <c r="AM757" s="4"/>
      <c r="AN757" s="4"/>
      <c r="AO757" s="4"/>
      <c r="AP757" s="4"/>
      <c r="AQ757" s="4"/>
      <c r="AR757" s="4"/>
      <c r="AS757" s="4"/>
      <c r="AT757" s="4"/>
      <c r="AU757" s="4"/>
    </row>
    <row r="758" spans="1:47" ht="12.7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  <c r="AH758" s="4"/>
      <c r="AI758" s="4"/>
      <c r="AJ758" s="4"/>
      <c r="AK758" s="4"/>
      <c r="AL758" s="4"/>
      <c r="AM758" s="4"/>
      <c r="AN758" s="4"/>
      <c r="AO758" s="4"/>
      <c r="AP758" s="4"/>
      <c r="AQ758" s="4"/>
      <c r="AR758" s="4"/>
      <c r="AS758" s="4"/>
      <c r="AT758" s="4"/>
      <c r="AU758" s="4"/>
    </row>
    <row r="759" spans="1:47" ht="12.7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G759" s="4"/>
      <c r="AH759" s="4"/>
      <c r="AI759" s="4"/>
      <c r="AJ759" s="4"/>
      <c r="AK759" s="4"/>
      <c r="AL759" s="4"/>
      <c r="AM759" s="4"/>
      <c r="AN759" s="4"/>
      <c r="AO759" s="4"/>
      <c r="AP759" s="4"/>
      <c r="AQ759" s="4"/>
      <c r="AR759" s="4"/>
      <c r="AS759" s="4"/>
      <c r="AT759" s="4"/>
      <c r="AU759" s="4"/>
    </row>
    <row r="760" spans="1:47" ht="12.7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  <c r="AH760" s="4"/>
      <c r="AI760" s="4"/>
      <c r="AJ760" s="4"/>
      <c r="AK760" s="4"/>
      <c r="AL760" s="4"/>
      <c r="AM760" s="4"/>
      <c r="AN760" s="4"/>
      <c r="AO760" s="4"/>
      <c r="AP760" s="4"/>
      <c r="AQ760" s="4"/>
      <c r="AR760" s="4"/>
      <c r="AS760" s="4"/>
      <c r="AT760" s="4"/>
      <c r="AU760" s="4"/>
    </row>
    <row r="761" spans="1:47" ht="12.7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  <c r="AH761" s="4"/>
      <c r="AI761" s="4"/>
      <c r="AJ761" s="4"/>
      <c r="AK761" s="4"/>
      <c r="AL761" s="4"/>
      <c r="AM761" s="4"/>
      <c r="AN761" s="4"/>
      <c r="AO761" s="4"/>
      <c r="AP761" s="4"/>
      <c r="AQ761" s="4"/>
      <c r="AR761" s="4"/>
      <c r="AS761" s="4"/>
      <c r="AT761" s="4"/>
      <c r="AU761" s="4"/>
    </row>
    <row r="762" spans="1:47" ht="12.7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  <c r="AH762" s="4"/>
      <c r="AI762" s="4"/>
      <c r="AJ762" s="4"/>
      <c r="AK762" s="4"/>
      <c r="AL762" s="4"/>
      <c r="AM762" s="4"/>
      <c r="AN762" s="4"/>
      <c r="AO762" s="4"/>
      <c r="AP762" s="4"/>
      <c r="AQ762" s="4"/>
      <c r="AR762" s="4"/>
      <c r="AS762" s="4"/>
      <c r="AT762" s="4"/>
      <c r="AU762" s="4"/>
    </row>
    <row r="763" spans="1:47" ht="12.7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  <c r="AH763" s="4"/>
      <c r="AI763" s="4"/>
      <c r="AJ763" s="4"/>
      <c r="AK763" s="4"/>
      <c r="AL763" s="4"/>
      <c r="AM763" s="4"/>
      <c r="AN763" s="4"/>
      <c r="AO763" s="4"/>
      <c r="AP763" s="4"/>
      <c r="AQ763" s="4"/>
      <c r="AR763" s="4"/>
      <c r="AS763" s="4"/>
      <c r="AT763" s="4"/>
      <c r="AU763" s="4"/>
    </row>
    <row r="764" spans="1:47" ht="12.7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  <c r="AH764" s="4"/>
      <c r="AI764" s="4"/>
      <c r="AJ764" s="4"/>
      <c r="AK764" s="4"/>
      <c r="AL764" s="4"/>
      <c r="AM764" s="4"/>
      <c r="AN764" s="4"/>
      <c r="AO764" s="4"/>
      <c r="AP764" s="4"/>
      <c r="AQ764" s="4"/>
      <c r="AR764" s="4"/>
      <c r="AS764" s="4"/>
      <c r="AT764" s="4"/>
      <c r="AU764" s="4"/>
    </row>
    <row r="765" spans="1:47" ht="12.7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  <c r="AH765" s="4"/>
      <c r="AI765" s="4"/>
      <c r="AJ765" s="4"/>
      <c r="AK765" s="4"/>
      <c r="AL765" s="4"/>
      <c r="AM765" s="4"/>
      <c r="AN765" s="4"/>
      <c r="AO765" s="4"/>
      <c r="AP765" s="4"/>
      <c r="AQ765" s="4"/>
      <c r="AR765" s="4"/>
      <c r="AS765" s="4"/>
      <c r="AT765" s="4"/>
      <c r="AU765" s="4"/>
    </row>
    <row r="766" spans="1:47" ht="12.7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  <c r="AH766" s="4"/>
      <c r="AI766" s="4"/>
      <c r="AJ766" s="4"/>
      <c r="AK766" s="4"/>
      <c r="AL766" s="4"/>
      <c r="AM766" s="4"/>
      <c r="AN766" s="4"/>
      <c r="AO766" s="4"/>
      <c r="AP766" s="4"/>
      <c r="AQ766" s="4"/>
      <c r="AR766" s="4"/>
      <c r="AS766" s="4"/>
      <c r="AT766" s="4"/>
      <c r="AU766" s="4"/>
    </row>
    <row r="767" spans="1:47" ht="12.7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  <c r="AH767" s="4"/>
      <c r="AI767" s="4"/>
      <c r="AJ767" s="4"/>
      <c r="AK767" s="4"/>
      <c r="AL767" s="4"/>
      <c r="AM767" s="4"/>
      <c r="AN767" s="4"/>
      <c r="AO767" s="4"/>
      <c r="AP767" s="4"/>
      <c r="AQ767" s="4"/>
      <c r="AR767" s="4"/>
      <c r="AS767" s="4"/>
      <c r="AT767" s="4"/>
      <c r="AU767" s="4"/>
    </row>
    <row r="768" spans="1:47" ht="12.7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  <c r="AH768" s="4"/>
      <c r="AI768" s="4"/>
      <c r="AJ768" s="4"/>
      <c r="AK768" s="4"/>
      <c r="AL768" s="4"/>
      <c r="AM768" s="4"/>
      <c r="AN768" s="4"/>
      <c r="AO768" s="4"/>
      <c r="AP768" s="4"/>
      <c r="AQ768" s="4"/>
      <c r="AR768" s="4"/>
      <c r="AS768" s="4"/>
      <c r="AT768" s="4"/>
      <c r="AU768" s="4"/>
    </row>
    <row r="769" spans="1:47" ht="12.7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  <c r="AH769" s="4"/>
      <c r="AI769" s="4"/>
      <c r="AJ769" s="4"/>
      <c r="AK769" s="4"/>
      <c r="AL769" s="4"/>
      <c r="AM769" s="4"/>
      <c r="AN769" s="4"/>
      <c r="AO769" s="4"/>
      <c r="AP769" s="4"/>
      <c r="AQ769" s="4"/>
      <c r="AR769" s="4"/>
      <c r="AS769" s="4"/>
      <c r="AT769" s="4"/>
      <c r="AU769" s="4"/>
    </row>
    <row r="770" spans="1:47" ht="12.7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  <c r="AH770" s="4"/>
      <c r="AI770" s="4"/>
      <c r="AJ770" s="4"/>
      <c r="AK770" s="4"/>
      <c r="AL770" s="4"/>
      <c r="AM770" s="4"/>
      <c r="AN770" s="4"/>
      <c r="AO770" s="4"/>
      <c r="AP770" s="4"/>
      <c r="AQ770" s="4"/>
      <c r="AR770" s="4"/>
      <c r="AS770" s="4"/>
      <c r="AT770" s="4"/>
      <c r="AU770" s="4"/>
    </row>
    <row r="771" spans="1:47" ht="12.7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  <c r="AH771" s="4"/>
      <c r="AI771" s="4"/>
      <c r="AJ771" s="4"/>
      <c r="AK771" s="4"/>
      <c r="AL771" s="4"/>
      <c r="AM771" s="4"/>
      <c r="AN771" s="4"/>
      <c r="AO771" s="4"/>
      <c r="AP771" s="4"/>
      <c r="AQ771" s="4"/>
      <c r="AR771" s="4"/>
      <c r="AS771" s="4"/>
      <c r="AT771" s="4"/>
      <c r="AU771" s="4"/>
    </row>
    <row r="772" spans="1:47" ht="12.7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  <c r="AH772" s="4"/>
      <c r="AI772" s="4"/>
      <c r="AJ772" s="4"/>
      <c r="AK772" s="4"/>
      <c r="AL772" s="4"/>
      <c r="AM772" s="4"/>
      <c r="AN772" s="4"/>
      <c r="AO772" s="4"/>
      <c r="AP772" s="4"/>
      <c r="AQ772" s="4"/>
      <c r="AR772" s="4"/>
      <c r="AS772" s="4"/>
      <c r="AT772" s="4"/>
      <c r="AU772" s="4"/>
    </row>
    <row r="773" spans="1:47" ht="12.7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  <c r="AH773" s="4"/>
      <c r="AI773" s="4"/>
      <c r="AJ773" s="4"/>
      <c r="AK773" s="4"/>
      <c r="AL773" s="4"/>
      <c r="AM773" s="4"/>
      <c r="AN773" s="4"/>
      <c r="AO773" s="4"/>
      <c r="AP773" s="4"/>
      <c r="AQ773" s="4"/>
      <c r="AR773" s="4"/>
      <c r="AS773" s="4"/>
      <c r="AT773" s="4"/>
      <c r="AU773" s="4"/>
    </row>
    <row r="774" spans="1:47" ht="12.7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  <c r="AH774" s="4"/>
      <c r="AI774" s="4"/>
      <c r="AJ774" s="4"/>
      <c r="AK774" s="4"/>
      <c r="AL774" s="4"/>
      <c r="AM774" s="4"/>
      <c r="AN774" s="4"/>
      <c r="AO774" s="4"/>
      <c r="AP774" s="4"/>
      <c r="AQ774" s="4"/>
      <c r="AR774" s="4"/>
      <c r="AS774" s="4"/>
      <c r="AT774" s="4"/>
      <c r="AU774" s="4"/>
    </row>
    <row r="775" spans="1:47" ht="12.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  <c r="AH775" s="4"/>
      <c r="AI775" s="4"/>
      <c r="AJ775" s="4"/>
      <c r="AK775" s="4"/>
      <c r="AL775" s="4"/>
      <c r="AM775" s="4"/>
      <c r="AN775" s="4"/>
      <c r="AO775" s="4"/>
      <c r="AP775" s="4"/>
      <c r="AQ775" s="4"/>
      <c r="AR775" s="4"/>
      <c r="AS775" s="4"/>
      <c r="AT775" s="4"/>
      <c r="AU775" s="4"/>
    </row>
    <row r="776" spans="1:47" ht="12.7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  <c r="AH776" s="4"/>
      <c r="AI776" s="4"/>
      <c r="AJ776" s="4"/>
      <c r="AK776" s="4"/>
      <c r="AL776" s="4"/>
      <c r="AM776" s="4"/>
      <c r="AN776" s="4"/>
      <c r="AO776" s="4"/>
      <c r="AP776" s="4"/>
      <c r="AQ776" s="4"/>
      <c r="AR776" s="4"/>
      <c r="AS776" s="4"/>
      <c r="AT776" s="4"/>
      <c r="AU776" s="4"/>
    </row>
    <row r="777" spans="1:47" ht="12.7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  <c r="AH777" s="4"/>
      <c r="AI777" s="4"/>
      <c r="AJ777" s="4"/>
      <c r="AK777" s="4"/>
      <c r="AL777" s="4"/>
      <c r="AM777" s="4"/>
      <c r="AN777" s="4"/>
      <c r="AO777" s="4"/>
      <c r="AP777" s="4"/>
      <c r="AQ777" s="4"/>
      <c r="AR777" s="4"/>
      <c r="AS777" s="4"/>
      <c r="AT777" s="4"/>
      <c r="AU777" s="4"/>
    </row>
    <row r="778" spans="1:47" ht="12.7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  <c r="AH778" s="4"/>
      <c r="AI778" s="4"/>
      <c r="AJ778" s="4"/>
      <c r="AK778" s="4"/>
      <c r="AL778" s="4"/>
      <c r="AM778" s="4"/>
      <c r="AN778" s="4"/>
      <c r="AO778" s="4"/>
      <c r="AP778" s="4"/>
      <c r="AQ778" s="4"/>
      <c r="AR778" s="4"/>
      <c r="AS778" s="4"/>
      <c r="AT778" s="4"/>
      <c r="AU778" s="4"/>
    </row>
    <row r="779" spans="1:47" ht="12.7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  <c r="AG779" s="4"/>
      <c r="AH779" s="4"/>
      <c r="AI779" s="4"/>
      <c r="AJ779" s="4"/>
      <c r="AK779" s="4"/>
      <c r="AL779" s="4"/>
      <c r="AM779" s="4"/>
      <c r="AN779" s="4"/>
      <c r="AO779" s="4"/>
      <c r="AP779" s="4"/>
      <c r="AQ779" s="4"/>
      <c r="AR779" s="4"/>
      <c r="AS779" s="4"/>
      <c r="AT779" s="4"/>
      <c r="AU779" s="4"/>
    </row>
    <row r="780" spans="1:47" ht="12.7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  <c r="AH780" s="4"/>
      <c r="AI780" s="4"/>
      <c r="AJ780" s="4"/>
      <c r="AK780" s="4"/>
      <c r="AL780" s="4"/>
      <c r="AM780" s="4"/>
      <c r="AN780" s="4"/>
      <c r="AO780" s="4"/>
      <c r="AP780" s="4"/>
      <c r="AQ780" s="4"/>
      <c r="AR780" s="4"/>
      <c r="AS780" s="4"/>
      <c r="AT780" s="4"/>
      <c r="AU780" s="4"/>
    </row>
    <row r="781" spans="1:47" ht="12.7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  <c r="AH781" s="4"/>
      <c r="AI781" s="4"/>
      <c r="AJ781" s="4"/>
      <c r="AK781" s="4"/>
      <c r="AL781" s="4"/>
      <c r="AM781" s="4"/>
      <c r="AN781" s="4"/>
      <c r="AO781" s="4"/>
      <c r="AP781" s="4"/>
      <c r="AQ781" s="4"/>
      <c r="AR781" s="4"/>
      <c r="AS781" s="4"/>
      <c r="AT781" s="4"/>
      <c r="AU781" s="4"/>
    </row>
    <row r="782" spans="1:47" ht="12.7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  <c r="AH782" s="4"/>
      <c r="AI782" s="4"/>
      <c r="AJ782" s="4"/>
      <c r="AK782" s="4"/>
      <c r="AL782" s="4"/>
      <c r="AM782" s="4"/>
      <c r="AN782" s="4"/>
      <c r="AO782" s="4"/>
      <c r="AP782" s="4"/>
      <c r="AQ782" s="4"/>
      <c r="AR782" s="4"/>
      <c r="AS782" s="4"/>
      <c r="AT782" s="4"/>
      <c r="AU782" s="4"/>
    </row>
    <row r="783" spans="1:47" ht="12.7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  <c r="AH783" s="4"/>
      <c r="AI783" s="4"/>
      <c r="AJ783" s="4"/>
      <c r="AK783" s="4"/>
      <c r="AL783" s="4"/>
      <c r="AM783" s="4"/>
      <c r="AN783" s="4"/>
      <c r="AO783" s="4"/>
      <c r="AP783" s="4"/>
      <c r="AQ783" s="4"/>
      <c r="AR783" s="4"/>
      <c r="AS783" s="4"/>
      <c r="AT783" s="4"/>
      <c r="AU783" s="4"/>
    </row>
    <row r="784" spans="1:47" ht="12.7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G784" s="4"/>
      <c r="AH784" s="4"/>
      <c r="AI784" s="4"/>
      <c r="AJ784" s="4"/>
      <c r="AK784" s="4"/>
      <c r="AL784" s="4"/>
      <c r="AM784" s="4"/>
      <c r="AN784" s="4"/>
      <c r="AO784" s="4"/>
      <c r="AP784" s="4"/>
      <c r="AQ784" s="4"/>
      <c r="AR784" s="4"/>
      <c r="AS784" s="4"/>
      <c r="AT784" s="4"/>
      <c r="AU784" s="4"/>
    </row>
    <row r="785" spans="1:47" ht="12.7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  <c r="AG785" s="4"/>
      <c r="AH785" s="4"/>
      <c r="AI785" s="4"/>
      <c r="AJ785" s="4"/>
      <c r="AK785" s="4"/>
      <c r="AL785" s="4"/>
      <c r="AM785" s="4"/>
      <c r="AN785" s="4"/>
      <c r="AO785" s="4"/>
      <c r="AP785" s="4"/>
      <c r="AQ785" s="4"/>
      <c r="AR785" s="4"/>
      <c r="AS785" s="4"/>
      <c r="AT785" s="4"/>
      <c r="AU785" s="4"/>
    </row>
    <row r="786" spans="1:47" ht="12.7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  <c r="AG786" s="4"/>
      <c r="AH786" s="4"/>
      <c r="AI786" s="4"/>
      <c r="AJ786" s="4"/>
      <c r="AK786" s="4"/>
      <c r="AL786" s="4"/>
      <c r="AM786" s="4"/>
      <c r="AN786" s="4"/>
      <c r="AO786" s="4"/>
      <c r="AP786" s="4"/>
      <c r="AQ786" s="4"/>
      <c r="AR786" s="4"/>
      <c r="AS786" s="4"/>
      <c r="AT786" s="4"/>
      <c r="AU786" s="4"/>
    </row>
    <row r="787" spans="1:47" ht="12.7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  <c r="AH787" s="4"/>
      <c r="AI787" s="4"/>
      <c r="AJ787" s="4"/>
      <c r="AK787" s="4"/>
      <c r="AL787" s="4"/>
      <c r="AM787" s="4"/>
      <c r="AN787" s="4"/>
      <c r="AO787" s="4"/>
      <c r="AP787" s="4"/>
      <c r="AQ787" s="4"/>
      <c r="AR787" s="4"/>
      <c r="AS787" s="4"/>
      <c r="AT787" s="4"/>
      <c r="AU787" s="4"/>
    </row>
    <row r="788" spans="1:47" ht="12.7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  <c r="AH788" s="4"/>
      <c r="AI788" s="4"/>
      <c r="AJ788" s="4"/>
      <c r="AK788" s="4"/>
      <c r="AL788" s="4"/>
      <c r="AM788" s="4"/>
      <c r="AN788" s="4"/>
      <c r="AO788" s="4"/>
      <c r="AP788" s="4"/>
      <c r="AQ788" s="4"/>
      <c r="AR788" s="4"/>
      <c r="AS788" s="4"/>
      <c r="AT788" s="4"/>
      <c r="AU788" s="4"/>
    </row>
    <row r="789" spans="1:47" ht="12.7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G789" s="4"/>
      <c r="AH789" s="4"/>
      <c r="AI789" s="4"/>
      <c r="AJ789" s="4"/>
      <c r="AK789" s="4"/>
      <c r="AL789" s="4"/>
      <c r="AM789" s="4"/>
      <c r="AN789" s="4"/>
      <c r="AO789" s="4"/>
      <c r="AP789" s="4"/>
      <c r="AQ789" s="4"/>
      <c r="AR789" s="4"/>
      <c r="AS789" s="4"/>
      <c r="AT789" s="4"/>
      <c r="AU789" s="4"/>
    </row>
    <row r="790" spans="1:47" ht="12.7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G790" s="4"/>
      <c r="AH790" s="4"/>
      <c r="AI790" s="4"/>
      <c r="AJ790" s="4"/>
      <c r="AK790" s="4"/>
      <c r="AL790" s="4"/>
      <c r="AM790" s="4"/>
      <c r="AN790" s="4"/>
      <c r="AO790" s="4"/>
      <c r="AP790" s="4"/>
      <c r="AQ790" s="4"/>
      <c r="AR790" s="4"/>
      <c r="AS790" s="4"/>
      <c r="AT790" s="4"/>
      <c r="AU790" s="4"/>
    </row>
    <row r="791" spans="1:47" ht="12.7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  <c r="AH791" s="4"/>
      <c r="AI791" s="4"/>
      <c r="AJ791" s="4"/>
      <c r="AK791" s="4"/>
      <c r="AL791" s="4"/>
      <c r="AM791" s="4"/>
      <c r="AN791" s="4"/>
      <c r="AO791" s="4"/>
      <c r="AP791" s="4"/>
      <c r="AQ791" s="4"/>
      <c r="AR791" s="4"/>
      <c r="AS791" s="4"/>
      <c r="AT791" s="4"/>
      <c r="AU791" s="4"/>
    </row>
    <row r="792" spans="1:47" ht="12.7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  <c r="AG792" s="4"/>
      <c r="AH792" s="4"/>
      <c r="AI792" s="4"/>
      <c r="AJ792" s="4"/>
      <c r="AK792" s="4"/>
      <c r="AL792" s="4"/>
      <c r="AM792" s="4"/>
      <c r="AN792" s="4"/>
      <c r="AO792" s="4"/>
      <c r="AP792" s="4"/>
      <c r="AQ792" s="4"/>
      <c r="AR792" s="4"/>
      <c r="AS792" s="4"/>
      <c r="AT792" s="4"/>
      <c r="AU792" s="4"/>
    </row>
    <row r="793" spans="1:47" ht="12.7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G793" s="4"/>
      <c r="AH793" s="4"/>
      <c r="AI793" s="4"/>
      <c r="AJ793" s="4"/>
      <c r="AK793" s="4"/>
      <c r="AL793" s="4"/>
      <c r="AM793" s="4"/>
      <c r="AN793" s="4"/>
      <c r="AO793" s="4"/>
      <c r="AP793" s="4"/>
      <c r="AQ793" s="4"/>
      <c r="AR793" s="4"/>
      <c r="AS793" s="4"/>
      <c r="AT793" s="4"/>
      <c r="AU793" s="4"/>
    </row>
    <row r="794" spans="1:47" ht="12.7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  <c r="AH794" s="4"/>
      <c r="AI794" s="4"/>
      <c r="AJ794" s="4"/>
      <c r="AK794" s="4"/>
      <c r="AL794" s="4"/>
      <c r="AM794" s="4"/>
      <c r="AN794" s="4"/>
      <c r="AO794" s="4"/>
      <c r="AP794" s="4"/>
      <c r="AQ794" s="4"/>
      <c r="AR794" s="4"/>
      <c r="AS794" s="4"/>
      <c r="AT794" s="4"/>
      <c r="AU794" s="4"/>
    </row>
    <row r="795" spans="1:47" ht="12.7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  <c r="AG795" s="4"/>
      <c r="AH795" s="4"/>
      <c r="AI795" s="4"/>
      <c r="AJ795" s="4"/>
      <c r="AK795" s="4"/>
      <c r="AL795" s="4"/>
      <c r="AM795" s="4"/>
      <c r="AN795" s="4"/>
      <c r="AO795" s="4"/>
      <c r="AP795" s="4"/>
      <c r="AQ795" s="4"/>
      <c r="AR795" s="4"/>
      <c r="AS795" s="4"/>
      <c r="AT795" s="4"/>
      <c r="AU795" s="4"/>
    </row>
    <row r="796" spans="1:47" ht="12.7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  <c r="AH796" s="4"/>
      <c r="AI796" s="4"/>
      <c r="AJ796" s="4"/>
      <c r="AK796" s="4"/>
      <c r="AL796" s="4"/>
      <c r="AM796" s="4"/>
      <c r="AN796" s="4"/>
      <c r="AO796" s="4"/>
      <c r="AP796" s="4"/>
      <c r="AQ796" s="4"/>
      <c r="AR796" s="4"/>
      <c r="AS796" s="4"/>
      <c r="AT796" s="4"/>
      <c r="AU796" s="4"/>
    </row>
    <row r="797" spans="1:47" ht="12.7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  <c r="AH797" s="4"/>
      <c r="AI797" s="4"/>
      <c r="AJ797" s="4"/>
      <c r="AK797" s="4"/>
      <c r="AL797" s="4"/>
      <c r="AM797" s="4"/>
      <c r="AN797" s="4"/>
      <c r="AO797" s="4"/>
      <c r="AP797" s="4"/>
      <c r="AQ797" s="4"/>
      <c r="AR797" s="4"/>
      <c r="AS797" s="4"/>
      <c r="AT797" s="4"/>
      <c r="AU797" s="4"/>
    </row>
    <row r="798" spans="1:47" ht="12.7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  <c r="AG798" s="4"/>
      <c r="AH798" s="4"/>
      <c r="AI798" s="4"/>
      <c r="AJ798" s="4"/>
      <c r="AK798" s="4"/>
      <c r="AL798" s="4"/>
      <c r="AM798" s="4"/>
      <c r="AN798" s="4"/>
      <c r="AO798" s="4"/>
      <c r="AP798" s="4"/>
      <c r="AQ798" s="4"/>
      <c r="AR798" s="4"/>
      <c r="AS798" s="4"/>
      <c r="AT798" s="4"/>
      <c r="AU798" s="4"/>
    </row>
    <row r="799" spans="1:47" ht="12.7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  <c r="AH799" s="4"/>
      <c r="AI799" s="4"/>
      <c r="AJ799" s="4"/>
      <c r="AK799" s="4"/>
      <c r="AL799" s="4"/>
      <c r="AM799" s="4"/>
      <c r="AN799" s="4"/>
      <c r="AO799" s="4"/>
      <c r="AP799" s="4"/>
      <c r="AQ799" s="4"/>
      <c r="AR799" s="4"/>
      <c r="AS799" s="4"/>
      <c r="AT799" s="4"/>
      <c r="AU799" s="4"/>
    </row>
    <row r="800" spans="1:47" ht="12.7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  <c r="AH800" s="4"/>
      <c r="AI800" s="4"/>
      <c r="AJ800" s="4"/>
      <c r="AK800" s="4"/>
      <c r="AL800" s="4"/>
      <c r="AM800" s="4"/>
      <c r="AN800" s="4"/>
      <c r="AO800" s="4"/>
      <c r="AP800" s="4"/>
      <c r="AQ800" s="4"/>
      <c r="AR800" s="4"/>
      <c r="AS800" s="4"/>
      <c r="AT800" s="4"/>
      <c r="AU800" s="4"/>
    </row>
    <row r="801" spans="1:47" ht="12.7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  <c r="AG801" s="4"/>
      <c r="AH801" s="4"/>
      <c r="AI801" s="4"/>
      <c r="AJ801" s="4"/>
      <c r="AK801" s="4"/>
      <c r="AL801" s="4"/>
      <c r="AM801" s="4"/>
      <c r="AN801" s="4"/>
      <c r="AO801" s="4"/>
      <c r="AP801" s="4"/>
      <c r="AQ801" s="4"/>
      <c r="AR801" s="4"/>
      <c r="AS801" s="4"/>
      <c r="AT801" s="4"/>
      <c r="AU801" s="4"/>
    </row>
    <row r="802" spans="1:47" ht="12.7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  <c r="AG802" s="4"/>
      <c r="AH802" s="4"/>
      <c r="AI802" s="4"/>
      <c r="AJ802" s="4"/>
      <c r="AK802" s="4"/>
      <c r="AL802" s="4"/>
      <c r="AM802" s="4"/>
      <c r="AN802" s="4"/>
      <c r="AO802" s="4"/>
      <c r="AP802" s="4"/>
      <c r="AQ802" s="4"/>
      <c r="AR802" s="4"/>
      <c r="AS802" s="4"/>
      <c r="AT802" s="4"/>
      <c r="AU802" s="4"/>
    </row>
    <row r="803" spans="1:47" ht="12.7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  <c r="AG803" s="4"/>
      <c r="AH803" s="4"/>
      <c r="AI803" s="4"/>
      <c r="AJ803" s="4"/>
      <c r="AK803" s="4"/>
      <c r="AL803" s="4"/>
      <c r="AM803" s="4"/>
      <c r="AN803" s="4"/>
      <c r="AO803" s="4"/>
      <c r="AP803" s="4"/>
      <c r="AQ803" s="4"/>
      <c r="AR803" s="4"/>
      <c r="AS803" s="4"/>
      <c r="AT803" s="4"/>
      <c r="AU803" s="4"/>
    </row>
    <row r="804" spans="1:47" ht="12.7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  <c r="AG804" s="4"/>
      <c r="AH804" s="4"/>
      <c r="AI804" s="4"/>
      <c r="AJ804" s="4"/>
      <c r="AK804" s="4"/>
      <c r="AL804" s="4"/>
      <c r="AM804" s="4"/>
      <c r="AN804" s="4"/>
      <c r="AO804" s="4"/>
      <c r="AP804" s="4"/>
      <c r="AQ804" s="4"/>
      <c r="AR804" s="4"/>
      <c r="AS804" s="4"/>
      <c r="AT804" s="4"/>
      <c r="AU804" s="4"/>
    </row>
    <row r="805" spans="1:47" ht="12.7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  <c r="AG805" s="4"/>
      <c r="AH805" s="4"/>
      <c r="AI805" s="4"/>
      <c r="AJ805" s="4"/>
      <c r="AK805" s="4"/>
      <c r="AL805" s="4"/>
      <c r="AM805" s="4"/>
      <c r="AN805" s="4"/>
      <c r="AO805" s="4"/>
      <c r="AP805" s="4"/>
      <c r="AQ805" s="4"/>
      <c r="AR805" s="4"/>
      <c r="AS805" s="4"/>
      <c r="AT805" s="4"/>
      <c r="AU805" s="4"/>
    </row>
    <row r="806" spans="1:47" ht="12.7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  <c r="AG806" s="4"/>
      <c r="AH806" s="4"/>
      <c r="AI806" s="4"/>
      <c r="AJ806" s="4"/>
      <c r="AK806" s="4"/>
      <c r="AL806" s="4"/>
      <c r="AM806" s="4"/>
      <c r="AN806" s="4"/>
      <c r="AO806" s="4"/>
      <c r="AP806" s="4"/>
      <c r="AQ806" s="4"/>
      <c r="AR806" s="4"/>
      <c r="AS806" s="4"/>
      <c r="AT806" s="4"/>
      <c r="AU806" s="4"/>
    </row>
    <row r="807" spans="1:47" ht="12.7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  <c r="AG807" s="4"/>
      <c r="AH807" s="4"/>
      <c r="AI807" s="4"/>
      <c r="AJ807" s="4"/>
      <c r="AK807" s="4"/>
      <c r="AL807" s="4"/>
      <c r="AM807" s="4"/>
      <c r="AN807" s="4"/>
      <c r="AO807" s="4"/>
      <c r="AP807" s="4"/>
      <c r="AQ807" s="4"/>
      <c r="AR807" s="4"/>
      <c r="AS807" s="4"/>
      <c r="AT807" s="4"/>
      <c r="AU807" s="4"/>
    </row>
    <row r="808" spans="1:47" ht="12.7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  <c r="AG808" s="4"/>
      <c r="AH808" s="4"/>
      <c r="AI808" s="4"/>
      <c r="AJ808" s="4"/>
      <c r="AK808" s="4"/>
      <c r="AL808" s="4"/>
      <c r="AM808" s="4"/>
      <c r="AN808" s="4"/>
      <c r="AO808" s="4"/>
      <c r="AP808" s="4"/>
      <c r="AQ808" s="4"/>
      <c r="AR808" s="4"/>
      <c r="AS808" s="4"/>
      <c r="AT808" s="4"/>
      <c r="AU808" s="4"/>
    </row>
    <row r="809" spans="1:47" ht="12.7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  <c r="AG809" s="4"/>
      <c r="AH809" s="4"/>
      <c r="AI809" s="4"/>
      <c r="AJ809" s="4"/>
      <c r="AK809" s="4"/>
      <c r="AL809" s="4"/>
      <c r="AM809" s="4"/>
      <c r="AN809" s="4"/>
      <c r="AO809" s="4"/>
      <c r="AP809" s="4"/>
      <c r="AQ809" s="4"/>
      <c r="AR809" s="4"/>
      <c r="AS809" s="4"/>
      <c r="AT809" s="4"/>
      <c r="AU809" s="4"/>
    </row>
    <row r="810" spans="1:47" ht="12.7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  <c r="AG810" s="4"/>
      <c r="AH810" s="4"/>
      <c r="AI810" s="4"/>
      <c r="AJ810" s="4"/>
      <c r="AK810" s="4"/>
      <c r="AL810" s="4"/>
      <c r="AM810" s="4"/>
      <c r="AN810" s="4"/>
      <c r="AO810" s="4"/>
      <c r="AP810" s="4"/>
      <c r="AQ810" s="4"/>
      <c r="AR810" s="4"/>
      <c r="AS810" s="4"/>
      <c r="AT810" s="4"/>
      <c r="AU810" s="4"/>
    </row>
    <row r="811" spans="1:47" ht="12.7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  <c r="AG811" s="4"/>
      <c r="AH811" s="4"/>
      <c r="AI811" s="4"/>
      <c r="AJ811" s="4"/>
      <c r="AK811" s="4"/>
      <c r="AL811" s="4"/>
      <c r="AM811" s="4"/>
      <c r="AN811" s="4"/>
      <c r="AO811" s="4"/>
      <c r="AP811" s="4"/>
      <c r="AQ811" s="4"/>
      <c r="AR811" s="4"/>
      <c r="AS811" s="4"/>
      <c r="AT811" s="4"/>
      <c r="AU811" s="4"/>
    </row>
    <row r="812" spans="1:47" ht="12.7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  <c r="AG812" s="4"/>
      <c r="AH812" s="4"/>
      <c r="AI812" s="4"/>
      <c r="AJ812" s="4"/>
      <c r="AK812" s="4"/>
      <c r="AL812" s="4"/>
      <c r="AM812" s="4"/>
      <c r="AN812" s="4"/>
      <c r="AO812" s="4"/>
      <c r="AP812" s="4"/>
      <c r="AQ812" s="4"/>
      <c r="AR812" s="4"/>
      <c r="AS812" s="4"/>
      <c r="AT812" s="4"/>
      <c r="AU812" s="4"/>
    </row>
    <row r="813" spans="1:47" ht="12.7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  <c r="AG813" s="4"/>
      <c r="AH813" s="4"/>
      <c r="AI813" s="4"/>
      <c r="AJ813" s="4"/>
      <c r="AK813" s="4"/>
      <c r="AL813" s="4"/>
      <c r="AM813" s="4"/>
      <c r="AN813" s="4"/>
      <c r="AO813" s="4"/>
      <c r="AP813" s="4"/>
      <c r="AQ813" s="4"/>
      <c r="AR813" s="4"/>
      <c r="AS813" s="4"/>
      <c r="AT813" s="4"/>
      <c r="AU813" s="4"/>
    </row>
    <row r="814" spans="1:47" ht="12.7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  <c r="AG814" s="4"/>
      <c r="AH814" s="4"/>
      <c r="AI814" s="4"/>
      <c r="AJ814" s="4"/>
      <c r="AK814" s="4"/>
      <c r="AL814" s="4"/>
      <c r="AM814" s="4"/>
      <c r="AN814" s="4"/>
      <c r="AO814" s="4"/>
      <c r="AP814" s="4"/>
      <c r="AQ814" s="4"/>
      <c r="AR814" s="4"/>
      <c r="AS814" s="4"/>
      <c r="AT814" s="4"/>
      <c r="AU814" s="4"/>
    </row>
    <row r="815" spans="1:47" ht="12.7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  <c r="AG815" s="4"/>
      <c r="AH815" s="4"/>
      <c r="AI815" s="4"/>
      <c r="AJ815" s="4"/>
      <c r="AK815" s="4"/>
      <c r="AL815" s="4"/>
      <c r="AM815" s="4"/>
      <c r="AN815" s="4"/>
      <c r="AO815" s="4"/>
      <c r="AP815" s="4"/>
      <c r="AQ815" s="4"/>
      <c r="AR815" s="4"/>
      <c r="AS815" s="4"/>
      <c r="AT815" s="4"/>
      <c r="AU815" s="4"/>
    </row>
    <row r="816" spans="1:47" ht="12.7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  <c r="AG816" s="4"/>
      <c r="AH816" s="4"/>
      <c r="AI816" s="4"/>
      <c r="AJ816" s="4"/>
      <c r="AK816" s="4"/>
      <c r="AL816" s="4"/>
      <c r="AM816" s="4"/>
      <c r="AN816" s="4"/>
      <c r="AO816" s="4"/>
      <c r="AP816" s="4"/>
      <c r="AQ816" s="4"/>
      <c r="AR816" s="4"/>
      <c r="AS816" s="4"/>
      <c r="AT816" s="4"/>
      <c r="AU816" s="4"/>
    </row>
    <row r="817" spans="1:47" ht="12.7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  <c r="AG817" s="4"/>
      <c r="AH817" s="4"/>
      <c r="AI817" s="4"/>
      <c r="AJ817" s="4"/>
      <c r="AK817" s="4"/>
      <c r="AL817" s="4"/>
      <c r="AM817" s="4"/>
      <c r="AN817" s="4"/>
      <c r="AO817" s="4"/>
      <c r="AP817" s="4"/>
      <c r="AQ817" s="4"/>
      <c r="AR817" s="4"/>
      <c r="AS817" s="4"/>
      <c r="AT817" s="4"/>
      <c r="AU817" s="4"/>
    </row>
    <row r="818" spans="1:47" ht="12.7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  <c r="AG818" s="4"/>
      <c r="AH818" s="4"/>
      <c r="AI818" s="4"/>
      <c r="AJ818" s="4"/>
      <c r="AK818" s="4"/>
      <c r="AL818" s="4"/>
      <c r="AM818" s="4"/>
      <c r="AN818" s="4"/>
      <c r="AO818" s="4"/>
      <c r="AP818" s="4"/>
      <c r="AQ818" s="4"/>
      <c r="AR818" s="4"/>
      <c r="AS818" s="4"/>
      <c r="AT818" s="4"/>
      <c r="AU818" s="4"/>
    </row>
    <row r="819" spans="1:47" ht="12.7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  <c r="AG819" s="4"/>
      <c r="AH819" s="4"/>
      <c r="AI819" s="4"/>
      <c r="AJ819" s="4"/>
      <c r="AK819" s="4"/>
      <c r="AL819" s="4"/>
      <c r="AM819" s="4"/>
      <c r="AN819" s="4"/>
      <c r="AO819" s="4"/>
      <c r="AP819" s="4"/>
      <c r="AQ819" s="4"/>
      <c r="AR819" s="4"/>
      <c r="AS819" s="4"/>
      <c r="AT819" s="4"/>
      <c r="AU819" s="4"/>
    </row>
    <row r="820" spans="1:47" ht="12.7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  <c r="AG820" s="4"/>
      <c r="AH820" s="4"/>
      <c r="AI820" s="4"/>
      <c r="AJ820" s="4"/>
      <c r="AK820" s="4"/>
      <c r="AL820" s="4"/>
      <c r="AM820" s="4"/>
      <c r="AN820" s="4"/>
      <c r="AO820" s="4"/>
      <c r="AP820" s="4"/>
      <c r="AQ820" s="4"/>
      <c r="AR820" s="4"/>
      <c r="AS820" s="4"/>
      <c r="AT820" s="4"/>
      <c r="AU820" s="4"/>
    </row>
    <row r="821" spans="1:47" ht="12.7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  <c r="AG821" s="4"/>
      <c r="AH821" s="4"/>
      <c r="AI821" s="4"/>
      <c r="AJ821" s="4"/>
      <c r="AK821" s="4"/>
      <c r="AL821" s="4"/>
      <c r="AM821" s="4"/>
      <c r="AN821" s="4"/>
      <c r="AO821" s="4"/>
      <c r="AP821" s="4"/>
      <c r="AQ821" s="4"/>
      <c r="AR821" s="4"/>
      <c r="AS821" s="4"/>
      <c r="AT821" s="4"/>
      <c r="AU821" s="4"/>
    </row>
    <row r="822" spans="1:47" ht="12.7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  <c r="AG822" s="4"/>
      <c r="AH822" s="4"/>
      <c r="AI822" s="4"/>
      <c r="AJ822" s="4"/>
      <c r="AK822" s="4"/>
      <c r="AL822" s="4"/>
      <c r="AM822" s="4"/>
      <c r="AN822" s="4"/>
      <c r="AO822" s="4"/>
      <c r="AP822" s="4"/>
      <c r="AQ822" s="4"/>
      <c r="AR822" s="4"/>
      <c r="AS822" s="4"/>
      <c r="AT822" s="4"/>
      <c r="AU822" s="4"/>
    </row>
    <row r="823" spans="1:47" ht="12.7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  <c r="AG823" s="4"/>
      <c r="AH823" s="4"/>
      <c r="AI823" s="4"/>
      <c r="AJ823" s="4"/>
      <c r="AK823" s="4"/>
      <c r="AL823" s="4"/>
      <c r="AM823" s="4"/>
      <c r="AN823" s="4"/>
      <c r="AO823" s="4"/>
      <c r="AP823" s="4"/>
      <c r="AQ823" s="4"/>
      <c r="AR823" s="4"/>
      <c r="AS823" s="4"/>
      <c r="AT823" s="4"/>
      <c r="AU823" s="4"/>
    </row>
    <row r="824" spans="1:47" ht="12.7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  <c r="AG824" s="4"/>
      <c r="AH824" s="4"/>
      <c r="AI824" s="4"/>
      <c r="AJ824" s="4"/>
      <c r="AK824" s="4"/>
      <c r="AL824" s="4"/>
      <c r="AM824" s="4"/>
      <c r="AN824" s="4"/>
      <c r="AO824" s="4"/>
      <c r="AP824" s="4"/>
      <c r="AQ824" s="4"/>
      <c r="AR824" s="4"/>
      <c r="AS824" s="4"/>
      <c r="AT824" s="4"/>
      <c r="AU824" s="4"/>
    </row>
    <row r="825" spans="1:47" ht="12.7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  <c r="AG825" s="4"/>
      <c r="AH825" s="4"/>
      <c r="AI825" s="4"/>
      <c r="AJ825" s="4"/>
      <c r="AK825" s="4"/>
      <c r="AL825" s="4"/>
      <c r="AM825" s="4"/>
      <c r="AN825" s="4"/>
      <c r="AO825" s="4"/>
      <c r="AP825" s="4"/>
      <c r="AQ825" s="4"/>
      <c r="AR825" s="4"/>
      <c r="AS825" s="4"/>
      <c r="AT825" s="4"/>
      <c r="AU825" s="4"/>
    </row>
    <row r="826" spans="1:47" ht="12.7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  <c r="AG826" s="4"/>
      <c r="AH826" s="4"/>
      <c r="AI826" s="4"/>
      <c r="AJ826" s="4"/>
      <c r="AK826" s="4"/>
      <c r="AL826" s="4"/>
      <c r="AM826" s="4"/>
      <c r="AN826" s="4"/>
      <c r="AO826" s="4"/>
      <c r="AP826" s="4"/>
      <c r="AQ826" s="4"/>
      <c r="AR826" s="4"/>
      <c r="AS826" s="4"/>
      <c r="AT826" s="4"/>
      <c r="AU826" s="4"/>
    </row>
    <row r="827" spans="1:47" ht="12.7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  <c r="AG827" s="4"/>
      <c r="AH827" s="4"/>
      <c r="AI827" s="4"/>
      <c r="AJ827" s="4"/>
      <c r="AK827" s="4"/>
      <c r="AL827" s="4"/>
      <c r="AM827" s="4"/>
      <c r="AN827" s="4"/>
      <c r="AO827" s="4"/>
      <c r="AP827" s="4"/>
      <c r="AQ827" s="4"/>
      <c r="AR827" s="4"/>
      <c r="AS827" s="4"/>
      <c r="AT827" s="4"/>
      <c r="AU827" s="4"/>
    </row>
    <row r="828" spans="1:47" ht="12.7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  <c r="AG828" s="4"/>
      <c r="AH828" s="4"/>
      <c r="AI828" s="4"/>
      <c r="AJ828" s="4"/>
      <c r="AK828" s="4"/>
      <c r="AL828" s="4"/>
      <c r="AM828" s="4"/>
      <c r="AN828" s="4"/>
      <c r="AO828" s="4"/>
      <c r="AP828" s="4"/>
      <c r="AQ828" s="4"/>
      <c r="AR828" s="4"/>
      <c r="AS828" s="4"/>
      <c r="AT828" s="4"/>
      <c r="AU828" s="4"/>
    </row>
    <row r="829" spans="1:47" ht="12.7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  <c r="AG829" s="4"/>
      <c r="AH829" s="4"/>
      <c r="AI829" s="4"/>
      <c r="AJ829" s="4"/>
      <c r="AK829" s="4"/>
      <c r="AL829" s="4"/>
      <c r="AM829" s="4"/>
      <c r="AN829" s="4"/>
      <c r="AO829" s="4"/>
      <c r="AP829" s="4"/>
      <c r="AQ829" s="4"/>
      <c r="AR829" s="4"/>
      <c r="AS829" s="4"/>
      <c r="AT829" s="4"/>
      <c r="AU829" s="4"/>
    </row>
    <row r="830" spans="1:47" ht="12.7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  <c r="AG830" s="4"/>
      <c r="AH830" s="4"/>
      <c r="AI830" s="4"/>
      <c r="AJ830" s="4"/>
      <c r="AK830" s="4"/>
      <c r="AL830" s="4"/>
      <c r="AM830" s="4"/>
      <c r="AN830" s="4"/>
      <c r="AO830" s="4"/>
      <c r="AP830" s="4"/>
      <c r="AQ830" s="4"/>
      <c r="AR830" s="4"/>
      <c r="AS830" s="4"/>
      <c r="AT830" s="4"/>
      <c r="AU830" s="4"/>
    </row>
    <row r="831" spans="1:47" ht="12.7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  <c r="AG831" s="4"/>
      <c r="AH831" s="4"/>
      <c r="AI831" s="4"/>
      <c r="AJ831" s="4"/>
      <c r="AK831" s="4"/>
      <c r="AL831" s="4"/>
      <c r="AM831" s="4"/>
      <c r="AN831" s="4"/>
      <c r="AO831" s="4"/>
      <c r="AP831" s="4"/>
      <c r="AQ831" s="4"/>
      <c r="AR831" s="4"/>
      <c r="AS831" s="4"/>
      <c r="AT831" s="4"/>
      <c r="AU831" s="4"/>
    </row>
    <row r="832" spans="1:47" ht="12.7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  <c r="AG832" s="4"/>
      <c r="AH832" s="4"/>
      <c r="AI832" s="4"/>
      <c r="AJ832" s="4"/>
      <c r="AK832" s="4"/>
      <c r="AL832" s="4"/>
      <c r="AM832" s="4"/>
      <c r="AN832" s="4"/>
      <c r="AO832" s="4"/>
      <c r="AP832" s="4"/>
      <c r="AQ832" s="4"/>
      <c r="AR832" s="4"/>
      <c r="AS832" s="4"/>
      <c r="AT832" s="4"/>
      <c r="AU832" s="4"/>
    </row>
    <row r="833" spans="1:47" ht="12.7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  <c r="AG833" s="4"/>
      <c r="AH833" s="4"/>
      <c r="AI833" s="4"/>
      <c r="AJ833" s="4"/>
      <c r="AK833" s="4"/>
      <c r="AL833" s="4"/>
      <c r="AM833" s="4"/>
      <c r="AN833" s="4"/>
      <c r="AO833" s="4"/>
      <c r="AP833" s="4"/>
      <c r="AQ833" s="4"/>
      <c r="AR833" s="4"/>
      <c r="AS833" s="4"/>
      <c r="AT833" s="4"/>
      <c r="AU833" s="4"/>
    </row>
    <row r="834" spans="1:47" ht="12.7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  <c r="AG834" s="4"/>
      <c r="AH834" s="4"/>
      <c r="AI834" s="4"/>
      <c r="AJ834" s="4"/>
      <c r="AK834" s="4"/>
      <c r="AL834" s="4"/>
      <c r="AM834" s="4"/>
      <c r="AN834" s="4"/>
      <c r="AO834" s="4"/>
      <c r="AP834" s="4"/>
      <c r="AQ834" s="4"/>
      <c r="AR834" s="4"/>
      <c r="AS834" s="4"/>
      <c r="AT834" s="4"/>
      <c r="AU834" s="4"/>
    </row>
    <row r="835" spans="1:47" ht="12.7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  <c r="AG835" s="4"/>
      <c r="AH835" s="4"/>
      <c r="AI835" s="4"/>
      <c r="AJ835" s="4"/>
      <c r="AK835" s="4"/>
      <c r="AL835" s="4"/>
      <c r="AM835" s="4"/>
      <c r="AN835" s="4"/>
      <c r="AO835" s="4"/>
      <c r="AP835" s="4"/>
      <c r="AQ835" s="4"/>
      <c r="AR835" s="4"/>
      <c r="AS835" s="4"/>
      <c r="AT835" s="4"/>
      <c r="AU835" s="4"/>
    </row>
    <row r="836" spans="1:47" ht="12.7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  <c r="AG836" s="4"/>
      <c r="AH836" s="4"/>
      <c r="AI836" s="4"/>
      <c r="AJ836" s="4"/>
      <c r="AK836" s="4"/>
      <c r="AL836" s="4"/>
      <c r="AM836" s="4"/>
      <c r="AN836" s="4"/>
      <c r="AO836" s="4"/>
      <c r="AP836" s="4"/>
      <c r="AQ836" s="4"/>
      <c r="AR836" s="4"/>
      <c r="AS836" s="4"/>
      <c r="AT836" s="4"/>
      <c r="AU836" s="4"/>
    </row>
    <row r="837" spans="1:47" ht="12.7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  <c r="AG837" s="4"/>
      <c r="AH837" s="4"/>
      <c r="AI837" s="4"/>
      <c r="AJ837" s="4"/>
      <c r="AK837" s="4"/>
      <c r="AL837" s="4"/>
      <c r="AM837" s="4"/>
      <c r="AN837" s="4"/>
      <c r="AO837" s="4"/>
      <c r="AP837" s="4"/>
      <c r="AQ837" s="4"/>
      <c r="AR837" s="4"/>
      <c r="AS837" s="4"/>
      <c r="AT837" s="4"/>
      <c r="AU837" s="4"/>
    </row>
    <row r="838" spans="1:47" ht="12.7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  <c r="AG838" s="4"/>
      <c r="AH838" s="4"/>
      <c r="AI838" s="4"/>
      <c r="AJ838" s="4"/>
      <c r="AK838" s="4"/>
      <c r="AL838" s="4"/>
      <c r="AM838" s="4"/>
      <c r="AN838" s="4"/>
      <c r="AO838" s="4"/>
      <c r="AP838" s="4"/>
      <c r="AQ838" s="4"/>
      <c r="AR838" s="4"/>
      <c r="AS838" s="4"/>
      <c r="AT838" s="4"/>
      <c r="AU838" s="4"/>
    </row>
    <row r="839" spans="1:47" ht="12.7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  <c r="AG839" s="4"/>
      <c r="AH839" s="4"/>
      <c r="AI839" s="4"/>
      <c r="AJ839" s="4"/>
      <c r="AK839" s="4"/>
      <c r="AL839" s="4"/>
      <c r="AM839" s="4"/>
      <c r="AN839" s="4"/>
      <c r="AO839" s="4"/>
      <c r="AP839" s="4"/>
      <c r="AQ839" s="4"/>
      <c r="AR839" s="4"/>
      <c r="AS839" s="4"/>
      <c r="AT839" s="4"/>
      <c r="AU839" s="4"/>
    </row>
    <row r="840" spans="1:47" ht="12.7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  <c r="AG840" s="4"/>
      <c r="AH840" s="4"/>
      <c r="AI840" s="4"/>
      <c r="AJ840" s="4"/>
      <c r="AK840" s="4"/>
      <c r="AL840" s="4"/>
      <c r="AM840" s="4"/>
      <c r="AN840" s="4"/>
      <c r="AO840" s="4"/>
      <c r="AP840" s="4"/>
      <c r="AQ840" s="4"/>
      <c r="AR840" s="4"/>
      <c r="AS840" s="4"/>
      <c r="AT840" s="4"/>
      <c r="AU840" s="4"/>
    </row>
    <row r="841" spans="1:47" ht="12.7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  <c r="AG841" s="4"/>
      <c r="AH841" s="4"/>
      <c r="AI841" s="4"/>
      <c r="AJ841" s="4"/>
      <c r="AK841" s="4"/>
      <c r="AL841" s="4"/>
      <c r="AM841" s="4"/>
      <c r="AN841" s="4"/>
      <c r="AO841" s="4"/>
      <c r="AP841" s="4"/>
      <c r="AQ841" s="4"/>
      <c r="AR841" s="4"/>
      <c r="AS841" s="4"/>
      <c r="AT841" s="4"/>
      <c r="AU841" s="4"/>
    </row>
    <row r="842" spans="1:47" ht="12.7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  <c r="AG842" s="4"/>
      <c r="AH842" s="4"/>
      <c r="AI842" s="4"/>
      <c r="AJ842" s="4"/>
      <c r="AK842" s="4"/>
      <c r="AL842" s="4"/>
      <c r="AM842" s="4"/>
      <c r="AN842" s="4"/>
      <c r="AO842" s="4"/>
      <c r="AP842" s="4"/>
      <c r="AQ842" s="4"/>
      <c r="AR842" s="4"/>
      <c r="AS842" s="4"/>
      <c r="AT842" s="4"/>
      <c r="AU842" s="4"/>
    </row>
    <row r="843" spans="1:47" ht="12.7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  <c r="AG843" s="4"/>
      <c r="AH843" s="4"/>
      <c r="AI843" s="4"/>
      <c r="AJ843" s="4"/>
      <c r="AK843" s="4"/>
      <c r="AL843" s="4"/>
      <c r="AM843" s="4"/>
      <c r="AN843" s="4"/>
      <c r="AO843" s="4"/>
      <c r="AP843" s="4"/>
      <c r="AQ843" s="4"/>
      <c r="AR843" s="4"/>
      <c r="AS843" s="4"/>
      <c r="AT843" s="4"/>
      <c r="AU843" s="4"/>
    </row>
    <row r="844" spans="1:47" ht="12.7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  <c r="AG844" s="4"/>
      <c r="AH844" s="4"/>
      <c r="AI844" s="4"/>
      <c r="AJ844" s="4"/>
      <c r="AK844" s="4"/>
      <c r="AL844" s="4"/>
      <c r="AM844" s="4"/>
      <c r="AN844" s="4"/>
      <c r="AO844" s="4"/>
      <c r="AP844" s="4"/>
      <c r="AQ844" s="4"/>
      <c r="AR844" s="4"/>
      <c r="AS844" s="4"/>
      <c r="AT844" s="4"/>
      <c r="AU844" s="4"/>
    </row>
    <row r="845" spans="1:47" ht="12.7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  <c r="AG845" s="4"/>
      <c r="AH845" s="4"/>
      <c r="AI845" s="4"/>
      <c r="AJ845" s="4"/>
      <c r="AK845" s="4"/>
      <c r="AL845" s="4"/>
      <c r="AM845" s="4"/>
      <c r="AN845" s="4"/>
      <c r="AO845" s="4"/>
      <c r="AP845" s="4"/>
      <c r="AQ845" s="4"/>
      <c r="AR845" s="4"/>
      <c r="AS845" s="4"/>
      <c r="AT845" s="4"/>
      <c r="AU845" s="4"/>
    </row>
    <row r="846" spans="1:47" ht="12.7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  <c r="AG846" s="4"/>
      <c r="AH846" s="4"/>
      <c r="AI846" s="4"/>
      <c r="AJ846" s="4"/>
      <c r="AK846" s="4"/>
      <c r="AL846" s="4"/>
      <c r="AM846" s="4"/>
      <c r="AN846" s="4"/>
      <c r="AO846" s="4"/>
      <c r="AP846" s="4"/>
      <c r="AQ846" s="4"/>
      <c r="AR846" s="4"/>
      <c r="AS846" s="4"/>
      <c r="AT846" s="4"/>
      <c r="AU846" s="4"/>
    </row>
    <row r="847" spans="1:47" ht="12.7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  <c r="AG847" s="4"/>
      <c r="AH847" s="4"/>
      <c r="AI847" s="4"/>
      <c r="AJ847" s="4"/>
      <c r="AK847" s="4"/>
      <c r="AL847" s="4"/>
      <c r="AM847" s="4"/>
      <c r="AN847" s="4"/>
      <c r="AO847" s="4"/>
      <c r="AP847" s="4"/>
      <c r="AQ847" s="4"/>
      <c r="AR847" s="4"/>
      <c r="AS847" s="4"/>
      <c r="AT847" s="4"/>
      <c r="AU847" s="4"/>
    </row>
    <row r="848" spans="1:47" ht="12.7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G848" s="4"/>
      <c r="AH848" s="4"/>
      <c r="AI848" s="4"/>
      <c r="AJ848" s="4"/>
      <c r="AK848" s="4"/>
      <c r="AL848" s="4"/>
      <c r="AM848" s="4"/>
      <c r="AN848" s="4"/>
      <c r="AO848" s="4"/>
      <c r="AP848" s="4"/>
      <c r="AQ848" s="4"/>
      <c r="AR848" s="4"/>
      <c r="AS848" s="4"/>
      <c r="AT848" s="4"/>
      <c r="AU848" s="4"/>
    </row>
    <row r="849" spans="1:47" ht="12.7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  <c r="AG849" s="4"/>
      <c r="AH849" s="4"/>
      <c r="AI849" s="4"/>
      <c r="AJ849" s="4"/>
      <c r="AK849" s="4"/>
      <c r="AL849" s="4"/>
      <c r="AM849" s="4"/>
      <c r="AN849" s="4"/>
      <c r="AO849" s="4"/>
      <c r="AP849" s="4"/>
      <c r="AQ849" s="4"/>
      <c r="AR849" s="4"/>
      <c r="AS849" s="4"/>
      <c r="AT849" s="4"/>
      <c r="AU849" s="4"/>
    </row>
    <row r="850" spans="1:47" ht="12.7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  <c r="AG850" s="4"/>
      <c r="AH850" s="4"/>
      <c r="AI850" s="4"/>
      <c r="AJ850" s="4"/>
      <c r="AK850" s="4"/>
      <c r="AL850" s="4"/>
      <c r="AM850" s="4"/>
      <c r="AN850" s="4"/>
      <c r="AO850" s="4"/>
      <c r="AP850" s="4"/>
      <c r="AQ850" s="4"/>
      <c r="AR850" s="4"/>
      <c r="AS850" s="4"/>
      <c r="AT850" s="4"/>
      <c r="AU850" s="4"/>
    </row>
    <row r="851" spans="1:47" ht="12.7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  <c r="AG851" s="4"/>
      <c r="AH851" s="4"/>
      <c r="AI851" s="4"/>
      <c r="AJ851" s="4"/>
      <c r="AK851" s="4"/>
      <c r="AL851" s="4"/>
      <c r="AM851" s="4"/>
      <c r="AN851" s="4"/>
      <c r="AO851" s="4"/>
      <c r="AP851" s="4"/>
      <c r="AQ851" s="4"/>
      <c r="AR851" s="4"/>
      <c r="AS851" s="4"/>
      <c r="AT851" s="4"/>
      <c r="AU851" s="4"/>
    </row>
    <row r="852" spans="1:47" ht="12.7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  <c r="AG852" s="4"/>
      <c r="AH852" s="4"/>
      <c r="AI852" s="4"/>
      <c r="AJ852" s="4"/>
      <c r="AK852" s="4"/>
      <c r="AL852" s="4"/>
      <c r="AM852" s="4"/>
      <c r="AN852" s="4"/>
      <c r="AO852" s="4"/>
      <c r="AP852" s="4"/>
      <c r="AQ852" s="4"/>
      <c r="AR852" s="4"/>
      <c r="AS852" s="4"/>
      <c r="AT852" s="4"/>
      <c r="AU852" s="4"/>
    </row>
    <row r="853" spans="1:47" ht="12.7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  <c r="AG853" s="4"/>
      <c r="AH853" s="4"/>
      <c r="AI853" s="4"/>
      <c r="AJ853" s="4"/>
      <c r="AK853" s="4"/>
      <c r="AL853" s="4"/>
      <c r="AM853" s="4"/>
      <c r="AN853" s="4"/>
      <c r="AO853" s="4"/>
      <c r="AP853" s="4"/>
      <c r="AQ853" s="4"/>
      <c r="AR853" s="4"/>
      <c r="AS853" s="4"/>
      <c r="AT853" s="4"/>
      <c r="AU853" s="4"/>
    </row>
    <row r="854" spans="1:47" ht="12.7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  <c r="AG854" s="4"/>
      <c r="AH854" s="4"/>
      <c r="AI854" s="4"/>
      <c r="AJ854" s="4"/>
      <c r="AK854" s="4"/>
      <c r="AL854" s="4"/>
      <c r="AM854" s="4"/>
      <c r="AN854" s="4"/>
      <c r="AO854" s="4"/>
      <c r="AP854" s="4"/>
      <c r="AQ854" s="4"/>
      <c r="AR854" s="4"/>
      <c r="AS854" s="4"/>
      <c r="AT854" s="4"/>
      <c r="AU854" s="4"/>
    </row>
    <row r="855" spans="1:47" ht="12.7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  <c r="AG855" s="4"/>
      <c r="AH855" s="4"/>
      <c r="AI855" s="4"/>
      <c r="AJ855" s="4"/>
      <c r="AK855" s="4"/>
      <c r="AL855" s="4"/>
      <c r="AM855" s="4"/>
      <c r="AN855" s="4"/>
      <c r="AO855" s="4"/>
      <c r="AP855" s="4"/>
      <c r="AQ855" s="4"/>
      <c r="AR855" s="4"/>
      <c r="AS855" s="4"/>
      <c r="AT855" s="4"/>
      <c r="AU855" s="4"/>
    </row>
    <row r="856" spans="1:47" ht="12.7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  <c r="AG856" s="4"/>
      <c r="AH856" s="4"/>
      <c r="AI856" s="4"/>
      <c r="AJ856" s="4"/>
      <c r="AK856" s="4"/>
      <c r="AL856" s="4"/>
      <c r="AM856" s="4"/>
      <c r="AN856" s="4"/>
      <c r="AO856" s="4"/>
      <c r="AP856" s="4"/>
      <c r="AQ856" s="4"/>
      <c r="AR856" s="4"/>
      <c r="AS856" s="4"/>
      <c r="AT856" s="4"/>
      <c r="AU856" s="4"/>
    </row>
    <row r="857" spans="1:47" ht="12.7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  <c r="AG857" s="4"/>
      <c r="AH857" s="4"/>
      <c r="AI857" s="4"/>
      <c r="AJ857" s="4"/>
      <c r="AK857" s="4"/>
      <c r="AL857" s="4"/>
      <c r="AM857" s="4"/>
      <c r="AN857" s="4"/>
      <c r="AO857" s="4"/>
      <c r="AP857" s="4"/>
      <c r="AQ857" s="4"/>
      <c r="AR857" s="4"/>
      <c r="AS857" s="4"/>
      <c r="AT857" s="4"/>
      <c r="AU857" s="4"/>
    </row>
    <row r="858" spans="1:47" ht="12.7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  <c r="AG858" s="4"/>
      <c r="AH858" s="4"/>
      <c r="AI858" s="4"/>
      <c r="AJ858" s="4"/>
      <c r="AK858" s="4"/>
      <c r="AL858" s="4"/>
      <c r="AM858" s="4"/>
      <c r="AN858" s="4"/>
      <c r="AO858" s="4"/>
      <c r="AP858" s="4"/>
      <c r="AQ858" s="4"/>
      <c r="AR858" s="4"/>
      <c r="AS858" s="4"/>
      <c r="AT858" s="4"/>
      <c r="AU858" s="4"/>
    </row>
    <row r="859" spans="1:47" ht="12.7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  <c r="AG859" s="4"/>
      <c r="AH859" s="4"/>
      <c r="AI859" s="4"/>
      <c r="AJ859" s="4"/>
      <c r="AK859" s="4"/>
      <c r="AL859" s="4"/>
      <c r="AM859" s="4"/>
      <c r="AN859" s="4"/>
      <c r="AO859" s="4"/>
      <c r="AP859" s="4"/>
      <c r="AQ859" s="4"/>
      <c r="AR859" s="4"/>
      <c r="AS859" s="4"/>
      <c r="AT859" s="4"/>
      <c r="AU859" s="4"/>
    </row>
    <row r="860" spans="1:47" ht="12.7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  <c r="AG860" s="4"/>
      <c r="AH860" s="4"/>
      <c r="AI860" s="4"/>
      <c r="AJ860" s="4"/>
      <c r="AK860" s="4"/>
      <c r="AL860" s="4"/>
      <c r="AM860" s="4"/>
      <c r="AN860" s="4"/>
      <c r="AO860" s="4"/>
      <c r="AP860" s="4"/>
      <c r="AQ860" s="4"/>
      <c r="AR860" s="4"/>
      <c r="AS860" s="4"/>
      <c r="AT860" s="4"/>
      <c r="AU860" s="4"/>
    </row>
    <row r="861" spans="1:47" ht="12.7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  <c r="AG861" s="4"/>
      <c r="AH861" s="4"/>
      <c r="AI861" s="4"/>
      <c r="AJ861" s="4"/>
      <c r="AK861" s="4"/>
      <c r="AL861" s="4"/>
      <c r="AM861" s="4"/>
      <c r="AN861" s="4"/>
      <c r="AO861" s="4"/>
      <c r="AP861" s="4"/>
      <c r="AQ861" s="4"/>
      <c r="AR861" s="4"/>
      <c r="AS861" s="4"/>
      <c r="AT861" s="4"/>
      <c r="AU861" s="4"/>
    </row>
    <row r="862" spans="1:47" ht="12.7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  <c r="AG862" s="4"/>
      <c r="AH862" s="4"/>
      <c r="AI862" s="4"/>
      <c r="AJ862" s="4"/>
      <c r="AK862" s="4"/>
      <c r="AL862" s="4"/>
      <c r="AM862" s="4"/>
      <c r="AN862" s="4"/>
      <c r="AO862" s="4"/>
      <c r="AP862" s="4"/>
      <c r="AQ862" s="4"/>
      <c r="AR862" s="4"/>
      <c r="AS862" s="4"/>
      <c r="AT862" s="4"/>
      <c r="AU862" s="4"/>
    </row>
    <row r="863" spans="1:47" ht="12.7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  <c r="AG863" s="4"/>
      <c r="AH863" s="4"/>
      <c r="AI863" s="4"/>
      <c r="AJ863" s="4"/>
      <c r="AK863" s="4"/>
      <c r="AL863" s="4"/>
      <c r="AM863" s="4"/>
      <c r="AN863" s="4"/>
      <c r="AO863" s="4"/>
      <c r="AP863" s="4"/>
      <c r="AQ863" s="4"/>
      <c r="AR863" s="4"/>
      <c r="AS863" s="4"/>
      <c r="AT863" s="4"/>
      <c r="AU863" s="4"/>
    </row>
    <row r="864" spans="1:47" ht="12.7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  <c r="AG864" s="4"/>
      <c r="AH864" s="4"/>
      <c r="AI864" s="4"/>
      <c r="AJ864" s="4"/>
      <c r="AK864" s="4"/>
      <c r="AL864" s="4"/>
      <c r="AM864" s="4"/>
      <c r="AN864" s="4"/>
      <c r="AO864" s="4"/>
      <c r="AP864" s="4"/>
      <c r="AQ864" s="4"/>
      <c r="AR864" s="4"/>
      <c r="AS864" s="4"/>
      <c r="AT864" s="4"/>
      <c r="AU864" s="4"/>
    </row>
    <row r="865" spans="1:47" ht="12.7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  <c r="AG865" s="4"/>
      <c r="AH865" s="4"/>
      <c r="AI865" s="4"/>
      <c r="AJ865" s="4"/>
      <c r="AK865" s="4"/>
      <c r="AL865" s="4"/>
      <c r="AM865" s="4"/>
      <c r="AN865" s="4"/>
      <c r="AO865" s="4"/>
      <c r="AP865" s="4"/>
      <c r="AQ865" s="4"/>
      <c r="AR865" s="4"/>
      <c r="AS865" s="4"/>
      <c r="AT865" s="4"/>
      <c r="AU865" s="4"/>
    </row>
    <row r="866" spans="1:47" ht="12.7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  <c r="AG866" s="4"/>
      <c r="AH866" s="4"/>
      <c r="AI866" s="4"/>
      <c r="AJ866" s="4"/>
      <c r="AK866" s="4"/>
      <c r="AL866" s="4"/>
      <c r="AM866" s="4"/>
      <c r="AN866" s="4"/>
      <c r="AO866" s="4"/>
      <c r="AP866" s="4"/>
      <c r="AQ866" s="4"/>
      <c r="AR866" s="4"/>
      <c r="AS866" s="4"/>
      <c r="AT866" s="4"/>
      <c r="AU866" s="4"/>
    </row>
    <row r="867" spans="1:47" ht="12.7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  <c r="AG867" s="4"/>
      <c r="AH867" s="4"/>
      <c r="AI867" s="4"/>
      <c r="AJ867" s="4"/>
      <c r="AK867" s="4"/>
      <c r="AL867" s="4"/>
      <c r="AM867" s="4"/>
      <c r="AN867" s="4"/>
      <c r="AO867" s="4"/>
      <c r="AP867" s="4"/>
      <c r="AQ867" s="4"/>
      <c r="AR867" s="4"/>
      <c r="AS867" s="4"/>
      <c r="AT867" s="4"/>
      <c r="AU867" s="4"/>
    </row>
    <row r="868" spans="1:47" ht="12.7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G868" s="4"/>
      <c r="AH868" s="4"/>
      <c r="AI868" s="4"/>
      <c r="AJ868" s="4"/>
      <c r="AK868" s="4"/>
      <c r="AL868" s="4"/>
      <c r="AM868" s="4"/>
      <c r="AN868" s="4"/>
      <c r="AO868" s="4"/>
      <c r="AP868" s="4"/>
      <c r="AQ868" s="4"/>
      <c r="AR868" s="4"/>
      <c r="AS868" s="4"/>
      <c r="AT868" s="4"/>
      <c r="AU868" s="4"/>
    </row>
    <row r="869" spans="1:47" ht="12.7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  <c r="AG869" s="4"/>
      <c r="AH869" s="4"/>
      <c r="AI869" s="4"/>
      <c r="AJ869" s="4"/>
      <c r="AK869" s="4"/>
      <c r="AL869" s="4"/>
      <c r="AM869" s="4"/>
      <c r="AN869" s="4"/>
      <c r="AO869" s="4"/>
      <c r="AP869" s="4"/>
      <c r="AQ869" s="4"/>
      <c r="AR869" s="4"/>
      <c r="AS869" s="4"/>
      <c r="AT869" s="4"/>
      <c r="AU869" s="4"/>
    </row>
    <row r="870" spans="1:47" ht="12.7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  <c r="AG870" s="4"/>
      <c r="AH870" s="4"/>
      <c r="AI870" s="4"/>
      <c r="AJ870" s="4"/>
      <c r="AK870" s="4"/>
      <c r="AL870" s="4"/>
      <c r="AM870" s="4"/>
      <c r="AN870" s="4"/>
      <c r="AO870" s="4"/>
      <c r="AP870" s="4"/>
      <c r="AQ870" s="4"/>
      <c r="AR870" s="4"/>
      <c r="AS870" s="4"/>
      <c r="AT870" s="4"/>
      <c r="AU870" s="4"/>
    </row>
    <row r="871" spans="1:47" ht="12.7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  <c r="AG871" s="4"/>
      <c r="AH871" s="4"/>
      <c r="AI871" s="4"/>
      <c r="AJ871" s="4"/>
      <c r="AK871" s="4"/>
      <c r="AL871" s="4"/>
      <c r="AM871" s="4"/>
      <c r="AN871" s="4"/>
      <c r="AO871" s="4"/>
      <c r="AP871" s="4"/>
      <c r="AQ871" s="4"/>
      <c r="AR871" s="4"/>
      <c r="AS871" s="4"/>
      <c r="AT871" s="4"/>
      <c r="AU871" s="4"/>
    </row>
    <row r="872" spans="1:47" ht="12.7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  <c r="AG872" s="4"/>
      <c r="AH872" s="4"/>
      <c r="AI872" s="4"/>
      <c r="AJ872" s="4"/>
      <c r="AK872" s="4"/>
      <c r="AL872" s="4"/>
      <c r="AM872" s="4"/>
      <c r="AN872" s="4"/>
      <c r="AO872" s="4"/>
      <c r="AP872" s="4"/>
      <c r="AQ872" s="4"/>
      <c r="AR872" s="4"/>
      <c r="AS872" s="4"/>
      <c r="AT872" s="4"/>
      <c r="AU872" s="4"/>
    </row>
    <row r="873" spans="1:47" ht="12.7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  <c r="AG873" s="4"/>
      <c r="AH873" s="4"/>
      <c r="AI873" s="4"/>
      <c r="AJ873" s="4"/>
      <c r="AK873" s="4"/>
      <c r="AL873" s="4"/>
      <c r="AM873" s="4"/>
      <c r="AN873" s="4"/>
      <c r="AO873" s="4"/>
      <c r="AP873" s="4"/>
      <c r="AQ873" s="4"/>
      <c r="AR873" s="4"/>
      <c r="AS873" s="4"/>
      <c r="AT873" s="4"/>
      <c r="AU873" s="4"/>
    </row>
    <row r="874" spans="1:47" ht="12.7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  <c r="AG874" s="4"/>
      <c r="AH874" s="4"/>
      <c r="AI874" s="4"/>
      <c r="AJ874" s="4"/>
      <c r="AK874" s="4"/>
      <c r="AL874" s="4"/>
      <c r="AM874" s="4"/>
      <c r="AN874" s="4"/>
      <c r="AO874" s="4"/>
      <c r="AP874" s="4"/>
      <c r="AQ874" s="4"/>
      <c r="AR874" s="4"/>
      <c r="AS874" s="4"/>
      <c r="AT874" s="4"/>
      <c r="AU874" s="4"/>
    </row>
    <row r="875" spans="1:47" ht="12.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  <c r="AG875" s="4"/>
      <c r="AH875" s="4"/>
      <c r="AI875" s="4"/>
      <c r="AJ875" s="4"/>
      <c r="AK875" s="4"/>
      <c r="AL875" s="4"/>
      <c r="AM875" s="4"/>
      <c r="AN875" s="4"/>
      <c r="AO875" s="4"/>
      <c r="AP875" s="4"/>
      <c r="AQ875" s="4"/>
      <c r="AR875" s="4"/>
      <c r="AS875" s="4"/>
      <c r="AT875" s="4"/>
      <c r="AU875" s="4"/>
    </row>
    <row r="876" spans="1:47" ht="12.7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  <c r="AG876" s="4"/>
      <c r="AH876" s="4"/>
      <c r="AI876" s="4"/>
      <c r="AJ876" s="4"/>
      <c r="AK876" s="4"/>
      <c r="AL876" s="4"/>
      <c r="AM876" s="4"/>
      <c r="AN876" s="4"/>
      <c r="AO876" s="4"/>
      <c r="AP876" s="4"/>
      <c r="AQ876" s="4"/>
      <c r="AR876" s="4"/>
      <c r="AS876" s="4"/>
      <c r="AT876" s="4"/>
      <c r="AU876" s="4"/>
    </row>
    <row r="877" spans="1:47" ht="12.7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  <c r="AG877" s="4"/>
      <c r="AH877" s="4"/>
      <c r="AI877" s="4"/>
      <c r="AJ877" s="4"/>
      <c r="AK877" s="4"/>
      <c r="AL877" s="4"/>
      <c r="AM877" s="4"/>
      <c r="AN877" s="4"/>
      <c r="AO877" s="4"/>
      <c r="AP877" s="4"/>
      <c r="AQ877" s="4"/>
      <c r="AR877" s="4"/>
      <c r="AS877" s="4"/>
      <c r="AT877" s="4"/>
      <c r="AU877" s="4"/>
    </row>
    <row r="878" spans="1:47" ht="12.7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  <c r="AG878" s="4"/>
      <c r="AH878" s="4"/>
      <c r="AI878" s="4"/>
      <c r="AJ878" s="4"/>
      <c r="AK878" s="4"/>
      <c r="AL878" s="4"/>
      <c r="AM878" s="4"/>
      <c r="AN878" s="4"/>
      <c r="AO878" s="4"/>
      <c r="AP878" s="4"/>
      <c r="AQ878" s="4"/>
      <c r="AR878" s="4"/>
      <c r="AS878" s="4"/>
      <c r="AT878" s="4"/>
      <c r="AU878" s="4"/>
    </row>
    <row r="879" spans="1:47" ht="12.7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  <c r="AG879" s="4"/>
      <c r="AH879" s="4"/>
      <c r="AI879" s="4"/>
      <c r="AJ879" s="4"/>
      <c r="AK879" s="4"/>
      <c r="AL879" s="4"/>
      <c r="AM879" s="4"/>
      <c r="AN879" s="4"/>
      <c r="AO879" s="4"/>
      <c r="AP879" s="4"/>
      <c r="AQ879" s="4"/>
      <c r="AR879" s="4"/>
      <c r="AS879" s="4"/>
      <c r="AT879" s="4"/>
      <c r="AU879" s="4"/>
    </row>
    <row r="880" spans="1:47" ht="12.7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  <c r="AG880" s="4"/>
      <c r="AH880" s="4"/>
      <c r="AI880" s="4"/>
      <c r="AJ880" s="4"/>
      <c r="AK880" s="4"/>
      <c r="AL880" s="4"/>
      <c r="AM880" s="4"/>
      <c r="AN880" s="4"/>
      <c r="AO880" s="4"/>
      <c r="AP880" s="4"/>
      <c r="AQ880" s="4"/>
      <c r="AR880" s="4"/>
      <c r="AS880" s="4"/>
      <c r="AT880" s="4"/>
      <c r="AU880" s="4"/>
    </row>
    <row r="881" spans="1:47" ht="12.7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  <c r="AG881" s="4"/>
      <c r="AH881" s="4"/>
      <c r="AI881" s="4"/>
      <c r="AJ881" s="4"/>
      <c r="AK881" s="4"/>
      <c r="AL881" s="4"/>
      <c r="AM881" s="4"/>
      <c r="AN881" s="4"/>
      <c r="AO881" s="4"/>
      <c r="AP881" s="4"/>
      <c r="AQ881" s="4"/>
      <c r="AR881" s="4"/>
      <c r="AS881" s="4"/>
      <c r="AT881" s="4"/>
      <c r="AU881" s="4"/>
    </row>
    <row r="882" spans="1:47" ht="12.7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  <c r="AG882" s="4"/>
      <c r="AH882" s="4"/>
      <c r="AI882" s="4"/>
      <c r="AJ882" s="4"/>
      <c r="AK882" s="4"/>
      <c r="AL882" s="4"/>
      <c r="AM882" s="4"/>
      <c r="AN882" s="4"/>
      <c r="AO882" s="4"/>
      <c r="AP882" s="4"/>
      <c r="AQ882" s="4"/>
      <c r="AR882" s="4"/>
      <c r="AS882" s="4"/>
      <c r="AT882" s="4"/>
      <c r="AU882" s="4"/>
    </row>
    <row r="883" spans="1:47" ht="12.7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  <c r="AG883" s="4"/>
      <c r="AH883" s="4"/>
      <c r="AI883" s="4"/>
      <c r="AJ883" s="4"/>
      <c r="AK883" s="4"/>
      <c r="AL883" s="4"/>
      <c r="AM883" s="4"/>
      <c r="AN883" s="4"/>
      <c r="AO883" s="4"/>
      <c r="AP883" s="4"/>
      <c r="AQ883" s="4"/>
      <c r="AR883" s="4"/>
      <c r="AS883" s="4"/>
      <c r="AT883" s="4"/>
      <c r="AU883" s="4"/>
    </row>
    <row r="884" spans="1:47" ht="12.7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  <c r="AG884" s="4"/>
      <c r="AH884" s="4"/>
      <c r="AI884" s="4"/>
      <c r="AJ884" s="4"/>
      <c r="AK884" s="4"/>
      <c r="AL884" s="4"/>
      <c r="AM884" s="4"/>
      <c r="AN884" s="4"/>
      <c r="AO884" s="4"/>
      <c r="AP884" s="4"/>
      <c r="AQ884" s="4"/>
      <c r="AR884" s="4"/>
      <c r="AS884" s="4"/>
      <c r="AT884" s="4"/>
      <c r="AU884" s="4"/>
    </row>
    <row r="885" spans="1:47" ht="12.7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  <c r="AG885" s="4"/>
      <c r="AH885" s="4"/>
      <c r="AI885" s="4"/>
      <c r="AJ885" s="4"/>
      <c r="AK885" s="4"/>
      <c r="AL885" s="4"/>
      <c r="AM885" s="4"/>
      <c r="AN885" s="4"/>
      <c r="AO885" s="4"/>
      <c r="AP885" s="4"/>
      <c r="AQ885" s="4"/>
      <c r="AR885" s="4"/>
      <c r="AS885" s="4"/>
      <c r="AT885" s="4"/>
      <c r="AU885" s="4"/>
    </row>
    <row r="886" spans="1:47" ht="12.7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  <c r="AG886" s="4"/>
      <c r="AH886" s="4"/>
      <c r="AI886" s="4"/>
      <c r="AJ886" s="4"/>
      <c r="AK886" s="4"/>
      <c r="AL886" s="4"/>
      <c r="AM886" s="4"/>
      <c r="AN886" s="4"/>
      <c r="AO886" s="4"/>
      <c r="AP886" s="4"/>
      <c r="AQ886" s="4"/>
      <c r="AR886" s="4"/>
      <c r="AS886" s="4"/>
      <c r="AT886" s="4"/>
      <c r="AU886" s="4"/>
    </row>
    <row r="887" spans="1:47" ht="12.7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  <c r="AG887" s="4"/>
      <c r="AH887" s="4"/>
      <c r="AI887" s="4"/>
      <c r="AJ887" s="4"/>
      <c r="AK887" s="4"/>
      <c r="AL887" s="4"/>
      <c r="AM887" s="4"/>
      <c r="AN887" s="4"/>
      <c r="AO887" s="4"/>
      <c r="AP887" s="4"/>
      <c r="AQ887" s="4"/>
      <c r="AR887" s="4"/>
      <c r="AS887" s="4"/>
      <c r="AT887" s="4"/>
      <c r="AU887" s="4"/>
    </row>
    <row r="888" spans="1:47" ht="12.7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  <c r="AG888" s="4"/>
      <c r="AH888" s="4"/>
      <c r="AI888" s="4"/>
      <c r="AJ888" s="4"/>
      <c r="AK888" s="4"/>
      <c r="AL888" s="4"/>
      <c r="AM888" s="4"/>
      <c r="AN888" s="4"/>
      <c r="AO888" s="4"/>
      <c r="AP888" s="4"/>
      <c r="AQ888" s="4"/>
      <c r="AR888" s="4"/>
      <c r="AS888" s="4"/>
      <c r="AT888" s="4"/>
      <c r="AU888" s="4"/>
    </row>
    <row r="889" spans="1:47" ht="12.7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  <c r="AG889" s="4"/>
      <c r="AH889" s="4"/>
      <c r="AI889" s="4"/>
      <c r="AJ889" s="4"/>
      <c r="AK889" s="4"/>
      <c r="AL889" s="4"/>
      <c r="AM889" s="4"/>
      <c r="AN889" s="4"/>
      <c r="AO889" s="4"/>
      <c r="AP889" s="4"/>
      <c r="AQ889" s="4"/>
      <c r="AR889" s="4"/>
      <c r="AS889" s="4"/>
      <c r="AT889" s="4"/>
      <c r="AU889" s="4"/>
    </row>
    <row r="890" spans="1:47" ht="12.7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  <c r="AG890" s="4"/>
      <c r="AH890" s="4"/>
      <c r="AI890" s="4"/>
      <c r="AJ890" s="4"/>
      <c r="AK890" s="4"/>
      <c r="AL890" s="4"/>
      <c r="AM890" s="4"/>
      <c r="AN890" s="4"/>
      <c r="AO890" s="4"/>
      <c r="AP890" s="4"/>
      <c r="AQ890" s="4"/>
      <c r="AR890" s="4"/>
      <c r="AS890" s="4"/>
      <c r="AT890" s="4"/>
      <c r="AU890" s="4"/>
    </row>
    <row r="891" spans="1:47" ht="12.7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  <c r="AG891" s="4"/>
      <c r="AH891" s="4"/>
      <c r="AI891" s="4"/>
      <c r="AJ891" s="4"/>
      <c r="AK891" s="4"/>
      <c r="AL891" s="4"/>
      <c r="AM891" s="4"/>
      <c r="AN891" s="4"/>
      <c r="AO891" s="4"/>
      <c r="AP891" s="4"/>
      <c r="AQ891" s="4"/>
      <c r="AR891" s="4"/>
      <c r="AS891" s="4"/>
      <c r="AT891" s="4"/>
      <c r="AU891" s="4"/>
    </row>
    <row r="892" spans="1:47" ht="12.7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  <c r="AG892" s="4"/>
      <c r="AH892" s="4"/>
      <c r="AI892" s="4"/>
      <c r="AJ892" s="4"/>
      <c r="AK892" s="4"/>
      <c r="AL892" s="4"/>
      <c r="AM892" s="4"/>
      <c r="AN892" s="4"/>
      <c r="AO892" s="4"/>
      <c r="AP892" s="4"/>
      <c r="AQ892" s="4"/>
      <c r="AR892" s="4"/>
      <c r="AS892" s="4"/>
      <c r="AT892" s="4"/>
      <c r="AU892" s="4"/>
    </row>
    <row r="893" spans="1:47" ht="12.7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  <c r="AG893" s="4"/>
      <c r="AH893" s="4"/>
      <c r="AI893" s="4"/>
      <c r="AJ893" s="4"/>
      <c r="AK893" s="4"/>
      <c r="AL893" s="4"/>
      <c r="AM893" s="4"/>
      <c r="AN893" s="4"/>
      <c r="AO893" s="4"/>
      <c r="AP893" s="4"/>
      <c r="AQ893" s="4"/>
      <c r="AR893" s="4"/>
      <c r="AS893" s="4"/>
      <c r="AT893" s="4"/>
      <c r="AU893" s="4"/>
    </row>
    <row r="894" spans="1:47" ht="12.7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  <c r="AG894" s="4"/>
      <c r="AH894" s="4"/>
      <c r="AI894" s="4"/>
      <c r="AJ894" s="4"/>
      <c r="AK894" s="4"/>
      <c r="AL894" s="4"/>
      <c r="AM894" s="4"/>
      <c r="AN894" s="4"/>
      <c r="AO894" s="4"/>
      <c r="AP894" s="4"/>
      <c r="AQ894" s="4"/>
      <c r="AR894" s="4"/>
      <c r="AS894" s="4"/>
      <c r="AT894" s="4"/>
      <c r="AU894" s="4"/>
    </row>
    <row r="895" spans="1:47" ht="12.7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  <c r="AG895" s="4"/>
      <c r="AH895" s="4"/>
      <c r="AI895" s="4"/>
      <c r="AJ895" s="4"/>
      <c r="AK895" s="4"/>
      <c r="AL895" s="4"/>
      <c r="AM895" s="4"/>
      <c r="AN895" s="4"/>
      <c r="AO895" s="4"/>
      <c r="AP895" s="4"/>
      <c r="AQ895" s="4"/>
      <c r="AR895" s="4"/>
      <c r="AS895" s="4"/>
      <c r="AT895" s="4"/>
      <c r="AU895" s="4"/>
    </row>
    <row r="896" spans="1:47" ht="12.7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  <c r="AG896" s="4"/>
      <c r="AH896" s="4"/>
      <c r="AI896" s="4"/>
      <c r="AJ896" s="4"/>
      <c r="AK896" s="4"/>
      <c r="AL896" s="4"/>
      <c r="AM896" s="4"/>
      <c r="AN896" s="4"/>
      <c r="AO896" s="4"/>
      <c r="AP896" s="4"/>
      <c r="AQ896" s="4"/>
      <c r="AR896" s="4"/>
      <c r="AS896" s="4"/>
      <c r="AT896" s="4"/>
      <c r="AU896" s="4"/>
    </row>
    <row r="897" spans="1:47" ht="12.7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  <c r="AG897" s="4"/>
      <c r="AH897" s="4"/>
      <c r="AI897" s="4"/>
      <c r="AJ897" s="4"/>
      <c r="AK897" s="4"/>
      <c r="AL897" s="4"/>
      <c r="AM897" s="4"/>
      <c r="AN897" s="4"/>
      <c r="AO897" s="4"/>
      <c r="AP897" s="4"/>
      <c r="AQ897" s="4"/>
      <c r="AR897" s="4"/>
      <c r="AS897" s="4"/>
      <c r="AT897" s="4"/>
      <c r="AU897" s="4"/>
    </row>
    <row r="898" spans="1:47" ht="12.7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  <c r="AG898" s="4"/>
      <c r="AH898" s="4"/>
      <c r="AI898" s="4"/>
      <c r="AJ898" s="4"/>
      <c r="AK898" s="4"/>
      <c r="AL898" s="4"/>
      <c r="AM898" s="4"/>
      <c r="AN898" s="4"/>
      <c r="AO898" s="4"/>
      <c r="AP898" s="4"/>
      <c r="AQ898" s="4"/>
      <c r="AR898" s="4"/>
      <c r="AS898" s="4"/>
      <c r="AT898" s="4"/>
      <c r="AU898" s="4"/>
    </row>
    <row r="899" spans="1:47" ht="12.7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  <c r="AG899" s="4"/>
      <c r="AH899" s="4"/>
      <c r="AI899" s="4"/>
      <c r="AJ899" s="4"/>
      <c r="AK899" s="4"/>
      <c r="AL899" s="4"/>
      <c r="AM899" s="4"/>
      <c r="AN899" s="4"/>
      <c r="AO899" s="4"/>
      <c r="AP899" s="4"/>
      <c r="AQ899" s="4"/>
      <c r="AR899" s="4"/>
      <c r="AS899" s="4"/>
      <c r="AT899" s="4"/>
      <c r="AU899" s="4"/>
    </row>
    <row r="900" spans="1:47" ht="12.7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  <c r="AG900" s="4"/>
      <c r="AH900" s="4"/>
      <c r="AI900" s="4"/>
      <c r="AJ900" s="4"/>
      <c r="AK900" s="4"/>
      <c r="AL900" s="4"/>
      <c r="AM900" s="4"/>
      <c r="AN900" s="4"/>
      <c r="AO900" s="4"/>
      <c r="AP900" s="4"/>
      <c r="AQ900" s="4"/>
      <c r="AR900" s="4"/>
      <c r="AS900" s="4"/>
      <c r="AT900" s="4"/>
      <c r="AU900" s="4"/>
    </row>
    <row r="901" spans="1:47" ht="12.7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  <c r="AG901" s="4"/>
      <c r="AH901" s="4"/>
      <c r="AI901" s="4"/>
      <c r="AJ901" s="4"/>
      <c r="AK901" s="4"/>
      <c r="AL901" s="4"/>
      <c r="AM901" s="4"/>
      <c r="AN901" s="4"/>
      <c r="AO901" s="4"/>
      <c r="AP901" s="4"/>
      <c r="AQ901" s="4"/>
      <c r="AR901" s="4"/>
      <c r="AS901" s="4"/>
      <c r="AT901" s="4"/>
      <c r="AU901" s="4"/>
    </row>
    <row r="902" spans="1:47" ht="12.7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  <c r="AG902" s="4"/>
      <c r="AH902" s="4"/>
      <c r="AI902" s="4"/>
      <c r="AJ902" s="4"/>
      <c r="AK902" s="4"/>
      <c r="AL902" s="4"/>
      <c r="AM902" s="4"/>
      <c r="AN902" s="4"/>
      <c r="AO902" s="4"/>
      <c r="AP902" s="4"/>
      <c r="AQ902" s="4"/>
      <c r="AR902" s="4"/>
      <c r="AS902" s="4"/>
      <c r="AT902" s="4"/>
      <c r="AU902" s="4"/>
    </row>
    <row r="903" spans="1:47" ht="12.7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  <c r="AG903" s="4"/>
      <c r="AH903" s="4"/>
      <c r="AI903" s="4"/>
      <c r="AJ903" s="4"/>
      <c r="AK903" s="4"/>
      <c r="AL903" s="4"/>
      <c r="AM903" s="4"/>
      <c r="AN903" s="4"/>
      <c r="AO903" s="4"/>
      <c r="AP903" s="4"/>
      <c r="AQ903" s="4"/>
      <c r="AR903" s="4"/>
      <c r="AS903" s="4"/>
      <c r="AT903" s="4"/>
      <c r="AU903" s="4"/>
    </row>
    <row r="904" spans="1:47" ht="12.7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  <c r="AG904" s="4"/>
      <c r="AH904" s="4"/>
      <c r="AI904" s="4"/>
      <c r="AJ904" s="4"/>
      <c r="AK904" s="4"/>
      <c r="AL904" s="4"/>
      <c r="AM904" s="4"/>
      <c r="AN904" s="4"/>
      <c r="AO904" s="4"/>
      <c r="AP904" s="4"/>
      <c r="AQ904" s="4"/>
      <c r="AR904" s="4"/>
      <c r="AS904" s="4"/>
      <c r="AT904" s="4"/>
      <c r="AU904" s="4"/>
    </row>
    <row r="905" spans="1:47" ht="12.7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  <c r="AG905" s="4"/>
      <c r="AH905" s="4"/>
      <c r="AI905" s="4"/>
      <c r="AJ905" s="4"/>
      <c r="AK905" s="4"/>
      <c r="AL905" s="4"/>
      <c r="AM905" s="4"/>
      <c r="AN905" s="4"/>
      <c r="AO905" s="4"/>
      <c r="AP905" s="4"/>
      <c r="AQ905" s="4"/>
      <c r="AR905" s="4"/>
      <c r="AS905" s="4"/>
      <c r="AT905" s="4"/>
      <c r="AU905" s="4"/>
    </row>
    <row r="906" spans="1:47" ht="12.7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  <c r="AG906" s="4"/>
      <c r="AH906" s="4"/>
      <c r="AI906" s="4"/>
      <c r="AJ906" s="4"/>
      <c r="AK906" s="4"/>
      <c r="AL906" s="4"/>
      <c r="AM906" s="4"/>
      <c r="AN906" s="4"/>
      <c r="AO906" s="4"/>
      <c r="AP906" s="4"/>
      <c r="AQ906" s="4"/>
      <c r="AR906" s="4"/>
      <c r="AS906" s="4"/>
      <c r="AT906" s="4"/>
      <c r="AU906" s="4"/>
    </row>
    <row r="907" spans="1:47" ht="12.7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  <c r="AG907" s="4"/>
      <c r="AH907" s="4"/>
      <c r="AI907" s="4"/>
      <c r="AJ907" s="4"/>
      <c r="AK907" s="4"/>
      <c r="AL907" s="4"/>
      <c r="AM907" s="4"/>
      <c r="AN907" s="4"/>
      <c r="AO907" s="4"/>
      <c r="AP907" s="4"/>
      <c r="AQ907" s="4"/>
      <c r="AR907" s="4"/>
      <c r="AS907" s="4"/>
      <c r="AT907" s="4"/>
      <c r="AU907" s="4"/>
    </row>
    <row r="908" spans="1:47" ht="12.7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  <c r="AG908" s="4"/>
      <c r="AH908" s="4"/>
      <c r="AI908" s="4"/>
      <c r="AJ908" s="4"/>
      <c r="AK908" s="4"/>
      <c r="AL908" s="4"/>
      <c r="AM908" s="4"/>
      <c r="AN908" s="4"/>
      <c r="AO908" s="4"/>
      <c r="AP908" s="4"/>
      <c r="AQ908" s="4"/>
      <c r="AR908" s="4"/>
      <c r="AS908" s="4"/>
      <c r="AT908" s="4"/>
      <c r="AU908" s="4"/>
    </row>
    <row r="909" spans="1:47" ht="12.7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  <c r="AG909" s="4"/>
      <c r="AH909" s="4"/>
      <c r="AI909" s="4"/>
      <c r="AJ909" s="4"/>
      <c r="AK909" s="4"/>
      <c r="AL909" s="4"/>
      <c r="AM909" s="4"/>
      <c r="AN909" s="4"/>
      <c r="AO909" s="4"/>
      <c r="AP909" s="4"/>
      <c r="AQ909" s="4"/>
      <c r="AR909" s="4"/>
      <c r="AS909" s="4"/>
      <c r="AT909" s="4"/>
      <c r="AU909" s="4"/>
    </row>
    <row r="910" spans="1:47" ht="12.7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  <c r="AG910" s="4"/>
      <c r="AH910" s="4"/>
      <c r="AI910" s="4"/>
      <c r="AJ910" s="4"/>
      <c r="AK910" s="4"/>
      <c r="AL910" s="4"/>
      <c r="AM910" s="4"/>
      <c r="AN910" s="4"/>
      <c r="AO910" s="4"/>
      <c r="AP910" s="4"/>
      <c r="AQ910" s="4"/>
      <c r="AR910" s="4"/>
      <c r="AS910" s="4"/>
      <c r="AT910" s="4"/>
      <c r="AU910" s="4"/>
    </row>
    <row r="911" spans="1:47" ht="12.7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  <c r="AG911" s="4"/>
      <c r="AH911" s="4"/>
      <c r="AI911" s="4"/>
      <c r="AJ911" s="4"/>
      <c r="AK911" s="4"/>
      <c r="AL911" s="4"/>
      <c r="AM911" s="4"/>
      <c r="AN911" s="4"/>
      <c r="AO911" s="4"/>
      <c r="AP911" s="4"/>
      <c r="AQ911" s="4"/>
      <c r="AR911" s="4"/>
      <c r="AS911" s="4"/>
      <c r="AT911" s="4"/>
      <c r="AU911" s="4"/>
    </row>
    <row r="912" spans="1:47" ht="12.7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  <c r="AG912" s="4"/>
      <c r="AH912" s="4"/>
      <c r="AI912" s="4"/>
      <c r="AJ912" s="4"/>
      <c r="AK912" s="4"/>
      <c r="AL912" s="4"/>
      <c r="AM912" s="4"/>
      <c r="AN912" s="4"/>
      <c r="AO912" s="4"/>
      <c r="AP912" s="4"/>
      <c r="AQ912" s="4"/>
      <c r="AR912" s="4"/>
      <c r="AS912" s="4"/>
      <c r="AT912" s="4"/>
      <c r="AU912" s="4"/>
    </row>
    <row r="913" spans="1:47" ht="12.7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  <c r="AG913" s="4"/>
      <c r="AH913" s="4"/>
      <c r="AI913" s="4"/>
      <c r="AJ913" s="4"/>
      <c r="AK913" s="4"/>
      <c r="AL913" s="4"/>
      <c r="AM913" s="4"/>
      <c r="AN913" s="4"/>
      <c r="AO913" s="4"/>
      <c r="AP913" s="4"/>
      <c r="AQ913" s="4"/>
      <c r="AR913" s="4"/>
      <c r="AS913" s="4"/>
      <c r="AT913" s="4"/>
      <c r="AU913" s="4"/>
    </row>
    <row r="914" spans="1:47" ht="12.7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  <c r="AG914" s="4"/>
      <c r="AH914" s="4"/>
      <c r="AI914" s="4"/>
      <c r="AJ914" s="4"/>
      <c r="AK914" s="4"/>
      <c r="AL914" s="4"/>
      <c r="AM914" s="4"/>
      <c r="AN914" s="4"/>
      <c r="AO914" s="4"/>
      <c r="AP914" s="4"/>
      <c r="AQ914" s="4"/>
      <c r="AR914" s="4"/>
      <c r="AS914" s="4"/>
      <c r="AT914" s="4"/>
      <c r="AU914" s="4"/>
    </row>
    <row r="915" spans="1:47" ht="12.7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  <c r="AG915" s="4"/>
      <c r="AH915" s="4"/>
      <c r="AI915" s="4"/>
      <c r="AJ915" s="4"/>
      <c r="AK915" s="4"/>
      <c r="AL915" s="4"/>
      <c r="AM915" s="4"/>
      <c r="AN915" s="4"/>
      <c r="AO915" s="4"/>
      <c r="AP915" s="4"/>
      <c r="AQ915" s="4"/>
      <c r="AR915" s="4"/>
      <c r="AS915" s="4"/>
      <c r="AT915" s="4"/>
      <c r="AU915" s="4"/>
    </row>
    <row r="916" spans="1:47" ht="12.7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  <c r="AG916" s="4"/>
      <c r="AH916" s="4"/>
      <c r="AI916" s="4"/>
      <c r="AJ916" s="4"/>
      <c r="AK916" s="4"/>
      <c r="AL916" s="4"/>
      <c r="AM916" s="4"/>
      <c r="AN916" s="4"/>
      <c r="AO916" s="4"/>
      <c r="AP916" s="4"/>
      <c r="AQ916" s="4"/>
      <c r="AR916" s="4"/>
      <c r="AS916" s="4"/>
      <c r="AT916" s="4"/>
      <c r="AU916" s="4"/>
    </row>
    <row r="917" spans="1:47" ht="12.7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  <c r="AG917" s="4"/>
      <c r="AH917" s="4"/>
      <c r="AI917" s="4"/>
      <c r="AJ917" s="4"/>
      <c r="AK917" s="4"/>
      <c r="AL917" s="4"/>
      <c r="AM917" s="4"/>
      <c r="AN917" s="4"/>
      <c r="AO917" s="4"/>
      <c r="AP917" s="4"/>
      <c r="AQ917" s="4"/>
      <c r="AR917" s="4"/>
      <c r="AS917" s="4"/>
      <c r="AT917" s="4"/>
      <c r="AU917" s="4"/>
    </row>
    <row r="918" spans="1:47" ht="12.7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  <c r="AG918" s="4"/>
      <c r="AH918" s="4"/>
      <c r="AI918" s="4"/>
      <c r="AJ918" s="4"/>
      <c r="AK918" s="4"/>
      <c r="AL918" s="4"/>
      <c r="AM918" s="4"/>
      <c r="AN918" s="4"/>
      <c r="AO918" s="4"/>
      <c r="AP918" s="4"/>
      <c r="AQ918" s="4"/>
      <c r="AR918" s="4"/>
      <c r="AS918" s="4"/>
      <c r="AT918" s="4"/>
      <c r="AU918" s="4"/>
    </row>
    <row r="919" spans="1:47" ht="12.7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  <c r="AG919" s="4"/>
      <c r="AH919" s="4"/>
      <c r="AI919" s="4"/>
      <c r="AJ919" s="4"/>
      <c r="AK919" s="4"/>
      <c r="AL919" s="4"/>
      <c r="AM919" s="4"/>
      <c r="AN919" s="4"/>
      <c r="AO919" s="4"/>
      <c r="AP919" s="4"/>
      <c r="AQ919" s="4"/>
      <c r="AR919" s="4"/>
      <c r="AS919" s="4"/>
      <c r="AT919" s="4"/>
      <c r="AU919" s="4"/>
    </row>
    <row r="920" spans="1:47" ht="12.7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  <c r="AG920" s="4"/>
      <c r="AH920" s="4"/>
      <c r="AI920" s="4"/>
      <c r="AJ920" s="4"/>
      <c r="AK920" s="4"/>
      <c r="AL920" s="4"/>
      <c r="AM920" s="4"/>
      <c r="AN920" s="4"/>
      <c r="AO920" s="4"/>
      <c r="AP920" s="4"/>
      <c r="AQ920" s="4"/>
      <c r="AR920" s="4"/>
      <c r="AS920" s="4"/>
      <c r="AT920" s="4"/>
      <c r="AU920" s="4"/>
    </row>
    <row r="921" spans="1:47" ht="12.7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  <c r="AG921" s="4"/>
      <c r="AH921" s="4"/>
      <c r="AI921" s="4"/>
      <c r="AJ921" s="4"/>
      <c r="AK921" s="4"/>
      <c r="AL921" s="4"/>
      <c r="AM921" s="4"/>
      <c r="AN921" s="4"/>
      <c r="AO921" s="4"/>
      <c r="AP921" s="4"/>
      <c r="AQ921" s="4"/>
      <c r="AR921" s="4"/>
      <c r="AS921" s="4"/>
      <c r="AT921" s="4"/>
      <c r="AU921" s="4"/>
    </row>
    <row r="922" spans="1:47" ht="12.7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  <c r="AG922" s="4"/>
      <c r="AH922" s="4"/>
      <c r="AI922" s="4"/>
      <c r="AJ922" s="4"/>
      <c r="AK922" s="4"/>
      <c r="AL922" s="4"/>
      <c r="AM922" s="4"/>
      <c r="AN922" s="4"/>
      <c r="AO922" s="4"/>
      <c r="AP922" s="4"/>
      <c r="AQ922" s="4"/>
      <c r="AR922" s="4"/>
      <c r="AS922" s="4"/>
      <c r="AT922" s="4"/>
      <c r="AU922" s="4"/>
    </row>
    <row r="923" spans="1:47" ht="12.7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  <c r="AG923" s="4"/>
      <c r="AH923" s="4"/>
      <c r="AI923" s="4"/>
      <c r="AJ923" s="4"/>
      <c r="AK923" s="4"/>
      <c r="AL923" s="4"/>
      <c r="AM923" s="4"/>
      <c r="AN923" s="4"/>
      <c r="AO923" s="4"/>
      <c r="AP923" s="4"/>
      <c r="AQ923" s="4"/>
      <c r="AR923" s="4"/>
      <c r="AS923" s="4"/>
      <c r="AT923" s="4"/>
      <c r="AU923" s="4"/>
    </row>
    <row r="924" spans="1:47" ht="12.7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  <c r="AG924" s="4"/>
      <c r="AH924" s="4"/>
      <c r="AI924" s="4"/>
      <c r="AJ924" s="4"/>
      <c r="AK924" s="4"/>
      <c r="AL924" s="4"/>
      <c r="AM924" s="4"/>
      <c r="AN924" s="4"/>
      <c r="AO924" s="4"/>
      <c r="AP924" s="4"/>
      <c r="AQ924" s="4"/>
      <c r="AR924" s="4"/>
      <c r="AS924" s="4"/>
      <c r="AT924" s="4"/>
      <c r="AU924" s="4"/>
    </row>
    <row r="925" spans="1:47" ht="12.7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  <c r="AG925" s="4"/>
      <c r="AH925" s="4"/>
      <c r="AI925" s="4"/>
      <c r="AJ925" s="4"/>
      <c r="AK925" s="4"/>
      <c r="AL925" s="4"/>
      <c r="AM925" s="4"/>
      <c r="AN925" s="4"/>
      <c r="AO925" s="4"/>
      <c r="AP925" s="4"/>
      <c r="AQ925" s="4"/>
      <c r="AR925" s="4"/>
      <c r="AS925" s="4"/>
      <c r="AT925" s="4"/>
      <c r="AU925" s="4"/>
    </row>
    <row r="926" spans="1:47" ht="12.7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  <c r="AG926" s="4"/>
      <c r="AH926" s="4"/>
      <c r="AI926" s="4"/>
      <c r="AJ926" s="4"/>
      <c r="AK926" s="4"/>
      <c r="AL926" s="4"/>
      <c r="AM926" s="4"/>
      <c r="AN926" s="4"/>
      <c r="AO926" s="4"/>
      <c r="AP926" s="4"/>
      <c r="AQ926" s="4"/>
      <c r="AR926" s="4"/>
      <c r="AS926" s="4"/>
      <c r="AT926" s="4"/>
      <c r="AU926" s="4"/>
    </row>
    <row r="927" spans="1:47" ht="12.7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  <c r="AG927" s="4"/>
      <c r="AH927" s="4"/>
      <c r="AI927" s="4"/>
      <c r="AJ927" s="4"/>
      <c r="AK927" s="4"/>
      <c r="AL927" s="4"/>
      <c r="AM927" s="4"/>
      <c r="AN927" s="4"/>
      <c r="AO927" s="4"/>
      <c r="AP927" s="4"/>
      <c r="AQ927" s="4"/>
      <c r="AR927" s="4"/>
      <c r="AS927" s="4"/>
      <c r="AT927" s="4"/>
      <c r="AU927" s="4"/>
    </row>
    <row r="928" spans="1:47" ht="12.7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  <c r="AG928" s="4"/>
      <c r="AH928" s="4"/>
      <c r="AI928" s="4"/>
      <c r="AJ928" s="4"/>
      <c r="AK928" s="4"/>
      <c r="AL928" s="4"/>
      <c r="AM928" s="4"/>
      <c r="AN928" s="4"/>
      <c r="AO928" s="4"/>
      <c r="AP928" s="4"/>
      <c r="AQ928" s="4"/>
      <c r="AR928" s="4"/>
      <c r="AS928" s="4"/>
      <c r="AT928" s="4"/>
      <c r="AU928" s="4"/>
    </row>
    <row r="929" spans="1:47" ht="12.7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  <c r="AG929" s="4"/>
      <c r="AH929" s="4"/>
      <c r="AI929" s="4"/>
      <c r="AJ929" s="4"/>
      <c r="AK929" s="4"/>
      <c r="AL929" s="4"/>
      <c r="AM929" s="4"/>
      <c r="AN929" s="4"/>
      <c r="AO929" s="4"/>
      <c r="AP929" s="4"/>
      <c r="AQ929" s="4"/>
      <c r="AR929" s="4"/>
      <c r="AS929" s="4"/>
      <c r="AT929" s="4"/>
      <c r="AU929" s="4"/>
    </row>
    <row r="930" spans="1:47" ht="12.7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  <c r="AG930" s="4"/>
      <c r="AH930" s="4"/>
      <c r="AI930" s="4"/>
      <c r="AJ930" s="4"/>
      <c r="AK930" s="4"/>
      <c r="AL930" s="4"/>
      <c r="AM930" s="4"/>
      <c r="AN930" s="4"/>
      <c r="AO930" s="4"/>
      <c r="AP930" s="4"/>
      <c r="AQ930" s="4"/>
      <c r="AR930" s="4"/>
      <c r="AS930" s="4"/>
      <c r="AT930" s="4"/>
      <c r="AU930" s="4"/>
    </row>
    <row r="931" spans="1:47" ht="12.7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  <c r="AG931" s="4"/>
      <c r="AH931" s="4"/>
      <c r="AI931" s="4"/>
      <c r="AJ931" s="4"/>
      <c r="AK931" s="4"/>
      <c r="AL931" s="4"/>
      <c r="AM931" s="4"/>
      <c r="AN931" s="4"/>
      <c r="AO931" s="4"/>
      <c r="AP931" s="4"/>
      <c r="AQ931" s="4"/>
      <c r="AR931" s="4"/>
      <c r="AS931" s="4"/>
      <c r="AT931" s="4"/>
      <c r="AU931" s="4"/>
    </row>
    <row r="932" spans="1:47" ht="12.7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  <c r="AG932" s="4"/>
      <c r="AH932" s="4"/>
      <c r="AI932" s="4"/>
      <c r="AJ932" s="4"/>
      <c r="AK932" s="4"/>
      <c r="AL932" s="4"/>
      <c r="AM932" s="4"/>
      <c r="AN932" s="4"/>
      <c r="AO932" s="4"/>
      <c r="AP932" s="4"/>
      <c r="AQ932" s="4"/>
      <c r="AR932" s="4"/>
      <c r="AS932" s="4"/>
      <c r="AT932" s="4"/>
      <c r="AU932" s="4"/>
    </row>
    <row r="933" spans="1:47" ht="12.7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  <c r="AG933" s="4"/>
      <c r="AH933" s="4"/>
      <c r="AI933" s="4"/>
      <c r="AJ933" s="4"/>
      <c r="AK933" s="4"/>
      <c r="AL933" s="4"/>
      <c r="AM933" s="4"/>
      <c r="AN933" s="4"/>
      <c r="AO933" s="4"/>
      <c r="AP933" s="4"/>
      <c r="AQ933" s="4"/>
      <c r="AR933" s="4"/>
      <c r="AS933" s="4"/>
      <c r="AT933" s="4"/>
      <c r="AU933" s="4"/>
    </row>
    <row r="934" spans="1:47" ht="12.7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  <c r="AG934" s="4"/>
      <c r="AH934" s="4"/>
      <c r="AI934" s="4"/>
      <c r="AJ934" s="4"/>
      <c r="AK934" s="4"/>
      <c r="AL934" s="4"/>
      <c r="AM934" s="4"/>
      <c r="AN934" s="4"/>
      <c r="AO934" s="4"/>
      <c r="AP934" s="4"/>
      <c r="AQ934" s="4"/>
      <c r="AR934" s="4"/>
      <c r="AS934" s="4"/>
      <c r="AT934" s="4"/>
      <c r="AU934" s="4"/>
    </row>
    <row r="935" spans="1:47" ht="12.7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  <c r="AG935" s="4"/>
      <c r="AH935" s="4"/>
      <c r="AI935" s="4"/>
      <c r="AJ935" s="4"/>
      <c r="AK935" s="4"/>
      <c r="AL935" s="4"/>
      <c r="AM935" s="4"/>
      <c r="AN935" s="4"/>
      <c r="AO935" s="4"/>
      <c r="AP935" s="4"/>
      <c r="AQ935" s="4"/>
      <c r="AR935" s="4"/>
      <c r="AS935" s="4"/>
      <c r="AT935" s="4"/>
      <c r="AU935" s="4"/>
    </row>
    <row r="936" spans="1:47" ht="12.7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  <c r="AG936" s="4"/>
      <c r="AH936" s="4"/>
      <c r="AI936" s="4"/>
      <c r="AJ936" s="4"/>
      <c r="AK936" s="4"/>
      <c r="AL936" s="4"/>
      <c r="AM936" s="4"/>
      <c r="AN936" s="4"/>
      <c r="AO936" s="4"/>
      <c r="AP936" s="4"/>
      <c r="AQ936" s="4"/>
      <c r="AR936" s="4"/>
      <c r="AS936" s="4"/>
      <c r="AT936" s="4"/>
      <c r="AU936" s="4"/>
    </row>
    <row r="937" spans="1:47" ht="12.7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  <c r="AG937" s="4"/>
      <c r="AH937" s="4"/>
      <c r="AI937" s="4"/>
      <c r="AJ937" s="4"/>
      <c r="AK937" s="4"/>
      <c r="AL937" s="4"/>
      <c r="AM937" s="4"/>
      <c r="AN937" s="4"/>
      <c r="AO937" s="4"/>
      <c r="AP937" s="4"/>
      <c r="AQ937" s="4"/>
      <c r="AR937" s="4"/>
      <c r="AS937" s="4"/>
      <c r="AT937" s="4"/>
      <c r="AU937" s="4"/>
    </row>
    <row r="938" spans="1:47" ht="12.7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  <c r="AG938" s="4"/>
      <c r="AH938" s="4"/>
      <c r="AI938" s="4"/>
      <c r="AJ938" s="4"/>
      <c r="AK938" s="4"/>
      <c r="AL938" s="4"/>
      <c r="AM938" s="4"/>
      <c r="AN938" s="4"/>
      <c r="AO938" s="4"/>
      <c r="AP938" s="4"/>
      <c r="AQ938" s="4"/>
      <c r="AR938" s="4"/>
      <c r="AS938" s="4"/>
      <c r="AT938" s="4"/>
      <c r="AU938" s="4"/>
    </row>
    <row r="939" spans="1:47" ht="12.7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  <c r="AG939" s="4"/>
      <c r="AH939" s="4"/>
      <c r="AI939" s="4"/>
      <c r="AJ939" s="4"/>
      <c r="AK939" s="4"/>
      <c r="AL939" s="4"/>
      <c r="AM939" s="4"/>
      <c r="AN939" s="4"/>
      <c r="AO939" s="4"/>
      <c r="AP939" s="4"/>
      <c r="AQ939" s="4"/>
      <c r="AR939" s="4"/>
      <c r="AS939" s="4"/>
      <c r="AT939" s="4"/>
      <c r="AU939" s="4"/>
    </row>
    <row r="940" spans="1:47" ht="12.7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  <c r="AG940" s="4"/>
      <c r="AH940" s="4"/>
      <c r="AI940" s="4"/>
      <c r="AJ940" s="4"/>
      <c r="AK940" s="4"/>
      <c r="AL940" s="4"/>
      <c r="AM940" s="4"/>
      <c r="AN940" s="4"/>
      <c r="AO940" s="4"/>
      <c r="AP940" s="4"/>
      <c r="AQ940" s="4"/>
      <c r="AR940" s="4"/>
      <c r="AS940" s="4"/>
      <c r="AT940" s="4"/>
      <c r="AU940" s="4"/>
    </row>
    <row r="941" spans="1:47" ht="12.7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  <c r="AG941" s="4"/>
      <c r="AH941" s="4"/>
      <c r="AI941" s="4"/>
      <c r="AJ941" s="4"/>
      <c r="AK941" s="4"/>
      <c r="AL941" s="4"/>
      <c r="AM941" s="4"/>
      <c r="AN941" s="4"/>
      <c r="AO941" s="4"/>
      <c r="AP941" s="4"/>
      <c r="AQ941" s="4"/>
      <c r="AR941" s="4"/>
      <c r="AS941" s="4"/>
      <c r="AT941" s="4"/>
      <c r="AU941" s="4"/>
    </row>
    <row r="942" spans="1:47" ht="12.7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  <c r="AG942" s="4"/>
      <c r="AH942" s="4"/>
      <c r="AI942" s="4"/>
      <c r="AJ942" s="4"/>
      <c r="AK942" s="4"/>
      <c r="AL942" s="4"/>
      <c r="AM942" s="4"/>
      <c r="AN942" s="4"/>
      <c r="AO942" s="4"/>
      <c r="AP942" s="4"/>
      <c r="AQ942" s="4"/>
      <c r="AR942" s="4"/>
      <c r="AS942" s="4"/>
      <c r="AT942" s="4"/>
      <c r="AU942" s="4"/>
    </row>
    <row r="943" spans="1:47" ht="12.7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  <c r="AG943" s="4"/>
      <c r="AH943" s="4"/>
      <c r="AI943" s="4"/>
      <c r="AJ943" s="4"/>
      <c r="AK943" s="4"/>
      <c r="AL943" s="4"/>
      <c r="AM943" s="4"/>
      <c r="AN943" s="4"/>
      <c r="AO943" s="4"/>
      <c r="AP943" s="4"/>
      <c r="AQ943" s="4"/>
      <c r="AR943" s="4"/>
      <c r="AS943" s="4"/>
      <c r="AT943" s="4"/>
      <c r="AU943" s="4"/>
    </row>
    <row r="944" spans="1:47" ht="12.7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  <c r="AG944" s="4"/>
      <c r="AH944" s="4"/>
      <c r="AI944" s="4"/>
      <c r="AJ944" s="4"/>
      <c r="AK944" s="4"/>
      <c r="AL944" s="4"/>
      <c r="AM944" s="4"/>
      <c r="AN944" s="4"/>
      <c r="AO944" s="4"/>
      <c r="AP944" s="4"/>
      <c r="AQ944" s="4"/>
      <c r="AR944" s="4"/>
      <c r="AS944" s="4"/>
      <c r="AT944" s="4"/>
      <c r="AU944" s="4"/>
    </row>
    <row r="945" spans="1:47" ht="12.7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  <c r="AG945" s="4"/>
      <c r="AH945" s="4"/>
      <c r="AI945" s="4"/>
      <c r="AJ945" s="4"/>
      <c r="AK945" s="4"/>
      <c r="AL945" s="4"/>
      <c r="AM945" s="4"/>
      <c r="AN945" s="4"/>
      <c r="AO945" s="4"/>
      <c r="AP945" s="4"/>
      <c r="AQ945" s="4"/>
      <c r="AR945" s="4"/>
      <c r="AS945" s="4"/>
      <c r="AT945" s="4"/>
      <c r="AU945" s="4"/>
    </row>
    <row r="946" spans="1:47" ht="12.7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  <c r="AG946" s="4"/>
      <c r="AH946" s="4"/>
      <c r="AI946" s="4"/>
      <c r="AJ946" s="4"/>
      <c r="AK946" s="4"/>
      <c r="AL946" s="4"/>
      <c r="AM946" s="4"/>
      <c r="AN946" s="4"/>
      <c r="AO946" s="4"/>
      <c r="AP946" s="4"/>
      <c r="AQ946" s="4"/>
      <c r="AR946" s="4"/>
      <c r="AS946" s="4"/>
      <c r="AT946" s="4"/>
      <c r="AU946" s="4"/>
    </row>
    <row r="947" spans="1:47" ht="12.7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  <c r="AG947" s="4"/>
      <c r="AH947" s="4"/>
      <c r="AI947" s="4"/>
      <c r="AJ947" s="4"/>
      <c r="AK947" s="4"/>
      <c r="AL947" s="4"/>
      <c r="AM947" s="4"/>
      <c r="AN947" s="4"/>
      <c r="AO947" s="4"/>
      <c r="AP947" s="4"/>
      <c r="AQ947" s="4"/>
      <c r="AR947" s="4"/>
      <c r="AS947" s="4"/>
      <c r="AT947" s="4"/>
      <c r="AU947" s="4"/>
    </row>
    <row r="948" spans="1:47" ht="12.7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  <c r="AG948" s="4"/>
      <c r="AH948" s="4"/>
      <c r="AI948" s="4"/>
      <c r="AJ948" s="4"/>
      <c r="AK948" s="4"/>
      <c r="AL948" s="4"/>
      <c r="AM948" s="4"/>
      <c r="AN948" s="4"/>
      <c r="AO948" s="4"/>
      <c r="AP948" s="4"/>
      <c r="AQ948" s="4"/>
      <c r="AR948" s="4"/>
      <c r="AS948" s="4"/>
      <c r="AT948" s="4"/>
      <c r="AU948" s="4"/>
    </row>
    <row r="949" spans="1:47" ht="12.7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  <c r="AG949" s="4"/>
      <c r="AH949" s="4"/>
      <c r="AI949" s="4"/>
      <c r="AJ949" s="4"/>
      <c r="AK949" s="4"/>
      <c r="AL949" s="4"/>
      <c r="AM949" s="4"/>
      <c r="AN949" s="4"/>
      <c r="AO949" s="4"/>
      <c r="AP949" s="4"/>
      <c r="AQ949" s="4"/>
      <c r="AR949" s="4"/>
      <c r="AS949" s="4"/>
      <c r="AT949" s="4"/>
      <c r="AU949" s="4"/>
    </row>
    <row r="950" spans="1:47" ht="12.7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  <c r="AG950" s="4"/>
      <c r="AH950" s="4"/>
      <c r="AI950" s="4"/>
      <c r="AJ950" s="4"/>
      <c r="AK950" s="4"/>
      <c r="AL950" s="4"/>
      <c r="AM950" s="4"/>
      <c r="AN950" s="4"/>
      <c r="AO950" s="4"/>
      <c r="AP950" s="4"/>
      <c r="AQ950" s="4"/>
      <c r="AR950" s="4"/>
      <c r="AS950" s="4"/>
      <c r="AT950" s="4"/>
      <c r="AU950" s="4"/>
    </row>
    <row r="951" spans="1:47" ht="12.7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  <c r="AG951" s="4"/>
      <c r="AH951" s="4"/>
      <c r="AI951" s="4"/>
      <c r="AJ951" s="4"/>
      <c r="AK951" s="4"/>
      <c r="AL951" s="4"/>
      <c r="AM951" s="4"/>
      <c r="AN951" s="4"/>
      <c r="AO951" s="4"/>
      <c r="AP951" s="4"/>
      <c r="AQ951" s="4"/>
      <c r="AR951" s="4"/>
      <c r="AS951" s="4"/>
      <c r="AT951" s="4"/>
      <c r="AU951" s="4"/>
    </row>
    <row r="952" spans="1:47" ht="12.7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  <c r="AG952" s="4"/>
      <c r="AH952" s="4"/>
      <c r="AI952" s="4"/>
      <c r="AJ952" s="4"/>
      <c r="AK952" s="4"/>
      <c r="AL952" s="4"/>
      <c r="AM952" s="4"/>
      <c r="AN952" s="4"/>
      <c r="AO952" s="4"/>
      <c r="AP952" s="4"/>
      <c r="AQ952" s="4"/>
      <c r="AR952" s="4"/>
      <c r="AS952" s="4"/>
      <c r="AT952" s="4"/>
      <c r="AU952" s="4"/>
    </row>
    <row r="953" spans="1:47" ht="12.7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  <c r="AG953" s="4"/>
      <c r="AH953" s="4"/>
      <c r="AI953" s="4"/>
      <c r="AJ953" s="4"/>
      <c r="AK953" s="4"/>
      <c r="AL953" s="4"/>
      <c r="AM953" s="4"/>
      <c r="AN953" s="4"/>
      <c r="AO953" s="4"/>
      <c r="AP953" s="4"/>
      <c r="AQ953" s="4"/>
      <c r="AR953" s="4"/>
      <c r="AS953" s="4"/>
      <c r="AT953" s="4"/>
      <c r="AU953" s="4"/>
    </row>
    <row r="954" spans="1:47" ht="12.7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  <c r="AG954" s="4"/>
      <c r="AH954" s="4"/>
      <c r="AI954" s="4"/>
      <c r="AJ954" s="4"/>
      <c r="AK954" s="4"/>
      <c r="AL954" s="4"/>
      <c r="AM954" s="4"/>
      <c r="AN954" s="4"/>
      <c r="AO954" s="4"/>
      <c r="AP954" s="4"/>
      <c r="AQ954" s="4"/>
      <c r="AR954" s="4"/>
      <c r="AS954" s="4"/>
      <c r="AT954" s="4"/>
      <c r="AU954" s="4"/>
    </row>
    <row r="955" spans="1:47" ht="12.7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  <c r="AG955" s="4"/>
      <c r="AH955" s="4"/>
      <c r="AI955" s="4"/>
      <c r="AJ955" s="4"/>
      <c r="AK955" s="4"/>
      <c r="AL955" s="4"/>
      <c r="AM955" s="4"/>
      <c r="AN955" s="4"/>
      <c r="AO955" s="4"/>
      <c r="AP955" s="4"/>
      <c r="AQ955" s="4"/>
      <c r="AR955" s="4"/>
      <c r="AS955" s="4"/>
      <c r="AT955" s="4"/>
      <c r="AU955" s="4"/>
    </row>
    <row r="956" spans="1:47" ht="12.7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  <c r="AG956" s="4"/>
      <c r="AH956" s="4"/>
      <c r="AI956" s="4"/>
      <c r="AJ956" s="4"/>
      <c r="AK956" s="4"/>
      <c r="AL956" s="4"/>
      <c r="AM956" s="4"/>
      <c r="AN956" s="4"/>
      <c r="AO956" s="4"/>
      <c r="AP956" s="4"/>
      <c r="AQ956" s="4"/>
      <c r="AR956" s="4"/>
      <c r="AS956" s="4"/>
      <c r="AT956" s="4"/>
      <c r="AU956" s="4"/>
    </row>
    <row r="957" spans="1:47" ht="12.7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  <c r="AG957" s="4"/>
      <c r="AH957" s="4"/>
      <c r="AI957" s="4"/>
      <c r="AJ957" s="4"/>
      <c r="AK957" s="4"/>
      <c r="AL957" s="4"/>
      <c r="AM957" s="4"/>
      <c r="AN957" s="4"/>
      <c r="AO957" s="4"/>
      <c r="AP957" s="4"/>
      <c r="AQ957" s="4"/>
      <c r="AR957" s="4"/>
      <c r="AS957" s="4"/>
      <c r="AT957" s="4"/>
      <c r="AU957" s="4"/>
    </row>
    <row r="958" spans="1:47" ht="12.7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  <c r="AG958" s="4"/>
      <c r="AH958" s="4"/>
      <c r="AI958" s="4"/>
      <c r="AJ958" s="4"/>
      <c r="AK958" s="4"/>
      <c r="AL958" s="4"/>
      <c r="AM958" s="4"/>
      <c r="AN958" s="4"/>
      <c r="AO958" s="4"/>
      <c r="AP958" s="4"/>
      <c r="AQ958" s="4"/>
      <c r="AR958" s="4"/>
      <c r="AS958" s="4"/>
      <c r="AT958" s="4"/>
      <c r="AU958" s="4"/>
    </row>
    <row r="959" spans="1:47" ht="12.7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  <c r="AG959" s="4"/>
      <c r="AH959" s="4"/>
      <c r="AI959" s="4"/>
      <c r="AJ959" s="4"/>
      <c r="AK959" s="4"/>
      <c r="AL959" s="4"/>
      <c r="AM959" s="4"/>
      <c r="AN959" s="4"/>
      <c r="AO959" s="4"/>
      <c r="AP959" s="4"/>
      <c r="AQ959" s="4"/>
      <c r="AR959" s="4"/>
      <c r="AS959" s="4"/>
      <c r="AT959" s="4"/>
      <c r="AU959" s="4"/>
    </row>
    <row r="960" spans="1:47" ht="12.7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  <c r="AG960" s="4"/>
      <c r="AH960" s="4"/>
      <c r="AI960" s="4"/>
      <c r="AJ960" s="4"/>
      <c r="AK960" s="4"/>
      <c r="AL960" s="4"/>
      <c r="AM960" s="4"/>
      <c r="AN960" s="4"/>
      <c r="AO960" s="4"/>
      <c r="AP960" s="4"/>
      <c r="AQ960" s="4"/>
      <c r="AR960" s="4"/>
      <c r="AS960" s="4"/>
      <c r="AT960" s="4"/>
      <c r="AU960" s="4"/>
    </row>
    <row r="961" spans="1:47" ht="12.7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  <c r="AG961" s="4"/>
      <c r="AH961" s="4"/>
      <c r="AI961" s="4"/>
      <c r="AJ961" s="4"/>
      <c r="AK961" s="4"/>
      <c r="AL961" s="4"/>
      <c r="AM961" s="4"/>
      <c r="AN961" s="4"/>
      <c r="AO961" s="4"/>
      <c r="AP961" s="4"/>
      <c r="AQ961" s="4"/>
      <c r="AR961" s="4"/>
      <c r="AS961" s="4"/>
      <c r="AT961" s="4"/>
      <c r="AU961" s="4"/>
    </row>
    <row r="962" spans="1:47" ht="12.7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  <c r="AG962" s="4"/>
      <c r="AH962" s="4"/>
      <c r="AI962" s="4"/>
      <c r="AJ962" s="4"/>
      <c r="AK962" s="4"/>
      <c r="AL962" s="4"/>
      <c r="AM962" s="4"/>
      <c r="AN962" s="4"/>
      <c r="AO962" s="4"/>
      <c r="AP962" s="4"/>
      <c r="AQ962" s="4"/>
      <c r="AR962" s="4"/>
      <c r="AS962" s="4"/>
      <c r="AT962" s="4"/>
      <c r="AU962" s="4"/>
    </row>
    <row r="963" spans="1:47" ht="12.7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  <c r="AG963" s="4"/>
      <c r="AH963" s="4"/>
      <c r="AI963" s="4"/>
      <c r="AJ963" s="4"/>
      <c r="AK963" s="4"/>
      <c r="AL963" s="4"/>
      <c r="AM963" s="4"/>
      <c r="AN963" s="4"/>
      <c r="AO963" s="4"/>
      <c r="AP963" s="4"/>
      <c r="AQ963" s="4"/>
      <c r="AR963" s="4"/>
      <c r="AS963" s="4"/>
      <c r="AT963" s="4"/>
      <c r="AU963" s="4"/>
    </row>
    <row r="964" spans="1:47" ht="12.7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  <c r="AG964" s="4"/>
      <c r="AH964" s="4"/>
      <c r="AI964" s="4"/>
      <c r="AJ964" s="4"/>
      <c r="AK964" s="4"/>
      <c r="AL964" s="4"/>
      <c r="AM964" s="4"/>
      <c r="AN964" s="4"/>
      <c r="AO964" s="4"/>
      <c r="AP964" s="4"/>
      <c r="AQ964" s="4"/>
      <c r="AR964" s="4"/>
      <c r="AS964" s="4"/>
      <c r="AT964" s="4"/>
      <c r="AU964" s="4"/>
    </row>
    <row r="965" spans="1:47" ht="12.7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  <c r="AG965" s="4"/>
      <c r="AH965" s="4"/>
      <c r="AI965" s="4"/>
      <c r="AJ965" s="4"/>
      <c r="AK965" s="4"/>
      <c r="AL965" s="4"/>
      <c r="AM965" s="4"/>
      <c r="AN965" s="4"/>
      <c r="AO965" s="4"/>
      <c r="AP965" s="4"/>
      <c r="AQ965" s="4"/>
      <c r="AR965" s="4"/>
      <c r="AS965" s="4"/>
      <c r="AT965" s="4"/>
      <c r="AU965" s="4"/>
    </row>
    <row r="966" spans="1:47" ht="12.7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  <c r="AG966" s="4"/>
      <c r="AH966" s="4"/>
      <c r="AI966" s="4"/>
      <c r="AJ966" s="4"/>
      <c r="AK966" s="4"/>
      <c r="AL966" s="4"/>
      <c r="AM966" s="4"/>
      <c r="AN966" s="4"/>
      <c r="AO966" s="4"/>
      <c r="AP966" s="4"/>
      <c r="AQ966" s="4"/>
      <c r="AR966" s="4"/>
      <c r="AS966" s="4"/>
      <c r="AT966" s="4"/>
      <c r="AU966" s="4"/>
    </row>
    <row r="967" spans="1:47" ht="12.7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  <c r="AG967" s="4"/>
      <c r="AH967" s="4"/>
      <c r="AI967" s="4"/>
      <c r="AJ967" s="4"/>
      <c r="AK967" s="4"/>
      <c r="AL967" s="4"/>
      <c r="AM967" s="4"/>
      <c r="AN967" s="4"/>
      <c r="AO967" s="4"/>
      <c r="AP967" s="4"/>
      <c r="AQ967" s="4"/>
      <c r="AR967" s="4"/>
      <c r="AS967" s="4"/>
      <c r="AT967" s="4"/>
      <c r="AU967" s="4"/>
    </row>
    <row r="968" spans="1:47" ht="12.7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  <c r="AG968" s="4"/>
      <c r="AH968" s="4"/>
      <c r="AI968" s="4"/>
      <c r="AJ968" s="4"/>
      <c r="AK968" s="4"/>
      <c r="AL968" s="4"/>
      <c r="AM968" s="4"/>
      <c r="AN968" s="4"/>
      <c r="AO968" s="4"/>
      <c r="AP968" s="4"/>
      <c r="AQ968" s="4"/>
      <c r="AR968" s="4"/>
      <c r="AS968" s="4"/>
      <c r="AT968" s="4"/>
      <c r="AU968" s="4"/>
    </row>
    <row r="969" spans="1:47" ht="12.7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  <c r="AG969" s="4"/>
      <c r="AH969" s="4"/>
      <c r="AI969" s="4"/>
      <c r="AJ969" s="4"/>
      <c r="AK969" s="4"/>
      <c r="AL969" s="4"/>
      <c r="AM969" s="4"/>
      <c r="AN969" s="4"/>
      <c r="AO969" s="4"/>
      <c r="AP969" s="4"/>
      <c r="AQ969" s="4"/>
      <c r="AR969" s="4"/>
      <c r="AS969" s="4"/>
      <c r="AT969" s="4"/>
      <c r="AU969" s="4"/>
    </row>
    <row r="970" spans="1:47" ht="12.7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  <c r="AG970" s="4"/>
      <c r="AH970" s="4"/>
      <c r="AI970" s="4"/>
      <c r="AJ970" s="4"/>
      <c r="AK970" s="4"/>
      <c r="AL970" s="4"/>
      <c r="AM970" s="4"/>
      <c r="AN970" s="4"/>
      <c r="AO970" s="4"/>
      <c r="AP970" s="4"/>
      <c r="AQ970" s="4"/>
      <c r="AR970" s="4"/>
      <c r="AS970" s="4"/>
      <c r="AT970" s="4"/>
      <c r="AU970" s="4"/>
    </row>
    <row r="971" spans="1:47" ht="12.7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  <c r="AG971" s="4"/>
      <c r="AH971" s="4"/>
      <c r="AI971" s="4"/>
      <c r="AJ971" s="4"/>
      <c r="AK971" s="4"/>
      <c r="AL971" s="4"/>
      <c r="AM971" s="4"/>
      <c r="AN971" s="4"/>
      <c r="AO971" s="4"/>
      <c r="AP971" s="4"/>
      <c r="AQ971" s="4"/>
      <c r="AR971" s="4"/>
      <c r="AS971" s="4"/>
      <c r="AT971" s="4"/>
      <c r="AU971" s="4"/>
    </row>
    <row r="972" spans="1:47" ht="12.7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  <c r="AG972" s="4"/>
      <c r="AH972" s="4"/>
      <c r="AI972" s="4"/>
      <c r="AJ972" s="4"/>
      <c r="AK972" s="4"/>
      <c r="AL972" s="4"/>
      <c r="AM972" s="4"/>
      <c r="AN972" s="4"/>
      <c r="AO972" s="4"/>
      <c r="AP972" s="4"/>
      <c r="AQ972" s="4"/>
      <c r="AR972" s="4"/>
      <c r="AS972" s="4"/>
      <c r="AT972" s="4"/>
      <c r="AU972" s="4"/>
    </row>
    <row r="973" spans="1:47" ht="12.7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  <c r="AH973" s="4"/>
      <c r="AI973" s="4"/>
      <c r="AJ973" s="4"/>
      <c r="AK973" s="4"/>
      <c r="AL973" s="4"/>
      <c r="AM973" s="4"/>
      <c r="AN973" s="4"/>
      <c r="AO973" s="4"/>
      <c r="AP973" s="4"/>
      <c r="AQ973" s="4"/>
      <c r="AR973" s="4"/>
      <c r="AS973" s="4"/>
      <c r="AT973" s="4"/>
      <c r="AU973" s="4"/>
    </row>
    <row r="974" spans="1:47" ht="12.7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  <c r="AG974" s="4"/>
      <c r="AH974" s="4"/>
      <c r="AI974" s="4"/>
      <c r="AJ974" s="4"/>
      <c r="AK974" s="4"/>
      <c r="AL974" s="4"/>
      <c r="AM974" s="4"/>
      <c r="AN974" s="4"/>
      <c r="AO974" s="4"/>
      <c r="AP974" s="4"/>
      <c r="AQ974" s="4"/>
      <c r="AR974" s="4"/>
      <c r="AS974" s="4"/>
      <c r="AT974" s="4"/>
      <c r="AU974" s="4"/>
    </row>
    <row r="975" spans="1:47" ht="12.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  <c r="AG975" s="4"/>
      <c r="AH975" s="4"/>
      <c r="AI975" s="4"/>
      <c r="AJ975" s="4"/>
      <c r="AK975" s="4"/>
      <c r="AL975" s="4"/>
      <c r="AM975" s="4"/>
      <c r="AN975" s="4"/>
      <c r="AO975" s="4"/>
      <c r="AP975" s="4"/>
      <c r="AQ975" s="4"/>
      <c r="AR975" s="4"/>
      <c r="AS975" s="4"/>
      <c r="AT975" s="4"/>
      <c r="AU975" s="4"/>
    </row>
    <row r="976" spans="1:47" ht="12.75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  <c r="AG976" s="4"/>
      <c r="AH976" s="4"/>
      <c r="AI976" s="4"/>
      <c r="AJ976" s="4"/>
      <c r="AK976" s="4"/>
      <c r="AL976" s="4"/>
      <c r="AM976" s="4"/>
      <c r="AN976" s="4"/>
      <c r="AO976" s="4"/>
      <c r="AP976" s="4"/>
      <c r="AQ976" s="4"/>
      <c r="AR976" s="4"/>
      <c r="AS976" s="4"/>
      <c r="AT976" s="4"/>
      <c r="AU976" s="4"/>
    </row>
    <row r="977" spans="1:47" ht="12.75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  <c r="AG977" s="4"/>
      <c r="AH977" s="4"/>
      <c r="AI977" s="4"/>
      <c r="AJ977" s="4"/>
      <c r="AK977" s="4"/>
      <c r="AL977" s="4"/>
      <c r="AM977" s="4"/>
      <c r="AN977" s="4"/>
      <c r="AO977" s="4"/>
      <c r="AP977" s="4"/>
      <c r="AQ977" s="4"/>
      <c r="AR977" s="4"/>
      <c r="AS977" s="4"/>
      <c r="AT977" s="4"/>
      <c r="AU977" s="4"/>
    </row>
    <row r="978" spans="1:47" ht="12.75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  <c r="AG978" s="4"/>
      <c r="AH978" s="4"/>
      <c r="AI978" s="4"/>
      <c r="AJ978" s="4"/>
      <c r="AK978" s="4"/>
      <c r="AL978" s="4"/>
      <c r="AM978" s="4"/>
      <c r="AN978" s="4"/>
      <c r="AO978" s="4"/>
      <c r="AP978" s="4"/>
      <c r="AQ978" s="4"/>
      <c r="AR978" s="4"/>
      <c r="AS978" s="4"/>
      <c r="AT978" s="4"/>
      <c r="AU978" s="4"/>
    </row>
    <row r="979" spans="1:47" ht="12.75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  <c r="AG979" s="4"/>
      <c r="AH979" s="4"/>
      <c r="AI979" s="4"/>
      <c r="AJ979" s="4"/>
      <c r="AK979" s="4"/>
      <c r="AL979" s="4"/>
      <c r="AM979" s="4"/>
      <c r="AN979" s="4"/>
      <c r="AO979" s="4"/>
      <c r="AP979" s="4"/>
      <c r="AQ979" s="4"/>
      <c r="AR979" s="4"/>
      <c r="AS979" s="4"/>
      <c r="AT979" s="4"/>
      <c r="AU979" s="4"/>
    </row>
    <row r="980" spans="1:47" ht="12.75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  <c r="AG980" s="4"/>
      <c r="AH980" s="4"/>
      <c r="AI980" s="4"/>
      <c r="AJ980" s="4"/>
      <c r="AK980" s="4"/>
      <c r="AL980" s="4"/>
      <c r="AM980" s="4"/>
      <c r="AN980" s="4"/>
      <c r="AO980" s="4"/>
      <c r="AP980" s="4"/>
      <c r="AQ980" s="4"/>
      <c r="AR980" s="4"/>
      <c r="AS980" s="4"/>
      <c r="AT980" s="4"/>
      <c r="AU980" s="4"/>
    </row>
    <row r="981" spans="1:47" ht="12.75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  <c r="AG981" s="4"/>
      <c r="AH981" s="4"/>
      <c r="AI981" s="4"/>
      <c r="AJ981" s="4"/>
      <c r="AK981" s="4"/>
      <c r="AL981" s="4"/>
      <c r="AM981" s="4"/>
      <c r="AN981" s="4"/>
      <c r="AO981" s="4"/>
      <c r="AP981" s="4"/>
      <c r="AQ981" s="4"/>
      <c r="AR981" s="4"/>
      <c r="AS981" s="4"/>
      <c r="AT981" s="4"/>
      <c r="AU981" s="4"/>
    </row>
    <row r="982" spans="1:47" ht="12.75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  <c r="AG982" s="4"/>
      <c r="AH982" s="4"/>
      <c r="AI982" s="4"/>
      <c r="AJ982" s="4"/>
      <c r="AK982" s="4"/>
      <c r="AL982" s="4"/>
      <c r="AM982" s="4"/>
      <c r="AN982" s="4"/>
      <c r="AO982" s="4"/>
      <c r="AP982" s="4"/>
      <c r="AQ982" s="4"/>
      <c r="AR982" s="4"/>
      <c r="AS982" s="4"/>
      <c r="AT982" s="4"/>
      <c r="AU982" s="4"/>
    </row>
    <row r="983" spans="1:47" ht="12.75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  <c r="AG983" s="4"/>
      <c r="AH983" s="4"/>
      <c r="AI983" s="4"/>
      <c r="AJ983" s="4"/>
      <c r="AK983" s="4"/>
      <c r="AL983" s="4"/>
      <c r="AM983" s="4"/>
      <c r="AN983" s="4"/>
      <c r="AO983" s="4"/>
      <c r="AP983" s="4"/>
      <c r="AQ983" s="4"/>
      <c r="AR983" s="4"/>
      <c r="AS983" s="4"/>
      <c r="AT983" s="4"/>
      <c r="AU983" s="4"/>
    </row>
    <row r="984" spans="1:47" ht="12.75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  <c r="AG984" s="4"/>
      <c r="AH984" s="4"/>
      <c r="AI984" s="4"/>
      <c r="AJ984" s="4"/>
      <c r="AK984" s="4"/>
      <c r="AL984" s="4"/>
      <c r="AM984" s="4"/>
      <c r="AN984" s="4"/>
      <c r="AO984" s="4"/>
      <c r="AP984" s="4"/>
      <c r="AQ984" s="4"/>
      <c r="AR984" s="4"/>
      <c r="AS984" s="4"/>
      <c r="AT984" s="4"/>
      <c r="AU984" s="4"/>
    </row>
    <row r="985" spans="1:47" ht="12.7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  <c r="AG985" s="4"/>
      <c r="AH985" s="4"/>
      <c r="AI985" s="4"/>
      <c r="AJ985" s="4"/>
      <c r="AK985" s="4"/>
      <c r="AL985" s="4"/>
      <c r="AM985" s="4"/>
      <c r="AN985" s="4"/>
      <c r="AO985" s="4"/>
      <c r="AP985" s="4"/>
      <c r="AQ985" s="4"/>
      <c r="AR985" s="4"/>
      <c r="AS985" s="4"/>
      <c r="AT985" s="4"/>
      <c r="AU985" s="4"/>
    </row>
    <row r="986" spans="1:47" ht="12.75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  <c r="AG986" s="4"/>
      <c r="AH986" s="4"/>
      <c r="AI986" s="4"/>
      <c r="AJ986" s="4"/>
      <c r="AK986" s="4"/>
      <c r="AL986" s="4"/>
      <c r="AM986" s="4"/>
      <c r="AN986" s="4"/>
      <c r="AO986" s="4"/>
      <c r="AP986" s="4"/>
      <c r="AQ986" s="4"/>
      <c r="AR986" s="4"/>
      <c r="AS986" s="4"/>
      <c r="AT986" s="4"/>
      <c r="AU986" s="4"/>
    </row>
    <row r="987" spans="1:47" ht="12.75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  <c r="AG987" s="4"/>
      <c r="AH987" s="4"/>
      <c r="AI987" s="4"/>
      <c r="AJ987" s="4"/>
      <c r="AK987" s="4"/>
      <c r="AL987" s="4"/>
      <c r="AM987" s="4"/>
      <c r="AN987" s="4"/>
      <c r="AO987" s="4"/>
      <c r="AP987" s="4"/>
      <c r="AQ987" s="4"/>
      <c r="AR987" s="4"/>
      <c r="AS987" s="4"/>
      <c r="AT987" s="4"/>
      <c r="AU987" s="4"/>
    </row>
    <row r="988" spans="1:47" ht="12.75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  <c r="AG988" s="4"/>
      <c r="AH988" s="4"/>
      <c r="AI988" s="4"/>
      <c r="AJ988" s="4"/>
      <c r="AK988" s="4"/>
      <c r="AL988" s="4"/>
      <c r="AM988" s="4"/>
      <c r="AN988" s="4"/>
      <c r="AO988" s="4"/>
      <c r="AP988" s="4"/>
      <c r="AQ988" s="4"/>
      <c r="AR988" s="4"/>
      <c r="AS988" s="4"/>
      <c r="AT988" s="4"/>
      <c r="AU988" s="4"/>
    </row>
    <row r="989" spans="1:47" ht="12.75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  <c r="AG989" s="4"/>
      <c r="AH989" s="4"/>
      <c r="AI989" s="4"/>
      <c r="AJ989" s="4"/>
      <c r="AK989" s="4"/>
      <c r="AL989" s="4"/>
      <c r="AM989" s="4"/>
      <c r="AN989" s="4"/>
      <c r="AO989" s="4"/>
      <c r="AP989" s="4"/>
      <c r="AQ989" s="4"/>
      <c r="AR989" s="4"/>
      <c r="AS989" s="4"/>
      <c r="AT989" s="4"/>
      <c r="AU989" s="4"/>
    </row>
    <row r="990" spans="1:47" ht="12.75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  <c r="AG990" s="4"/>
      <c r="AH990" s="4"/>
      <c r="AI990" s="4"/>
      <c r="AJ990" s="4"/>
      <c r="AK990" s="4"/>
      <c r="AL990" s="4"/>
      <c r="AM990" s="4"/>
      <c r="AN990" s="4"/>
      <c r="AO990" s="4"/>
      <c r="AP990" s="4"/>
      <c r="AQ990" s="4"/>
      <c r="AR990" s="4"/>
      <c r="AS990" s="4"/>
      <c r="AT990" s="4"/>
      <c r="AU990" s="4"/>
    </row>
    <row r="991" spans="1:47" ht="12.75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  <c r="AG991" s="4"/>
      <c r="AH991" s="4"/>
      <c r="AI991" s="4"/>
      <c r="AJ991" s="4"/>
      <c r="AK991" s="4"/>
      <c r="AL991" s="4"/>
      <c r="AM991" s="4"/>
      <c r="AN991" s="4"/>
      <c r="AO991" s="4"/>
      <c r="AP991" s="4"/>
      <c r="AQ991" s="4"/>
      <c r="AR991" s="4"/>
      <c r="AS991" s="4"/>
      <c r="AT991" s="4"/>
      <c r="AU991" s="4"/>
    </row>
    <row r="992" spans="1:47" ht="12.75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  <c r="AG992" s="4"/>
      <c r="AH992" s="4"/>
      <c r="AI992" s="4"/>
      <c r="AJ992" s="4"/>
      <c r="AK992" s="4"/>
      <c r="AL992" s="4"/>
      <c r="AM992" s="4"/>
      <c r="AN992" s="4"/>
      <c r="AO992" s="4"/>
      <c r="AP992" s="4"/>
      <c r="AQ992" s="4"/>
      <c r="AR992" s="4"/>
      <c r="AS992" s="4"/>
      <c r="AT992" s="4"/>
      <c r="AU992" s="4"/>
    </row>
    <row r="993" spans="1:47" ht="12.75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  <c r="AG993" s="4"/>
      <c r="AH993" s="4"/>
      <c r="AI993" s="4"/>
      <c r="AJ993" s="4"/>
      <c r="AK993" s="4"/>
      <c r="AL993" s="4"/>
      <c r="AM993" s="4"/>
      <c r="AN993" s="4"/>
      <c r="AO993" s="4"/>
      <c r="AP993" s="4"/>
      <c r="AQ993" s="4"/>
      <c r="AR993" s="4"/>
      <c r="AS993" s="4"/>
      <c r="AT993" s="4"/>
      <c r="AU993" s="4"/>
    </row>
    <row r="994" spans="1:47" ht="12.75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4"/>
      <c r="AG994" s="4"/>
      <c r="AH994" s="4"/>
      <c r="AI994" s="4"/>
      <c r="AJ994" s="4"/>
      <c r="AK994" s="4"/>
      <c r="AL994" s="4"/>
      <c r="AM994" s="4"/>
      <c r="AN994" s="4"/>
      <c r="AO994" s="4"/>
      <c r="AP994" s="4"/>
      <c r="AQ994" s="4"/>
      <c r="AR994" s="4"/>
      <c r="AS994" s="4"/>
      <c r="AT994" s="4"/>
      <c r="AU994" s="4"/>
    </row>
    <row r="995" spans="1:47" ht="12.7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4"/>
      <c r="AG995" s="4"/>
      <c r="AH995" s="4"/>
      <c r="AI995" s="4"/>
      <c r="AJ995" s="4"/>
      <c r="AK995" s="4"/>
      <c r="AL995" s="4"/>
      <c r="AM995" s="4"/>
      <c r="AN995" s="4"/>
      <c r="AO995" s="4"/>
      <c r="AP995" s="4"/>
      <c r="AQ995" s="4"/>
      <c r="AR995" s="4"/>
      <c r="AS995" s="4"/>
      <c r="AT995" s="4"/>
      <c r="AU995" s="4"/>
    </row>
    <row r="996" spans="1:47" ht="12.75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  <c r="AF996" s="4"/>
      <c r="AG996" s="4"/>
      <c r="AH996" s="4"/>
      <c r="AI996" s="4"/>
      <c r="AJ996" s="4"/>
      <c r="AK996" s="4"/>
      <c r="AL996" s="4"/>
      <c r="AM996" s="4"/>
      <c r="AN996" s="4"/>
      <c r="AO996" s="4"/>
      <c r="AP996" s="4"/>
      <c r="AQ996" s="4"/>
      <c r="AR996" s="4"/>
      <c r="AS996" s="4"/>
      <c r="AT996" s="4"/>
      <c r="AU996" s="4"/>
    </row>
    <row r="997" spans="1:47" ht="12.75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  <c r="AF997" s="4"/>
      <c r="AG997" s="4"/>
      <c r="AH997" s="4"/>
      <c r="AI997" s="4"/>
      <c r="AJ997" s="4"/>
      <c r="AK997" s="4"/>
      <c r="AL997" s="4"/>
      <c r="AM997" s="4"/>
      <c r="AN997" s="4"/>
      <c r="AO997" s="4"/>
      <c r="AP997" s="4"/>
      <c r="AQ997" s="4"/>
      <c r="AR997" s="4"/>
      <c r="AS997" s="4"/>
      <c r="AT997" s="4"/>
      <c r="AU997" s="4"/>
    </row>
    <row r="998" spans="1:47" ht="12.75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  <c r="AF998" s="4"/>
      <c r="AG998" s="4"/>
      <c r="AH998" s="4"/>
      <c r="AI998" s="4"/>
      <c r="AJ998" s="4"/>
      <c r="AK998" s="4"/>
      <c r="AL998" s="4"/>
      <c r="AM998" s="4"/>
      <c r="AN998" s="4"/>
      <c r="AO998" s="4"/>
      <c r="AP998" s="4"/>
      <c r="AQ998" s="4"/>
      <c r="AR998" s="4"/>
      <c r="AS998" s="4"/>
      <c r="AT998" s="4"/>
      <c r="AU998" s="4"/>
    </row>
    <row r="999" spans="1:47" ht="12.75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  <c r="AE999" s="4"/>
      <c r="AF999" s="4"/>
      <c r="AG999" s="4"/>
      <c r="AH999" s="4"/>
      <c r="AI999" s="4"/>
      <c r="AJ999" s="4"/>
      <c r="AK999" s="4"/>
      <c r="AL999" s="4"/>
      <c r="AM999" s="4"/>
      <c r="AN999" s="4"/>
      <c r="AO999" s="4"/>
      <c r="AP999" s="4"/>
      <c r="AQ999" s="4"/>
      <c r="AR999" s="4"/>
      <c r="AS999" s="4"/>
      <c r="AT999" s="4"/>
      <c r="AU999" s="4"/>
    </row>
  </sheetData>
  <mergeCells count="15">
    <mergeCell ref="A6:A7"/>
    <mergeCell ref="C6:C7"/>
    <mergeCell ref="S6:AB6"/>
    <mergeCell ref="AJ6:AM6"/>
    <mergeCell ref="AG6:AI6"/>
    <mergeCell ref="AE6:AE7"/>
    <mergeCell ref="AD6:AD7"/>
    <mergeCell ref="J6:R6"/>
    <mergeCell ref="E6:I6"/>
    <mergeCell ref="B6:B7"/>
    <mergeCell ref="AU6:AU7"/>
    <mergeCell ref="AN6:AP6"/>
    <mergeCell ref="AQ6:AS6"/>
    <mergeCell ref="AT6:AT7"/>
    <mergeCell ref="AF6:AF7"/>
  </mergeCells>
  <conditionalFormatting sqref="E9:AC47">
    <cfRule type="containsBlanks" dxfId="1" priority="1">
      <formula>LEN(TRIM(E9))=0</formula>
    </cfRule>
  </conditionalFormatting>
  <dataValidations count="1">
    <dataValidation type="decimal" allowBlank="1" showInputMessage="1" showErrorMessage="1" prompt="Perhatian - Input nilai anda salah gunakan nilai 0 - 10" sqref="AF9:AI9 AL9:AM9 E48:AC50 E9:AD47 AF10:AF47">
      <formula1>0</formula1>
      <formula2>100</formula2>
    </dataValidation>
  </dataValidations>
  <pageMargins left="0.70866141732283472" right="0.70866141732283472" top="0.74803149606299213" bottom="0.74803149606299213" header="0.31496062992125984" footer="0.31496062992125984"/>
  <pageSetup paperSize="10000" orientation="landscape" horizontalDpi="300" verticalDpi="3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D1000"/>
  <sheetViews>
    <sheetView showGridLines="0" tabSelected="1" view="pageBreakPreview" topLeftCell="A30" zoomScale="80" zoomScaleNormal="100" zoomScaleSheetLayoutView="80" workbookViewId="0">
      <selection activeCell="A2" sqref="A2:J2"/>
    </sheetView>
  </sheetViews>
  <sheetFormatPr defaultColWidth="14.42578125" defaultRowHeight="15" customHeight="1"/>
  <cols>
    <col min="1" max="1" width="3.140625" customWidth="1"/>
    <col min="2" max="2" width="10.42578125" customWidth="1"/>
    <col min="3" max="3" width="19.140625" customWidth="1"/>
    <col min="4" max="4" width="5.140625" customWidth="1"/>
    <col min="5" max="5" width="6" customWidth="1"/>
    <col min="6" max="6" width="14.85546875" customWidth="1"/>
    <col min="7" max="7" width="12.42578125" customWidth="1"/>
    <col min="8" max="8" width="10.7109375" customWidth="1"/>
    <col min="9" max="9" width="4.7109375" hidden="1" customWidth="1"/>
    <col min="10" max="10" width="36.7109375" customWidth="1"/>
    <col min="11" max="11" width="1" customWidth="1"/>
    <col min="12" max="30" width="9.140625" customWidth="1"/>
  </cols>
  <sheetData>
    <row r="1" spans="1:30" ht="20.25" customHeight="1">
      <c r="A1" s="122"/>
      <c r="B1" s="122"/>
      <c r="C1" s="122"/>
      <c r="D1" s="123"/>
      <c r="E1" s="124"/>
      <c r="F1" s="123"/>
      <c r="G1" s="122"/>
      <c r="H1" s="310" t="s">
        <v>148</v>
      </c>
      <c r="I1" s="253"/>
      <c r="J1" s="125">
        <v>2</v>
      </c>
      <c r="K1" s="122"/>
      <c r="L1" s="126"/>
      <c r="M1" s="126"/>
      <c r="N1" s="126"/>
      <c r="O1" s="126"/>
      <c r="P1" s="126"/>
      <c r="Q1" s="126"/>
      <c r="R1" s="126"/>
      <c r="S1" s="126"/>
      <c r="T1" s="126"/>
      <c r="U1" s="3"/>
      <c r="V1" s="4"/>
      <c r="W1" s="4"/>
      <c r="X1" s="4"/>
      <c r="Y1" s="4"/>
      <c r="Z1" s="4"/>
      <c r="AA1" s="4"/>
      <c r="AB1" s="4"/>
      <c r="AC1" s="4"/>
      <c r="AD1" s="4"/>
    </row>
    <row r="2" spans="1:30" ht="29.25" customHeight="1">
      <c r="A2" s="320" t="s">
        <v>149</v>
      </c>
      <c r="B2" s="259"/>
      <c r="C2" s="259"/>
      <c r="D2" s="259"/>
      <c r="E2" s="259"/>
      <c r="F2" s="259"/>
      <c r="G2" s="259"/>
      <c r="H2" s="259"/>
      <c r="I2" s="259"/>
      <c r="J2" s="259"/>
      <c r="K2" s="127"/>
      <c r="L2" s="128"/>
      <c r="M2" s="128"/>
      <c r="N2" s="128"/>
      <c r="O2" s="128"/>
      <c r="P2" s="128"/>
      <c r="Q2" s="128"/>
      <c r="R2" s="128"/>
      <c r="S2" s="128"/>
      <c r="T2" s="128"/>
      <c r="U2" s="3"/>
      <c r="V2" s="4"/>
      <c r="W2" s="4"/>
      <c r="X2" s="4"/>
      <c r="Y2" s="4"/>
      <c r="Z2" s="4"/>
      <c r="AA2" s="4"/>
      <c r="AB2" s="4"/>
      <c r="AC2" s="4"/>
      <c r="AD2" s="4"/>
    </row>
    <row r="3" spans="1:30" ht="16.5" customHeight="1">
      <c r="A3" s="129" t="s">
        <v>150</v>
      </c>
      <c r="B3" s="130"/>
      <c r="C3" s="131" t="str">
        <f>VLOOKUP($J$1,'ENTRI NILAI PILIH TAB INI'!$A$9:$AC$50,3)</f>
        <v>ADELITA AYU LAILY NISWAH</v>
      </c>
      <c r="D3" s="132"/>
      <c r="E3" s="133"/>
      <c r="F3" s="130"/>
      <c r="G3" s="129" t="s">
        <v>12</v>
      </c>
      <c r="H3" s="130"/>
      <c r="I3" s="130"/>
      <c r="J3" s="131" t="str">
        <f>nama_mapel!$J$3</f>
        <v xml:space="preserve"> X / 2</v>
      </c>
      <c r="K3" s="134"/>
      <c r="L3" s="135"/>
      <c r="M3" s="135"/>
      <c r="N3" s="135"/>
      <c r="O3" s="135"/>
      <c r="P3" s="135"/>
      <c r="Q3" s="135"/>
      <c r="R3" s="135"/>
      <c r="S3" s="135"/>
      <c r="T3" s="135"/>
      <c r="U3" s="3"/>
      <c r="V3" s="4"/>
      <c r="W3" s="4"/>
      <c r="X3" s="4"/>
      <c r="Y3" s="4"/>
      <c r="Z3" s="4"/>
      <c r="AA3" s="4"/>
      <c r="AB3" s="4"/>
      <c r="AC3" s="4"/>
      <c r="AD3" s="4"/>
    </row>
    <row r="4" spans="1:30" ht="16.5" customHeight="1">
      <c r="A4" s="129" t="s">
        <v>151</v>
      </c>
      <c r="B4" s="130"/>
      <c r="C4" s="131" t="str">
        <f>IF(VLOOKUP($J$1,'ENTRI NILAI PILIH TAB INI'!$A$9:$AC$50,2)&lt;100,"00","0")&amp;VLOOKUP($J$1,'ENTRI NILAI PILIH TAB INI'!$A$9:$AC$50,2)</f>
        <v>01623</v>
      </c>
      <c r="D4" s="136"/>
      <c r="E4" s="130"/>
      <c r="F4" s="130"/>
      <c r="G4" s="129" t="s">
        <v>30</v>
      </c>
      <c r="H4" s="130"/>
      <c r="I4" s="130"/>
      <c r="J4" s="131" t="str">
        <f>nama_mapel!$H$4</f>
        <v>2016-2017</v>
      </c>
      <c r="K4" s="134"/>
      <c r="L4" s="135"/>
      <c r="M4" s="137" t="str">
        <f>nama_mapel!$H$4</f>
        <v>2016-2017</v>
      </c>
      <c r="N4" s="135"/>
      <c r="O4" s="135"/>
      <c r="P4" s="135" t="s">
        <v>152</v>
      </c>
      <c r="Q4" s="135"/>
      <c r="R4" s="135"/>
      <c r="S4" s="135"/>
      <c r="T4" s="135"/>
      <c r="U4" s="3"/>
      <c r="V4" s="4"/>
      <c r="W4" s="4"/>
      <c r="X4" s="4"/>
      <c r="Y4" s="4"/>
      <c r="Z4" s="4"/>
      <c r="AA4" s="4"/>
      <c r="AB4" s="4"/>
      <c r="AC4" s="4"/>
      <c r="AD4" s="4"/>
    </row>
    <row r="5" spans="1:30" ht="16.5" customHeight="1">
      <c r="A5" s="129" t="s">
        <v>153</v>
      </c>
      <c r="B5" s="130"/>
      <c r="C5" s="131" t="s">
        <v>154</v>
      </c>
      <c r="D5" s="136"/>
      <c r="E5" s="130"/>
      <c r="F5" s="130"/>
      <c r="G5" s="129" t="s">
        <v>33</v>
      </c>
      <c r="H5" s="130"/>
      <c r="I5" s="130"/>
      <c r="J5" s="131" t="str">
        <f>nama_mapel!$J$5</f>
        <v>Administrasi Perkantoran</v>
      </c>
      <c r="K5" s="134"/>
      <c r="L5" s="135"/>
      <c r="M5" s="135" t="str">
        <f>nama_mapel!$J$5</f>
        <v>Administrasi Perkantoran</v>
      </c>
      <c r="N5" s="135"/>
      <c r="O5" s="135"/>
      <c r="P5" s="135" t="s">
        <v>155</v>
      </c>
      <c r="Q5" s="135"/>
      <c r="R5" s="135"/>
      <c r="S5" s="135"/>
      <c r="T5" s="135"/>
      <c r="U5" s="3"/>
      <c r="V5" s="4"/>
      <c r="W5" s="4"/>
      <c r="X5" s="4"/>
      <c r="Y5" s="4"/>
      <c r="Z5" s="4"/>
      <c r="AA5" s="4"/>
      <c r="AB5" s="4"/>
      <c r="AC5" s="4"/>
      <c r="AD5" s="4"/>
    </row>
    <row r="6" spans="1:30" ht="15.75" customHeight="1">
      <c r="A6" s="130"/>
      <c r="B6" s="129"/>
      <c r="C6" s="129"/>
      <c r="D6" s="130"/>
      <c r="E6" s="138"/>
      <c r="F6" s="130"/>
      <c r="G6" s="130"/>
      <c r="H6" s="129"/>
      <c r="I6" s="130"/>
      <c r="J6" s="130"/>
      <c r="K6" s="123"/>
      <c r="L6" s="139"/>
      <c r="M6" s="139"/>
      <c r="N6" s="139"/>
      <c r="O6" s="139"/>
      <c r="P6" s="139" t="s">
        <v>156</v>
      </c>
      <c r="Q6" s="139"/>
      <c r="R6" s="139"/>
      <c r="S6" s="139"/>
      <c r="T6" s="139"/>
      <c r="U6" s="3"/>
      <c r="V6" s="4"/>
      <c r="W6" s="4"/>
      <c r="X6" s="4"/>
      <c r="Y6" s="4"/>
      <c r="Z6" s="4"/>
      <c r="AA6" s="4"/>
      <c r="AB6" s="4"/>
      <c r="AC6" s="4"/>
      <c r="AD6" s="4"/>
    </row>
    <row r="7" spans="1:30" ht="16.5" customHeight="1">
      <c r="A7" s="321" t="s">
        <v>157</v>
      </c>
      <c r="B7" s="314" t="s">
        <v>158</v>
      </c>
      <c r="C7" s="315"/>
      <c r="D7" s="319" t="s">
        <v>11</v>
      </c>
      <c r="E7" s="311" t="s">
        <v>159</v>
      </c>
      <c r="F7" s="312"/>
      <c r="G7" s="312"/>
      <c r="H7" s="312"/>
      <c r="I7" s="312"/>
      <c r="J7" s="313"/>
      <c r="K7" s="140"/>
      <c r="L7" s="141"/>
      <c r="M7" s="141"/>
      <c r="N7" s="141"/>
      <c r="O7" s="141"/>
      <c r="P7" s="141"/>
      <c r="Q7" s="141"/>
      <c r="R7" s="141"/>
      <c r="S7" s="141"/>
      <c r="T7" s="141"/>
      <c r="U7" s="3"/>
      <c r="V7" s="4"/>
      <c r="W7" s="4"/>
      <c r="X7" s="4"/>
      <c r="Y7" s="4"/>
      <c r="Z7" s="4"/>
      <c r="AA7" s="4"/>
      <c r="AB7" s="4"/>
      <c r="AC7" s="4"/>
      <c r="AD7" s="4"/>
    </row>
    <row r="8" spans="1:30" ht="16.5" customHeight="1">
      <c r="A8" s="322"/>
      <c r="B8" s="303"/>
      <c r="C8" s="296"/>
      <c r="D8" s="267"/>
      <c r="E8" s="142" t="s">
        <v>160</v>
      </c>
      <c r="F8" s="143" t="s">
        <v>161</v>
      </c>
      <c r="G8" s="143" t="s">
        <v>130</v>
      </c>
      <c r="H8" s="317" t="s">
        <v>162</v>
      </c>
      <c r="I8" s="269"/>
      <c r="J8" s="318"/>
      <c r="K8" s="144"/>
      <c r="L8" s="141"/>
      <c r="M8" s="141"/>
      <c r="N8" s="141"/>
      <c r="O8" s="141"/>
      <c r="P8" s="141" t="s">
        <v>163</v>
      </c>
      <c r="Q8" s="141"/>
      <c r="R8" s="141"/>
      <c r="S8" s="141"/>
      <c r="T8" s="141"/>
      <c r="U8" s="3"/>
      <c r="V8" s="4"/>
      <c r="W8" s="4"/>
      <c r="X8" s="4"/>
      <c r="Y8" s="4"/>
      <c r="Z8" s="4"/>
      <c r="AA8" s="4"/>
      <c r="AB8" s="4"/>
      <c r="AC8" s="4"/>
      <c r="AD8" s="4"/>
    </row>
    <row r="9" spans="1:30" ht="21" customHeight="1">
      <c r="A9" s="145" t="s">
        <v>6</v>
      </c>
      <c r="B9" s="146" t="s">
        <v>8</v>
      </c>
      <c r="C9" s="147"/>
      <c r="D9" s="148"/>
      <c r="E9" s="149"/>
      <c r="F9" s="148"/>
      <c r="G9" s="150"/>
      <c r="H9" s="316"/>
      <c r="I9" s="281"/>
      <c r="J9" s="282"/>
      <c r="K9" s="151"/>
      <c r="L9" s="141"/>
      <c r="M9" s="141"/>
      <c r="N9" s="141"/>
      <c r="O9" s="141"/>
      <c r="P9" s="141" t="s">
        <v>164</v>
      </c>
      <c r="Q9" s="141"/>
      <c r="R9" s="141"/>
      <c r="S9" s="141"/>
      <c r="T9" s="141"/>
      <c r="U9" s="3"/>
      <c r="V9" s="4"/>
      <c r="W9" s="4"/>
      <c r="X9" s="4"/>
      <c r="Y9" s="4"/>
      <c r="Z9" s="4"/>
      <c r="AA9" s="4"/>
      <c r="AB9" s="4"/>
      <c r="AC9" s="4"/>
      <c r="AD9" s="4"/>
    </row>
    <row r="10" spans="1:30" ht="35.25" customHeight="1">
      <c r="A10" s="152">
        <v>1</v>
      </c>
      <c r="B10" s="277" t="str">
        <f>nama_mapel!C4</f>
        <v>Pendidikan Agama</v>
      </c>
      <c r="C10" s="283"/>
      <c r="D10" s="154">
        <f>nama_mapel!D4</f>
        <v>76</v>
      </c>
      <c r="E10" s="154">
        <f>IF(VLOOKUP($J$1,'ENTRI NILAI PILIH TAB INI'!$A$9:$AC$50,M10)=0,"",ROUND(VLOOKUP($J$1,'ENTRI NILAI PILIH TAB INI'!$A$9:$AC$50,M10),0))</f>
        <v>82</v>
      </c>
      <c r="F10" s="248" t="str">
        <f t="shared" ref="F10:F24" si="0">IF((E10=0),"",CONCATENATE(VLOOKUP(ABS(LEFT(E10,1)),$O$11:$Q$21,3)," ",IF((ABS(RIGHT(E10,1))=0),"",VLOOKUP(ABS(RIGHT(E10,1)),$O$11:$Q$21,2))))</f>
        <v>Delapan puluh dua</v>
      </c>
      <c r="G10" s="155" t="str">
        <f t="shared" ref="G10:G14" si="1">IF(E10="","",VLOOKUP(E10,$S$16:$T$19,2))</f>
        <v>Baik</v>
      </c>
      <c r="H10" s="277" t="str">
        <f t="shared" ref="H10:H14" si="2">CONCATENATE("Pemahaman materi ",B10,IF(D10&lt;E10," tercapai "," belum tercapai ")," dengan predikat"," ",G10)</f>
        <v>Pemahaman materi Pendidikan Agama tercapai  dengan predikat Baik</v>
      </c>
      <c r="I10" s="278"/>
      <c r="J10" s="279"/>
      <c r="K10" s="156"/>
      <c r="L10" s="141"/>
      <c r="M10" s="141">
        <v>5</v>
      </c>
      <c r="N10" s="141"/>
      <c r="O10" s="141"/>
      <c r="P10" s="141" t="s">
        <v>165</v>
      </c>
      <c r="Q10" s="141"/>
      <c r="R10" s="141"/>
      <c r="S10" s="141"/>
      <c r="T10" s="141"/>
      <c r="U10" s="3"/>
      <c r="V10" s="4"/>
      <c r="W10" s="4"/>
      <c r="X10" s="4"/>
      <c r="Y10" s="4"/>
      <c r="Z10" s="4"/>
      <c r="AA10" s="4"/>
      <c r="AB10" s="4"/>
      <c r="AC10" s="4"/>
      <c r="AD10" s="4"/>
    </row>
    <row r="11" spans="1:30" ht="35.25" customHeight="1">
      <c r="A11" s="157">
        <v>2</v>
      </c>
      <c r="B11" s="277" t="str">
        <f>nama_mapel!C5</f>
        <v xml:space="preserve">Pendidikan Kewarganegaraan </v>
      </c>
      <c r="C11" s="283"/>
      <c r="D11" s="154">
        <f>nama_mapel!D5</f>
        <v>75</v>
      </c>
      <c r="E11" s="154">
        <f>IF(VLOOKUP($J$1,'ENTRI NILAI PILIH TAB INI'!$A$9:$AC$50,M11)=0,"",ROUND(VLOOKUP($J$1,'ENTRI NILAI PILIH TAB INI'!$A$9:$AC$50,M11),0))</f>
        <v>82</v>
      </c>
      <c r="F11" s="248" t="str">
        <f t="shared" si="0"/>
        <v>Delapan puluh dua</v>
      </c>
      <c r="G11" s="155" t="str">
        <f t="shared" si="1"/>
        <v>Baik</v>
      </c>
      <c r="H11" s="277" t="str">
        <f t="shared" si="2"/>
        <v>Pemahaman materi Pendidikan Kewarganegaraan  tercapai  dengan predikat Baik</v>
      </c>
      <c r="I11" s="278"/>
      <c r="J11" s="279"/>
      <c r="K11" s="156"/>
      <c r="L11" s="141">
        <f t="shared" ref="L11:L14" si="3">IF(E11="","",MOD(E11,1))</f>
        <v>0</v>
      </c>
      <c r="M11" s="141">
        <v>6</v>
      </c>
      <c r="N11" s="141"/>
      <c r="O11" s="6">
        <v>1</v>
      </c>
      <c r="P11" s="6" t="s">
        <v>166</v>
      </c>
      <c r="Q11" s="6" t="s">
        <v>167</v>
      </c>
      <c r="R11" s="141"/>
      <c r="S11" s="141"/>
      <c r="T11" s="141"/>
      <c r="U11" s="3"/>
      <c r="V11" s="4"/>
      <c r="W11" s="4"/>
      <c r="X11" s="4"/>
      <c r="Y11" s="4"/>
      <c r="Z11" s="4"/>
      <c r="AA11" s="4"/>
      <c r="AB11" s="4"/>
      <c r="AC11" s="4"/>
      <c r="AD11" s="4"/>
    </row>
    <row r="12" spans="1:30" ht="35.25" customHeight="1">
      <c r="A12" s="157">
        <v>3</v>
      </c>
      <c r="B12" s="277" t="str">
        <f>nama_mapel!C6</f>
        <v>Bahasa  Indonesia</v>
      </c>
      <c r="C12" s="283"/>
      <c r="D12" s="154">
        <f>nama_mapel!D6</f>
        <v>75</v>
      </c>
      <c r="E12" s="154">
        <f>IF(VLOOKUP($J$1,'ENTRI NILAI PILIH TAB INI'!$A$9:$AC$50,M12)=0,"",ROUND(VLOOKUP($J$1,'ENTRI NILAI PILIH TAB INI'!$A$9:$AC$50,M12),0))</f>
        <v>80</v>
      </c>
      <c r="F12" s="248" t="str">
        <f t="shared" si="0"/>
        <v xml:space="preserve">Delapan puluh </v>
      </c>
      <c r="G12" s="155" t="str">
        <f t="shared" si="1"/>
        <v>Baik</v>
      </c>
      <c r="H12" s="277" t="str">
        <f t="shared" si="2"/>
        <v>Pemahaman materi Bahasa  Indonesia tercapai  dengan predikat Baik</v>
      </c>
      <c r="I12" s="278"/>
      <c r="J12" s="279"/>
      <c r="K12" s="156"/>
      <c r="L12" s="141">
        <f t="shared" si="3"/>
        <v>0</v>
      </c>
      <c r="M12" s="141">
        <v>7</v>
      </c>
      <c r="N12" s="141"/>
      <c r="O12" s="6">
        <v>2</v>
      </c>
      <c r="P12" s="6" t="s">
        <v>168</v>
      </c>
      <c r="Q12" s="6" t="s">
        <v>169</v>
      </c>
      <c r="R12" s="141"/>
      <c r="S12" s="141"/>
      <c r="T12" s="141"/>
      <c r="U12" s="3"/>
      <c r="V12" s="4"/>
      <c r="W12" s="4"/>
      <c r="X12" s="4"/>
      <c r="Y12" s="4"/>
      <c r="Z12" s="4"/>
      <c r="AA12" s="4"/>
      <c r="AB12" s="4"/>
      <c r="AC12" s="4"/>
      <c r="AD12" s="4"/>
    </row>
    <row r="13" spans="1:30" ht="35.25" customHeight="1">
      <c r="A13" s="157">
        <v>4</v>
      </c>
      <c r="B13" s="277" t="str">
        <f>nama_mapel!C7</f>
        <v>Pendidikan Jasmani dan Olahraga</v>
      </c>
      <c r="C13" s="283"/>
      <c r="D13" s="154">
        <f>nama_mapel!D7</f>
        <v>75</v>
      </c>
      <c r="E13" s="154">
        <f>IF(VLOOKUP($J$1,'ENTRI NILAI PILIH TAB INI'!$A$9:$AC$50,M13)=0,"",ROUND(VLOOKUP($J$1,'ENTRI NILAI PILIH TAB INI'!$A$9:$AC$50,M13),0))</f>
        <v>78</v>
      </c>
      <c r="F13" s="248" t="str">
        <f t="shared" si="0"/>
        <v>Tujuh puluh delapan</v>
      </c>
      <c r="G13" s="155" t="str">
        <f t="shared" si="1"/>
        <v>Baik</v>
      </c>
      <c r="H13" s="277" t="str">
        <f t="shared" si="2"/>
        <v>Pemahaman materi Pendidikan Jasmani dan Olahraga tercapai  dengan predikat Baik</v>
      </c>
      <c r="I13" s="278"/>
      <c r="J13" s="279"/>
      <c r="K13" s="156"/>
      <c r="L13" s="141">
        <f t="shared" si="3"/>
        <v>0</v>
      </c>
      <c r="M13" s="141">
        <v>8</v>
      </c>
      <c r="N13" s="141"/>
      <c r="O13" s="6">
        <v>3</v>
      </c>
      <c r="P13" s="6" t="s">
        <v>170</v>
      </c>
      <c r="Q13" s="6" t="s">
        <v>171</v>
      </c>
      <c r="R13" s="141"/>
      <c r="S13" s="158"/>
      <c r="T13" s="141"/>
      <c r="U13" s="3"/>
      <c r="V13" s="4"/>
      <c r="W13" s="4"/>
      <c r="X13" s="4"/>
      <c r="Y13" s="4"/>
      <c r="Z13" s="4"/>
      <c r="AA13" s="4"/>
      <c r="AB13" s="4"/>
      <c r="AC13" s="4"/>
      <c r="AD13" s="4"/>
    </row>
    <row r="14" spans="1:30" ht="28.5" customHeight="1">
      <c r="A14" s="157">
        <v>5</v>
      </c>
      <c r="B14" s="277" t="str">
        <f>nama_mapel!C8</f>
        <v>Seni Budaya</v>
      </c>
      <c r="C14" s="283"/>
      <c r="D14" s="154">
        <f>nama_mapel!D8</f>
        <v>75</v>
      </c>
      <c r="E14" s="154">
        <f>IF(VLOOKUP($J$1,'ENTRI NILAI PILIH TAB INI'!$A$9:$AC$50,M14)=0,"",ROUND(VLOOKUP($J$1,'ENTRI NILAI PILIH TAB INI'!$A$9:$AC$50,M14),0))</f>
        <v>90</v>
      </c>
      <c r="F14" s="248" t="str">
        <f t="shared" si="0"/>
        <v xml:space="preserve">Sembilan puluh </v>
      </c>
      <c r="G14" s="155" t="str">
        <f t="shared" si="1"/>
        <v>Amat Baik</v>
      </c>
      <c r="H14" s="277" t="str">
        <f t="shared" si="2"/>
        <v>Pemahaman materi Seni Budaya tercapai  dengan predikat Amat Baik</v>
      </c>
      <c r="I14" s="278"/>
      <c r="J14" s="279"/>
      <c r="K14" s="156"/>
      <c r="L14" s="141">
        <f t="shared" si="3"/>
        <v>0</v>
      </c>
      <c r="M14" s="141">
        <v>9</v>
      </c>
      <c r="N14" s="141"/>
      <c r="O14" s="6">
        <v>4</v>
      </c>
      <c r="P14" s="6" t="s">
        <v>172</v>
      </c>
      <c r="Q14" s="6" t="s">
        <v>173</v>
      </c>
      <c r="R14" s="141"/>
      <c r="S14" s="141"/>
      <c r="T14" s="141"/>
      <c r="U14" s="3"/>
      <c r="V14" s="4"/>
      <c r="W14" s="4"/>
      <c r="X14" s="4"/>
      <c r="Y14" s="4"/>
      <c r="Z14" s="4"/>
      <c r="AA14" s="4"/>
      <c r="AB14" s="4"/>
      <c r="AC14" s="4"/>
      <c r="AD14" s="4"/>
    </row>
    <row r="15" spans="1:30" ht="22.5" customHeight="1">
      <c r="A15" s="145" t="s">
        <v>52</v>
      </c>
      <c r="B15" s="146" t="s">
        <v>53</v>
      </c>
      <c r="C15" s="159"/>
      <c r="D15" s="160"/>
      <c r="E15" s="160"/>
      <c r="F15" s="160" t="str">
        <f t="shared" si="0"/>
        <v/>
      </c>
      <c r="G15" s="160"/>
      <c r="H15" s="288"/>
      <c r="I15" s="281"/>
      <c r="J15" s="282"/>
      <c r="K15" s="156"/>
      <c r="L15" s="141"/>
      <c r="M15" s="141"/>
      <c r="N15" s="141"/>
      <c r="O15" s="141">
        <v>5</v>
      </c>
      <c r="P15" s="141" t="s">
        <v>174</v>
      </c>
      <c r="Q15" s="141" t="s">
        <v>175</v>
      </c>
      <c r="R15" s="141"/>
      <c r="S15" s="141">
        <v>0</v>
      </c>
      <c r="T15" s="141" t="s">
        <v>176</v>
      </c>
      <c r="U15" s="3"/>
      <c r="V15" s="4"/>
      <c r="W15" s="4"/>
      <c r="X15" s="4"/>
      <c r="Y15" s="4"/>
      <c r="Z15" s="4"/>
      <c r="AA15" s="4"/>
      <c r="AB15" s="4"/>
      <c r="AC15" s="4"/>
      <c r="AD15" s="4"/>
    </row>
    <row r="16" spans="1:30" ht="28.5" customHeight="1">
      <c r="A16" s="157">
        <v>1</v>
      </c>
      <c r="B16" s="277" t="str">
        <f>nama_mapel!C10</f>
        <v>Bahasa Inggris</v>
      </c>
      <c r="C16" s="283"/>
      <c r="D16" s="161">
        <f>nama_mapel!D10</f>
        <v>75</v>
      </c>
      <c r="E16" s="162">
        <f>IF(VLOOKUP($J$1,'ENTRI NILAI PILIH TAB INI'!$A$9:$AC$50,M16)=0,"",ROUND(VLOOKUP($J$1,'ENTRI NILAI PILIH TAB INI'!$A$9:$AC$50,M16),0))</f>
        <v>78</v>
      </c>
      <c r="F16" s="248" t="str">
        <f t="shared" si="0"/>
        <v>Tujuh puluh delapan</v>
      </c>
      <c r="G16" s="155" t="str">
        <f t="shared" ref="G16:G24" si="4">IF(E16="","",VLOOKUP(E16,$S$16:$T$19,2))</f>
        <v>Baik</v>
      </c>
      <c r="H16" s="277" t="str">
        <f t="shared" ref="H16:H24" si="5">CONCATENATE("Pemahaman materi ",B16,IF(D16&lt;E16," tercapai "," belum tercapai ")," dengan predikat"," ",G16)</f>
        <v>Pemahaman materi Bahasa Inggris tercapai  dengan predikat Baik</v>
      </c>
      <c r="I16" s="278"/>
      <c r="J16" s="279"/>
      <c r="K16" s="156"/>
      <c r="L16" s="141">
        <f t="shared" ref="L16:L22" si="6">IF(E16="","",MOD(E16,1))</f>
        <v>0</v>
      </c>
      <c r="M16" s="141">
        <v>10</v>
      </c>
      <c r="N16" s="141"/>
      <c r="O16" s="141">
        <v>6</v>
      </c>
      <c r="P16" s="141" t="s">
        <v>177</v>
      </c>
      <c r="Q16" s="141" t="s">
        <v>169</v>
      </c>
      <c r="R16" s="141"/>
      <c r="S16" s="141">
        <v>60</v>
      </c>
      <c r="T16" s="141" t="s">
        <v>178</v>
      </c>
      <c r="U16" s="3"/>
      <c r="V16" s="4"/>
      <c r="W16" s="4"/>
      <c r="X16" s="4"/>
      <c r="Y16" s="4"/>
      <c r="Z16" s="4"/>
      <c r="AA16" s="4"/>
      <c r="AB16" s="4"/>
      <c r="AC16" s="4"/>
      <c r="AD16" s="4"/>
    </row>
    <row r="17" spans="1:30" ht="27" customHeight="1">
      <c r="A17" s="157">
        <v>2</v>
      </c>
      <c r="B17" s="277" t="str">
        <f>nama_mapel!C11</f>
        <v>Matematika</v>
      </c>
      <c r="C17" s="283"/>
      <c r="D17" s="161">
        <f>nama_mapel!D11</f>
        <v>75</v>
      </c>
      <c r="E17" s="162">
        <f>IF(VLOOKUP($J$1,'ENTRI NILAI PILIH TAB INI'!$A$9:$AC$50,M17)=0,"",ROUND(VLOOKUP($J$1,'ENTRI NILAI PILIH TAB INI'!$A$9:$AC$50,M17),0))</f>
        <v>78</v>
      </c>
      <c r="F17" s="248" t="str">
        <f t="shared" si="0"/>
        <v>Tujuh puluh delapan</v>
      </c>
      <c r="G17" s="155" t="str">
        <f t="shared" si="4"/>
        <v>Baik</v>
      </c>
      <c r="H17" s="277" t="str">
        <f t="shared" si="5"/>
        <v>Pemahaman materi Matematika tercapai  dengan predikat Baik</v>
      </c>
      <c r="I17" s="278"/>
      <c r="J17" s="279"/>
      <c r="K17" s="156"/>
      <c r="L17" s="141">
        <f t="shared" si="6"/>
        <v>0</v>
      </c>
      <c r="M17" s="141">
        <v>11</v>
      </c>
      <c r="N17" s="141"/>
      <c r="O17" s="141">
        <v>7</v>
      </c>
      <c r="P17" s="141" t="s">
        <v>179</v>
      </c>
      <c r="Q17" s="141" t="s">
        <v>171</v>
      </c>
      <c r="R17" s="141"/>
      <c r="S17" s="141">
        <v>75</v>
      </c>
      <c r="T17" s="141" t="s">
        <v>143</v>
      </c>
      <c r="U17" s="3"/>
      <c r="V17" s="4"/>
      <c r="W17" s="4"/>
      <c r="X17" s="4"/>
      <c r="Y17" s="4"/>
      <c r="Z17" s="4"/>
      <c r="AA17" s="4"/>
      <c r="AB17" s="4"/>
      <c r="AC17" s="4"/>
      <c r="AD17" s="4"/>
    </row>
    <row r="18" spans="1:30" ht="31.5" customHeight="1">
      <c r="A18" s="157">
        <v>3</v>
      </c>
      <c r="B18" s="277" t="str">
        <f>nama_mapel!C12</f>
        <v>Ilmu Pengetahuan Alam (IPA)</v>
      </c>
      <c r="C18" s="283"/>
      <c r="D18" s="161">
        <f>nama_mapel!D12</f>
        <v>75</v>
      </c>
      <c r="E18" s="162">
        <f>IF(VLOOKUP($J$1,'ENTRI NILAI PILIH TAB INI'!$A$9:$AC$50,M18)=0,"",ROUND(VLOOKUP($J$1,'ENTRI NILAI PILIH TAB INI'!$A$9:$AC$50,M18),0))</f>
        <v>85</v>
      </c>
      <c r="F18" s="248" t="str">
        <f t="shared" si="0"/>
        <v>Delapan puluh lima</v>
      </c>
      <c r="G18" s="155" t="str">
        <f t="shared" si="4"/>
        <v>Baik</v>
      </c>
      <c r="H18" s="277" t="str">
        <f t="shared" si="5"/>
        <v>Pemahaman materi Ilmu Pengetahuan Alam (IPA) tercapai  dengan predikat Baik</v>
      </c>
      <c r="I18" s="278"/>
      <c r="J18" s="279"/>
      <c r="K18" s="156"/>
      <c r="L18" s="141">
        <f t="shared" si="6"/>
        <v>0</v>
      </c>
      <c r="M18" s="141">
        <v>12</v>
      </c>
      <c r="N18" s="141"/>
      <c r="O18" s="141"/>
      <c r="P18" s="141"/>
      <c r="Q18" s="141"/>
      <c r="R18" s="141"/>
      <c r="S18" s="141">
        <v>90</v>
      </c>
      <c r="T18" s="141" t="s">
        <v>139</v>
      </c>
      <c r="U18" s="3"/>
      <c r="V18" s="4"/>
      <c r="W18" s="4"/>
      <c r="X18" s="4"/>
      <c r="Y18" s="4"/>
      <c r="Z18" s="4"/>
      <c r="AA18" s="4"/>
      <c r="AB18" s="4"/>
      <c r="AC18" s="4"/>
      <c r="AD18" s="4"/>
    </row>
    <row r="19" spans="1:30" ht="31.5" customHeight="1">
      <c r="A19" s="157">
        <v>4</v>
      </c>
      <c r="B19" s="277" t="str">
        <f>nama_mapel!C13</f>
        <v>Ilmu Pengetahuan Sosial (IPS)</v>
      </c>
      <c r="C19" s="283"/>
      <c r="D19" s="161">
        <f>nama_mapel!D13</f>
        <v>75</v>
      </c>
      <c r="E19" s="162">
        <f>IF(VLOOKUP($J$1,'ENTRI NILAI PILIH TAB INI'!$A$9:$AC$50,M19)=0,"",ROUND(VLOOKUP($J$1,'ENTRI NILAI PILIH TAB INI'!$A$9:$AC$50,M19),0))</f>
        <v>75</v>
      </c>
      <c r="F19" s="248" t="str">
        <f t="shared" si="0"/>
        <v>Tujuh puluh lima</v>
      </c>
      <c r="G19" s="155" t="str">
        <f t="shared" si="4"/>
        <v>Baik</v>
      </c>
      <c r="H19" s="277" t="str">
        <f t="shared" si="5"/>
        <v>Pemahaman materi Ilmu Pengetahuan Sosial (IPS) belum tercapai  dengan predikat Baik</v>
      </c>
      <c r="I19" s="278"/>
      <c r="J19" s="279"/>
      <c r="K19" s="156"/>
      <c r="L19" s="141">
        <f t="shared" si="6"/>
        <v>0</v>
      </c>
      <c r="M19" s="141">
        <v>13</v>
      </c>
      <c r="N19" s="141"/>
      <c r="O19" s="141"/>
      <c r="P19" s="141"/>
      <c r="Q19" s="141"/>
      <c r="R19" s="141"/>
      <c r="S19" s="141"/>
      <c r="T19" s="141"/>
      <c r="U19" s="3"/>
      <c r="V19" s="4"/>
      <c r="W19" s="4"/>
      <c r="X19" s="4"/>
      <c r="Y19" s="4"/>
      <c r="Z19" s="4"/>
      <c r="AA19" s="4"/>
      <c r="AB19" s="4"/>
      <c r="AC19" s="4"/>
      <c r="AD19" s="4"/>
    </row>
    <row r="20" spans="1:30" ht="31.5" customHeight="1">
      <c r="A20" s="157">
        <v>5</v>
      </c>
      <c r="B20" s="277" t="str">
        <f>nama_mapel!C14</f>
        <v>Ketrampilan Komputer dan Pengelolaan Informasi</v>
      </c>
      <c r="C20" s="283"/>
      <c r="D20" s="161">
        <f>nama_mapel!D14</f>
        <v>75</v>
      </c>
      <c r="E20" s="162">
        <f>IF(VLOOKUP($J$1,'ENTRI NILAI PILIH TAB INI'!$A$9:$AC$50,M20)=0,"",ROUND(VLOOKUP($J$1,'ENTRI NILAI PILIH TAB INI'!$A$9:$AC$50,M20),0))</f>
        <v>82</v>
      </c>
      <c r="F20" s="248" t="str">
        <f t="shared" si="0"/>
        <v>Delapan puluh dua</v>
      </c>
      <c r="G20" s="155" t="str">
        <f t="shared" si="4"/>
        <v>Baik</v>
      </c>
      <c r="H20" s="277" t="str">
        <f t="shared" si="5"/>
        <v>Pemahaman materi Ketrampilan Komputer dan Pengelolaan Informasi tercapai  dengan predikat Baik</v>
      </c>
      <c r="I20" s="278"/>
      <c r="J20" s="279"/>
      <c r="K20" s="156"/>
      <c r="L20" s="141">
        <f t="shared" si="6"/>
        <v>0</v>
      </c>
      <c r="M20" s="141">
        <v>14</v>
      </c>
      <c r="N20" s="141"/>
      <c r="O20" s="141">
        <v>8</v>
      </c>
      <c r="P20" s="141" t="s">
        <v>180</v>
      </c>
      <c r="Q20" s="141" t="s">
        <v>173</v>
      </c>
      <c r="R20" s="141"/>
      <c r="S20" s="141"/>
      <c r="T20" s="141"/>
      <c r="U20" s="3"/>
      <c r="V20" s="4"/>
      <c r="W20" s="4"/>
      <c r="X20" s="4"/>
      <c r="Y20" s="4"/>
      <c r="Z20" s="4"/>
      <c r="AA20" s="4"/>
      <c r="AB20" s="4"/>
      <c r="AC20" s="4"/>
      <c r="AD20" s="4"/>
    </row>
    <row r="21" spans="1:30" ht="29.25" customHeight="1">
      <c r="A21" s="157">
        <v>6</v>
      </c>
      <c r="B21" s="277" t="str">
        <f>nama_mapel!C15</f>
        <v>Kewirausahaan</v>
      </c>
      <c r="C21" s="283"/>
      <c r="D21" s="161">
        <f>nama_mapel!D15</f>
        <v>75</v>
      </c>
      <c r="E21" s="162">
        <f>IF(VLOOKUP($J$1,'ENTRI NILAI PILIH TAB INI'!$A$9:$AC$50,M21)=0,"",ROUND(VLOOKUP($J$1,'ENTRI NILAI PILIH TAB INI'!$A$9:$AC$50,M21),0))</f>
        <v>78</v>
      </c>
      <c r="F21" s="248" t="str">
        <f t="shared" si="0"/>
        <v>Tujuh puluh delapan</v>
      </c>
      <c r="G21" s="155" t="str">
        <f t="shared" si="4"/>
        <v>Baik</v>
      </c>
      <c r="H21" s="277" t="str">
        <f t="shared" si="5"/>
        <v>Pemahaman materi Kewirausahaan tercapai  dengan predikat Baik</v>
      </c>
      <c r="I21" s="278"/>
      <c r="J21" s="279"/>
      <c r="K21" s="156"/>
      <c r="L21" s="141">
        <f t="shared" si="6"/>
        <v>0</v>
      </c>
      <c r="M21" s="141">
        <v>15</v>
      </c>
      <c r="N21" s="141"/>
      <c r="O21" s="141">
        <v>9</v>
      </c>
      <c r="P21" s="141" t="s">
        <v>181</v>
      </c>
      <c r="Q21" s="141" t="s">
        <v>182</v>
      </c>
      <c r="R21" s="141"/>
      <c r="S21" s="141"/>
      <c r="T21" s="141"/>
      <c r="U21" s="3"/>
      <c r="V21" s="4"/>
      <c r="W21" s="4"/>
      <c r="X21" s="4"/>
      <c r="Y21" s="4"/>
      <c r="Z21" s="4"/>
      <c r="AA21" s="4"/>
      <c r="AB21" s="4"/>
      <c r="AC21" s="4"/>
      <c r="AD21" s="4"/>
    </row>
    <row r="22" spans="1:30" ht="16.5" hidden="1" customHeight="1">
      <c r="A22" s="157">
        <v>7</v>
      </c>
      <c r="B22" s="277">
        <f>nama_mapel!C16</f>
        <v>0</v>
      </c>
      <c r="C22" s="283"/>
      <c r="D22" s="161">
        <f>nama_mapel!D16</f>
        <v>0</v>
      </c>
      <c r="E22" s="162" t="str">
        <f>IF(VLOOKUP($J$1,'ENTRI NILAI PILIH TAB INI'!$A$9:$AC$50,M22)=0,"",ROUND(VLOOKUP($J$1,'ENTRI NILAI PILIH TAB INI'!$A$9:$AC$50,M22),0))</f>
        <v/>
      </c>
      <c r="F22" s="248" t="e">
        <f t="shared" si="0"/>
        <v>#VALUE!</v>
      </c>
      <c r="G22" s="155" t="str">
        <f t="shared" si="4"/>
        <v/>
      </c>
      <c r="H22" s="277" t="str">
        <f t="shared" si="5"/>
        <v xml:space="preserve">Pemahaman materi 0 tercapai  dengan predikat </v>
      </c>
      <c r="I22" s="278"/>
      <c r="J22" s="279"/>
      <c r="K22" s="156"/>
      <c r="L22" s="141" t="str">
        <f t="shared" si="6"/>
        <v/>
      </c>
      <c r="M22" s="141">
        <v>16</v>
      </c>
      <c r="N22" s="141"/>
      <c r="O22" s="141"/>
      <c r="P22" s="141"/>
      <c r="Q22" s="141"/>
      <c r="R22" s="141"/>
      <c r="S22" s="141">
        <v>0</v>
      </c>
      <c r="T22" s="141" t="s">
        <v>183</v>
      </c>
      <c r="U22" s="3"/>
      <c r="V22" s="4"/>
      <c r="W22" s="4"/>
      <c r="X22" s="4"/>
      <c r="Y22" s="4"/>
      <c r="Z22" s="4"/>
      <c r="AA22" s="4"/>
      <c r="AB22" s="4"/>
      <c r="AC22" s="4"/>
      <c r="AD22" s="4"/>
    </row>
    <row r="23" spans="1:30" ht="16.5" hidden="1" customHeight="1">
      <c r="A23" s="157">
        <v>8</v>
      </c>
      <c r="B23" s="277">
        <f>nama_mapel!C17</f>
        <v>0</v>
      </c>
      <c r="C23" s="283"/>
      <c r="D23" s="161">
        <f>nama_mapel!D17</f>
        <v>0</v>
      </c>
      <c r="E23" s="162" t="str">
        <f>IF(VLOOKUP($J$1,'ENTRI NILAI PILIH TAB INI'!$A$9:$AC$50,M23)=0,"",ROUND(VLOOKUP($J$1,'ENTRI NILAI PILIH TAB INI'!$A$9:$AC$50,M23),0))</f>
        <v/>
      </c>
      <c r="F23" s="248" t="e">
        <f t="shared" si="0"/>
        <v>#VALUE!</v>
      </c>
      <c r="G23" s="155" t="str">
        <f t="shared" si="4"/>
        <v/>
      </c>
      <c r="H23" s="277" t="str">
        <f t="shared" si="5"/>
        <v xml:space="preserve">Pemahaman materi 0 tercapai  dengan predikat </v>
      </c>
      <c r="I23" s="278"/>
      <c r="J23" s="279"/>
      <c r="K23" s="156"/>
      <c r="L23" s="141"/>
      <c r="M23" s="141">
        <v>17</v>
      </c>
      <c r="N23" s="141"/>
      <c r="O23" s="141"/>
      <c r="P23" s="141"/>
      <c r="Q23" s="141"/>
      <c r="R23" s="141"/>
      <c r="S23" s="141"/>
      <c r="T23" s="141"/>
      <c r="U23" s="3"/>
      <c r="V23" s="4"/>
      <c r="W23" s="4"/>
      <c r="X23" s="4"/>
      <c r="Y23" s="4"/>
      <c r="Z23" s="4"/>
      <c r="AA23" s="4"/>
      <c r="AB23" s="4"/>
      <c r="AC23" s="4"/>
      <c r="AD23" s="4"/>
    </row>
    <row r="24" spans="1:30" ht="16.5" hidden="1" customHeight="1">
      <c r="A24" s="157">
        <v>9</v>
      </c>
      <c r="B24" s="277">
        <f>nama_mapel!C18</f>
        <v>0</v>
      </c>
      <c r="C24" s="283"/>
      <c r="D24" s="161">
        <f>nama_mapel!D18</f>
        <v>0</v>
      </c>
      <c r="E24" s="162" t="str">
        <f>IF(VLOOKUP($J$1,'ENTRI NILAI PILIH TAB INI'!$A$9:$AC$50,M24)=0,"",ROUND(VLOOKUP($J$1,'ENTRI NILAI PILIH TAB INI'!$A$9:$AC$50,M24),0))</f>
        <v/>
      </c>
      <c r="F24" s="248" t="e">
        <f t="shared" si="0"/>
        <v>#VALUE!</v>
      </c>
      <c r="G24" s="155" t="str">
        <f t="shared" si="4"/>
        <v/>
      </c>
      <c r="H24" s="277" t="str">
        <f t="shared" si="5"/>
        <v xml:space="preserve">Pemahaman materi 0 tercapai  dengan predikat </v>
      </c>
      <c r="I24" s="278"/>
      <c r="J24" s="279"/>
      <c r="K24" s="156"/>
      <c r="L24" s="141"/>
      <c r="M24" s="141">
        <v>18</v>
      </c>
      <c r="N24" s="141"/>
      <c r="O24" s="141"/>
      <c r="P24" s="141"/>
      <c r="Q24" s="141"/>
      <c r="R24" s="141"/>
      <c r="S24" s="141"/>
      <c r="T24" s="141"/>
      <c r="U24" s="3"/>
      <c r="V24" s="4"/>
      <c r="W24" s="4"/>
      <c r="X24" s="4"/>
      <c r="Y24" s="4"/>
      <c r="Z24" s="4"/>
      <c r="AA24" s="4"/>
      <c r="AB24" s="4"/>
      <c r="AC24" s="4"/>
      <c r="AD24" s="4"/>
    </row>
    <row r="25" spans="1:30" ht="16.5" hidden="1" customHeight="1">
      <c r="A25" s="157"/>
      <c r="B25" s="277"/>
      <c r="C25" s="283"/>
      <c r="D25" s="161"/>
      <c r="E25" s="162"/>
      <c r="F25" s="248"/>
      <c r="G25" s="155"/>
      <c r="H25" s="277"/>
      <c r="I25" s="278"/>
      <c r="J25" s="279"/>
      <c r="K25" s="156"/>
      <c r="L25" s="141"/>
      <c r="M25" s="141"/>
      <c r="N25" s="141"/>
      <c r="O25" s="141"/>
      <c r="P25" s="141"/>
      <c r="Q25" s="141"/>
      <c r="R25" s="141"/>
      <c r="S25" s="141"/>
      <c r="T25" s="141"/>
      <c r="U25" s="3"/>
      <c r="V25" s="4"/>
      <c r="W25" s="4"/>
      <c r="X25" s="4"/>
      <c r="Y25" s="4"/>
      <c r="Z25" s="4"/>
      <c r="AA25" s="4"/>
      <c r="AB25" s="4"/>
      <c r="AC25" s="4"/>
      <c r="AD25" s="4"/>
    </row>
    <row r="26" spans="1:30" ht="24" customHeight="1">
      <c r="A26" s="145" t="s">
        <v>88</v>
      </c>
      <c r="B26" s="146" t="s">
        <v>89</v>
      </c>
      <c r="C26" s="159"/>
      <c r="D26" s="163"/>
      <c r="E26" s="160"/>
      <c r="F26" s="163" t="str">
        <f t="shared" ref="F26:F39" si="7">IF((E26=0),"",CONCATENATE(VLOOKUP(ABS(LEFT(E26,1)),$O$11:$Q$21,3)," ",IF((ABS(RIGHT(E26,1))=0),"",VLOOKUP(ABS(RIGHT(E26,1)),$O$11:$Q$21,2))))</f>
        <v/>
      </c>
      <c r="G26" s="163"/>
      <c r="H26" s="280"/>
      <c r="I26" s="281"/>
      <c r="J26" s="282"/>
      <c r="K26" s="156"/>
      <c r="L26" s="141"/>
      <c r="M26" s="141"/>
      <c r="N26" s="141"/>
      <c r="O26" s="141"/>
      <c r="P26" s="141"/>
      <c r="Q26" s="141"/>
      <c r="R26" s="141"/>
      <c r="S26" s="141"/>
      <c r="T26" s="141"/>
      <c r="U26" s="3"/>
      <c r="V26" s="4"/>
      <c r="W26" s="4"/>
      <c r="X26" s="4"/>
      <c r="Y26" s="4"/>
      <c r="Z26" s="4"/>
      <c r="AA26" s="4"/>
      <c r="AB26" s="4"/>
      <c r="AC26" s="4"/>
      <c r="AD26" s="4"/>
    </row>
    <row r="27" spans="1:30" ht="31.5" customHeight="1">
      <c r="A27" s="164">
        <v>1</v>
      </c>
      <c r="B27" s="277" t="str">
        <f>nama_mapel!C21</f>
        <v>Memahami Prinsip-prinsip Penyelenggaran Administrasi Perkantoran</v>
      </c>
      <c r="C27" s="283"/>
      <c r="D27" s="161">
        <f>nama_mapel!D21</f>
        <v>72</v>
      </c>
      <c r="E27" s="162">
        <f>IF(VLOOKUP($J$1,'ENTRI NILAI PILIH TAB INI'!$A$9:$AC$50,M27)=0,"",ROUND(VLOOKUP($J$1,'ENTRI NILAI PILIH TAB INI'!$A$9:$AC$50,M27),0))</f>
        <v>87</v>
      </c>
      <c r="F27" s="248" t="str">
        <f t="shared" si="7"/>
        <v>Delapan puluh tujuh</v>
      </c>
      <c r="G27" s="155" t="str">
        <f t="shared" ref="G27:G36" si="8">IF(E27&lt;D27,"Belum Kompeten","Kompeten")</f>
        <v>Kompeten</v>
      </c>
      <c r="H27" s="286" t="str">
        <f t="shared" ref="H27:H33" si="9">IF(E27="","",IF(E27&gt;=D27+5,"Kompeten Dalam  ","Cukup Kompeten dalam ")&amp;B27)</f>
        <v>Kompeten Dalam  Memahami Prinsip-prinsip Penyelenggaran Administrasi Perkantoran</v>
      </c>
      <c r="I27" s="278"/>
      <c r="J27" s="279"/>
      <c r="K27" s="156"/>
      <c r="L27" s="141">
        <f t="shared" ref="L27:L31" si="10">IF(E27="","",MOD(E27,1))</f>
        <v>0</v>
      </c>
      <c r="M27" s="141">
        <v>19</v>
      </c>
      <c r="N27" s="141"/>
      <c r="O27" s="141"/>
      <c r="P27" s="141"/>
      <c r="Q27" s="141"/>
      <c r="R27" s="141"/>
      <c r="S27" s="141"/>
      <c r="T27" s="141"/>
      <c r="U27" s="3"/>
      <c r="V27" s="4"/>
      <c r="W27" s="4"/>
      <c r="X27" s="4"/>
      <c r="Y27" s="4"/>
      <c r="Z27" s="4"/>
      <c r="AA27" s="4"/>
      <c r="AB27" s="4"/>
      <c r="AC27" s="4"/>
      <c r="AD27" s="4"/>
    </row>
    <row r="28" spans="1:30" ht="31.5" customHeight="1">
      <c r="A28" s="164">
        <v>2</v>
      </c>
      <c r="B28" s="277" t="str">
        <f>nama_mapel!C22</f>
        <v>Mengaplikasikan Keterampilan Dasar Komunikasi</v>
      </c>
      <c r="C28" s="283"/>
      <c r="D28" s="161">
        <f>nama_mapel!D22</f>
        <v>72</v>
      </c>
      <c r="E28" s="162">
        <f>IF(VLOOKUP($J$1,'ENTRI NILAI PILIH TAB INI'!$A$9:$AC$50,M28)=0,"",ROUND(VLOOKUP($J$1,'ENTRI NILAI PILIH TAB INI'!$A$9:$AC$50,M28),0))</f>
        <v>90</v>
      </c>
      <c r="F28" s="248" t="str">
        <f t="shared" si="7"/>
        <v xml:space="preserve">Sembilan puluh </v>
      </c>
      <c r="G28" s="155" t="str">
        <f t="shared" si="8"/>
        <v>Kompeten</v>
      </c>
      <c r="H28" s="286" t="str">
        <f t="shared" si="9"/>
        <v>Kompeten Dalam  Mengaplikasikan Keterampilan Dasar Komunikasi</v>
      </c>
      <c r="I28" s="278"/>
      <c r="J28" s="279"/>
      <c r="K28" s="156"/>
      <c r="L28" s="141">
        <f t="shared" si="10"/>
        <v>0</v>
      </c>
      <c r="M28" s="141">
        <v>20</v>
      </c>
      <c r="N28" s="141"/>
      <c r="O28" s="141"/>
      <c r="P28" s="141"/>
      <c r="Q28" s="141"/>
      <c r="R28" s="141"/>
      <c r="S28" s="141"/>
      <c r="T28" s="141"/>
      <c r="U28" s="3"/>
      <c r="V28" s="4"/>
      <c r="W28" s="4"/>
      <c r="X28" s="4"/>
      <c r="Y28" s="4"/>
      <c r="Z28" s="4"/>
      <c r="AA28" s="4"/>
      <c r="AB28" s="4"/>
      <c r="AC28" s="4"/>
      <c r="AD28" s="4"/>
    </row>
    <row r="29" spans="1:30" ht="31.5" customHeight="1">
      <c r="A29" s="157">
        <v>3</v>
      </c>
      <c r="B29" s="277" t="str">
        <f>nama_mapel!C23</f>
        <v>Bekerjasama Kolega dan Pelanggan</v>
      </c>
      <c r="C29" s="283"/>
      <c r="D29" s="161">
        <f>nama_mapel!D23</f>
        <v>72</v>
      </c>
      <c r="E29" s="162">
        <f>IF(VLOOKUP($J$1,'ENTRI NILAI PILIH TAB INI'!$A$9:$AC$50,M29)=0,"",ROUND(VLOOKUP($J$1,'ENTRI NILAI PILIH TAB INI'!$A$9:$AC$50,M29),0))</f>
        <v>79</v>
      </c>
      <c r="F29" s="248" t="str">
        <f t="shared" si="7"/>
        <v>Tujuh puluh sembilan</v>
      </c>
      <c r="G29" s="155" t="str">
        <f t="shared" si="8"/>
        <v>Kompeten</v>
      </c>
      <c r="H29" s="286" t="str">
        <f t="shared" si="9"/>
        <v>Kompeten Dalam  Bekerjasama Kolega dan Pelanggan</v>
      </c>
      <c r="I29" s="278"/>
      <c r="J29" s="279"/>
      <c r="K29" s="156"/>
      <c r="L29" s="141">
        <f t="shared" si="10"/>
        <v>0</v>
      </c>
      <c r="M29" s="141">
        <v>21</v>
      </c>
      <c r="N29" s="141"/>
      <c r="O29" s="141"/>
      <c r="P29" s="141"/>
      <c r="Q29" s="141"/>
      <c r="R29" s="141"/>
      <c r="S29" s="141"/>
      <c r="T29" s="141"/>
      <c r="U29" s="3"/>
      <c r="V29" s="4"/>
      <c r="W29" s="4"/>
      <c r="X29" s="4"/>
      <c r="Y29" s="4"/>
      <c r="Z29" s="4"/>
      <c r="AA29" s="4"/>
      <c r="AB29" s="4"/>
      <c r="AC29" s="4"/>
      <c r="AD29" s="4"/>
    </row>
    <row r="30" spans="1:30" ht="31.5" customHeight="1">
      <c r="A30" s="165">
        <v>4</v>
      </c>
      <c r="B30" s="277" t="str">
        <f>nama_mapel!C24</f>
        <v>Kesehatan Keselamatan Keamanan dan Lingkungan Hidup</v>
      </c>
      <c r="C30" s="283"/>
      <c r="D30" s="161">
        <f>nama_mapel!D24</f>
        <v>72</v>
      </c>
      <c r="E30" s="162">
        <f>IF(VLOOKUP($J$1,'ENTRI NILAI PILIH TAB INI'!$A$9:$AC$50,M30)=0,"",ROUND(VLOOKUP($J$1,'ENTRI NILAI PILIH TAB INI'!$A$9:$AC$50,M30),0))</f>
        <v>80</v>
      </c>
      <c r="F30" s="248" t="str">
        <f t="shared" si="7"/>
        <v xml:space="preserve">Delapan puluh </v>
      </c>
      <c r="G30" s="155" t="str">
        <f t="shared" si="8"/>
        <v>Kompeten</v>
      </c>
      <c r="H30" s="286" t="str">
        <f t="shared" si="9"/>
        <v>Kompeten Dalam  Kesehatan Keselamatan Keamanan dan Lingkungan Hidup</v>
      </c>
      <c r="I30" s="278"/>
      <c r="J30" s="279"/>
      <c r="K30" s="156"/>
      <c r="L30" s="141">
        <f t="shared" si="10"/>
        <v>0</v>
      </c>
      <c r="M30" s="141">
        <v>22</v>
      </c>
      <c r="N30" s="141"/>
      <c r="O30" s="141"/>
      <c r="P30" s="141"/>
      <c r="Q30" s="141"/>
      <c r="R30" s="141"/>
      <c r="S30" s="141"/>
      <c r="T30" s="141"/>
      <c r="U30" s="3"/>
      <c r="V30" s="4"/>
      <c r="W30" s="4"/>
      <c r="X30" s="4"/>
      <c r="Y30" s="4"/>
      <c r="Z30" s="4"/>
      <c r="AA30" s="4"/>
      <c r="AB30" s="4"/>
      <c r="AC30" s="4"/>
      <c r="AD30" s="4"/>
    </row>
    <row r="31" spans="1:30" ht="31.5" customHeight="1">
      <c r="A31" s="157">
        <v>5</v>
      </c>
      <c r="B31" s="277" t="str">
        <f>nama_mapel!C25</f>
        <v xml:space="preserve">Mengelola Peralatan Kantor </v>
      </c>
      <c r="C31" s="283"/>
      <c r="D31" s="161">
        <f>nama_mapel!D25</f>
        <v>72</v>
      </c>
      <c r="E31" s="162">
        <f>IF(VLOOKUP($J$1,'ENTRI NILAI PILIH TAB INI'!$A$9:$AC$50,M31)=0,"",ROUND(VLOOKUP($J$1,'ENTRI NILAI PILIH TAB INI'!$A$9:$AC$50,M31),0))</f>
        <v>82</v>
      </c>
      <c r="F31" s="248" t="str">
        <f t="shared" si="7"/>
        <v>Delapan puluh dua</v>
      </c>
      <c r="G31" s="155" t="str">
        <f t="shared" si="8"/>
        <v>Kompeten</v>
      </c>
      <c r="H31" s="286" t="str">
        <f t="shared" si="9"/>
        <v xml:space="preserve">Kompeten Dalam  Mengelola Peralatan Kantor </v>
      </c>
      <c r="I31" s="278"/>
      <c r="J31" s="279"/>
      <c r="K31" s="156"/>
      <c r="L31" s="141">
        <f t="shared" si="10"/>
        <v>0</v>
      </c>
      <c r="M31" s="141">
        <v>23</v>
      </c>
      <c r="N31" s="141"/>
      <c r="O31" s="141"/>
      <c r="P31" s="141"/>
      <c r="Q31" s="141"/>
      <c r="R31" s="141"/>
      <c r="S31" s="141"/>
      <c r="T31" s="141"/>
      <c r="U31" s="3"/>
      <c r="V31" s="4"/>
      <c r="W31" s="4"/>
      <c r="X31" s="4"/>
      <c r="Y31" s="4"/>
      <c r="Z31" s="4"/>
      <c r="AA31" s="4"/>
      <c r="AB31" s="4"/>
      <c r="AC31" s="4"/>
      <c r="AD31" s="4"/>
    </row>
    <row r="32" spans="1:30" ht="31.5" customHeight="1">
      <c r="A32" s="165">
        <v>6</v>
      </c>
      <c r="B32" s="277" t="str">
        <f>nama_mapel!C26</f>
        <v xml:space="preserve">Melakukan Prosedur Administrasi </v>
      </c>
      <c r="C32" s="283"/>
      <c r="D32" s="161">
        <f>nama_mapel!D26</f>
        <v>72</v>
      </c>
      <c r="E32" s="162">
        <f>IF(VLOOKUP($J$1,'ENTRI NILAI PILIH TAB INI'!$A$9:$AC$50,M32)=0,"",ROUND(VLOOKUP($J$1,'ENTRI NILAI PILIH TAB INI'!$A$9:$AC$50,M32),0))</f>
        <v>84</v>
      </c>
      <c r="F32" s="248" t="str">
        <f t="shared" si="7"/>
        <v>Delapan puluh empat</v>
      </c>
      <c r="G32" s="155" t="str">
        <f t="shared" si="8"/>
        <v>Kompeten</v>
      </c>
      <c r="H32" s="286" t="str">
        <f t="shared" si="9"/>
        <v xml:space="preserve">Kompeten Dalam  Melakukan Prosedur Administrasi </v>
      </c>
      <c r="I32" s="278"/>
      <c r="J32" s="279"/>
      <c r="K32" s="156"/>
      <c r="L32" s="141"/>
      <c r="M32" s="141">
        <v>24</v>
      </c>
      <c r="N32" s="141"/>
      <c r="O32" s="141"/>
      <c r="P32" s="141"/>
      <c r="Q32" s="141"/>
      <c r="R32" s="141"/>
      <c r="S32" s="141"/>
      <c r="T32" s="141"/>
      <c r="U32" s="3"/>
      <c r="V32" s="4"/>
      <c r="W32" s="4"/>
      <c r="X32" s="4"/>
      <c r="Y32" s="4"/>
      <c r="Z32" s="4"/>
      <c r="AA32" s="4"/>
      <c r="AB32" s="4"/>
      <c r="AC32" s="4"/>
      <c r="AD32" s="4"/>
    </row>
    <row r="33" spans="1:30" ht="31.5" customHeight="1">
      <c r="A33" s="165">
        <v>7</v>
      </c>
      <c r="B33" s="277" t="str">
        <f>nama_mapel!C27</f>
        <v>Membuat Dokumen</v>
      </c>
      <c r="C33" s="283"/>
      <c r="D33" s="161">
        <f>nama_mapel!D27</f>
        <v>72</v>
      </c>
      <c r="E33" s="162">
        <f>IF(VLOOKUP($J$1,'ENTRI NILAI PILIH TAB INI'!$A$9:$AC$50,M33)=0,"",ROUND(VLOOKUP($J$1,'ENTRI NILAI PILIH TAB INI'!$A$9:$AC$50,M33),0))</f>
        <v>78</v>
      </c>
      <c r="F33" s="248" t="str">
        <f t="shared" si="7"/>
        <v>Tujuh puluh delapan</v>
      </c>
      <c r="G33" s="155" t="str">
        <f t="shared" si="8"/>
        <v>Kompeten</v>
      </c>
      <c r="H33" s="286" t="str">
        <f t="shared" si="9"/>
        <v>Kompeten Dalam  Membuat Dokumen</v>
      </c>
      <c r="I33" s="278"/>
      <c r="J33" s="279"/>
      <c r="K33" s="156"/>
      <c r="L33" s="141"/>
      <c r="M33" s="141">
        <v>25</v>
      </c>
      <c r="N33" s="141"/>
      <c r="O33" s="141"/>
      <c r="P33" s="141"/>
      <c r="Q33" s="141"/>
      <c r="R33" s="141"/>
      <c r="S33" s="141"/>
      <c r="T33" s="141"/>
      <c r="U33" s="3"/>
      <c r="V33" s="4"/>
      <c r="W33" s="4"/>
      <c r="X33" s="4"/>
      <c r="Y33" s="4"/>
      <c r="Z33" s="4"/>
      <c r="AA33" s="4"/>
      <c r="AB33" s="4"/>
      <c r="AC33" s="4"/>
      <c r="AD33" s="4"/>
    </row>
    <row r="34" spans="1:30" ht="15" hidden="1" customHeight="1">
      <c r="A34" s="165">
        <v>8</v>
      </c>
      <c r="B34" s="153" t="str">
        <f>nama_mapel!C22</f>
        <v>Mengaplikasikan Keterampilan Dasar Komunikasi</v>
      </c>
      <c r="C34" s="166"/>
      <c r="D34" s="161">
        <f>nama_mapel!D28</f>
        <v>0</v>
      </c>
      <c r="E34" s="162" t="str">
        <f>IF(VLOOKUP($J$1,'ENTRI NILAI PILIH TAB INI'!$A$9:$AC$50,M34)=0,"",ROUND(VLOOKUP($J$1,'ENTRI NILAI PILIH TAB INI'!$A$9:$AC$50,M34),0))</f>
        <v/>
      </c>
      <c r="F34" s="248" t="e">
        <f t="shared" si="7"/>
        <v>#VALUE!</v>
      </c>
      <c r="G34" s="155" t="str">
        <f t="shared" si="8"/>
        <v>Kompeten</v>
      </c>
      <c r="H34" s="287" t="str">
        <f t="shared" ref="H34:H36" si="11">IF(E34="","",IF(E34&gt;=D34+5,"Baik Dalam  ","Cukup dalam ")&amp;B34)</f>
        <v/>
      </c>
      <c r="I34" s="278"/>
      <c r="J34" s="279"/>
      <c r="K34" s="156"/>
      <c r="L34" s="141"/>
      <c r="M34" s="141">
        <v>26</v>
      </c>
      <c r="N34" s="141"/>
      <c r="O34" s="141"/>
      <c r="P34" s="141"/>
      <c r="Q34" s="141"/>
      <c r="R34" s="141"/>
      <c r="S34" s="141"/>
      <c r="T34" s="141"/>
      <c r="U34" s="3"/>
      <c r="V34" s="4"/>
      <c r="W34" s="4"/>
      <c r="X34" s="4"/>
      <c r="Y34" s="4"/>
      <c r="Z34" s="4"/>
      <c r="AA34" s="4"/>
      <c r="AB34" s="4"/>
      <c r="AC34" s="4"/>
      <c r="AD34" s="4"/>
    </row>
    <row r="35" spans="1:30" ht="15" hidden="1" customHeight="1">
      <c r="A35" s="165">
        <v>9</v>
      </c>
      <c r="B35" s="153" t="str">
        <f>nama_mapel!C22</f>
        <v>Mengaplikasikan Keterampilan Dasar Komunikasi</v>
      </c>
      <c r="C35" s="166"/>
      <c r="D35" s="161">
        <f>nama_mapel!D29</f>
        <v>0</v>
      </c>
      <c r="E35" s="162" t="str">
        <f>IF(VLOOKUP($J$1,'ENTRI NILAI PILIH TAB INI'!$A$9:$AC$50,M35)=0,"",ROUND(VLOOKUP($J$1,'ENTRI NILAI PILIH TAB INI'!$A$9:$AC$50,M35),0))</f>
        <v/>
      </c>
      <c r="F35" s="248" t="e">
        <f t="shared" si="7"/>
        <v>#VALUE!</v>
      </c>
      <c r="G35" s="155" t="str">
        <f t="shared" si="8"/>
        <v>Kompeten</v>
      </c>
      <c r="H35" s="287" t="str">
        <f t="shared" si="11"/>
        <v/>
      </c>
      <c r="I35" s="278"/>
      <c r="J35" s="279"/>
      <c r="K35" s="156"/>
      <c r="L35" s="141"/>
      <c r="M35" s="141">
        <v>27</v>
      </c>
      <c r="N35" s="141"/>
      <c r="O35" s="141"/>
      <c r="P35" s="141"/>
      <c r="Q35" s="141"/>
      <c r="R35" s="141"/>
      <c r="S35" s="141"/>
      <c r="T35" s="141"/>
      <c r="U35" s="3"/>
      <c r="V35" s="4"/>
      <c r="W35" s="4"/>
      <c r="X35" s="4"/>
      <c r="Y35" s="4"/>
      <c r="Z35" s="4"/>
      <c r="AA35" s="4"/>
      <c r="AB35" s="4"/>
      <c r="AC35" s="4"/>
      <c r="AD35" s="4"/>
    </row>
    <row r="36" spans="1:30" ht="15" hidden="1" customHeight="1">
      <c r="A36" s="165">
        <v>10</v>
      </c>
      <c r="B36" s="153" t="str">
        <f>nama_mapel!C22</f>
        <v>Mengaplikasikan Keterampilan Dasar Komunikasi</v>
      </c>
      <c r="C36" s="166"/>
      <c r="D36" s="161">
        <f>nama_mapel!D30</f>
        <v>0</v>
      </c>
      <c r="E36" s="162" t="str">
        <f>IF(VLOOKUP($J$1,'ENTRI NILAI PILIH TAB INI'!$A$9:$AC$50,M36)=0,"",ROUND(VLOOKUP($J$1,'ENTRI NILAI PILIH TAB INI'!$A$9:$AC$50,M36),0))</f>
        <v/>
      </c>
      <c r="F36" s="248" t="e">
        <f t="shared" si="7"/>
        <v>#VALUE!</v>
      </c>
      <c r="G36" s="155" t="str">
        <f t="shared" si="8"/>
        <v>Kompeten</v>
      </c>
      <c r="H36" s="287" t="str">
        <f t="shared" si="11"/>
        <v/>
      </c>
      <c r="I36" s="278"/>
      <c r="J36" s="279"/>
      <c r="K36" s="156"/>
      <c r="L36" s="141"/>
      <c r="M36" s="141">
        <v>28</v>
      </c>
      <c r="N36" s="141"/>
      <c r="O36" s="141"/>
      <c r="P36" s="141"/>
      <c r="Q36" s="141"/>
      <c r="R36" s="141"/>
      <c r="S36" s="141"/>
      <c r="T36" s="141"/>
      <c r="U36" s="3"/>
      <c r="V36" s="4"/>
      <c r="W36" s="4"/>
      <c r="X36" s="4"/>
      <c r="Y36" s="4"/>
      <c r="Z36" s="4"/>
      <c r="AA36" s="4"/>
      <c r="AB36" s="4"/>
      <c r="AC36" s="4"/>
      <c r="AD36" s="4"/>
    </row>
    <row r="37" spans="1:30" ht="12.75" hidden="1" customHeight="1">
      <c r="A37" s="167"/>
      <c r="B37" s="284"/>
      <c r="C37" s="285"/>
      <c r="D37" s="168"/>
      <c r="E37" s="169"/>
      <c r="F37" s="249" t="str">
        <f t="shared" si="7"/>
        <v/>
      </c>
      <c r="G37" s="170"/>
      <c r="H37" s="289"/>
      <c r="I37" s="278"/>
      <c r="J37" s="279"/>
      <c r="K37" s="156"/>
      <c r="L37" s="141"/>
      <c r="M37" s="141"/>
      <c r="N37" s="141"/>
      <c r="O37" s="141"/>
      <c r="P37" s="141"/>
      <c r="Q37" s="141"/>
      <c r="R37" s="141"/>
      <c r="S37" s="141"/>
      <c r="T37" s="141"/>
      <c r="U37" s="3"/>
      <c r="V37" s="4"/>
      <c r="W37" s="4"/>
      <c r="X37" s="4"/>
      <c r="Y37" s="4"/>
      <c r="Z37" s="4"/>
      <c r="AA37" s="4"/>
      <c r="AB37" s="4"/>
      <c r="AC37" s="4"/>
      <c r="AD37" s="4"/>
    </row>
    <row r="38" spans="1:30" ht="22.5" customHeight="1">
      <c r="A38" s="171" t="s">
        <v>125</v>
      </c>
      <c r="B38" s="146" t="s">
        <v>126</v>
      </c>
      <c r="C38" s="172"/>
      <c r="D38" s="163"/>
      <c r="E38" s="160"/>
      <c r="F38" s="163" t="str">
        <f t="shared" si="7"/>
        <v/>
      </c>
      <c r="G38" s="163"/>
      <c r="H38" s="280"/>
      <c r="I38" s="281"/>
      <c r="J38" s="282"/>
      <c r="K38" s="156"/>
      <c r="L38" s="141"/>
      <c r="M38" s="141"/>
      <c r="N38" s="141"/>
      <c r="O38" s="141"/>
      <c r="P38" s="141"/>
      <c r="Q38" s="141"/>
      <c r="R38" s="141"/>
      <c r="S38" s="141"/>
      <c r="T38" s="141"/>
      <c r="U38" s="3"/>
      <c r="V38" s="4"/>
      <c r="W38" s="4"/>
      <c r="X38" s="4"/>
      <c r="Y38" s="4"/>
      <c r="Z38" s="4"/>
      <c r="AA38" s="4"/>
      <c r="AB38" s="4"/>
      <c r="AC38" s="4"/>
      <c r="AD38" s="4"/>
    </row>
    <row r="39" spans="1:30" ht="31.5" customHeight="1">
      <c r="A39" s="157">
        <v>1</v>
      </c>
      <c r="B39" s="173" t="s">
        <v>129</v>
      </c>
      <c r="C39" s="174"/>
      <c r="D39" s="161">
        <f>nama_mapel!D33</f>
        <v>75</v>
      </c>
      <c r="E39" s="162">
        <f>IF(VLOOKUP($J$1,'ENTRI NILAI PILIH TAB INI'!$A$9:$AU$50,M39)=0,"",ROUND(VLOOKUP($J$1,'ENTRI NILAI PILIH TAB INI'!$A$9:$AU$50,M39),0))</f>
        <v>80</v>
      </c>
      <c r="F39" s="248" t="str">
        <f t="shared" si="7"/>
        <v xml:space="preserve">Delapan puluh </v>
      </c>
      <c r="G39" s="155" t="str">
        <f>IF(E39="","",VLOOKUP(E39,$S$16:$T$19,2))</f>
        <v>Baik</v>
      </c>
      <c r="H39" s="277" t="str">
        <f>CONCATENATE("Pemahaman materi ",B39,IF(D39&lt;E39," tercapai "," belum tercapai ")," dengan predikat"," ",G39)</f>
        <v>Pemahaman materi Bahasa Jawa tercapai  dengan predikat Baik</v>
      </c>
      <c r="I39" s="278"/>
      <c r="J39" s="279"/>
      <c r="K39" s="156"/>
      <c r="L39" s="141">
        <f t="shared" ref="L39:L40" si="12">IF(E39="","",MOD(E39,1))</f>
        <v>0</v>
      </c>
      <c r="M39" s="141">
        <v>29</v>
      </c>
      <c r="N39" s="141"/>
      <c r="O39" s="141"/>
      <c r="P39" s="141"/>
      <c r="Q39" s="141"/>
      <c r="R39" s="141"/>
      <c r="S39" s="141"/>
      <c r="T39" s="141"/>
      <c r="U39" s="3"/>
      <c r="V39" s="4"/>
      <c r="W39" s="4"/>
      <c r="X39" s="4"/>
      <c r="Y39" s="4"/>
      <c r="Z39" s="4"/>
      <c r="AA39" s="4"/>
      <c r="AB39" s="4"/>
      <c r="AC39" s="4"/>
      <c r="AD39" s="4"/>
    </row>
    <row r="40" spans="1:30" ht="14.25" customHeight="1">
      <c r="A40" s="175"/>
      <c r="B40" s="176"/>
      <c r="C40" s="176"/>
      <c r="D40" s="177"/>
      <c r="E40" s="177"/>
      <c r="F40" s="177"/>
      <c r="G40" s="177"/>
      <c r="H40" s="178"/>
      <c r="I40" s="179"/>
      <c r="J40" s="180"/>
      <c r="K40" s="144"/>
      <c r="L40" s="141" t="str">
        <f t="shared" si="12"/>
        <v/>
      </c>
      <c r="M40" s="141"/>
      <c r="N40" s="141"/>
      <c r="O40" s="141"/>
      <c r="P40" s="141"/>
      <c r="Q40" s="141"/>
      <c r="R40" s="141"/>
      <c r="S40" s="141"/>
      <c r="T40" s="141"/>
      <c r="U40" s="3"/>
      <c r="V40" s="4"/>
      <c r="W40" s="4"/>
      <c r="X40" s="4"/>
      <c r="Y40" s="4"/>
      <c r="Z40" s="4"/>
      <c r="AA40" s="4"/>
      <c r="AB40" s="4"/>
      <c r="AC40" s="4"/>
      <c r="AD40" s="4"/>
    </row>
    <row r="41" spans="1:30" ht="30" customHeight="1">
      <c r="A41" s="181"/>
      <c r="B41" s="181"/>
      <c r="C41" s="181"/>
      <c r="D41" s="182"/>
      <c r="E41" s="183"/>
      <c r="F41" s="182"/>
      <c r="G41" s="181"/>
      <c r="H41" s="181"/>
      <c r="I41" s="181"/>
      <c r="J41" s="108" t="s">
        <v>184</v>
      </c>
      <c r="K41" s="184"/>
      <c r="L41" s="185"/>
      <c r="M41" s="185"/>
      <c r="N41" s="185"/>
      <c r="O41" s="185"/>
      <c r="P41" s="185"/>
      <c r="Q41" s="185"/>
      <c r="R41" s="185"/>
      <c r="S41" s="185"/>
      <c r="T41" s="185"/>
      <c r="U41" s="3"/>
      <c r="V41" s="4"/>
      <c r="W41" s="4"/>
      <c r="X41" s="4"/>
      <c r="Y41" s="4"/>
      <c r="Z41" s="4"/>
      <c r="AA41" s="4"/>
      <c r="AB41" s="4"/>
      <c r="AC41" s="4"/>
      <c r="AD41" s="4"/>
    </row>
    <row r="42" spans="1:30" ht="15.75" customHeight="1">
      <c r="A42" s="181"/>
      <c r="B42" s="181"/>
      <c r="C42" s="181"/>
      <c r="D42" s="186"/>
      <c r="E42" s="187"/>
      <c r="F42" s="182"/>
      <c r="G42" s="181"/>
      <c r="H42" s="187"/>
      <c r="I42" s="187"/>
      <c r="J42" s="2" t="s">
        <v>185</v>
      </c>
      <c r="K42" s="184"/>
      <c r="L42" s="185"/>
      <c r="M42" s="185"/>
      <c r="N42" s="185"/>
      <c r="O42" s="185"/>
      <c r="P42" s="185"/>
      <c r="Q42" s="185"/>
      <c r="R42" s="185"/>
      <c r="S42" s="185"/>
      <c r="T42" s="185"/>
      <c r="U42" s="3"/>
      <c r="V42" s="4"/>
      <c r="W42" s="4"/>
      <c r="X42" s="4"/>
      <c r="Y42" s="4"/>
      <c r="Z42" s="4"/>
      <c r="AA42" s="4"/>
      <c r="AB42" s="4"/>
      <c r="AC42" s="4"/>
      <c r="AD42" s="4"/>
    </row>
    <row r="43" spans="1:30" ht="20.25" customHeight="1">
      <c r="A43" s="17" t="s">
        <v>186</v>
      </c>
      <c r="B43" s="18"/>
      <c r="C43" s="188"/>
      <c r="D43" s="188"/>
      <c r="E43" s="18"/>
      <c r="F43" s="188"/>
      <c r="G43" s="18"/>
      <c r="H43" s="18"/>
      <c r="I43" s="18"/>
      <c r="J43" s="17" t="s">
        <v>187</v>
      </c>
      <c r="K43" s="189"/>
      <c r="L43" s="190"/>
      <c r="M43" s="190"/>
      <c r="N43" s="190"/>
      <c r="O43" s="190"/>
      <c r="P43" s="190"/>
      <c r="Q43" s="190"/>
      <c r="R43" s="190"/>
      <c r="S43" s="190"/>
      <c r="T43" s="190"/>
      <c r="U43" s="3"/>
      <c r="V43" s="4"/>
      <c r="W43" s="4"/>
      <c r="X43" s="4"/>
      <c r="Y43" s="4"/>
      <c r="Z43" s="4"/>
      <c r="AA43" s="4"/>
      <c r="AB43" s="4"/>
      <c r="AC43" s="4"/>
      <c r="AD43" s="4"/>
    </row>
    <row r="44" spans="1:30" ht="14.25" customHeight="1">
      <c r="A44" s="187"/>
      <c r="B44" s="191"/>
      <c r="C44" s="191"/>
      <c r="D44" s="192"/>
      <c r="E44" s="187"/>
      <c r="F44" s="192"/>
      <c r="G44" s="187"/>
      <c r="H44" s="187"/>
      <c r="I44" s="187"/>
      <c r="J44" s="191"/>
      <c r="K44" s="193"/>
      <c r="L44" s="185"/>
      <c r="M44" s="185"/>
      <c r="N44" s="185"/>
      <c r="O44" s="185"/>
      <c r="P44" s="185"/>
      <c r="Q44" s="185"/>
      <c r="R44" s="185"/>
      <c r="S44" s="185"/>
      <c r="T44" s="185"/>
      <c r="U44" s="3"/>
      <c r="V44" s="4"/>
      <c r="W44" s="4"/>
      <c r="X44" s="4"/>
      <c r="Y44" s="4"/>
      <c r="Z44" s="4"/>
      <c r="AA44" s="4"/>
      <c r="AB44" s="4"/>
      <c r="AC44" s="4"/>
      <c r="AD44" s="4"/>
    </row>
    <row r="45" spans="1:30" ht="14.25" customHeight="1">
      <c r="A45" s="187"/>
      <c r="B45" s="191"/>
      <c r="C45" s="191"/>
      <c r="D45" s="192"/>
      <c r="E45" s="187"/>
      <c r="F45" s="192"/>
      <c r="G45" s="187"/>
      <c r="H45" s="187"/>
      <c r="I45" s="187"/>
      <c r="J45" s="191"/>
      <c r="K45" s="193"/>
      <c r="L45" s="185"/>
      <c r="M45" s="185"/>
      <c r="N45" s="185"/>
      <c r="O45" s="185"/>
      <c r="P45" s="185"/>
      <c r="Q45" s="185"/>
      <c r="R45" s="185"/>
      <c r="S45" s="185"/>
      <c r="T45" s="185"/>
      <c r="U45" s="3"/>
      <c r="V45" s="4"/>
      <c r="W45" s="4"/>
      <c r="X45" s="4"/>
      <c r="Y45" s="4"/>
      <c r="Z45" s="4"/>
      <c r="AA45" s="4"/>
      <c r="AB45" s="4"/>
      <c r="AC45" s="4"/>
      <c r="AD45" s="4"/>
    </row>
    <row r="46" spans="1:30" ht="14.25" customHeight="1">
      <c r="A46" s="187"/>
      <c r="B46" s="191"/>
      <c r="C46" s="191"/>
      <c r="D46" s="192"/>
      <c r="E46" s="194"/>
      <c r="F46" s="192"/>
      <c r="G46" s="187"/>
      <c r="H46" s="187"/>
      <c r="I46" s="187"/>
      <c r="J46" s="191"/>
      <c r="K46" s="193"/>
      <c r="L46" s="185"/>
      <c r="M46" s="185"/>
      <c r="N46" s="185"/>
      <c r="O46" s="185"/>
      <c r="P46" s="185"/>
      <c r="Q46" s="185"/>
      <c r="R46" s="185"/>
      <c r="S46" s="185"/>
      <c r="T46" s="185"/>
      <c r="U46" s="3"/>
      <c r="V46" s="4"/>
      <c r="W46" s="4"/>
      <c r="X46" s="4"/>
      <c r="Y46" s="4"/>
      <c r="Z46" s="4"/>
      <c r="AA46" s="4"/>
      <c r="AB46" s="4"/>
      <c r="AC46" s="4"/>
      <c r="AD46" s="4"/>
    </row>
    <row r="47" spans="1:30" ht="14.25" hidden="1" customHeight="1">
      <c r="A47" s="195"/>
      <c r="B47" s="195"/>
      <c r="C47" s="196"/>
      <c r="D47" s="192"/>
      <c r="E47" s="197"/>
      <c r="F47" s="192"/>
      <c r="G47" s="187"/>
      <c r="H47" s="187"/>
      <c r="I47" s="187"/>
      <c r="J47" s="195"/>
      <c r="K47" s="198"/>
      <c r="L47" s="199"/>
      <c r="M47" s="199"/>
      <c r="N47" s="199"/>
      <c r="O47" s="199"/>
      <c r="P47" s="199"/>
      <c r="Q47" s="199"/>
      <c r="R47" s="199"/>
      <c r="S47" s="199"/>
      <c r="T47" s="199"/>
      <c r="U47" s="3"/>
      <c r="V47" s="4"/>
      <c r="W47" s="4"/>
      <c r="X47" s="4"/>
      <c r="Y47" s="4"/>
      <c r="Z47" s="4"/>
      <c r="AA47" s="4"/>
      <c r="AB47" s="4"/>
      <c r="AC47" s="4"/>
      <c r="AD47" s="4"/>
    </row>
    <row r="48" spans="1:30" ht="12" customHeight="1">
      <c r="A48" s="200"/>
      <c r="B48" s="192" t="s">
        <v>188</v>
      </c>
      <c r="C48" s="195"/>
      <c r="D48" s="130"/>
      <c r="E48" s="197"/>
      <c r="F48" s="130"/>
      <c r="G48" s="195"/>
      <c r="H48" s="195"/>
      <c r="I48" s="195"/>
      <c r="J48" s="201" t="str">
        <f>nama_mapel!$H$7</f>
        <v>Ayu Kadarwati, S.Pd</v>
      </c>
      <c r="K48" s="198"/>
      <c r="L48" s="199"/>
      <c r="M48" s="199"/>
      <c r="N48" s="199"/>
      <c r="O48" s="199"/>
      <c r="P48" s="199"/>
      <c r="Q48" s="199"/>
      <c r="R48" s="199"/>
      <c r="S48" s="199"/>
      <c r="T48" s="199"/>
      <c r="U48" s="3"/>
      <c r="V48" s="4"/>
      <c r="W48" s="4"/>
      <c r="X48" s="4"/>
      <c r="Y48" s="4"/>
      <c r="Z48" s="4"/>
      <c r="AA48" s="4"/>
      <c r="AB48" s="4"/>
      <c r="AC48" s="4"/>
      <c r="AD48" s="4"/>
    </row>
    <row r="49" spans="1:30" ht="14.25" customHeight="1">
      <c r="A49" s="195"/>
      <c r="B49" s="195"/>
      <c r="C49" s="195"/>
      <c r="D49" s="130"/>
      <c r="E49" s="197"/>
      <c r="F49" s="130"/>
      <c r="G49" s="195"/>
      <c r="H49" s="195"/>
      <c r="I49" s="195"/>
      <c r="J49" s="201" t="str">
        <f>CONCATENATE("NIP ",nama_mapel!$H$8)</f>
        <v>NIP -</v>
      </c>
      <c r="K49" s="198"/>
      <c r="L49" s="199"/>
      <c r="M49" s="199"/>
      <c r="N49" s="199"/>
      <c r="O49" s="199"/>
      <c r="P49" s="199"/>
      <c r="Q49" s="199"/>
      <c r="R49" s="199"/>
      <c r="S49" s="199"/>
      <c r="T49" s="199"/>
      <c r="U49" s="3"/>
      <c r="V49" s="4"/>
      <c r="W49" s="4"/>
      <c r="X49" s="4"/>
      <c r="Y49" s="4"/>
      <c r="Z49" s="4"/>
      <c r="AA49" s="4"/>
      <c r="AB49" s="4"/>
      <c r="AC49" s="4"/>
      <c r="AD49" s="4"/>
    </row>
    <row r="50" spans="1:30" ht="18" customHeight="1">
      <c r="A50" s="297" t="s">
        <v>189</v>
      </c>
      <c r="B50" s="259"/>
      <c r="C50" s="259"/>
      <c r="D50" s="259"/>
      <c r="E50" s="259"/>
      <c r="F50" s="259"/>
      <c r="G50" s="259"/>
      <c r="H50" s="259"/>
      <c r="I50" s="259"/>
      <c r="J50" s="259"/>
      <c r="K50" s="202"/>
      <c r="L50" s="203"/>
      <c r="M50" s="203"/>
      <c r="N50" s="203"/>
      <c r="O50" s="203"/>
      <c r="P50" s="203"/>
      <c r="Q50" s="203"/>
      <c r="R50" s="203"/>
      <c r="S50" s="203"/>
      <c r="T50" s="203"/>
      <c r="U50" s="3"/>
      <c r="V50" s="4"/>
      <c r="W50" s="4"/>
      <c r="X50" s="4"/>
      <c r="Y50" s="4"/>
      <c r="Z50" s="4"/>
      <c r="AA50" s="4"/>
      <c r="AB50" s="4"/>
      <c r="AC50" s="4"/>
      <c r="AD50" s="4"/>
    </row>
    <row r="51" spans="1:30" ht="18" customHeight="1">
      <c r="A51" s="204"/>
      <c r="B51" s="103"/>
      <c r="C51" s="103"/>
      <c r="D51" s="103"/>
      <c r="E51" s="205"/>
      <c r="F51" s="103"/>
      <c r="G51" s="103"/>
      <c r="H51" s="103"/>
      <c r="I51" s="103"/>
      <c r="J51" s="206"/>
      <c r="K51" s="122"/>
      <c r="L51" s="126"/>
      <c r="M51" s="126"/>
      <c r="N51" s="126"/>
      <c r="O51" s="126"/>
      <c r="P51" s="126"/>
      <c r="Q51" s="126"/>
      <c r="R51" s="126"/>
      <c r="S51" s="126"/>
      <c r="T51" s="126"/>
      <c r="U51" s="3"/>
      <c r="V51" s="4"/>
      <c r="W51" s="4"/>
      <c r="X51" s="4"/>
      <c r="Y51" s="4"/>
      <c r="Z51" s="4"/>
      <c r="AA51" s="4"/>
      <c r="AB51" s="4"/>
      <c r="AC51" s="4"/>
      <c r="AD51" s="4"/>
    </row>
    <row r="52" spans="1:30" ht="15.75" customHeight="1">
      <c r="A52" s="129" t="s">
        <v>150</v>
      </c>
      <c r="B52" s="130"/>
      <c r="C52" s="131" t="str">
        <f>VLOOKUP($J$1,'ENTRI NILAI PILIH TAB INI'!$A$9:$AC$50,3)</f>
        <v>ADELITA AYU LAILY NISWAH</v>
      </c>
      <c r="D52" s="132"/>
      <c r="E52" s="133"/>
      <c r="F52" s="130"/>
      <c r="G52" s="129" t="s">
        <v>12</v>
      </c>
      <c r="H52" s="130"/>
      <c r="I52" s="130"/>
      <c r="J52" s="131" t="str">
        <f>nama_mapel!$J$3</f>
        <v xml:space="preserve"> X / 2</v>
      </c>
      <c r="K52" s="122"/>
      <c r="L52" s="126"/>
      <c r="M52" s="126"/>
      <c r="N52" s="126"/>
      <c r="O52" s="126"/>
      <c r="P52" s="126"/>
      <c r="Q52" s="126"/>
      <c r="R52" s="126"/>
      <c r="S52" s="126"/>
      <c r="T52" s="126"/>
      <c r="U52" s="3"/>
      <c r="V52" s="4"/>
      <c r="W52" s="4"/>
      <c r="X52" s="4"/>
      <c r="Y52" s="4"/>
      <c r="Z52" s="4"/>
      <c r="AA52" s="4"/>
      <c r="AB52" s="4"/>
      <c r="AC52" s="4"/>
      <c r="AD52" s="4"/>
    </row>
    <row r="53" spans="1:30" ht="15.75" customHeight="1">
      <c r="A53" s="129" t="s">
        <v>151</v>
      </c>
      <c r="B53" s="130"/>
      <c r="C53" s="131" t="str">
        <f>IF(VLOOKUP($J$1,'ENTRI NILAI PILIH TAB INI'!$A$9:$AC$50,2)&lt;100,"00","0")&amp;VLOOKUP($J$1,'ENTRI NILAI PILIH TAB INI'!$A$9:$AC$50,2)</f>
        <v>01623</v>
      </c>
      <c r="D53" s="136"/>
      <c r="E53" s="130"/>
      <c r="F53" s="130"/>
      <c r="G53" s="129" t="s">
        <v>30</v>
      </c>
      <c r="H53" s="130"/>
      <c r="I53" s="130"/>
      <c r="J53" s="131" t="str">
        <f>nama_mapel!$H$4</f>
        <v>2016-2017</v>
      </c>
      <c r="K53" s="122"/>
      <c r="L53" s="126"/>
      <c r="M53" s="126"/>
      <c r="N53" s="126"/>
      <c r="O53" s="126"/>
      <c r="P53" s="126"/>
      <c r="Q53" s="126"/>
      <c r="R53" s="126"/>
      <c r="S53" s="126"/>
      <c r="T53" s="126"/>
      <c r="U53" s="3"/>
      <c r="V53" s="4"/>
      <c r="W53" s="4"/>
      <c r="X53" s="4"/>
      <c r="Y53" s="4"/>
      <c r="Z53" s="4"/>
      <c r="AA53" s="4"/>
      <c r="AB53" s="4"/>
      <c r="AC53" s="4"/>
      <c r="AD53" s="4"/>
    </row>
    <row r="54" spans="1:30" ht="15.75" customHeight="1">
      <c r="A54" s="129" t="s">
        <v>153</v>
      </c>
      <c r="B54" s="130"/>
      <c r="C54" s="131" t="s">
        <v>154</v>
      </c>
      <c r="D54" s="136"/>
      <c r="E54" s="130"/>
      <c r="F54" s="130"/>
      <c r="G54" s="129" t="s">
        <v>33</v>
      </c>
      <c r="H54" s="130"/>
      <c r="I54" s="130"/>
      <c r="J54" s="131" t="str">
        <f>nama_mapel!$J$5</f>
        <v>Administrasi Perkantoran</v>
      </c>
      <c r="K54" s="122"/>
      <c r="L54" s="126"/>
      <c r="M54" s="126"/>
      <c r="N54" s="126"/>
      <c r="O54" s="126"/>
      <c r="P54" s="126"/>
      <c r="Q54" s="126"/>
      <c r="R54" s="126"/>
      <c r="S54" s="126"/>
      <c r="T54" s="126"/>
      <c r="U54" s="3"/>
      <c r="V54" s="4"/>
      <c r="W54" s="4"/>
      <c r="X54" s="4"/>
      <c r="Y54" s="4"/>
      <c r="Z54" s="4"/>
      <c r="AA54" s="4"/>
      <c r="AB54" s="4"/>
      <c r="AC54" s="4"/>
      <c r="AD54" s="4"/>
    </row>
    <row r="55" spans="1:30" ht="25.5" customHeight="1">
      <c r="A55" s="130"/>
      <c r="B55" s="129"/>
      <c r="C55" s="129"/>
      <c r="D55" s="130"/>
      <c r="E55" s="138"/>
      <c r="F55" s="130"/>
      <c r="G55" s="130"/>
      <c r="H55" s="129"/>
      <c r="I55" s="130"/>
      <c r="J55" s="130"/>
      <c r="K55" s="122"/>
      <c r="L55" s="126"/>
      <c r="M55" s="126"/>
      <c r="N55" s="126"/>
      <c r="O55" s="126"/>
      <c r="P55" s="126"/>
      <c r="Q55" s="126"/>
      <c r="R55" s="126"/>
      <c r="S55" s="126"/>
      <c r="T55" s="126"/>
      <c r="U55" s="3"/>
      <c r="V55" s="4"/>
      <c r="W55" s="4"/>
      <c r="X55" s="4"/>
      <c r="Y55" s="4"/>
      <c r="Z55" s="4"/>
      <c r="AA55" s="4"/>
      <c r="AB55" s="4"/>
      <c r="AC55" s="4"/>
      <c r="AD55" s="4"/>
    </row>
    <row r="56" spans="1:30" ht="23.25" customHeight="1">
      <c r="A56" s="207" t="s">
        <v>190</v>
      </c>
      <c r="B56" s="208"/>
      <c r="C56" s="208"/>
      <c r="D56" s="209"/>
      <c r="E56" s="208"/>
      <c r="F56" s="210"/>
      <c r="G56" s="208"/>
      <c r="H56" s="208"/>
      <c r="I56" s="208"/>
      <c r="J56" s="208"/>
      <c r="K56" s="211"/>
      <c r="L56" s="212"/>
      <c r="M56" s="212"/>
      <c r="N56" s="212"/>
      <c r="O56" s="212"/>
      <c r="P56" s="212"/>
      <c r="Q56" s="212"/>
      <c r="R56" s="212"/>
      <c r="S56" s="212"/>
      <c r="T56" s="212"/>
      <c r="U56" s="3"/>
      <c r="V56" s="4"/>
      <c r="W56" s="4"/>
      <c r="X56" s="4"/>
      <c r="Y56" s="4"/>
      <c r="Z56" s="4"/>
      <c r="AA56" s="4"/>
      <c r="AB56" s="4"/>
      <c r="AC56" s="4"/>
      <c r="AD56" s="4"/>
    </row>
    <row r="57" spans="1:30" ht="48.75" customHeight="1">
      <c r="A57" s="213"/>
      <c r="B57" s="214" t="s">
        <v>157</v>
      </c>
      <c r="C57" s="290" t="s">
        <v>191</v>
      </c>
      <c r="D57" s="291"/>
      <c r="E57" s="292"/>
      <c r="F57" s="214" t="s">
        <v>127</v>
      </c>
      <c r="G57" s="214" t="s">
        <v>192</v>
      </c>
      <c r="H57" s="214" t="s">
        <v>193</v>
      </c>
      <c r="I57" s="214"/>
      <c r="J57" s="214" t="s">
        <v>130</v>
      </c>
      <c r="K57" s="122"/>
      <c r="L57" s="126"/>
      <c r="M57" s="126"/>
      <c r="N57" s="126"/>
      <c r="O57" s="126"/>
      <c r="P57" s="126"/>
      <c r="Q57" s="126"/>
      <c r="R57" s="126"/>
      <c r="S57" s="126"/>
      <c r="T57" s="126"/>
      <c r="U57" s="3"/>
      <c r="V57" s="4"/>
      <c r="W57" s="4"/>
      <c r="X57" s="4"/>
      <c r="Y57" s="4"/>
      <c r="Z57" s="4"/>
      <c r="AA57" s="4"/>
      <c r="AB57" s="4"/>
      <c r="AC57" s="4"/>
      <c r="AD57" s="4"/>
    </row>
    <row r="58" spans="1:30" ht="24.75" customHeight="1">
      <c r="A58" s="213"/>
      <c r="B58" s="215"/>
      <c r="C58" s="294"/>
      <c r="D58" s="295"/>
      <c r="E58" s="296"/>
      <c r="F58" s="215"/>
      <c r="G58" s="215"/>
      <c r="H58" s="215"/>
      <c r="I58" s="215"/>
      <c r="J58" s="215"/>
      <c r="K58" s="122"/>
      <c r="L58" s="126"/>
      <c r="M58" s="126"/>
      <c r="N58" s="126"/>
      <c r="O58" s="126"/>
      <c r="P58" s="126"/>
      <c r="Q58" s="126"/>
      <c r="R58" s="126"/>
      <c r="S58" s="126"/>
      <c r="T58" s="126"/>
      <c r="U58" s="3"/>
      <c r="V58" s="4"/>
      <c r="W58" s="4"/>
      <c r="X58" s="4"/>
      <c r="Y58" s="4"/>
      <c r="Z58" s="4"/>
      <c r="AA58" s="4"/>
      <c r="AB58" s="4"/>
      <c r="AC58" s="4"/>
      <c r="AD58" s="4"/>
    </row>
    <row r="59" spans="1:30" ht="24.75" customHeight="1">
      <c r="A59" s="213"/>
      <c r="B59" s="216"/>
      <c r="C59" s="293"/>
      <c r="D59" s="269"/>
      <c r="E59" s="251"/>
      <c r="F59" s="216"/>
      <c r="G59" s="216"/>
      <c r="H59" s="216"/>
      <c r="I59" s="216"/>
      <c r="J59" s="216"/>
      <c r="K59" s="122"/>
      <c r="L59" s="126"/>
      <c r="M59" s="126"/>
      <c r="N59" s="126"/>
      <c r="O59" s="126"/>
      <c r="P59" s="126"/>
      <c r="Q59" s="126"/>
      <c r="R59" s="126"/>
      <c r="S59" s="126"/>
      <c r="T59" s="126"/>
      <c r="U59" s="3"/>
      <c r="V59" s="4"/>
      <c r="W59" s="4"/>
      <c r="X59" s="4"/>
      <c r="Y59" s="4"/>
      <c r="Z59" s="4"/>
      <c r="AA59" s="4"/>
      <c r="AB59" s="4"/>
      <c r="AC59" s="4"/>
      <c r="AD59" s="4"/>
    </row>
    <row r="60" spans="1:30" ht="12" customHeight="1">
      <c r="A60" s="213"/>
      <c r="B60" s="213"/>
      <c r="C60" s="213"/>
      <c r="D60" s="103"/>
      <c r="E60" s="217"/>
      <c r="F60" s="103"/>
      <c r="G60" s="213"/>
      <c r="H60" s="213"/>
      <c r="I60" s="213"/>
      <c r="J60" s="213"/>
      <c r="K60" s="122"/>
      <c r="L60" s="126"/>
      <c r="M60" s="126"/>
      <c r="N60" s="126"/>
      <c r="O60" s="126"/>
      <c r="P60" s="126"/>
      <c r="Q60" s="126"/>
      <c r="R60" s="126"/>
      <c r="S60" s="126"/>
      <c r="T60" s="126"/>
      <c r="U60" s="3"/>
      <c r="V60" s="4"/>
      <c r="W60" s="4"/>
      <c r="X60" s="4"/>
      <c r="Y60" s="4"/>
      <c r="Z60" s="4"/>
      <c r="AA60" s="4"/>
      <c r="AB60" s="4"/>
      <c r="AC60" s="4"/>
      <c r="AD60" s="4"/>
    </row>
    <row r="61" spans="1:30" ht="16.5" customHeight="1">
      <c r="A61" s="218" t="s">
        <v>194</v>
      </c>
      <c r="B61" s="219"/>
      <c r="C61" s="219"/>
      <c r="D61" s="220"/>
      <c r="E61" s="221"/>
      <c r="F61" s="220"/>
      <c r="G61" s="219"/>
      <c r="H61" s="219"/>
      <c r="I61" s="219"/>
      <c r="J61" s="219"/>
      <c r="K61" s="222"/>
      <c r="L61" s="223"/>
      <c r="M61" s="223"/>
      <c r="N61" s="223"/>
      <c r="O61" s="223"/>
      <c r="P61" s="223"/>
      <c r="Q61" s="223"/>
      <c r="R61" s="223"/>
      <c r="S61" s="223"/>
      <c r="T61" s="223"/>
      <c r="U61" s="3"/>
      <c r="V61" s="4"/>
      <c r="W61" s="4"/>
      <c r="X61" s="4"/>
      <c r="Y61" s="4"/>
      <c r="Z61" s="4"/>
      <c r="AA61" s="4"/>
      <c r="AB61" s="4"/>
      <c r="AC61" s="4"/>
      <c r="AD61" s="4"/>
    </row>
    <row r="62" spans="1:30" ht="8.25" customHeight="1">
      <c r="A62" s="213"/>
      <c r="B62" s="213"/>
      <c r="C62" s="213"/>
      <c r="D62" s="103"/>
      <c r="E62" s="217"/>
      <c r="F62" s="103"/>
      <c r="G62" s="213"/>
      <c r="H62" s="213"/>
      <c r="I62" s="213"/>
      <c r="J62" s="213"/>
      <c r="K62" s="122"/>
      <c r="L62" s="126"/>
      <c r="M62" s="126"/>
      <c r="N62" s="126"/>
      <c r="O62" s="126"/>
      <c r="P62" s="126"/>
      <c r="Q62" s="126"/>
      <c r="R62" s="126"/>
      <c r="S62" s="126"/>
      <c r="T62" s="126"/>
      <c r="U62" s="3"/>
      <c r="V62" s="4"/>
      <c r="W62" s="4"/>
      <c r="X62" s="4"/>
      <c r="Y62" s="4"/>
      <c r="Z62" s="4"/>
      <c r="AA62" s="4"/>
      <c r="AB62" s="4"/>
      <c r="AC62" s="4"/>
      <c r="AD62" s="4"/>
    </row>
    <row r="63" spans="1:30" ht="19.5" customHeight="1">
      <c r="A63" s="213"/>
      <c r="B63" s="293" t="s">
        <v>195</v>
      </c>
      <c r="C63" s="269"/>
      <c r="D63" s="269"/>
      <c r="E63" s="269"/>
      <c r="F63" s="269"/>
      <c r="G63" s="269"/>
      <c r="H63" s="251"/>
      <c r="I63" s="224"/>
      <c r="J63" s="216" t="s">
        <v>130</v>
      </c>
      <c r="K63" s="122"/>
      <c r="L63" s="126"/>
      <c r="M63" s="126"/>
      <c r="N63" s="126"/>
      <c r="O63" s="126"/>
      <c r="P63" s="126"/>
      <c r="Q63" s="126"/>
      <c r="R63" s="126"/>
      <c r="S63" s="126"/>
      <c r="T63" s="126"/>
      <c r="U63" s="3"/>
      <c r="V63" s="4"/>
      <c r="W63" s="4"/>
      <c r="X63" s="4"/>
      <c r="Y63" s="4"/>
      <c r="Z63" s="4"/>
      <c r="AA63" s="4"/>
      <c r="AB63" s="4"/>
      <c r="AC63" s="4"/>
      <c r="AD63" s="4"/>
    </row>
    <row r="64" spans="1:30" ht="19.5" customHeight="1">
      <c r="A64" s="213"/>
      <c r="B64" s="307" t="s">
        <v>196</v>
      </c>
      <c r="C64" s="299"/>
      <c r="D64" s="299"/>
      <c r="E64" s="300"/>
      <c r="F64" s="306" t="str">
        <f>VLOOKUP($J$1,'ENTRI NILAI PILIH TAB INI'!$A$9:$AU$50,36)</f>
        <v>Pramuka</v>
      </c>
      <c r="G64" s="269"/>
      <c r="H64" s="251"/>
      <c r="I64" s="225"/>
      <c r="J64" s="226" t="str">
        <f>VLOOKUP($J$1,'ENTRI NILAI PILIH TAB INI'!$A$9:$AU$50,37)</f>
        <v>Amat Baik</v>
      </c>
      <c r="K64" s="122"/>
      <c r="L64" s="126"/>
      <c r="M64" s="126">
        <v>36</v>
      </c>
      <c r="N64" s="126"/>
      <c r="O64" s="126"/>
      <c r="P64" s="126"/>
      <c r="Q64" s="126"/>
      <c r="R64" s="126"/>
      <c r="S64" s="126"/>
      <c r="T64" s="126"/>
      <c r="U64" s="3"/>
      <c r="V64" s="4"/>
      <c r="W64" s="4"/>
      <c r="X64" s="4"/>
      <c r="Y64" s="4"/>
      <c r="Z64" s="4"/>
      <c r="AA64" s="4"/>
      <c r="AB64" s="4"/>
      <c r="AC64" s="4"/>
      <c r="AD64" s="4"/>
    </row>
    <row r="65" spans="1:30" ht="19.5" customHeight="1">
      <c r="A65" s="213"/>
      <c r="B65" s="303"/>
      <c r="C65" s="295"/>
      <c r="D65" s="295"/>
      <c r="E65" s="296"/>
      <c r="F65" s="306" t="str">
        <f>VLOOKUP($J$1,'ENTRI NILAI PILIH TAB INI'!$A$9:$AU$50,38)</f>
        <v>-</v>
      </c>
      <c r="G65" s="269"/>
      <c r="H65" s="251"/>
      <c r="I65" s="225"/>
      <c r="J65" s="226" t="str">
        <f>VLOOKUP($J$1,'ENTRI NILAI PILIH TAB INI'!$A$9:$AU$50,39)</f>
        <v>-</v>
      </c>
      <c r="K65" s="122"/>
      <c r="L65" s="126"/>
      <c r="M65" s="126"/>
      <c r="N65" s="126"/>
      <c r="O65" s="126"/>
      <c r="P65" s="126"/>
      <c r="Q65" s="126"/>
      <c r="R65" s="126"/>
      <c r="S65" s="126"/>
      <c r="T65" s="126"/>
      <c r="U65" s="3"/>
      <c r="V65" s="4"/>
      <c r="W65" s="4"/>
      <c r="X65" s="4"/>
      <c r="Y65" s="4"/>
      <c r="Z65" s="4"/>
      <c r="AA65" s="4"/>
      <c r="AB65" s="4"/>
      <c r="AC65" s="4"/>
      <c r="AD65" s="4"/>
    </row>
    <row r="66" spans="1:30" ht="19.5" customHeight="1">
      <c r="A66" s="213"/>
      <c r="B66" s="307" t="s">
        <v>75</v>
      </c>
      <c r="C66" s="299"/>
      <c r="D66" s="299"/>
      <c r="E66" s="300"/>
      <c r="F66" s="305" t="s">
        <v>131</v>
      </c>
      <c r="G66" s="269"/>
      <c r="H66" s="251"/>
      <c r="I66" s="225"/>
      <c r="J66" s="226" t="str">
        <f>VLOOKUP($J$1,'ENTRI NILAI PILIH TAB INI'!$A$9:$AU$50,40)</f>
        <v>Baik</v>
      </c>
      <c r="K66" s="122"/>
      <c r="L66" s="126"/>
      <c r="M66" s="126"/>
      <c r="N66" s="126"/>
      <c r="O66" s="126"/>
      <c r="P66" s="126"/>
      <c r="Q66" s="126"/>
      <c r="R66" s="126"/>
      <c r="S66" s="126"/>
      <c r="T66" s="126"/>
      <c r="U66" s="3"/>
      <c r="V66" s="4"/>
      <c r="W66" s="4"/>
      <c r="X66" s="4"/>
      <c r="Y66" s="4"/>
      <c r="Z66" s="4"/>
      <c r="AA66" s="4"/>
      <c r="AB66" s="4"/>
      <c r="AC66" s="4"/>
      <c r="AD66" s="4"/>
    </row>
    <row r="67" spans="1:30" ht="19.5" customHeight="1">
      <c r="A67" s="213"/>
      <c r="B67" s="301"/>
      <c r="C67" s="259"/>
      <c r="D67" s="259"/>
      <c r="E67" s="302"/>
      <c r="F67" s="305" t="s">
        <v>132</v>
      </c>
      <c r="G67" s="269"/>
      <c r="H67" s="251"/>
      <c r="I67" s="225"/>
      <c r="J67" s="226" t="str">
        <f>VLOOKUP($J$1,'ENTRI NILAI PILIH TAB INI'!$A$9:$AU$50,41)</f>
        <v>Baik</v>
      </c>
      <c r="K67" s="122"/>
      <c r="L67" s="126"/>
      <c r="M67" s="126"/>
      <c r="N67" s="126"/>
      <c r="O67" s="126"/>
      <c r="P67" s="126"/>
      <c r="Q67" s="126"/>
      <c r="R67" s="126"/>
      <c r="S67" s="126"/>
      <c r="T67" s="126"/>
      <c r="U67" s="3"/>
      <c r="V67" s="4"/>
      <c r="W67" s="4"/>
      <c r="X67" s="4"/>
      <c r="Y67" s="4"/>
      <c r="Z67" s="4"/>
      <c r="AA67" s="4"/>
      <c r="AB67" s="4"/>
      <c r="AC67" s="4"/>
      <c r="AD67" s="4"/>
    </row>
    <row r="68" spans="1:30" ht="19.5" customHeight="1">
      <c r="A68" s="213"/>
      <c r="B68" s="303"/>
      <c r="C68" s="295"/>
      <c r="D68" s="295"/>
      <c r="E68" s="296"/>
      <c r="F68" s="305" t="s">
        <v>133</v>
      </c>
      <c r="G68" s="269"/>
      <c r="H68" s="251"/>
      <c r="I68" s="225"/>
      <c r="J68" s="226" t="str">
        <f>VLOOKUP($J$1,'ENTRI NILAI PILIH TAB INI'!$A$9:$AU$50,42)</f>
        <v>Baik</v>
      </c>
      <c r="K68" s="122"/>
      <c r="L68" s="126"/>
      <c r="M68" s="126"/>
      <c r="N68" s="126"/>
      <c r="O68" s="126"/>
      <c r="P68" s="126"/>
      <c r="Q68" s="126"/>
      <c r="R68" s="126"/>
      <c r="S68" s="126"/>
      <c r="T68" s="126"/>
      <c r="U68" s="3"/>
      <c r="V68" s="4"/>
      <c r="W68" s="4"/>
      <c r="X68" s="4"/>
      <c r="Y68" s="4"/>
      <c r="Z68" s="4"/>
      <c r="AA68" s="4"/>
      <c r="AB68" s="4"/>
      <c r="AC68" s="4"/>
      <c r="AD68" s="4"/>
    </row>
    <row r="69" spans="1:30" ht="12" customHeight="1">
      <c r="A69" s="213"/>
      <c r="B69" s="213"/>
      <c r="C69" s="213"/>
      <c r="D69" s="103"/>
      <c r="E69" s="217"/>
      <c r="F69" s="103"/>
      <c r="G69" s="213"/>
      <c r="H69" s="213"/>
      <c r="I69" s="213"/>
      <c r="J69" s="213"/>
      <c r="K69" s="122"/>
      <c r="L69" s="126"/>
      <c r="M69" s="126"/>
      <c r="N69" s="126"/>
      <c r="O69" s="126"/>
      <c r="P69" s="126"/>
      <c r="Q69" s="126"/>
      <c r="R69" s="126"/>
      <c r="S69" s="126"/>
      <c r="T69" s="126"/>
      <c r="U69" s="3"/>
      <c r="V69" s="4"/>
      <c r="W69" s="4"/>
      <c r="X69" s="4"/>
      <c r="Y69" s="4"/>
      <c r="Z69" s="4"/>
      <c r="AA69" s="4"/>
      <c r="AB69" s="4"/>
      <c r="AC69" s="4"/>
      <c r="AD69" s="4"/>
    </row>
    <row r="70" spans="1:30" ht="22.5" customHeight="1">
      <c r="A70" s="227" t="s">
        <v>197</v>
      </c>
      <c r="B70" s="228"/>
      <c r="C70" s="228"/>
      <c r="D70" s="229"/>
      <c r="E70" s="230"/>
      <c r="F70" s="229"/>
      <c r="G70" s="228"/>
      <c r="H70" s="228"/>
      <c r="I70" s="228"/>
      <c r="J70" s="228"/>
      <c r="K70" s="231"/>
      <c r="L70" s="232"/>
      <c r="M70" s="232"/>
      <c r="N70" s="232"/>
      <c r="O70" s="232"/>
      <c r="P70" s="232"/>
      <c r="Q70" s="232"/>
      <c r="R70" s="232"/>
      <c r="S70" s="232"/>
      <c r="T70" s="232"/>
      <c r="U70" s="3"/>
      <c r="V70" s="4"/>
      <c r="W70" s="4"/>
      <c r="X70" s="4"/>
      <c r="Y70" s="4"/>
      <c r="Z70" s="4"/>
      <c r="AA70" s="4"/>
      <c r="AB70" s="4"/>
      <c r="AC70" s="4"/>
      <c r="AD70" s="4"/>
    </row>
    <row r="71" spans="1:30" ht="19.5" customHeight="1">
      <c r="A71" s="213"/>
      <c r="B71" s="309" t="s">
        <v>198</v>
      </c>
      <c r="C71" s="299"/>
      <c r="D71" s="299"/>
      <c r="E71" s="299"/>
      <c r="F71" s="300"/>
      <c r="G71" s="308" t="s">
        <v>199</v>
      </c>
      <c r="H71" s="251"/>
      <c r="I71" s="233"/>
      <c r="J71" s="234">
        <f>VLOOKUP($J$1,'ENTRI NILAI PILIH TAB INI'!$A$9:$AU$50,43)</f>
        <v>1</v>
      </c>
      <c r="K71" s="122"/>
      <c r="L71" s="126"/>
      <c r="M71" s="126"/>
      <c r="N71" s="126"/>
      <c r="O71" s="126"/>
      <c r="P71" s="126"/>
      <c r="Q71" s="126"/>
      <c r="R71" s="126"/>
      <c r="S71" s="126"/>
      <c r="T71" s="126"/>
      <c r="U71" s="3"/>
      <c r="V71" s="4"/>
      <c r="W71" s="4"/>
      <c r="X71" s="4"/>
      <c r="Y71" s="4"/>
      <c r="Z71" s="4"/>
      <c r="AA71" s="4"/>
      <c r="AB71" s="4"/>
      <c r="AC71" s="4"/>
      <c r="AD71" s="4"/>
    </row>
    <row r="72" spans="1:30" ht="19.5" customHeight="1">
      <c r="A72" s="213"/>
      <c r="B72" s="301"/>
      <c r="C72" s="259"/>
      <c r="D72" s="259"/>
      <c r="E72" s="259"/>
      <c r="F72" s="302"/>
      <c r="G72" s="308" t="s">
        <v>200</v>
      </c>
      <c r="H72" s="251"/>
      <c r="I72" s="233"/>
      <c r="J72" s="234" t="str">
        <f>VLOOKUP($J$1,'ENTRI NILAI PILIH TAB INI'!$A$9:$AU$50,44)</f>
        <v>-</v>
      </c>
      <c r="K72" s="122"/>
      <c r="L72" s="126"/>
      <c r="M72" s="126"/>
      <c r="N72" s="126"/>
      <c r="O72" s="126"/>
      <c r="P72" s="126"/>
      <c r="Q72" s="126"/>
      <c r="R72" s="126"/>
      <c r="S72" s="126"/>
      <c r="T72" s="126"/>
      <c r="U72" s="3"/>
      <c r="V72" s="4"/>
      <c r="W72" s="4"/>
      <c r="X72" s="4"/>
      <c r="Y72" s="4"/>
      <c r="Z72" s="4"/>
      <c r="AA72" s="4"/>
      <c r="AB72" s="4"/>
      <c r="AC72" s="4"/>
      <c r="AD72" s="4"/>
    </row>
    <row r="73" spans="1:30" ht="19.5" customHeight="1">
      <c r="A73" s="213"/>
      <c r="B73" s="303"/>
      <c r="C73" s="295"/>
      <c r="D73" s="295"/>
      <c r="E73" s="295"/>
      <c r="F73" s="296"/>
      <c r="G73" s="308" t="s">
        <v>201</v>
      </c>
      <c r="H73" s="251"/>
      <c r="I73" s="233"/>
      <c r="J73" s="234" t="str">
        <f>VLOOKUP($J$1,'ENTRI NILAI PILIH TAB INI'!$A$9:$AU$50,45)</f>
        <v>-</v>
      </c>
      <c r="K73" s="122"/>
      <c r="L73" s="126"/>
      <c r="M73" s="126"/>
      <c r="N73" s="126"/>
      <c r="O73" s="126"/>
      <c r="P73" s="126"/>
      <c r="Q73" s="126"/>
      <c r="R73" s="126"/>
      <c r="S73" s="126"/>
      <c r="T73" s="126"/>
      <c r="U73" s="3"/>
      <c r="V73" s="4"/>
      <c r="W73" s="4"/>
      <c r="X73" s="4"/>
      <c r="Y73" s="4"/>
      <c r="Z73" s="4"/>
      <c r="AA73" s="4"/>
      <c r="AB73" s="4"/>
      <c r="AC73" s="4"/>
      <c r="AD73" s="4"/>
    </row>
    <row r="74" spans="1:30" ht="12" customHeight="1">
      <c r="A74" s="213"/>
      <c r="B74" s="213"/>
      <c r="C74" s="213"/>
      <c r="D74" s="103"/>
      <c r="E74" s="217"/>
      <c r="F74" s="103"/>
      <c r="G74" s="213"/>
      <c r="H74" s="213"/>
      <c r="I74" s="213"/>
      <c r="J74" s="213"/>
      <c r="K74" s="122"/>
      <c r="L74" s="126"/>
      <c r="M74" s="126"/>
      <c r="N74" s="126"/>
      <c r="O74" s="126"/>
      <c r="P74" s="126"/>
      <c r="Q74" s="126"/>
      <c r="R74" s="126"/>
      <c r="S74" s="126"/>
      <c r="T74" s="126"/>
      <c r="U74" s="3"/>
      <c r="V74" s="4"/>
      <c r="W74" s="4"/>
      <c r="X74" s="4"/>
      <c r="Y74" s="4"/>
      <c r="Z74" s="4"/>
      <c r="AA74" s="4"/>
      <c r="AB74" s="4"/>
      <c r="AC74" s="4"/>
      <c r="AD74" s="4"/>
    </row>
    <row r="75" spans="1:30" ht="21.75" customHeight="1">
      <c r="A75" s="227" t="s">
        <v>202</v>
      </c>
      <c r="B75" s="228"/>
      <c r="C75" s="228"/>
      <c r="D75" s="229"/>
      <c r="E75" s="230"/>
      <c r="F75" s="229"/>
      <c r="G75" s="228"/>
      <c r="H75" s="228"/>
      <c r="I75" s="228"/>
      <c r="J75" s="228"/>
      <c r="K75" s="231"/>
      <c r="L75" s="232"/>
      <c r="M75" s="232"/>
      <c r="N75" s="232"/>
      <c r="O75" s="232"/>
      <c r="P75" s="232"/>
      <c r="Q75" s="232"/>
      <c r="R75" s="232"/>
      <c r="S75" s="232"/>
      <c r="T75" s="232"/>
      <c r="U75" s="3"/>
      <c r="V75" s="4"/>
      <c r="W75" s="4"/>
      <c r="X75" s="4"/>
      <c r="Y75" s="4"/>
      <c r="Z75" s="4"/>
      <c r="AA75" s="4"/>
      <c r="AB75" s="4"/>
      <c r="AC75" s="4"/>
      <c r="AD75" s="4"/>
    </row>
    <row r="76" spans="1:30" ht="12" customHeight="1">
      <c r="A76" s="213"/>
      <c r="B76" s="298">
        <f>VLOOKUP($J$1,'ENTRI NILAI PILIH TAB INI'!$A$9:$AU$50,46)</f>
        <v>0</v>
      </c>
      <c r="C76" s="299"/>
      <c r="D76" s="299"/>
      <c r="E76" s="299"/>
      <c r="F76" s="299"/>
      <c r="G76" s="299"/>
      <c r="H76" s="299"/>
      <c r="I76" s="299"/>
      <c r="J76" s="300"/>
      <c r="K76" s="122"/>
      <c r="L76" s="126"/>
      <c r="M76" s="126"/>
      <c r="N76" s="126"/>
      <c r="O76" s="126"/>
      <c r="P76" s="126"/>
      <c r="Q76" s="126"/>
      <c r="R76" s="126"/>
      <c r="S76" s="126"/>
      <c r="T76" s="126"/>
      <c r="U76" s="3"/>
      <c r="V76" s="4"/>
      <c r="W76" s="4"/>
      <c r="X76" s="4"/>
      <c r="Y76" s="4"/>
      <c r="Z76" s="4"/>
      <c r="AA76" s="4"/>
      <c r="AB76" s="4"/>
      <c r="AC76" s="4"/>
      <c r="AD76" s="4"/>
    </row>
    <row r="77" spans="1:30" ht="12" customHeight="1">
      <c r="A77" s="213"/>
      <c r="B77" s="301"/>
      <c r="C77" s="259"/>
      <c r="D77" s="259"/>
      <c r="E77" s="259"/>
      <c r="F77" s="259"/>
      <c r="G77" s="259"/>
      <c r="H77" s="259"/>
      <c r="I77" s="259"/>
      <c r="J77" s="302"/>
      <c r="K77" s="122"/>
      <c r="L77" s="126"/>
      <c r="M77" s="126"/>
      <c r="N77" s="126"/>
      <c r="O77" s="126"/>
      <c r="P77" s="126"/>
      <c r="Q77" s="126"/>
      <c r="R77" s="126"/>
      <c r="S77" s="126"/>
      <c r="T77" s="126"/>
      <c r="U77" s="3"/>
      <c r="V77" s="4"/>
      <c r="W77" s="4"/>
      <c r="X77" s="4"/>
      <c r="Y77" s="4"/>
      <c r="Z77" s="4"/>
      <c r="AA77" s="4"/>
      <c r="AB77" s="4"/>
      <c r="AC77" s="4"/>
      <c r="AD77" s="4"/>
    </row>
    <row r="78" spans="1:30" ht="12" customHeight="1">
      <c r="A78" s="213"/>
      <c r="B78" s="303"/>
      <c r="C78" s="295"/>
      <c r="D78" s="295"/>
      <c r="E78" s="295"/>
      <c r="F78" s="295"/>
      <c r="G78" s="295"/>
      <c r="H78" s="295"/>
      <c r="I78" s="295"/>
      <c r="J78" s="296"/>
      <c r="K78" s="122"/>
      <c r="L78" s="126"/>
      <c r="M78" s="126"/>
      <c r="N78" s="126"/>
      <c r="O78" s="126"/>
      <c r="P78" s="126"/>
      <c r="Q78" s="126"/>
      <c r="R78" s="126"/>
      <c r="S78" s="126"/>
      <c r="T78" s="126"/>
      <c r="U78" s="3"/>
      <c r="V78" s="4"/>
      <c r="W78" s="4"/>
      <c r="X78" s="4"/>
      <c r="Y78" s="4"/>
      <c r="Z78" s="4"/>
      <c r="AA78" s="4"/>
      <c r="AB78" s="4"/>
      <c r="AC78" s="4"/>
      <c r="AD78" s="4"/>
    </row>
    <row r="79" spans="1:30" ht="27.75" customHeight="1">
      <c r="A79" s="235" t="s">
        <v>203</v>
      </c>
      <c r="B79" s="236"/>
      <c r="C79" s="236"/>
      <c r="D79" s="237"/>
      <c r="E79" s="238"/>
      <c r="F79" s="237"/>
      <c r="G79" s="236"/>
      <c r="H79" s="236"/>
      <c r="I79" s="236"/>
      <c r="J79" s="236"/>
      <c r="K79" s="239"/>
      <c r="L79" s="240"/>
      <c r="M79" s="240"/>
      <c r="N79" s="240"/>
      <c r="O79" s="240"/>
      <c r="P79" s="240"/>
      <c r="Q79" s="240"/>
      <c r="R79" s="240"/>
      <c r="S79" s="240"/>
      <c r="T79" s="240"/>
      <c r="U79" s="3"/>
      <c r="V79" s="4"/>
      <c r="W79" s="4"/>
      <c r="X79" s="4"/>
      <c r="Y79" s="4"/>
      <c r="Z79" s="4"/>
      <c r="AA79" s="4"/>
      <c r="AB79" s="4"/>
      <c r="AC79" s="4"/>
      <c r="AD79" s="4"/>
    </row>
    <row r="80" spans="1:30" ht="12" customHeight="1">
      <c r="A80" s="213"/>
      <c r="B80" s="304"/>
      <c r="C80" s="299"/>
      <c r="D80" s="299"/>
      <c r="E80" s="299"/>
      <c r="F80" s="299"/>
      <c r="G80" s="299"/>
      <c r="H80" s="299"/>
      <c r="I80" s="299"/>
      <c r="J80" s="300"/>
      <c r="K80" s="122"/>
      <c r="L80" s="126"/>
      <c r="M80" s="126"/>
      <c r="N80" s="126"/>
      <c r="O80" s="126"/>
      <c r="P80" s="126"/>
      <c r="Q80" s="126"/>
      <c r="R80" s="126"/>
      <c r="S80" s="126"/>
      <c r="T80" s="126"/>
      <c r="U80" s="3"/>
      <c r="V80" s="4"/>
      <c r="W80" s="4"/>
      <c r="X80" s="4"/>
      <c r="Y80" s="4"/>
      <c r="Z80" s="4"/>
      <c r="AA80" s="4"/>
      <c r="AB80" s="4"/>
      <c r="AC80" s="4"/>
      <c r="AD80" s="4"/>
    </row>
    <row r="81" spans="1:30" ht="12" customHeight="1">
      <c r="A81" s="213"/>
      <c r="B81" s="301"/>
      <c r="C81" s="259"/>
      <c r="D81" s="259"/>
      <c r="E81" s="259"/>
      <c r="F81" s="259"/>
      <c r="G81" s="259"/>
      <c r="H81" s="259"/>
      <c r="I81" s="259"/>
      <c r="J81" s="302"/>
      <c r="K81" s="122"/>
      <c r="L81" s="126"/>
      <c r="M81" s="126"/>
      <c r="N81" s="126"/>
      <c r="O81" s="126"/>
      <c r="P81" s="126"/>
      <c r="Q81" s="126"/>
      <c r="R81" s="126"/>
      <c r="S81" s="126"/>
      <c r="T81" s="126"/>
      <c r="U81" s="3"/>
      <c r="V81" s="4"/>
      <c r="W81" s="4"/>
      <c r="X81" s="4"/>
      <c r="Y81" s="4"/>
      <c r="Z81" s="4"/>
      <c r="AA81" s="4"/>
      <c r="AB81" s="4"/>
      <c r="AC81" s="4"/>
      <c r="AD81" s="4"/>
    </row>
    <row r="82" spans="1:30" ht="12" customHeight="1">
      <c r="A82" s="213"/>
      <c r="B82" s="301"/>
      <c r="C82" s="259"/>
      <c r="D82" s="259"/>
      <c r="E82" s="259"/>
      <c r="F82" s="259"/>
      <c r="G82" s="259"/>
      <c r="H82" s="259"/>
      <c r="I82" s="259"/>
      <c r="J82" s="302"/>
      <c r="K82" s="122"/>
      <c r="L82" s="126"/>
      <c r="M82" s="126"/>
      <c r="N82" s="126"/>
      <c r="O82" s="126"/>
      <c r="P82" s="126"/>
      <c r="Q82" s="126"/>
      <c r="R82" s="126"/>
      <c r="S82" s="126"/>
      <c r="T82" s="126"/>
      <c r="U82" s="3"/>
      <c r="V82" s="4"/>
      <c r="W82" s="4"/>
      <c r="X82" s="4"/>
      <c r="Y82" s="4"/>
      <c r="Z82" s="4"/>
      <c r="AA82" s="4"/>
      <c r="AB82" s="4"/>
      <c r="AC82" s="4"/>
      <c r="AD82" s="4"/>
    </row>
    <row r="83" spans="1:30" ht="12" customHeight="1">
      <c r="A83" s="213"/>
      <c r="B83" s="303"/>
      <c r="C83" s="295"/>
      <c r="D83" s="295"/>
      <c r="E83" s="295"/>
      <c r="F83" s="295"/>
      <c r="G83" s="295"/>
      <c r="H83" s="295"/>
      <c r="I83" s="295"/>
      <c r="J83" s="296"/>
      <c r="K83" s="122"/>
      <c r="L83" s="126"/>
      <c r="M83" s="126"/>
      <c r="N83" s="126"/>
      <c r="O83" s="126"/>
      <c r="P83" s="126"/>
      <c r="Q83" s="126"/>
      <c r="R83" s="126"/>
      <c r="S83" s="126"/>
      <c r="T83" s="126"/>
      <c r="U83" s="3"/>
      <c r="V83" s="4"/>
      <c r="W83" s="4"/>
      <c r="X83" s="4"/>
      <c r="Y83" s="4"/>
      <c r="Z83" s="4"/>
      <c r="AA83" s="4"/>
      <c r="AB83" s="4"/>
      <c r="AC83" s="4"/>
      <c r="AD83" s="4"/>
    </row>
    <row r="84" spans="1:30" ht="12" customHeight="1">
      <c r="A84" s="213"/>
      <c r="B84" s="213"/>
      <c r="C84" s="213"/>
      <c r="D84" s="103"/>
      <c r="E84" s="217"/>
      <c r="F84" s="103"/>
      <c r="G84" s="213"/>
      <c r="H84" s="213"/>
      <c r="I84" s="213"/>
      <c r="J84" s="213"/>
      <c r="K84" s="122"/>
      <c r="L84" s="126"/>
      <c r="M84" s="126"/>
      <c r="N84" s="126"/>
      <c r="O84" s="126"/>
      <c r="P84" s="126"/>
      <c r="Q84" s="126"/>
      <c r="R84" s="126"/>
      <c r="S84" s="126"/>
      <c r="T84" s="126"/>
      <c r="U84" s="3"/>
      <c r="V84" s="4"/>
      <c r="W84" s="4"/>
      <c r="X84" s="4"/>
      <c r="Y84" s="4"/>
      <c r="Z84" s="4"/>
      <c r="AA84" s="4"/>
      <c r="AB84" s="4"/>
      <c r="AC84" s="4"/>
      <c r="AD84" s="4"/>
    </row>
    <row r="85" spans="1:30" ht="15.75" customHeight="1">
      <c r="A85" s="213"/>
      <c r="B85" s="213"/>
      <c r="C85" s="213"/>
      <c r="D85" s="103"/>
      <c r="E85" s="217"/>
      <c r="F85" s="103"/>
      <c r="G85" s="213"/>
      <c r="H85" s="241"/>
      <c r="I85" s="213"/>
      <c r="J85" s="108" t="s">
        <v>204</v>
      </c>
      <c r="K85" s="122"/>
      <c r="L85" s="126"/>
      <c r="M85" s="126"/>
      <c r="N85" s="126"/>
      <c r="O85" s="126"/>
      <c r="P85" s="126"/>
      <c r="Q85" s="126"/>
      <c r="R85" s="126"/>
      <c r="S85" s="126"/>
      <c r="T85" s="126"/>
      <c r="U85" s="3"/>
      <c r="V85" s="4"/>
      <c r="W85" s="4"/>
      <c r="X85" s="4"/>
      <c r="Y85" s="4"/>
      <c r="Z85" s="4"/>
      <c r="AA85" s="4"/>
      <c r="AB85" s="4"/>
      <c r="AC85" s="4"/>
      <c r="AD85" s="4"/>
    </row>
    <row r="86" spans="1:30" ht="15.75" customHeight="1">
      <c r="A86" s="213"/>
      <c r="B86" s="213"/>
      <c r="C86" s="2"/>
      <c r="D86" s="10"/>
      <c r="E86" s="2"/>
      <c r="F86" s="10"/>
      <c r="G86" s="213"/>
      <c r="H86" s="241"/>
      <c r="I86" s="213"/>
      <c r="J86" s="108" t="s">
        <v>205</v>
      </c>
      <c r="K86" s="122"/>
      <c r="L86" s="126"/>
      <c r="M86" s="126"/>
      <c r="N86" s="126"/>
      <c r="O86" s="126"/>
      <c r="P86" s="126"/>
      <c r="Q86" s="126"/>
      <c r="R86" s="126"/>
      <c r="S86" s="126"/>
      <c r="T86" s="126"/>
      <c r="U86" s="3"/>
      <c r="V86" s="4"/>
      <c r="W86" s="4"/>
      <c r="X86" s="4"/>
      <c r="Y86" s="4"/>
      <c r="Z86" s="4"/>
      <c r="AA86" s="4"/>
      <c r="AB86" s="4"/>
      <c r="AC86" s="4"/>
      <c r="AD86" s="4"/>
    </row>
    <row r="87" spans="1:30" ht="15.75" customHeight="1">
      <c r="A87" s="213"/>
      <c r="B87" s="108" t="s">
        <v>184</v>
      </c>
      <c r="C87" s="213"/>
      <c r="D87" s="103"/>
      <c r="E87" s="241"/>
      <c r="F87" s="103"/>
      <c r="G87" s="213"/>
      <c r="H87" s="213"/>
      <c r="I87" s="213"/>
      <c r="J87" s="108" t="s">
        <v>206</v>
      </c>
      <c r="K87" s="122"/>
      <c r="L87" s="126"/>
      <c r="M87" s="126"/>
      <c r="N87" s="126"/>
      <c r="O87" s="126"/>
      <c r="P87" s="126"/>
      <c r="Q87" s="126"/>
      <c r="R87" s="126"/>
      <c r="S87" s="126"/>
      <c r="T87" s="126"/>
      <c r="U87" s="3"/>
      <c r="V87" s="4"/>
      <c r="W87" s="4"/>
      <c r="X87" s="4"/>
      <c r="Y87" s="4"/>
      <c r="Z87" s="4"/>
      <c r="AA87" s="4"/>
      <c r="AB87" s="4"/>
      <c r="AC87" s="4"/>
      <c r="AD87" s="4"/>
    </row>
    <row r="88" spans="1:30" ht="12.75" customHeight="1">
      <c r="A88" s="213"/>
      <c r="B88" s="2" t="s">
        <v>185</v>
      </c>
      <c r="C88" s="213"/>
      <c r="D88" s="103"/>
      <c r="E88" s="2"/>
      <c r="F88" s="103"/>
      <c r="G88" s="213"/>
      <c r="H88" s="213"/>
      <c r="I88" s="213"/>
      <c r="J88" s="108" t="s">
        <v>207</v>
      </c>
      <c r="K88" s="242"/>
      <c r="L88" s="126"/>
      <c r="M88" s="126"/>
      <c r="N88" s="126"/>
      <c r="O88" s="126"/>
      <c r="P88" s="126"/>
      <c r="Q88" s="126"/>
      <c r="R88" s="126"/>
      <c r="S88" s="126"/>
      <c r="T88" s="126"/>
      <c r="U88" s="3"/>
      <c r="V88" s="4"/>
      <c r="W88" s="4"/>
      <c r="X88" s="4"/>
      <c r="Y88" s="4"/>
      <c r="Z88" s="4"/>
      <c r="AA88" s="4"/>
      <c r="AB88" s="4"/>
      <c r="AC88" s="4"/>
      <c r="AD88" s="4"/>
    </row>
    <row r="89" spans="1:30" ht="12.75" customHeight="1">
      <c r="A89" s="243"/>
      <c r="B89" s="243"/>
      <c r="C89" s="243"/>
      <c r="D89" s="244"/>
      <c r="E89" s="2"/>
      <c r="F89" s="244"/>
      <c r="G89" s="243"/>
      <c r="H89" s="243"/>
      <c r="I89" s="243"/>
      <c r="J89" s="243"/>
      <c r="K89" s="242"/>
      <c r="L89" s="141"/>
      <c r="M89" s="141"/>
      <c r="N89" s="141"/>
      <c r="O89" s="141"/>
      <c r="P89" s="141"/>
      <c r="Q89" s="141"/>
      <c r="R89" s="141"/>
      <c r="S89" s="141"/>
      <c r="T89" s="141"/>
      <c r="U89" s="3"/>
      <c r="V89" s="4"/>
      <c r="W89" s="4"/>
      <c r="X89" s="4"/>
      <c r="Y89" s="4"/>
      <c r="Z89" s="4"/>
      <c r="AA89" s="4"/>
      <c r="AB89" s="4"/>
      <c r="AC89" s="4"/>
      <c r="AD89" s="4"/>
    </row>
    <row r="90" spans="1:30" ht="12.75" customHeight="1">
      <c r="A90" s="243"/>
      <c r="B90" s="108" t="s">
        <v>208</v>
      </c>
      <c r="C90" s="243"/>
      <c r="D90" s="244"/>
      <c r="E90" s="2"/>
      <c r="F90" s="244"/>
      <c r="G90" s="243"/>
      <c r="H90" s="243"/>
      <c r="I90" s="243"/>
      <c r="J90" s="108" t="s">
        <v>209</v>
      </c>
      <c r="K90" s="140"/>
      <c r="L90" s="141"/>
      <c r="M90" s="141"/>
      <c r="N90" s="141"/>
      <c r="O90" s="141"/>
      <c r="P90" s="141"/>
      <c r="Q90" s="141"/>
      <c r="R90" s="141"/>
      <c r="S90" s="141"/>
      <c r="T90" s="141"/>
      <c r="U90" s="3"/>
      <c r="V90" s="4"/>
      <c r="W90" s="4"/>
      <c r="X90" s="4"/>
      <c r="Y90" s="4"/>
      <c r="Z90" s="4"/>
      <c r="AA90" s="4"/>
      <c r="AB90" s="4"/>
      <c r="AC90" s="4"/>
      <c r="AD90" s="4"/>
    </row>
    <row r="91" spans="1:30" ht="12.75" customHeight="1">
      <c r="A91" s="243"/>
      <c r="B91" s="2"/>
      <c r="C91" s="243"/>
      <c r="D91" s="10"/>
      <c r="E91" s="2"/>
      <c r="F91" s="244"/>
      <c r="G91" s="243"/>
      <c r="H91" s="243"/>
      <c r="I91" s="243"/>
      <c r="J91" s="108"/>
      <c r="K91" s="242"/>
      <c r="L91" s="141"/>
      <c r="M91" s="141"/>
      <c r="N91" s="141"/>
      <c r="O91" s="141"/>
      <c r="P91" s="141"/>
      <c r="Q91" s="141"/>
      <c r="R91" s="141"/>
      <c r="S91" s="141"/>
      <c r="T91" s="141"/>
      <c r="U91" s="3"/>
      <c r="V91" s="4"/>
      <c r="W91" s="4"/>
      <c r="X91" s="4"/>
      <c r="Y91" s="4"/>
      <c r="Z91" s="4"/>
      <c r="AA91" s="4"/>
      <c r="AB91" s="4"/>
      <c r="AC91" s="4"/>
      <c r="AD91" s="4"/>
    </row>
    <row r="92" spans="1:30" ht="12.75" customHeight="1">
      <c r="A92" s="243"/>
      <c r="B92" s="2"/>
      <c r="C92" s="243"/>
      <c r="D92" s="10"/>
      <c r="E92" s="2"/>
      <c r="F92" s="244"/>
      <c r="G92" s="243"/>
      <c r="H92" s="243"/>
      <c r="I92" s="243"/>
      <c r="J92" s="108"/>
      <c r="K92" s="242"/>
      <c r="L92" s="141"/>
      <c r="M92" s="141"/>
      <c r="N92" s="141"/>
      <c r="O92" s="141"/>
      <c r="P92" s="141"/>
      <c r="Q92" s="141"/>
      <c r="R92" s="141"/>
      <c r="S92" s="141"/>
      <c r="T92" s="141"/>
      <c r="U92" s="3"/>
      <c r="V92" s="4"/>
      <c r="W92" s="4"/>
      <c r="X92" s="4"/>
      <c r="Y92" s="4"/>
      <c r="Z92" s="4"/>
      <c r="AA92" s="4"/>
      <c r="AB92" s="4"/>
      <c r="AC92" s="4"/>
      <c r="AD92" s="4"/>
    </row>
    <row r="93" spans="1:30" ht="12.75" customHeight="1">
      <c r="A93" s="243"/>
      <c r="B93" s="2"/>
      <c r="C93" s="243"/>
      <c r="D93" s="10"/>
      <c r="E93" s="2"/>
      <c r="F93" s="244"/>
      <c r="G93" s="243"/>
      <c r="H93" s="243"/>
      <c r="I93" s="243"/>
      <c r="J93" s="243"/>
      <c r="K93" s="242"/>
      <c r="L93" s="141"/>
      <c r="M93" s="141"/>
      <c r="N93" s="141"/>
      <c r="O93" s="141"/>
      <c r="P93" s="141"/>
      <c r="Q93" s="141"/>
      <c r="R93" s="141"/>
      <c r="S93" s="141"/>
      <c r="T93" s="141"/>
      <c r="U93" s="3"/>
      <c r="V93" s="4"/>
      <c r="W93" s="4"/>
      <c r="X93" s="4"/>
      <c r="Y93" s="4"/>
      <c r="Z93" s="4"/>
      <c r="AA93" s="4"/>
      <c r="AB93" s="4"/>
      <c r="AC93" s="4"/>
      <c r="AD93" s="4"/>
    </row>
    <row r="94" spans="1:30" ht="13.5" customHeight="1">
      <c r="A94" s="243"/>
      <c r="B94" s="201" t="str">
        <f t="shared" ref="B94:B95" si="13">J48</f>
        <v>Ayu Kadarwati, S.Pd</v>
      </c>
      <c r="C94" s="243"/>
      <c r="D94" s="244"/>
      <c r="E94" s="2"/>
      <c r="F94" s="244"/>
      <c r="G94" s="243"/>
      <c r="H94" s="243"/>
      <c r="I94" s="243"/>
      <c r="J94" s="17" t="s">
        <v>210</v>
      </c>
      <c r="K94" s="245"/>
      <c r="L94" s="141"/>
      <c r="M94" s="141"/>
      <c r="N94" s="141"/>
      <c r="O94" s="141"/>
      <c r="P94" s="141"/>
      <c r="Q94" s="141"/>
      <c r="R94" s="141"/>
      <c r="S94" s="141"/>
      <c r="T94" s="141"/>
      <c r="U94" s="3"/>
      <c r="V94" s="4"/>
      <c r="W94" s="4"/>
      <c r="X94" s="4"/>
      <c r="Y94" s="4"/>
      <c r="Z94" s="4"/>
      <c r="AA94" s="4"/>
      <c r="AB94" s="4"/>
      <c r="AC94" s="4"/>
      <c r="AD94" s="4"/>
    </row>
    <row r="95" spans="1:30" ht="12.75" customHeight="1">
      <c r="A95" s="243"/>
      <c r="B95" s="246" t="str">
        <f t="shared" si="13"/>
        <v>NIP -</v>
      </c>
      <c r="C95" s="243"/>
      <c r="D95" s="244"/>
      <c r="E95" s="2"/>
      <c r="F95" s="244"/>
      <c r="G95" s="243"/>
      <c r="H95" s="243"/>
      <c r="I95" s="243"/>
      <c r="J95" s="108" t="s">
        <v>211</v>
      </c>
      <c r="K95" s="242"/>
      <c r="L95" s="141"/>
      <c r="M95" s="141"/>
      <c r="N95" s="141"/>
      <c r="O95" s="141"/>
      <c r="P95" s="141"/>
      <c r="Q95" s="141"/>
      <c r="R95" s="141"/>
      <c r="S95" s="141"/>
      <c r="T95" s="141"/>
      <c r="U95" s="3"/>
      <c r="V95" s="4"/>
      <c r="W95" s="4"/>
      <c r="X95" s="4"/>
      <c r="Y95" s="4"/>
      <c r="Z95" s="4"/>
      <c r="AA95" s="4"/>
      <c r="AB95" s="4"/>
      <c r="AC95" s="4"/>
      <c r="AD95" s="4"/>
    </row>
    <row r="96" spans="1:30" ht="12.75" customHeight="1">
      <c r="A96" s="213"/>
      <c r="B96" s="201"/>
      <c r="C96" s="243"/>
      <c r="D96" s="244"/>
      <c r="E96" s="2"/>
      <c r="F96" s="244"/>
      <c r="G96" s="243"/>
      <c r="H96" s="243"/>
      <c r="I96" s="243"/>
      <c r="J96" s="243"/>
      <c r="K96" s="122"/>
      <c r="L96" s="126"/>
      <c r="M96" s="126"/>
      <c r="N96" s="126"/>
      <c r="O96" s="126"/>
      <c r="P96" s="126"/>
      <c r="Q96" s="126"/>
      <c r="R96" s="126"/>
      <c r="S96" s="126"/>
      <c r="T96" s="126"/>
      <c r="U96" s="3"/>
      <c r="V96" s="4"/>
      <c r="W96" s="4"/>
      <c r="X96" s="4"/>
      <c r="Y96" s="4"/>
      <c r="Z96" s="4"/>
      <c r="AA96" s="4"/>
      <c r="AB96" s="4"/>
      <c r="AC96" s="4"/>
      <c r="AD96" s="4"/>
    </row>
    <row r="97" spans="1:30" ht="12" customHeight="1">
      <c r="A97" s="213"/>
      <c r="B97" s="108" t="s">
        <v>212</v>
      </c>
      <c r="C97" s="243"/>
      <c r="D97" s="244"/>
      <c r="E97" s="2"/>
      <c r="F97" s="244"/>
      <c r="G97" s="243"/>
      <c r="H97" s="243"/>
      <c r="I97" s="243"/>
      <c r="J97" s="243"/>
      <c r="K97" s="213"/>
      <c r="L97" s="213"/>
      <c r="M97" s="213"/>
      <c r="N97" s="213"/>
      <c r="O97" s="213"/>
      <c r="P97" s="213"/>
      <c r="Q97" s="213"/>
      <c r="R97" s="213"/>
      <c r="S97" s="213"/>
      <c r="T97" s="213"/>
      <c r="U97" s="3"/>
      <c r="V97" s="4"/>
      <c r="W97" s="4"/>
      <c r="X97" s="4"/>
      <c r="Y97" s="4"/>
      <c r="Z97" s="4"/>
      <c r="AA97" s="4"/>
      <c r="AB97" s="4"/>
      <c r="AC97" s="4"/>
      <c r="AD97" s="4"/>
    </row>
    <row r="98" spans="1:30" ht="12" customHeight="1">
      <c r="A98" s="213"/>
      <c r="B98" s="108" t="s">
        <v>213</v>
      </c>
      <c r="C98" s="213"/>
      <c r="D98" s="10"/>
      <c r="E98" s="2"/>
      <c r="F98" s="10"/>
      <c r="G98" s="213"/>
      <c r="H98" s="213"/>
      <c r="I98" s="213"/>
      <c r="J98" s="213"/>
      <c r="K98" s="213"/>
      <c r="L98" s="213"/>
      <c r="M98" s="213"/>
      <c r="N98" s="213"/>
      <c r="O98" s="213"/>
      <c r="P98" s="213"/>
      <c r="Q98" s="213"/>
      <c r="R98" s="213"/>
      <c r="S98" s="213"/>
      <c r="T98" s="213"/>
      <c r="U98" s="3"/>
      <c r="V98" s="4"/>
      <c r="W98" s="4"/>
      <c r="X98" s="4"/>
      <c r="Y98" s="4"/>
      <c r="Z98" s="4"/>
      <c r="AA98" s="4"/>
      <c r="AB98" s="4"/>
      <c r="AC98" s="4"/>
      <c r="AD98" s="4"/>
    </row>
    <row r="99" spans="1:30" ht="12" customHeight="1">
      <c r="A99" s="213"/>
      <c r="B99" s="108"/>
      <c r="C99" s="213"/>
      <c r="D99" s="10"/>
      <c r="E99" s="2"/>
      <c r="F99" s="10"/>
      <c r="G99" s="213"/>
      <c r="H99" s="213"/>
      <c r="I99" s="213"/>
      <c r="J99" s="213"/>
      <c r="K99" s="213"/>
      <c r="L99" s="213"/>
      <c r="M99" s="213"/>
      <c r="N99" s="213"/>
      <c r="O99" s="213"/>
      <c r="P99" s="213"/>
      <c r="Q99" s="213"/>
      <c r="R99" s="213"/>
      <c r="S99" s="213"/>
      <c r="T99" s="213"/>
      <c r="U99" s="3"/>
      <c r="V99" s="4"/>
      <c r="W99" s="4"/>
      <c r="X99" s="4"/>
      <c r="Y99" s="4"/>
      <c r="Z99" s="4"/>
      <c r="AA99" s="4"/>
      <c r="AB99" s="4"/>
      <c r="AC99" s="4"/>
      <c r="AD99" s="4"/>
    </row>
    <row r="100" spans="1:30" ht="12" customHeight="1">
      <c r="A100" s="213"/>
      <c r="B100" s="108"/>
      <c r="C100" s="213"/>
      <c r="D100" s="10"/>
      <c r="E100" s="2"/>
      <c r="F100" s="10"/>
      <c r="G100" s="213"/>
      <c r="H100" s="213"/>
      <c r="I100" s="213"/>
      <c r="J100" s="213"/>
      <c r="K100" s="213"/>
      <c r="L100" s="213"/>
      <c r="M100" s="213"/>
      <c r="N100" s="213"/>
      <c r="O100" s="213"/>
      <c r="P100" s="213"/>
      <c r="Q100" s="213"/>
      <c r="R100" s="213"/>
      <c r="S100" s="213"/>
      <c r="T100" s="213"/>
      <c r="U100" s="3"/>
      <c r="V100" s="4"/>
      <c r="W100" s="4"/>
      <c r="X100" s="4"/>
      <c r="Y100" s="4"/>
      <c r="Z100" s="4"/>
      <c r="AA100" s="4"/>
      <c r="AB100" s="4"/>
      <c r="AC100" s="4"/>
      <c r="AD100" s="4"/>
    </row>
    <row r="101" spans="1:30" ht="12" customHeight="1">
      <c r="A101" s="213"/>
      <c r="B101" s="108"/>
      <c r="C101" s="213"/>
      <c r="D101" s="10"/>
      <c r="E101" s="2"/>
      <c r="F101" s="10"/>
      <c r="G101" s="213"/>
      <c r="H101" s="213"/>
      <c r="I101" s="213"/>
      <c r="J101" s="213"/>
      <c r="K101" s="122"/>
      <c r="L101" s="122"/>
      <c r="M101" s="126"/>
      <c r="N101" s="122"/>
      <c r="O101" s="122"/>
      <c r="P101" s="122"/>
      <c r="Q101" s="122"/>
      <c r="R101" s="122"/>
      <c r="S101" s="122"/>
      <c r="T101" s="122"/>
      <c r="U101" s="3"/>
      <c r="V101" s="4"/>
      <c r="W101" s="4"/>
      <c r="X101" s="4"/>
      <c r="Y101" s="4"/>
      <c r="Z101" s="4"/>
      <c r="AA101" s="4"/>
      <c r="AB101" s="4"/>
      <c r="AC101" s="4"/>
      <c r="AD101" s="4"/>
    </row>
    <row r="102" spans="1:30" ht="12.75" customHeight="1">
      <c r="A102" s="3"/>
      <c r="B102" s="17" t="s">
        <v>214</v>
      </c>
      <c r="C102" s="213"/>
      <c r="D102" s="10"/>
      <c r="E102" s="2"/>
      <c r="F102" s="10"/>
      <c r="G102" s="213"/>
      <c r="H102" s="213"/>
      <c r="I102" s="213"/>
      <c r="J102" s="21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4"/>
      <c r="W102" s="4"/>
      <c r="X102" s="4"/>
      <c r="Y102" s="4"/>
      <c r="Z102" s="4"/>
      <c r="AA102" s="4"/>
      <c r="AB102" s="4"/>
      <c r="AC102" s="4"/>
      <c r="AD102" s="4"/>
    </row>
    <row r="103" spans="1:30" ht="12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4"/>
      <c r="W103" s="4"/>
      <c r="X103" s="4"/>
      <c r="Y103" s="4"/>
      <c r="Z103" s="4"/>
      <c r="AA103" s="4"/>
      <c r="AB103" s="4"/>
      <c r="AC103" s="4"/>
      <c r="AD103" s="4"/>
    </row>
    <row r="104" spans="1:30" ht="12.7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</row>
    <row r="105" spans="1:30" ht="12.7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</row>
    <row r="106" spans="1:30" ht="12.7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</row>
    <row r="107" spans="1:30" ht="12.7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</row>
    <row r="108" spans="1:30" ht="12.7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</row>
    <row r="109" spans="1:30" ht="12.7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</row>
    <row r="110" spans="1:30" ht="12.7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</row>
    <row r="111" spans="1:30" ht="12.7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</row>
    <row r="112" spans="1:30" ht="12.7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</row>
    <row r="113" spans="1:30" ht="12.7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</row>
    <row r="114" spans="1:30" ht="12.7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</row>
    <row r="115" spans="1:30" ht="12.7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</row>
    <row r="116" spans="1:30" ht="12.7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</row>
    <row r="117" spans="1:30" ht="12.7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</row>
    <row r="118" spans="1:30" ht="12.7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</row>
    <row r="119" spans="1:30" ht="12.7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</row>
    <row r="120" spans="1:30" ht="12.7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</row>
    <row r="121" spans="1:30" ht="12.7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</row>
    <row r="122" spans="1:30" ht="12.7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</row>
    <row r="123" spans="1:30" ht="12.7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</row>
    <row r="124" spans="1:30" ht="12.7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</row>
    <row r="125" spans="1:30" ht="12.7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</row>
    <row r="126" spans="1:30" ht="12.7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</row>
    <row r="127" spans="1:30" ht="12.7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</row>
    <row r="128" spans="1:30" ht="12.7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</row>
    <row r="129" spans="1:30" ht="12.7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</row>
    <row r="130" spans="1:30" ht="12.7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</row>
    <row r="131" spans="1:30" ht="12.7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</row>
    <row r="132" spans="1:30" ht="12.7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</row>
    <row r="133" spans="1:30" ht="12.7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</row>
    <row r="134" spans="1:30" ht="12.7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</row>
    <row r="135" spans="1:30" ht="12.7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</row>
    <row r="136" spans="1:30" ht="12.7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</row>
    <row r="137" spans="1:30" ht="12.7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</row>
    <row r="138" spans="1:30" ht="12.7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</row>
    <row r="139" spans="1:30" ht="12.7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</row>
    <row r="140" spans="1:30" ht="12.7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</row>
    <row r="141" spans="1:30" ht="12.7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</row>
    <row r="142" spans="1:30" ht="12.7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</row>
    <row r="143" spans="1:30" ht="12.7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</row>
    <row r="144" spans="1:30" ht="12.7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</row>
    <row r="145" spans="1:30" ht="12.7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</row>
    <row r="146" spans="1:30" ht="12.7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</row>
    <row r="147" spans="1:30" ht="12.7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</row>
    <row r="148" spans="1:30" ht="12.7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</row>
    <row r="149" spans="1:30" ht="12.7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</row>
    <row r="150" spans="1:30" ht="12.7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</row>
    <row r="151" spans="1:30" ht="12.7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</row>
    <row r="152" spans="1:30" ht="12.7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</row>
    <row r="153" spans="1:30" ht="12.7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</row>
    <row r="154" spans="1:30" ht="12.7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</row>
    <row r="155" spans="1:30" ht="12.7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</row>
    <row r="156" spans="1:30" ht="12.7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</row>
    <row r="157" spans="1:30" ht="12.7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</row>
    <row r="158" spans="1:30" ht="12.7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</row>
    <row r="159" spans="1:30" ht="12.7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</row>
    <row r="160" spans="1:30" ht="12.7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</row>
    <row r="161" spans="1:30" ht="12.7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</row>
    <row r="162" spans="1:30" ht="12.7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</row>
    <row r="163" spans="1:30" ht="12.7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</row>
    <row r="164" spans="1:30" ht="12.7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</row>
    <row r="165" spans="1:30" ht="12.7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</row>
    <row r="166" spans="1:30" ht="12.7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</row>
    <row r="167" spans="1:30" ht="12.7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</row>
    <row r="168" spans="1:30" ht="12.7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</row>
    <row r="169" spans="1:30" ht="12.7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</row>
    <row r="170" spans="1:30" ht="12.7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</row>
    <row r="171" spans="1:30" ht="12.7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</row>
    <row r="172" spans="1:30" ht="12.7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</row>
    <row r="173" spans="1:30" ht="12.7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</row>
    <row r="174" spans="1:30" ht="12.7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</row>
    <row r="175" spans="1:30" ht="12.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</row>
    <row r="176" spans="1:30" ht="12.7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</row>
    <row r="177" spans="1:30" ht="12.7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</row>
    <row r="178" spans="1:30" ht="12.7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</row>
    <row r="179" spans="1:30" ht="12.7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</row>
    <row r="180" spans="1:30" ht="12.7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</row>
    <row r="181" spans="1:30" ht="12.7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</row>
    <row r="182" spans="1:30" ht="12.7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</row>
    <row r="183" spans="1:30" ht="12.7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</row>
    <row r="184" spans="1:30" ht="12.7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</row>
    <row r="185" spans="1:30" ht="12.7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</row>
    <row r="186" spans="1:30" ht="12.7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</row>
    <row r="187" spans="1:30" ht="12.7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</row>
    <row r="188" spans="1:30" ht="12.7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</row>
    <row r="189" spans="1:30" ht="12.7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</row>
    <row r="190" spans="1:30" ht="12.7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</row>
    <row r="191" spans="1:30" ht="12.7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</row>
    <row r="192" spans="1:30" ht="12.7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</row>
    <row r="193" spans="1:30" ht="12.7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</row>
    <row r="194" spans="1:30" ht="12.7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</row>
    <row r="195" spans="1:30" ht="12.7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</row>
    <row r="196" spans="1:30" ht="12.7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</row>
    <row r="197" spans="1:30" ht="12.7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</row>
    <row r="198" spans="1:30" ht="12.7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</row>
    <row r="199" spans="1:30" ht="12.7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</row>
    <row r="200" spans="1:30" ht="12.7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</row>
    <row r="201" spans="1:30" ht="12.7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</row>
    <row r="202" spans="1:30" ht="12.7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</row>
    <row r="203" spans="1:30" ht="12.7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</row>
    <row r="204" spans="1:30" ht="12.7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</row>
    <row r="205" spans="1:30" ht="12.7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</row>
    <row r="206" spans="1:30" ht="12.7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</row>
    <row r="207" spans="1:30" ht="12.7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</row>
    <row r="208" spans="1:30" ht="12.7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</row>
    <row r="209" spans="1:30" ht="12.7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</row>
    <row r="210" spans="1:30" ht="12.7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</row>
    <row r="211" spans="1:30" ht="12.7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</row>
    <row r="212" spans="1:30" ht="12.7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</row>
    <row r="213" spans="1:30" ht="12.7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</row>
    <row r="214" spans="1:30" ht="12.7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</row>
    <row r="215" spans="1:30" ht="12.7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</row>
    <row r="216" spans="1:30" ht="12.7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</row>
    <row r="217" spans="1:30" ht="12.7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</row>
    <row r="218" spans="1:30" ht="12.7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</row>
    <row r="219" spans="1:30" ht="12.7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</row>
    <row r="220" spans="1:30" ht="12.7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</row>
    <row r="221" spans="1:30" ht="12.7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</row>
    <row r="222" spans="1:30" ht="12.7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</row>
    <row r="223" spans="1:30" ht="12.7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</row>
    <row r="224" spans="1:30" ht="12.7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</row>
    <row r="225" spans="1:30" ht="12.7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</row>
    <row r="226" spans="1:30" ht="12.7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</row>
    <row r="227" spans="1:30" ht="12.7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</row>
    <row r="228" spans="1:30" ht="12.7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</row>
    <row r="229" spans="1:30" ht="12.7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</row>
    <row r="230" spans="1:30" ht="12.7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</row>
    <row r="231" spans="1:30" ht="12.7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</row>
    <row r="232" spans="1:30" ht="12.7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</row>
    <row r="233" spans="1:30" ht="12.7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</row>
    <row r="234" spans="1:30" ht="12.7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</row>
    <row r="235" spans="1:30" ht="12.7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</row>
    <row r="236" spans="1:30" ht="12.7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</row>
    <row r="237" spans="1:30" ht="12.7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</row>
    <row r="238" spans="1:30" ht="12.7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</row>
    <row r="239" spans="1:30" ht="12.7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</row>
    <row r="240" spans="1:30" ht="12.7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</row>
    <row r="241" spans="1:30" ht="12.7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</row>
    <row r="242" spans="1:30" ht="12.7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</row>
    <row r="243" spans="1:30" ht="12.7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</row>
    <row r="244" spans="1:30" ht="12.7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</row>
    <row r="245" spans="1:30" ht="12.7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</row>
    <row r="246" spans="1:30" ht="12.7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</row>
    <row r="247" spans="1:30" ht="12.7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</row>
    <row r="248" spans="1:30" ht="12.7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</row>
    <row r="249" spans="1:30" ht="12.7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</row>
    <row r="250" spans="1:30" ht="12.7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</row>
    <row r="251" spans="1:30" ht="12.7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</row>
    <row r="252" spans="1:30" ht="12.7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</row>
    <row r="253" spans="1:30" ht="12.7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</row>
    <row r="254" spans="1:30" ht="12.7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</row>
    <row r="255" spans="1:30" ht="12.7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</row>
    <row r="256" spans="1:30" ht="12.7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</row>
    <row r="257" spans="1:30" ht="12.7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</row>
    <row r="258" spans="1:30" ht="12.7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</row>
    <row r="259" spans="1:30" ht="12.7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</row>
    <row r="260" spans="1:30" ht="12.7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</row>
    <row r="261" spans="1:30" ht="12.7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</row>
    <row r="262" spans="1:30" ht="12.7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</row>
    <row r="263" spans="1:30" ht="12.7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</row>
    <row r="264" spans="1:30" ht="12.7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</row>
    <row r="265" spans="1:30" ht="12.7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</row>
    <row r="266" spans="1:30" ht="12.7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</row>
    <row r="267" spans="1:30" ht="12.7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</row>
    <row r="268" spans="1:30" ht="12.7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</row>
    <row r="269" spans="1:30" ht="12.7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</row>
    <row r="270" spans="1:30" ht="12.7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</row>
    <row r="271" spans="1:30" ht="12.7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</row>
    <row r="272" spans="1:30" ht="12.7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</row>
    <row r="273" spans="1:30" ht="12.7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</row>
    <row r="274" spans="1:30" ht="12.7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</row>
    <row r="275" spans="1:30" ht="12.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</row>
    <row r="276" spans="1:30" ht="12.7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</row>
    <row r="277" spans="1:30" ht="12.7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</row>
    <row r="278" spans="1:30" ht="12.7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</row>
    <row r="279" spans="1:30" ht="12.7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</row>
    <row r="280" spans="1:30" ht="12.7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</row>
    <row r="281" spans="1:30" ht="12.7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</row>
    <row r="282" spans="1:30" ht="12.7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</row>
    <row r="283" spans="1:30" ht="12.7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</row>
    <row r="284" spans="1:30" ht="12.7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</row>
    <row r="285" spans="1:30" ht="12.7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</row>
    <row r="286" spans="1:30" ht="12.7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</row>
    <row r="287" spans="1:30" ht="12.7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</row>
    <row r="288" spans="1:30" ht="12.7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</row>
    <row r="289" spans="1:30" ht="12.7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</row>
    <row r="290" spans="1:30" ht="12.7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</row>
    <row r="291" spans="1:30" ht="12.7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</row>
    <row r="292" spans="1:30" ht="12.7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</row>
    <row r="293" spans="1:30" ht="12.7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</row>
    <row r="294" spans="1:30" ht="12.7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</row>
    <row r="295" spans="1:30" ht="12.7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</row>
    <row r="296" spans="1:30" ht="12.7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</row>
    <row r="297" spans="1:30" ht="12.7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</row>
    <row r="298" spans="1:30" ht="12.7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</row>
    <row r="299" spans="1:30" ht="12.7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</row>
    <row r="300" spans="1:30" ht="12.7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</row>
    <row r="301" spans="1:30" ht="12.7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</row>
    <row r="302" spans="1:30" ht="12.7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</row>
    <row r="303" spans="1:30" ht="12.7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</row>
    <row r="304" spans="1:30" ht="12.7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</row>
    <row r="305" spans="1:30" ht="12.7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</row>
    <row r="306" spans="1:30" ht="12.7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</row>
    <row r="307" spans="1:30" ht="12.7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</row>
    <row r="308" spans="1:30" ht="12.7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</row>
    <row r="309" spans="1:30" ht="12.7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</row>
    <row r="310" spans="1:30" ht="12.7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</row>
    <row r="311" spans="1:30" ht="12.7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</row>
    <row r="312" spans="1:30" ht="12.7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</row>
    <row r="313" spans="1:30" ht="12.7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</row>
    <row r="314" spans="1:30" ht="12.7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</row>
    <row r="315" spans="1:30" ht="12.7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</row>
    <row r="316" spans="1:30" ht="12.7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</row>
    <row r="317" spans="1:30" ht="12.7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</row>
    <row r="318" spans="1:30" ht="12.7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</row>
    <row r="319" spans="1:30" ht="12.7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</row>
    <row r="320" spans="1:30" ht="12.7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</row>
    <row r="321" spans="1:30" ht="12.7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</row>
    <row r="322" spans="1:30" ht="12.7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</row>
    <row r="323" spans="1:30" ht="12.7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</row>
    <row r="324" spans="1:30" ht="12.7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</row>
    <row r="325" spans="1:30" ht="12.7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</row>
    <row r="326" spans="1:30" ht="12.7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</row>
    <row r="327" spans="1:30" ht="12.7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</row>
    <row r="328" spans="1:30" ht="12.7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</row>
    <row r="329" spans="1:30" ht="12.7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</row>
    <row r="330" spans="1:30" ht="12.7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</row>
    <row r="331" spans="1:30" ht="12.7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</row>
    <row r="332" spans="1:30" ht="12.7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</row>
    <row r="333" spans="1:30" ht="12.7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</row>
    <row r="334" spans="1:30" ht="12.7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</row>
    <row r="335" spans="1:30" ht="12.7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</row>
    <row r="336" spans="1:30" ht="12.7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</row>
    <row r="337" spans="1:30" ht="12.7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</row>
    <row r="338" spans="1:30" ht="12.7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</row>
    <row r="339" spans="1:30" ht="12.7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</row>
    <row r="340" spans="1:30" ht="12.7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</row>
    <row r="341" spans="1:30" ht="12.7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</row>
    <row r="342" spans="1:30" ht="12.7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</row>
    <row r="343" spans="1:30" ht="12.7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</row>
    <row r="344" spans="1:30" ht="12.7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</row>
    <row r="345" spans="1:30" ht="12.7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</row>
    <row r="346" spans="1:30" ht="12.7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</row>
    <row r="347" spans="1:30" ht="12.7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</row>
    <row r="348" spans="1:30" ht="12.7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</row>
    <row r="349" spans="1:30" ht="12.7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</row>
    <row r="350" spans="1:30" ht="12.7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</row>
    <row r="351" spans="1:30" ht="12.7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</row>
    <row r="352" spans="1:30" ht="12.7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</row>
    <row r="353" spans="1:30" ht="12.7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</row>
    <row r="354" spans="1:30" ht="12.7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</row>
    <row r="355" spans="1:30" ht="12.7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</row>
    <row r="356" spans="1:30" ht="12.7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</row>
    <row r="357" spans="1:30" ht="12.7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</row>
    <row r="358" spans="1:30" ht="12.7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</row>
    <row r="359" spans="1:30" ht="12.7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</row>
    <row r="360" spans="1:30" ht="12.7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</row>
    <row r="361" spans="1:30" ht="12.7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</row>
    <row r="362" spans="1:30" ht="12.7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</row>
    <row r="363" spans="1:30" ht="12.7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</row>
    <row r="364" spans="1:30" ht="12.7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</row>
    <row r="365" spans="1:30" ht="12.7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</row>
    <row r="366" spans="1:30" ht="12.7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</row>
    <row r="367" spans="1:30" ht="12.7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</row>
    <row r="368" spans="1:30" ht="12.7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</row>
    <row r="369" spans="1:30" ht="12.7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</row>
    <row r="370" spans="1:30" ht="12.7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</row>
    <row r="371" spans="1:30" ht="12.7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</row>
    <row r="372" spans="1:30" ht="12.7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</row>
    <row r="373" spans="1:30" ht="12.7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</row>
    <row r="374" spans="1:30" ht="12.7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</row>
    <row r="375" spans="1:30" ht="12.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</row>
    <row r="376" spans="1:30" ht="12.7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</row>
    <row r="377" spans="1:30" ht="12.7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</row>
    <row r="378" spans="1:30" ht="12.7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</row>
    <row r="379" spans="1:30" ht="12.7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</row>
    <row r="380" spans="1:30" ht="12.7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</row>
    <row r="381" spans="1:30" ht="12.7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</row>
    <row r="382" spans="1:30" ht="12.7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</row>
    <row r="383" spans="1:30" ht="12.7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</row>
    <row r="384" spans="1:30" ht="12.7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</row>
    <row r="385" spans="1:30" ht="12.7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</row>
    <row r="386" spans="1:30" ht="12.7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</row>
    <row r="387" spans="1:30" ht="12.7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</row>
    <row r="388" spans="1:30" ht="12.7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</row>
    <row r="389" spans="1:30" ht="12.7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</row>
    <row r="390" spans="1:30" ht="12.7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</row>
    <row r="391" spans="1:30" ht="12.7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</row>
    <row r="392" spans="1:30" ht="12.7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</row>
    <row r="393" spans="1:30" ht="12.7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</row>
    <row r="394" spans="1:30" ht="12.7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</row>
    <row r="395" spans="1:30" ht="12.7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</row>
    <row r="396" spans="1:30" ht="12.7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</row>
    <row r="397" spans="1:30" ht="12.7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</row>
    <row r="398" spans="1:30" ht="12.7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</row>
    <row r="399" spans="1:30" ht="12.7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</row>
    <row r="400" spans="1:30" ht="12.7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</row>
    <row r="401" spans="1:30" ht="12.7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</row>
    <row r="402" spans="1:30" ht="12.7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</row>
    <row r="403" spans="1:30" ht="12.7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</row>
    <row r="404" spans="1:30" ht="12.7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</row>
    <row r="405" spans="1:30" ht="12.7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</row>
    <row r="406" spans="1:30" ht="12.7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</row>
    <row r="407" spans="1:30" ht="12.7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</row>
    <row r="408" spans="1:30" ht="12.7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</row>
    <row r="409" spans="1:30" ht="12.7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</row>
    <row r="410" spans="1:30" ht="12.7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</row>
    <row r="411" spans="1:30" ht="12.7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</row>
    <row r="412" spans="1:30" ht="12.7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</row>
    <row r="413" spans="1:30" ht="12.7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</row>
    <row r="414" spans="1:30" ht="12.7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</row>
    <row r="415" spans="1:30" ht="12.7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</row>
    <row r="416" spans="1:30" ht="12.7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</row>
    <row r="417" spans="1:30" ht="12.7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</row>
    <row r="418" spans="1:30" ht="12.7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</row>
    <row r="419" spans="1:30" ht="12.7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</row>
    <row r="420" spans="1:30" ht="12.7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</row>
    <row r="421" spans="1:30" ht="12.7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</row>
    <row r="422" spans="1:30" ht="12.7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</row>
    <row r="423" spans="1:30" ht="12.7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</row>
    <row r="424" spans="1:30" ht="12.7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</row>
    <row r="425" spans="1:30" ht="12.7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</row>
    <row r="426" spans="1:30" ht="12.7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</row>
    <row r="427" spans="1:30" ht="12.7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</row>
    <row r="428" spans="1:30" ht="12.7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</row>
    <row r="429" spans="1:30" ht="12.7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</row>
    <row r="430" spans="1:30" ht="12.7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</row>
    <row r="431" spans="1:30" ht="12.7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</row>
    <row r="432" spans="1:30" ht="12.7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</row>
    <row r="433" spans="1:30" ht="12.7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</row>
    <row r="434" spans="1:30" ht="12.7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</row>
    <row r="435" spans="1:30" ht="12.7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</row>
    <row r="436" spans="1:30" ht="12.7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</row>
    <row r="437" spans="1:30" ht="12.7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</row>
    <row r="438" spans="1:30" ht="12.7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</row>
    <row r="439" spans="1:30" ht="12.7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</row>
    <row r="440" spans="1:30" ht="12.7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</row>
    <row r="441" spans="1:30" ht="12.7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</row>
    <row r="442" spans="1:30" ht="12.7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</row>
    <row r="443" spans="1:30" ht="12.7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</row>
    <row r="444" spans="1:30" ht="12.7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</row>
    <row r="445" spans="1:30" ht="12.7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</row>
    <row r="446" spans="1:30" ht="12.7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</row>
    <row r="447" spans="1:30" ht="12.7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</row>
    <row r="448" spans="1:30" ht="12.7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</row>
    <row r="449" spans="1:30" ht="12.7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</row>
    <row r="450" spans="1:30" ht="12.7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</row>
    <row r="451" spans="1:30" ht="12.7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</row>
    <row r="452" spans="1:30" ht="12.7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</row>
    <row r="453" spans="1:30" ht="12.7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</row>
    <row r="454" spans="1:30" ht="12.7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</row>
    <row r="455" spans="1:30" ht="12.7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</row>
    <row r="456" spans="1:30" ht="12.7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</row>
    <row r="457" spans="1:30" ht="12.7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</row>
    <row r="458" spans="1:30" ht="12.7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</row>
    <row r="459" spans="1:30" ht="12.7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</row>
    <row r="460" spans="1:30" ht="12.7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</row>
    <row r="461" spans="1:30" ht="12.7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</row>
    <row r="462" spans="1:30" ht="12.7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</row>
    <row r="463" spans="1:30" ht="12.7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</row>
    <row r="464" spans="1:30" ht="12.7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</row>
    <row r="465" spans="1:30" ht="12.7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</row>
    <row r="466" spans="1:30" ht="12.7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</row>
    <row r="467" spans="1:30" ht="12.7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</row>
    <row r="468" spans="1:30" ht="12.7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</row>
    <row r="469" spans="1:30" ht="12.7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</row>
    <row r="470" spans="1:30" ht="12.7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</row>
    <row r="471" spans="1:30" ht="12.7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</row>
    <row r="472" spans="1:30" ht="12.7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</row>
    <row r="473" spans="1:30" ht="12.7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</row>
    <row r="474" spans="1:30" ht="12.7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</row>
    <row r="475" spans="1:30" ht="12.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</row>
    <row r="476" spans="1:30" ht="12.7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</row>
    <row r="477" spans="1:30" ht="12.7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</row>
    <row r="478" spans="1:30" ht="12.7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</row>
    <row r="479" spans="1:30" ht="12.7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</row>
    <row r="480" spans="1:30" ht="12.7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</row>
    <row r="481" spans="1:30" ht="12.7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</row>
    <row r="482" spans="1:30" ht="12.7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</row>
    <row r="483" spans="1:30" ht="12.7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</row>
    <row r="484" spans="1:30" ht="12.7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</row>
    <row r="485" spans="1:30" ht="12.7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</row>
    <row r="486" spans="1:30" ht="12.7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</row>
    <row r="487" spans="1:30" ht="12.7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</row>
    <row r="488" spans="1:30" ht="12.7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</row>
    <row r="489" spans="1:30" ht="12.7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</row>
    <row r="490" spans="1:30" ht="12.7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</row>
    <row r="491" spans="1:30" ht="12.7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</row>
    <row r="492" spans="1:30" ht="12.7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</row>
    <row r="493" spans="1:30" ht="12.7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</row>
    <row r="494" spans="1:30" ht="12.7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</row>
    <row r="495" spans="1:30" ht="12.7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</row>
    <row r="496" spans="1:30" ht="12.7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</row>
    <row r="497" spans="1:30" ht="12.7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</row>
    <row r="498" spans="1:30" ht="12.7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</row>
    <row r="499" spans="1:30" ht="12.7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</row>
    <row r="500" spans="1:30" ht="12.7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</row>
    <row r="501" spans="1:30" ht="12.7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</row>
    <row r="502" spans="1:30" ht="12.7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</row>
    <row r="503" spans="1:30" ht="12.7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</row>
    <row r="504" spans="1:30" ht="12.7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</row>
    <row r="505" spans="1:30" ht="12.7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</row>
    <row r="506" spans="1:30" ht="12.7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</row>
    <row r="507" spans="1:30" ht="12.7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</row>
    <row r="508" spans="1:30" ht="12.7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</row>
    <row r="509" spans="1:30" ht="12.7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</row>
    <row r="510" spans="1:30" ht="12.7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</row>
    <row r="511" spans="1:30" ht="12.7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</row>
    <row r="512" spans="1:30" ht="12.7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</row>
    <row r="513" spans="1:30" ht="12.7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</row>
    <row r="514" spans="1:30" ht="12.7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</row>
    <row r="515" spans="1:30" ht="12.7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</row>
    <row r="516" spans="1:30" ht="12.7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</row>
    <row r="517" spans="1:30" ht="12.7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</row>
    <row r="518" spans="1:30" ht="12.7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</row>
    <row r="519" spans="1:30" ht="12.7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</row>
    <row r="520" spans="1:30" ht="12.7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</row>
    <row r="521" spans="1:30" ht="12.7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</row>
    <row r="522" spans="1:30" ht="12.7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</row>
    <row r="523" spans="1:30" ht="12.7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</row>
    <row r="524" spans="1:30" ht="12.7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</row>
    <row r="525" spans="1:30" ht="12.7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</row>
    <row r="526" spans="1:30" ht="12.7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</row>
    <row r="527" spans="1:30" ht="12.7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</row>
    <row r="528" spans="1:30" ht="12.7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</row>
    <row r="529" spans="1:30" ht="12.7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</row>
    <row r="530" spans="1:30" ht="12.7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</row>
    <row r="531" spans="1:30" ht="12.7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</row>
    <row r="532" spans="1:30" ht="12.7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</row>
    <row r="533" spans="1:30" ht="12.7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</row>
    <row r="534" spans="1:30" ht="12.7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</row>
    <row r="535" spans="1:30" ht="12.7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</row>
    <row r="536" spans="1:30" ht="12.7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</row>
    <row r="537" spans="1:30" ht="12.7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</row>
    <row r="538" spans="1:30" ht="12.7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</row>
    <row r="539" spans="1:30" ht="12.7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</row>
    <row r="540" spans="1:30" ht="12.7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</row>
    <row r="541" spans="1:30" ht="12.7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</row>
    <row r="542" spans="1:30" ht="12.7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</row>
    <row r="543" spans="1:30" ht="12.7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</row>
    <row r="544" spans="1:30" ht="12.7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</row>
    <row r="545" spans="1:30" ht="12.7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</row>
    <row r="546" spans="1:30" ht="12.7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</row>
    <row r="547" spans="1:30" ht="12.7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</row>
    <row r="548" spans="1:30" ht="12.7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</row>
    <row r="549" spans="1:30" ht="12.7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</row>
    <row r="550" spans="1:30" ht="12.7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</row>
    <row r="551" spans="1:30" ht="12.7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</row>
    <row r="552" spans="1:30" ht="12.7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</row>
    <row r="553" spans="1:30" ht="12.7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</row>
    <row r="554" spans="1:30" ht="12.7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</row>
    <row r="555" spans="1:30" ht="12.7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</row>
    <row r="556" spans="1:30" ht="12.7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</row>
    <row r="557" spans="1:30" ht="12.7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</row>
    <row r="558" spans="1:30" ht="12.7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</row>
    <row r="559" spans="1:30" ht="12.7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</row>
    <row r="560" spans="1:30" ht="12.7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</row>
    <row r="561" spans="1:30" ht="12.7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</row>
    <row r="562" spans="1:30" ht="12.7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</row>
    <row r="563" spans="1:30" ht="12.7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</row>
    <row r="564" spans="1:30" ht="12.7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</row>
    <row r="565" spans="1:30" ht="12.7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</row>
    <row r="566" spans="1:30" ht="12.7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</row>
    <row r="567" spans="1:30" ht="12.7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</row>
    <row r="568" spans="1:30" ht="12.7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</row>
    <row r="569" spans="1:30" ht="12.7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</row>
    <row r="570" spans="1:30" ht="12.7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</row>
    <row r="571" spans="1:30" ht="12.7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</row>
    <row r="572" spans="1:30" ht="12.7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</row>
    <row r="573" spans="1:30" ht="12.7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</row>
    <row r="574" spans="1:30" ht="12.7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</row>
    <row r="575" spans="1:30" ht="12.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</row>
    <row r="576" spans="1:30" ht="12.7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</row>
    <row r="577" spans="1:30" ht="12.7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</row>
    <row r="578" spans="1:30" ht="12.7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</row>
    <row r="579" spans="1:30" ht="12.7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</row>
    <row r="580" spans="1:30" ht="12.7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</row>
    <row r="581" spans="1:30" ht="12.7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</row>
    <row r="582" spans="1:30" ht="12.7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</row>
    <row r="583" spans="1:30" ht="12.7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</row>
    <row r="584" spans="1:30" ht="12.7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</row>
    <row r="585" spans="1:30" ht="12.7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</row>
    <row r="586" spans="1:30" ht="12.7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</row>
    <row r="587" spans="1:30" ht="12.7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</row>
    <row r="588" spans="1:30" ht="12.7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</row>
    <row r="589" spans="1:30" ht="12.7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</row>
    <row r="590" spans="1:30" ht="12.7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</row>
    <row r="591" spans="1:30" ht="12.7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</row>
    <row r="592" spans="1:30" ht="12.7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</row>
    <row r="593" spans="1:30" ht="12.7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</row>
    <row r="594" spans="1:30" ht="12.7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</row>
    <row r="595" spans="1:30" ht="12.7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</row>
    <row r="596" spans="1:30" ht="12.7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</row>
    <row r="597" spans="1:30" ht="12.7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</row>
    <row r="598" spans="1:30" ht="12.7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</row>
    <row r="599" spans="1:30" ht="12.7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</row>
    <row r="600" spans="1:30" ht="12.7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</row>
    <row r="601" spans="1:30" ht="12.7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</row>
    <row r="602" spans="1:30" ht="12.7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</row>
    <row r="603" spans="1:30" ht="12.7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</row>
    <row r="604" spans="1:30" ht="12.7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</row>
    <row r="605" spans="1:30" ht="12.7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</row>
    <row r="606" spans="1:30" ht="12.7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</row>
    <row r="607" spans="1:30" ht="12.7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</row>
    <row r="608" spans="1:30" ht="12.7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</row>
    <row r="609" spans="1:30" ht="12.7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</row>
    <row r="610" spans="1:30" ht="12.7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</row>
    <row r="611" spans="1:30" ht="12.7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</row>
    <row r="612" spans="1:30" ht="12.7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</row>
    <row r="613" spans="1:30" ht="12.7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</row>
    <row r="614" spans="1:30" ht="12.7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</row>
    <row r="615" spans="1:30" ht="12.7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</row>
    <row r="616" spans="1:30" ht="12.7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</row>
    <row r="617" spans="1:30" ht="12.7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</row>
    <row r="618" spans="1:30" ht="12.7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</row>
    <row r="619" spans="1:30" ht="12.7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</row>
    <row r="620" spans="1:30" ht="12.7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</row>
    <row r="621" spans="1:30" ht="12.7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</row>
    <row r="622" spans="1:30" ht="12.7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</row>
    <row r="623" spans="1:30" ht="12.7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</row>
    <row r="624" spans="1:30" ht="12.7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</row>
    <row r="625" spans="1:30" ht="12.7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</row>
    <row r="626" spans="1:30" ht="12.7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</row>
    <row r="627" spans="1:30" ht="12.7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</row>
    <row r="628" spans="1:30" ht="12.7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</row>
    <row r="629" spans="1:30" ht="12.7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</row>
    <row r="630" spans="1:30" ht="12.7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</row>
    <row r="631" spans="1:30" ht="12.7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</row>
    <row r="632" spans="1:30" ht="12.7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</row>
    <row r="633" spans="1:30" ht="12.7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</row>
    <row r="634" spans="1:30" ht="12.7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</row>
    <row r="635" spans="1:30" ht="12.7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</row>
    <row r="636" spans="1:30" ht="12.7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</row>
    <row r="637" spans="1:30" ht="12.7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</row>
    <row r="638" spans="1:30" ht="12.7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</row>
    <row r="639" spans="1:30" ht="12.7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</row>
    <row r="640" spans="1:30" ht="12.7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</row>
    <row r="641" spans="1:30" ht="12.7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</row>
    <row r="642" spans="1:30" ht="12.7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</row>
    <row r="643" spans="1:30" ht="12.7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</row>
    <row r="644" spans="1:30" ht="12.7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</row>
    <row r="645" spans="1:30" ht="12.7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</row>
    <row r="646" spans="1:30" ht="12.7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</row>
    <row r="647" spans="1:30" ht="12.7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</row>
    <row r="648" spans="1:30" ht="12.7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</row>
    <row r="649" spans="1:30" ht="12.7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</row>
    <row r="650" spans="1:30" ht="12.7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</row>
    <row r="651" spans="1:30" ht="12.7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</row>
    <row r="652" spans="1:30" ht="12.7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</row>
    <row r="653" spans="1:30" ht="12.7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</row>
    <row r="654" spans="1:30" ht="12.7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</row>
    <row r="655" spans="1:30" ht="12.7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</row>
    <row r="656" spans="1:30" ht="12.7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</row>
    <row r="657" spans="1:30" ht="12.7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</row>
    <row r="658" spans="1:30" ht="12.7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</row>
    <row r="659" spans="1:30" ht="12.7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</row>
    <row r="660" spans="1:30" ht="12.7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</row>
    <row r="661" spans="1:30" ht="12.7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</row>
    <row r="662" spans="1:30" ht="12.7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</row>
    <row r="663" spans="1:30" ht="12.7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</row>
    <row r="664" spans="1:30" ht="12.7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</row>
    <row r="665" spans="1:30" ht="12.7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</row>
    <row r="666" spans="1:30" ht="12.7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</row>
    <row r="667" spans="1:30" ht="12.7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</row>
    <row r="668" spans="1:30" ht="12.7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</row>
    <row r="669" spans="1:30" ht="12.7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</row>
    <row r="670" spans="1:30" ht="12.7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</row>
    <row r="671" spans="1:30" ht="12.7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</row>
    <row r="672" spans="1:30" ht="12.7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</row>
    <row r="673" spans="1:30" ht="12.7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</row>
    <row r="674" spans="1:30" ht="12.7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</row>
    <row r="675" spans="1:30" ht="12.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</row>
    <row r="676" spans="1:30" ht="12.7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</row>
    <row r="677" spans="1:30" ht="12.7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</row>
    <row r="678" spans="1:30" ht="12.7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</row>
    <row r="679" spans="1:30" ht="12.7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</row>
    <row r="680" spans="1:30" ht="12.7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</row>
    <row r="681" spans="1:30" ht="12.7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</row>
    <row r="682" spans="1:30" ht="12.7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</row>
    <row r="683" spans="1:30" ht="12.7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</row>
    <row r="684" spans="1:30" ht="12.7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</row>
    <row r="685" spans="1:30" ht="12.7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</row>
    <row r="686" spans="1:30" ht="12.7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</row>
    <row r="687" spans="1:30" ht="12.7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</row>
    <row r="688" spans="1:30" ht="12.7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</row>
    <row r="689" spans="1:30" ht="12.7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</row>
    <row r="690" spans="1:30" ht="12.7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</row>
    <row r="691" spans="1:30" ht="12.7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</row>
    <row r="692" spans="1:30" ht="12.7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</row>
    <row r="693" spans="1:30" ht="12.7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</row>
    <row r="694" spans="1:30" ht="12.7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</row>
    <row r="695" spans="1:30" ht="12.7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</row>
    <row r="696" spans="1:30" ht="12.7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</row>
    <row r="697" spans="1:30" ht="12.7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</row>
    <row r="698" spans="1:30" ht="12.7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</row>
    <row r="699" spans="1:30" ht="12.7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</row>
    <row r="700" spans="1:30" ht="12.7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</row>
    <row r="701" spans="1:30" ht="12.7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</row>
    <row r="702" spans="1:30" ht="12.7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</row>
    <row r="703" spans="1:30" ht="12.7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</row>
    <row r="704" spans="1:30" ht="12.7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</row>
    <row r="705" spans="1:30" ht="12.7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</row>
    <row r="706" spans="1:30" ht="12.7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</row>
    <row r="707" spans="1:30" ht="12.7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</row>
    <row r="708" spans="1:30" ht="12.7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</row>
    <row r="709" spans="1:30" ht="12.7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</row>
    <row r="710" spans="1:30" ht="12.7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</row>
    <row r="711" spans="1:30" ht="12.7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</row>
    <row r="712" spans="1:30" ht="12.7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</row>
    <row r="713" spans="1:30" ht="12.7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</row>
    <row r="714" spans="1:30" ht="12.7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</row>
    <row r="715" spans="1:30" ht="12.7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</row>
    <row r="716" spans="1:30" ht="12.7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</row>
    <row r="717" spans="1:30" ht="12.7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</row>
    <row r="718" spans="1:30" ht="12.7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</row>
    <row r="719" spans="1:30" ht="12.7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</row>
    <row r="720" spans="1:30" ht="12.7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</row>
    <row r="721" spans="1:30" ht="12.7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</row>
    <row r="722" spans="1:30" ht="12.7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</row>
    <row r="723" spans="1:30" ht="12.7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</row>
    <row r="724" spans="1:30" ht="12.7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</row>
    <row r="725" spans="1:30" ht="12.7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</row>
    <row r="726" spans="1:30" ht="12.7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</row>
    <row r="727" spans="1:30" ht="12.7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</row>
    <row r="728" spans="1:30" ht="12.7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</row>
    <row r="729" spans="1:30" ht="12.7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</row>
    <row r="730" spans="1:30" ht="12.7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</row>
    <row r="731" spans="1:30" ht="12.7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</row>
    <row r="732" spans="1:30" ht="12.7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</row>
    <row r="733" spans="1:30" ht="12.7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</row>
    <row r="734" spans="1:30" ht="12.7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</row>
    <row r="735" spans="1:30" ht="12.7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</row>
    <row r="736" spans="1:30" ht="12.7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</row>
    <row r="737" spans="1:30" ht="12.7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</row>
    <row r="738" spans="1:30" ht="12.7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</row>
    <row r="739" spans="1:30" ht="12.7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</row>
    <row r="740" spans="1:30" ht="12.7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</row>
    <row r="741" spans="1:30" ht="12.7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</row>
    <row r="742" spans="1:30" ht="12.7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</row>
    <row r="743" spans="1:30" ht="12.7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</row>
    <row r="744" spans="1:30" ht="12.7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</row>
    <row r="745" spans="1:30" ht="12.7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</row>
    <row r="746" spans="1:30" ht="12.7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</row>
    <row r="747" spans="1:30" ht="12.7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</row>
    <row r="748" spans="1:30" ht="12.7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</row>
    <row r="749" spans="1:30" ht="12.7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</row>
    <row r="750" spans="1:30" ht="12.7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</row>
    <row r="751" spans="1:30" ht="12.7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</row>
    <row r="752" spans="1:30" ht="12.7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</row>
    <row r="753" spans="1:30" ht="12.7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</row>
    <row r="754" spans="1:30" ht="12.7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</row>
    <row r="755" spans="1:30" ht="12.7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</row>
    <row r="756" spans="1:30" ht="12.7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</row>
    <row r="757" spans="1:30" ht="12.7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</row>
    <row r="758" spans="1:30" ht="12.7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</row>
    <row r="759" spans="1:30" ht="12.7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</row>
    <row r="760" spans="1:30" ht="12.7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</row>
    <row r="761" spans="1:30" ht="12.7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</row>
    <row r="762" spans="1:30" ht="12.7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</row>
    <row r="763" spans="1:30" ht="12.7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</row>
    <row r="764" spans="1:30" ht="12.7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</row>
    <row r="765" spans="1:30" ht="12.7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</row>
    <row r="766" spans="1:30" ht="12.7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</row>
    <row r="767" spans="1:30" ht="12.7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</row>
    <row r="768" spans="1:30" ht="12.7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</row>
    <row r="769" spans="1:30" ht="12.7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</row>
    <row r="770" spans="1:30" ht="12.7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</row>
    <row r="771" spans="1:30" ht="12.7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</row>
    <row r="772" spans="1:30" ht="12.7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</row>
    <row r="773" spans="1:30" ht="12.7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</row>
    <row r="774" spans="1:30" ht="12.7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</row>
    <row r="775" spans="1:30" ht="12.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</row>
    <row r="776" spans="1:30" ht="12.7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</row>
    <row r="777" spans="1:30" ht="12.7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</row>
    <row r="778" spans="1:30" ht="12.7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</row>
    <row r="779" spans="1:30" ht="12.7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</row>
    <row r="780" spans="1:30" ht="12.7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</row>
    <row r="781" spans="1:30" ht="12.7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</row>
    <row r="782" spans="1:30" ht="12.7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</row>
    <row r="783" spans="1:30" ht="12.7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</row>
    <row r="784" spans="1:30" ht="12.7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</row>
    <row r="785" spans="1:30" ht="12.7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</row>
    <row r="786" spans="1:30" ht="12.7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</row>
    <row r="787" spans="1:30" ht="12.7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</row>
    <row r="788" spans="1:30" ht="12.7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</row>
    <row r="789" spans="1:30" ht="12.7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</row>
    <row r="790" spans="1:30" ht="12.7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</row>
    <row r="791" spans="1:30" ht="12.7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</row>
    <row r="792" spans="1:30" ht="12.7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</row>
    <row r="793" spans="1:30" ht="12.7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</row>
    <row r="794" spans="1:30" ht="12.7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</row>
    <row r="795" spans="1:30" ht="12.7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</row>
    <row r="796" spans="1:30" ht="12.7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</row>
    <row r="797" spans="1:30" ht="12.7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</row>
    <row r="798" spans="1:30" ht="12.7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</row>
    <row r="799" spans="1:30" ht="12.7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</row>
    <row r="800" spans="1:30" ht="12.7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</row>
    <row r="801" spans="1:30" ht="12.7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</row>
    <row r="802" spans="1:30" ht="12.7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</row>
    <row r="803" spans="1:30" ht="12.7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</row>
    <row r="804" spans="1:30" ht="12.7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</row>
    <row r="805" spans="1:30" ht="12.7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</row>
    <row r="806" spans="1:30" ht="12.7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</row>
    <row r="807" spans="1:30" ht="12.7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</row>
    <row r="808" spans="1:30" ht="12.7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</row>
    <row r="809" spans="1:30" ht="12.7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</row>
    <row r="810" spans="1:30" ht="12.7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</row>
    <row r="811" spans="1:30" ht="12.7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</row>
    <row r="812" spans="1:30" ht="12.7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</row>
    <row r="813" spans="1:30" ht="12.7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</row>
    <row r="814" spans="1:30" ht="12.7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</row>
    <row r="815" spans="1:30" ht="12.7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</row>
    <row r="816" spans="1:30" ht="12.7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</row>
    <row r="817" spans="1:30" ht="12.7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</row>
    <row r="818" spans="1:30" ht="12.7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</row>
    <row r="819" spans="1:30" ht="12.7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</row>
    <row r="820" spans="1:30" ht="12.7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</row>
    <row r="821" spans="1:30" ht="12.7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</row>
    <row r="822" spans="1:30" ht="12.7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</row>
    <row r="823" spans="1:30" ht="12.7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</row>
    <row r="824" spans="1:30" ht="12.7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</row>
    <row r="825" spans="1:30" ht="12.7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</row>
    <row r="826" spans="1:30" ht="12.7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</row>
    <row r="827" spans="1:30" ht="12.7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</row>
    <row r="828" spans="1:30" ht="12.7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</row>
    <row r="829" spans="1:30" ht="12.7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</row>
    <row r="830" spans="1:30" ht="12.7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</row>
    <row r="831" spans="1:30" ht="12.7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</row>
    <row r="832" spans="1:30" ht="12.7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</row>
    <row r="833" spans="1:30" ht="12.7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</row>
    <row r="834" spans="1:30" ht="12.7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</row>
    <row r="835" spans="1:30" ht="12.7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</row>
    <row r="836" spans="1:30" ht="12.7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</row>
    <row r="837" spans="1:30" ht="12.7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</row>
    <row r="838" spans="1:30" ht="12.7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</row>
    <row r="839" spans="1:30" ht="12.7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</row>
    <row r="840" spans="1:30" ht="12.7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</row>
    <row r="841" spans="1:30" ht="12.7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</row>
    <row r="842" spans="1:30" ht="12.7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</row>
    <row r="843" spans="1:30" ht="12.7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</row>
    <row r="844" spans="1:30" ht="12.7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</row>
    <row r="845" spans="1:30" ht="12.7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</row>
    <row r="846" spans="1:30" ht="12.7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</row>
    <row r="847" spans="1:30" ht="12.7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</row>
    <row r="848" spans="1:30" ht="12.7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</row>
    <row r="849" spans="1:30" ht="12.7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</row>
    <row r="850" spans="1:30" ht="12.7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</row>
    <row r="851" spans="1:30" ht="12.7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</row>
    <row r="852" spans="1:30" ht="12.7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</row>
    <row r="853" spans="1:30" ht="12.7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</row>
    <row r="854" spans="1:30" ht="12.7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</row>
    <row r="855" spans="1:30" ht="12.7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</row>
    <row r="856" spans="1:30" ht="12.7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</row>
    <row r="857" spans="1:30" ht="12.7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</row>
    <row r="858" spans="1:30" ht="12.7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</row>
    <row r="859" spans="1:30" ht="12.7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</row>
    <row r="860" spans="1:30" ht="12.7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</row>
    <row r="861" spans="1:30" ht="12.7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</row>
    <row r="862" spans="1:30" ht="12.7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</row>
    <row r="863" spans="1:30" ht="12.7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</row>
    <row r="864" spans="1:30" ht="12.7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</row>
    <row r="865" spans="1:30" ht="12.7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</row>
    <row r="866" spans="1:30" ht="12.7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</row>
    <row r="867" spans="1:30" ht="12.7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</row>
    <row r="868" spans="1:30" ht="12.7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</row>
    <row r="869" spans="1:30" ht="12.7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</row>
    <row r="870" spans="1:30" ht="12.7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</row>
    <row r="871" spans="1:30" ht="12.7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</row>
    <row r="872" spans="1:30" ht="12.7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</row>
    <row r="873" spans="1:30" ht="12.7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</row>
    <row r="874" spans="1:30" ht="12.7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</row>
    <row r="875" spans="1:30" ht="12.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</row>
    <row r="876" spans="1:30" ht="12.7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</row>
    <row r="877" spans="1:30" ht="12.7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</row>
    <row r="878" spans="1:30" ht="12.7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</row>
    <row r="879" spans="1:30" ht="12.7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</row>
    <row r="880" spans="1:30" ht="12.7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</row>
    <row r="881" spans="1:30" ht="12.7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</row>
    <row r="882" spans="1:30" ht="12.7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</row>
    <row r="883" spans="1:30" ht="12.7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</row>
    <row r="884" spans="1:30" ht="12.7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</row>
    <row r="885" spans="1:30" ht="12.7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</row>
    <row r="886" spans="1:30" ht="12.7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</row>
    <row r="887" spans="1:30" ht="12.7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</row>
    <row r="888" spans="1:30" ht="12.7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</row>
    <row r="889" spans="1:30" ht="12.7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</row>
    <row r="890" spans="1:30" ht="12.7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</row>
    <row r="891" spans="1:30" ht="12.7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</row>
    <row r="892" spans="1:30" ht="12.7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</row>
    <row r="893" spans="1:30" ht="12.7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</row>
    <row r="894" spans="1:30" ht="12.7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</row>
    <row r="895" spans="1:30" ht="12.7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</row>
    <row r="896" spans="1:30" ht="12.7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</row>
    <row r="897" spans="1:30" ht="12.7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</row>
    <row r="898" spans="1:30" ht="12.7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</row>
    <row r="899" spans="1:30" ht="12.7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</row>
    <row r="900" spans="1:30" ht="12.7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</row>
    <row r="901" spans="1:30" ht="12.7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</row>
    <row r="902" spans="1:30" ht="12.7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</row>
    <row r="903" spans="1:30" ht="12.7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</row>
    <row r="904" spans="1:30" ht="12.7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</row>
    <row r="905" spans="1:30" ht="12.7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</row>
    <row r="906" spans="1:30" ht="12.7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</row>
    <row r="907" spans="1:30" ht="12.7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</row>
    <row r="908" spans="1:30" ht="12.7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</row>
    <row r="909" spans="1:30" ht="12.7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</row>
    <row r="910" spans="1:30" ht="12.7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</row>
    <row r="911" spans="1:30" ht="12.7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</row>
    <row r="912" spans="1:30" ht="12.7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</row>
    <row r="913" spans="1:30" ht="12.7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</row>
    <row r="914" spans="1:30" ht="12.7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</row>
    <row r="915" spans="1:30" ht="12.7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</row>
    <row r="916" spans="1:30" ht="12.7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</row>
    <row r="917" spans="1:30" ht="12.7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</row>
    <row r="918" spans="1:30" ht="12.7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</row>
    <row r="919" spans="1:30" ht="12.7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</row>
    <row r="920" spans="1:30" ht="12.7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</row>
    <row r="921" spans="1:30" ht="12.7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</row>
    <row r="922" spans="1:30" ht="12.7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</row>
    <row r="923" spans="1:30" ht="12.7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</row>
    <row r="924" spans="1:30" ht="12.7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</row>
    <row r="925" spans="1:30" ht="12.7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</row>
    <row r="926" spans="1:30" ht="12.7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</row>
    <row r="927" spans="1:30" ht="12.7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</row>
    <row r="928" spans="1:30" ht="12.7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</row>
    <row r="929" spans="1:30" ht="12.7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</row>
    <row r="930" spans="1:30" ht="12.7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</row>
    <row r="931" spans="1:30" ht="12.7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</row>
    <row r="932" spans="1:30" ht="12.7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</row>
    <row r="933" spans="1:30" ht="12.7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</row>
    <row r="934" spans="1:30" ht="12.7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</row>
    <row r="935" spans="1:30" ht="12.7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</row>
    <row r="936" spans="1:30" ht="12.7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</row>
    <row r="937" spans="1:30" ht="12.7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</row>
    <row r="938" spans="1:30" ht="12.7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</row>
    <row r="939" spans="1:30" ht="12.7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</row>
    <row r="940" spans="1:30" ht="12.7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</row>
    <row r="941" spans="1:30" ht="12.7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</row>
    <row r="942" spans="1:30" ht="12.7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</row>
    <row r="943" spans="1:30" ht="12.7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</row>
    <row r="944" spans="1:30" ht="12.7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</row>
    <row r="945" spans="1:30" ht="12.7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</row>
    <row r="946" spans="1:30" ht="12.7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</row>
    <row r="947" spans="1:30" ht="12.7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</row>
    <row r="948" spans="1:30" ht="12.7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</row>
    <row r="949" spans="1:30" ht="12.7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</row>
    <row r="950" spans="1:30" ht="12.7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</row>
    <row r="951" spans="1:30" ht="12.7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</row>
    <row r="952" spans="1:30" ht="12.7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</row>
    <row r="953" spans="1:30" ht="12.7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</row>
    <row r="954" spans="1:30" ht="12.7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</row>
    <row r="955" spans="1:30" ht="12.7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</row>
    <row r="956" spans="1:30" ht="12.7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</row>
    <row r="957" spans="1:30" ht="12.7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</row>
    <row r="958" spans="1:30" ht="12.7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</row>
    <row r="959" spans="1:30" ht="12.7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</row>
    <row r="960" spans="1:30" ht="12.7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</row>
    <row r="961" spans="1:30" ht="12.7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</row>
    <row r="962" spans="1:30" ht="12.7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</row>
    <row r="963" spans="1:30" ht="12.7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</row>
    <row r="964" spans="1:30" ht="12.7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</row>
    <row r="965" spans="1:30" ht="12.7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</row>
    <row r="966" spans="1:30" ht="12.7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</row>
    <row r="967" spans="1:30" ht="12.7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</row>
    <row r="968" spans="1:30" ht="12.7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</row>
    <row r="969" spans="1:30" ht="12.7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</row>
    <row r="970" spans="1:30" ht="12.7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</row>
    <row r="971" spans="1:30" ht="12.7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</row>
    <row r="972" spans="1:30" ht="12.7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</row>
    <row r="973" spans="1:30" ht="12.7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</row>
    <row r="974" spans="1:30" ht="12.7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</row>
    <row r="975" spans="1:30" ht="12.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</row>
    <row r="976" spans="1:30" ht="12.75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</row>
    <row r="977" spans="1:30" ht="12.75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</row>
    <row r="978" spans="1:30" ht="12.75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</row>
    <row r="979" spans="1:30" ht="12.75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</row>
    <row r="980" spans="1:30" ht="12.75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</row>
    <row r="981" spans="1:30" ht="12.75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</row>
    <row r="982" spans="1:30" ht="12.75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</row>
    <row r="983" spans="1:30" ht="12.75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</row>
    <row r="984" spans="1:30" ht="12.75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</row>
    <row r="985" spans="1:30" ht="12.7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</row>
    <row r="986" spans="1:30" ht="12.75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</row>
    <row r="987" spans="1:30" ht="12.75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</row>
    <row r="988" spans="1:30" ht="12.75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</row>
    <row r="989" spans="1:30" ht="12.75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</row>
    <row r="990" spans="1:30" ht="12.75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</row>
    <row r="991" spans="1:30" ht="12.75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</row>
    <row r="992" spans="1:30" ht="12.75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</row>
    <row r="993" spans="1:30" ht="12.75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</row>
    <row r="994" spans="1:30" ht="12.75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</row>
    <row r="995" spans="1:30" ht="12.7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</row>
    <row r="996" spans="1:30" ht="12.75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</row>
    <row r="997" spans="1:30" ht="12.75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</row>
    <row r="998" spans="1:30" ht="12.75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</row>
    <row r="999" spans="1:30" ht="12.75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</row>
    <row r="1000" spans="1:30" ht="12.75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</row>
  </sheetData>
  <mergeCells count="79">
    <mergeCell ref="A2:J2"/>
    <mergeCell ref="B18:C18"/>
    <mergeCell ref="B19:C19"/>
    <mergeCell ref="A7:A8"/>
    <mergeCell ref="H13:J13"/>
    <mergeCell ref="H12:J12"/>
    <mergeCell ref="H1:I1"/>
    <mergeCell ref="B17:C17"/>
    <mergeCell ref="B16:C16"/>
    <mergeCell ref="H10:J10"/>
    <mergeCell ref="H11:J11"/>
    <mergeCell ref="E7:J7"/>
    <mergeCell ref="B7:C8"/>
    <mergeCell ref="B11:C11"/>
    <mergeCell ref="B10:C10"/>
    <mergeCell ref="H9:J9"/>
    <mergeCell ref="H8:J8"/>
    <mergeCell ref="B12:C12"/>
    <mergeCell ref="B13:C13"/>
    <mergeCell ref="H16:J16"/>
    <mergeCell ref="B14:C14"/>
    <mergeCell ref="D7:D8"/>
    <mergeCell ref="B23:C23"/>
    <mergeCell ref="B24:C24"/>
    <mergeCell ref="B22:C22"/>
    <mergeCell ref="B20:C20"/>
    <mergeCell ref="B21:C21"/>
    <mergeCell ref="B76:J78"/>
    <mergeCell ref="B80:J83"/>
    <mergeCell ref="F66:H66"/>
    <mergeCell ref="F67:H67"/>
    <mergeCell ref="F64:H64"/>
    <mergeCell ref="F65:H65"/>
    <mergeCell ref="B66:E68"/>
    <mergeCell ref="B64:E65"/>
    <mergeCell ref="F68:H68"/>
    <mergeCell ref="G73:H73"/>
    <mergeCell ref="G72:H72"/>
    <mergeCell ref="G71:H71"/>
    <mergeCell ref="B71:F73"/>
    <mergeCell ref="C57:E57"/>
    <mergeCell ref="C59:E59"/>
    <mergeCell ref="C58:E58"/>
    <mergeCell ref="A50:J50"/>
    <mergeCell ref="B63:H63"/>
    <mergeCell ref="H37:J37"/>
    <mergeCell ref="H36:J36"/>
    <mergeCell ref="H35:J35"/>
    <mergeCell ref="H32:J32"/>
    <mergeCell ref="H28:J28"/>
    <mergeCell ref="H29:J29"/>
    <mergeCell ref="H30:J30"/>
    <mergeCell ref="H31:J31"/>
    <mergeCell ref="H22:J22"/>
    <mergeCell ref="H23:J23"/>
    <mergeCell ref="H24:J24"/>
    <mergeCell ref="H15:J15"/>
    <mergeCell ref="H14:J14"/>
    <mergeCell ref="H21:J21"/>
    <mergeCell ref="H20:J20"/>
    <mergeCell ref="H17:J17"/>
    <mergeCell ref="H19:J19"/>
    <mergeCell ref="H18:J18"/>
    <mergeCell ref="H39:J39"/>
    <mergeCell ref="H38:J38"/>
    <mergeCell ref="H25:J25"/>
    <mergeCell ref="B28:C28"/>
    <mergeCell ref="B27:C27"/>
    <mergeCell ref="B25:C25"/>
    <mergeCell ref="B33:C33"/>
    <mergeCell ref="B31:C31"/>
    <mergeCell ref="B32:C32"/>
    <mergeCell ref="B29:C29"/>
    <mergeCell ref="B30:C30"/>
    <mergeCell ref="B37:C37"/>
    <mergeCell ref="H33:J33"/>
    <mergeCell ref="H34:J34"/>
    <mergeCell ref="H26:J26"/>
    <mergeCell ref="H27:J27"/>
  </mergeCells>
  <conditionalFormatting sqref="F27:G37 F27:H27 F39:G39 F16:G25 F10:G14 F29:H29 H27:H36">
    <cfRule type="cellIs" dxfId="0" priority="1" stopIfTrue="1" operator="lessThan">
      <formula>100</formula>
    </cfRule>
  </conditionalFormatting>
  <dataValidations count="3">
    <dataValidation type="custom" allowBlank="1" showInputMessage="1" showErrorMessage="1" prompt="Perhatian - Data otomatis, jangan dirubah_x000a_silahkan pilih cancel" sqref="G15 G26 G37:G38">
      <formula1>GTE(LEN(G15),(1000))</formula1>
    </dataValidation>
    <dataValidation type="custom" allowBlank="1" showInputMessage="1" showErrorMessage="1" prompt="Perhatian - Data terisi secara outomatis, silahkan pilih cancel" sqref="C3:G4 D5:G5 I3:I5 C6:J6 C52:G53 D54:G54 I52:I54 C55:J55">
      <formula1>GTE(LEN(C3),(1000))</formula1>
    </dataValidation>
    <dataValidation type="custom" allowBlank="1" sqref="C5 E10:E14 E15:F15 E16:E25 E26:F26 E27:E36 E37:F38 E39 C54">
      <formula1>GTE(LEN(C5),(1000))</formula1>
    </dataValidation>
  </dataValidations>
  <printOptions horizontalCentered="1"/>
  <pageMargins left="0.31496062992125984" right="0.19685039370078741" top="0.35433070866141736" bottom="0.23622047244094491" header="0.31496062992125984" footer="0.31496062992125984"/>
  <pageSetup paperSize="9" scale="82" orientation="portrait" horizontalDpi="300" verticalDpi="300" r:id="rId1"/>
  <rowBreaks count="1" manualBreakCount="1">
    <brk id="49" max="9" man="1"/>
  </rowBreak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dimension ref="A1:L1000"/>
  <sheetViews>
    <sheetView showGridLines="0" workbookViewId="0"/>
  </sheetViews>
  <sheetFormatPr defaultColWidth="14.42578125" defaultRowHeight="15" customHeight="1"/>
  <cols>
    <col min="1" max="1" width="3.7109375" customWidth="1"/>
    <col min="2" max="2" width="12.28515625" customWidth="1"/>
    <col min="3" max="8" width="9.140625" customWidth="1"/>
    <col min="9" max="9" width="13.140625" customWidth="1"/>
    <col min="10" max="12" width="8.7109375" customWidth="1"/>
    <col min="13" max="26" width="17.28515625" customWidth="1"/>
  </cols>
  <sheetData>
    <row r="1" spans="1:12" ht="12.75" customHeight="1">
      <c r="A1" s="2"/>
      <c r="B1" s="2"/>
      <c r="C1" s="2"/>
      <c r="D1" s="2"/>
      <c r="E1" s="2"/>
      <c r="F1" s="2"/>
      <c r="G1" s="2"/>
      <c r="H1" s="2"/>
      <c r="I1" s="2"/>
      <c r="J1" s="2"/>
      <c r="K1" s="3"/>
      <c r="L1" s="4"/>
    </row>
    <row r="2" spans="1:12" ht="12.75" customHeight="1">
      <c r="A2" s="247">
        <v>0</v>
      </c>
      <c r="B2" s="247" t="s">
        <v>215</v>
      </c>
      <c r="C2" s="2"/>
      <c r="D2" s="2"/>
      <c r="E2" s="2"/>
      <c r="F2" s="2"/>
      <c r="G2" s="2"/>
      <c r="H2" s="2"/>
      <c r="I2" s="2"/>
      <c r="J2" s="2"/>
      <c r="K2" s="3"/>
      <c r="L2" s="4"/>
    </row>
    <row r="3" spans="1:12" ht="12.75" customHeight="1">
      <c r="A3" s="247">
        <v>1</v>
      </c>
      <c r="B3" s="247" t="s">
        <v>216</v>
      </c>
      <c r="C3" s="2"/>
      <c r="D3" s="2"/>
      <c r="E3" s="2"/>
      <c r="F3" s="2"/>
      <c r="G3" s="2"/>
      <c r="H3" s="10"/>
      <c r="I3" s="108"/>
      <c r="J3" s="2"/>
      <c r="K3" s="3"/>
      <c r="L3" s="4"/>
    </row>
    <row r="4" spans="1:12" ht="12.75" customHeight="1">
      <c r="A4" s="247">
        <v>2</v>
      </c>
      <c r="B4" s="247" t="s">
        <v>217</v>
      </c>
      <c r="C4" s="2"/>
      <c r="D4" s="2"/>
      <c r="E4" s="2"/>
      <c r="F4" s="2"/>
      <c r="G4" s="2"/>
      <c r="H4" s="10"/>
      <c r="I4" s="108"/>
      <c r="J4" s="2"/>
      <c r="K4" s="3"/>
      <c r="L4" s="4"/>
    </row>
    <row r="5" spans="1:12" ht="12.75" customHeight="1">
      <c r="A5" s="247">
        <v>3</v>
      </c>
      <c r="B5" s="247" t="s">
        <v>218</v>
      </c>
      <c r="C5" s="2"/>
      <c r="D5" s="2"/>
      <c r="E5" s="2"/>
      <c r="F5" s="2"/>
      <c r="G5" s="2"/>
      <c r="H5" s="10"/>
      <c r="I5" s="108"/>
      <c r="J5" s="2"/>
      <c r="K5" s="3"/>
      <c r="L5" s="4"/>
    </row>
    <row r="6" spans="1:12" ht="12.75" customHeight="1">
      <c r="A6" s="247">
        <v>4</v>
      </c>
      <c r="B6" s="247" t="s">
        <v>219</v>
      </c>
      <c r="C6" s="2"/>
      <c r="D6" s="2"/>
      <c r="E6" s="2"/>
      <c r="F6" s="2"/>
      <c r="G6" s="2"/>
      <c r="H6" s="10"/>
      <c r="I6" s="108"/>
      <c r="J6" s="2"/>
      <c r="K6" s="3"/>
      <c r="L6" s="4"/>
    </row>
    <row r="7" spans="1:12" ht="12.75" customHeight="1">
      <c r="A7" s="247">
        <v>5</v>
      </c>
      <c r="B7" s="247" t="s">
        <v>220</v>
      </c>
      <c r="C7" s="2"/>
      <c r="D7" s="2"/>
      <c r="E7" s="2"/>
      <c r="F7" s="2"/>
      <c r="G7" s="2"/>
      <c r="H7" s="10"/>
      <c r="I7" s="108"/>
      <c r="J7" s="2"/>
      <c r="K7" s="3"/>
      <c r="L7" s="4"/>
    </row>
    <row r="8" spans="1:12" ht="12.75" customHeight="1">
      <c r="A8" s="247">
        <v>6</v>
      </c>
      <c r="B8" s="247" t="s">
        <v>221</v>
      </c>
      <c r="C8" s="2"/>
      <c r="D8" s="2"/>
      <c r="E8" s="2"/>
      <c r="F8" s="2"/>
      <c r="G8" s="2"/>
      <c r="H8" s="10"/>
      <c r="I8" s="108"/>
      <c r="J8" s="2"/>
      <c r="K8" s="3"/>
      <c r="L8" s="4"/>
    </row>
    <row r="9" spans="1:12" ht="12.75" customHeight="1">
      <c r="A9" s="247">
        <v>7</v>
      </c>
      <c r="B9" s="247" t="s">
        <v>222</v>
      </c>
      <c r="C9" s="2"/>
      <c r="D9" s="2"/>
      <c r="E9" s="2"/>
      <c r="F9" s="2"/>
      <c r="G9" s="2"/>
      <c r="H9" s="10"/>
      <c r="I9" s="108"/>
      <c r="J9" s="2"/>
      <c r="K9" s="3"/>
      <c r="L9" s="4"/>
    </row>
    <row r="10" spans="1:12" ht="12.75" customHeight="1">
      <c r="A10" s="247">
        <v>8</v>
      </c>
      <c r="B10" s="247" t="s">
        <v>223</v>
      </c>
      <c r="C10" s="2"/>
      <c r="D10" s="2"/>
      <c r="E10" s="2"/>
      <c r="F10" s="2"/>
      <c r="G10" s="2"/>
      <c r="H10" s="10"/>
      <c r="I10" s="108"/>
      <c r="J10" s="2"/>
      <c r="K10" s="3"/>
      <c r="L10" s="4"/>
    </row>
    <row r="11" spans="1:12" ht="12.75" customHeight="1">
      <c r="A11" s="247">
        <v>9</v>
      </c>
      <c r="B11" s="247" t="s">
        <v>224</v>
      </c>
      <c r="C11" s="2"/>
      <c r="D11" s="2"/>
      <c r="E11" s="2"/>
      <c r="F11" s="2"/>
      <c r="G11" s="2"/>
      <c r="H11" s="10"/>
      <c r="I11" s="108"/>
      <c r="J11" s="2"/>
      <c r="K11" s="3"/>
      <c r="L11" s="4"/>
    </row>
    <row r="12" spans="1:12" ht="12.75" customHeight="1">
      <c r="A12" s="2"/>
      <c r="B12" s="2"/>
      <c r="C12" s="2"/>
      <c r="D12" s="2"/>
      <c r="E12" s="2"/>
      <c r="F12" s="2"/>
      <c r="G12" s="2"/>
      <c r="H12" s="10"/>
      <c r="I12" s="108"/>
      <c r="J12" s="2"/>
      <c r="K12" s="3"/>
      <c r="L12" s="4"/>
    </row>
    <row r="13" spans="1:12" ht="12.75" customHeight="1">
      <c r="A13" s="2"/>
      <c r="B13" s="2"/>
      <c r="C13" s="2"/>
      <c r="D13" s="2"/>
      <c r="E13" s="2"/>
      <c r="F13" s="2"/>
      <c r="G13" s="2"/>
      <c r="H13" s="2"/>
      <c r="I13" s="108"/>
      <c r="J13" s="2"/>
      <c r="K13" s="3"/>
      <c r="L13" s="4"/>
    </row>
    <row r="14" spans="1:12" ht="12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3"/>
      <c r="L14" s="4"/>
    </row>
    <row r="15" spans="1:12" ht="12.7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3"/>
      <c r="L15" s="4"/>
    </row>
    <row r="16" spans="1:12" ht="12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3"/>
      <c r="L16" s="4"/>
    </row>
    <row r="17" spans="1:12" ht="12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3"/>
      <c r="L17" s="4"/>
    </row>
    <row r="18" spans="1:12" ht="12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3"/>
      <c r="L18" s="4"/>
    </row>
    <row r="19" spans="1:12" ht="12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3"/>
      <c r="L19" s="4"/>
    </row>
    <row r="20" spans="1:12" ht="12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3"/>
      <c r="L20" s="4"/>
    </row>
    <row r="21" spans="1:12" ht="12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3"/>
      <c r="L21" s="4"/>
    </row>
    <row r="22" spans="1:12" ht="12.7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4"/>
    </row>
    <row r="23" spans="1:12" ht="12.7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</row>
    <row r="24" spans="1:12" ht="12.7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</row>
    <row r="25" spans="1:12" ht="12.7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</row>
    <row r="26" spans="1:12" ht="12.7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</row>
    <row r="27" spans="1:12" ht="12.7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</row>
    <row r="28" spans="1:12" ht="12.7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</row>
    <row r="29" spans="1:12" ht="12.7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</row>
    <row r="30" spans="1:12" ht="12.7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</row>
    <row r="31" spans="1:12" ht="12.7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</row>
    <row r="32" spans="1:12" ht="12.7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</row>
    <row r="33" spans="1:12" ht="12.7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</row>
    <row r="34" spans="1:12" ht="12.7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</row>
    <row r="35" spans="1:12" ht="12.7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</row>
    <row r="36" spans="1:12" ht="12.7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</row>
    <row r="37" spans="1:12" ht="12.7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</row>
    <row r="38" spans="1:12" ht="12.7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</row>
    <row r="39" spans="1:12" ht="12.7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</row>
    <row r="40" spans="1:12" ht="12.7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</row>
    <row r="41" spans="1:12" ht="12.7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</row>
    <row r="42" spans="1:12" ht="12.7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</row>
    <row r="43" spans="1:12" ht="12.7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</row>
    <row r="44" spans="1:12" ht="12.7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</row>
    <row r="45" spans="1:12" ht="12.7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</row>
    <row r="46" spans="1:12" ht="12.7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</row>
    <row r="47" spans="1:12" ht="12.7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</row>
    <row r="48" spans="1:12" ht="12.7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</row>
    <row r="49" spans="1:12" ht="12.7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</row>
    <row r="50" spans="1:12" ht="12.7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</row>
    <row r="51" spans="1:12" ht="12.7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</row>
    <row r="52" spans="1:12" ht="12.7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</row>
    <row r="53" spans="1:12" ht="12.7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</row>
    <row r="54" spans="1:12" ht="12.7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</row>
    <row r="55" spans="1:12" ht="12.7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</row>
    <row r="56" spans="1:12" ht="12.7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</row>
    <row r="57" spans="1:12" ht="12.7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</row>
    <row r="58" spans="1:12" ht="12.7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</row>
    <row r="59" spans="1:12" ht="12.7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</row>
    <row r="60" spans="1:12" ht="12.7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</row>
    <row r="61" spans="1:12" ht="12.7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</row>
    <row r="62" spans="1:12" ht="12.7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</row>
    <row r="63" spans="1:12" ht="12.7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</row>
    <row r="64" spans="1:12" ht="12.7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</row>
    <row r="65" spans="1:12" ht="12.7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</row>
    <row r="66" spans="1:12" ht="12.7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</row>
    <row r="67" spans="1:12" ht="12.7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</row>
    <row r="68" spans="1:12" ht="12.7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</row>
    <row r="69" spans="1:12" ht="12.7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</row>
    <row r="70" spans="1:12" ht="12.7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</row>
    <row r="71" spans="1:12" ht="12.7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</row>
    <row r="72" spans="1:12" ht="12.7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</row>
    <row r="73" spans="1:12" ht="12.7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</row>
    <row r="74" spans="1:12" ht="12.7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</row>
    <row r="75" spans="1:12" ht="12.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</row>
    <row r="76" spans="1:12" ht="12.7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</row>
    <row r="77" spans="1:12" ht="12.7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</row>
    <row r="78" spans="1:12" ht="12.7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</row>
    <row r="79" spans="1:12" ht="12.7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</row>
    <row r="80" spans="1:12" ht="12.7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</row>
    <row r="81" spans="1:12" ht="12.7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</row>
    <row r="82" spans="1:12" ht="12.7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</row>
    <row r="83" spans="1:12" ht="12.7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</row>
    <row r="84" spans="1:12" ht="12.7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</row>
    <row r="85" spans="1:12" ht="12.7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</row>
    <row r="86" spans="1:12" ht="12.7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</row>
    <row r="87" spans="1:12" ht="12.7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</row>
    <row r="88" spans="1:12" ht="12.7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</row>
    <row r="89" spans="1:12" ht="12.7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</row>
    <row r="90" spans="1:12" ht="12.7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</row>
    <row r="91" spans="1:12" ht="12.7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</row>
    <row r="92" spans="1:12" ht="12.7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</row>
    <row r="93" spans="1:12" ht="12.7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</row>
    <row r="94" spans="1:12" ht="12.7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</row>
    <row r="95" spans="1:12" ht="12.7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</row>
    <row r="96" spans="1:12" ht="12.7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</row>
    <row r="97" spans="1:12" ht="12.7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</row>
    <row r="98" spans="1:12" ht="12.7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</row>
    <row r="99" spans="1:12" ht="12.7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</row>
    <row r="100" spans="1:12" ht="12.7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</row>
    <row r="101" spans="1:12" ht="12.7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</row>
    <row r="102" spans="1:12" ht="12.7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</row>
    <row r="103" spans="1:12" ht="12.7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</row>
    <row r="104" spans="1:12" ht="12.7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</row>
    <row r="105" spans="1:12" ht="12.7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</row>
    <row r="106" spans="1:12" ht="12.7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</row>
    <row r="107" spans="1:12" ht="12.7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</row>
    <row r="108" spans="1:12" ht="12.7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</row>
    <row r="109" spans="1:12" ht="12.7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</row>
    <row r="110" spans="1:12" ht="12.7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</row>
    <row r="111" spans="1:12" ht="12.7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</row>
    <row r="112" spans="1:12" ht="12.7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</row>
    <row r="113" spans="1:12" ht="12.7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</row>
    <row r="114" spans="1:12" ht="12.7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</row>
    <row r="115" spans="1:12" ht="12.7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</row>
    <row r="116" spans="1:12" ht="12.7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</row>
    <row r="117" spans="1:12" ht="12.7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</row>
    <row r="118" spans="1:12" ht="12.7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</row>
    <row r="119" spans="1:12" ht="12.7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</row>
    <row r="120" spans="1:12" ht="12.7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</row>
    <row r="121" spans="1:12" ht="12.7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</row>
    <row r="122" spans="1:12" ht="12.7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</row>
    <row r="123" spans="1:12" ht="12.7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</row>
    <row r="124" spans="1:12" ht="12.7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</row>
    <row r="125" spans="1:12" ht="12.7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</row>
    <row r="126" spans="1:12" ht="12.7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</row>
    <row r="127" spans="1:12" ht="12.7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</row>
    <row r="128" spans="1:12" ht="12.7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</row>
    <row r="129" spans="1:12" ht="12.7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</row>
    <row r="130" spans="1:12" ht="12.7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</row>
    <row r="131" spans="1:12" ht="12.7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</row>
    <row r="132" spans="1:12" ht="12.7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</row>
    <row r="133" spans="1:12" ht="12.7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</row>
    <row r="134" spans="1:12" ht="12.7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</row>
    <row r="135" spans="1:12" ht="12.7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</row>
    <row r="136" spans="1:12" ht="12.7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</row>
    <row r="137" spans="1:12" ht="12.7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</row>
    <row r="138" spans="1:12" ht="12.7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</row>
    <row r="139" spans="1:12" ht="12.7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</row>
    <row r="140" spans="1:12" ht="12.7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</row>
    <row r="141" spans="1:12" ht="12.7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</row>
    <row r="142" spans="1:12" ht="12.7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</row>
    <row r="143" spans="1:12" ht="12.7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</row>
    <row r="144" spans="1:12" ht="12.7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</row>
    <row r="145" spans="1:12" ht="12.7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</row>
    <row r="146" spans="1:12" ht="12.7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</row>
    <row r="147" spans="1:12" ht="12.7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</row>
    <row r="148" spans="1:12" ht="12.7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</row>
    <row r="149" spans="1:12" ht="12.7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</row>
    <row r="150" spans="1:12" ht="12.7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</row>
    <row r="151" spans="1:12" ht="12.7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</row>
    <row r="152" spans="1:12" ht="12.7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</row>
    <row r="153" spans="1:12" ht="12.7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</row>
    <row r="154" spans="1:12" ht="12.7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</row>
    <row r="155" spans="1:12" ht="12.7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</row>
    <row r="156" spans="1:12" ht="12.7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</row>
    <row r="157" spans="1:12" ht="12.7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</row>
    <row r="158" spans="1:12" ht="12.7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</row>
    <row r="159" spans="1:12" ht="12.7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</row>
    <row r="160" spans="1:12" ht="12.7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</row>
    <row r="161" spans="1:12" ht="12.7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</row>
    <row r="162" spans="1:12" ht="12.7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</row>
    <row r="163" spans="1:12" ht="12.7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</row>
    <row r="164" spans="1:12" ht="12.7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</row>
    <row r="165" spans="1:12" ht="12.7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</row>
    <row r="166" spans="1:12" ht="12.7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</row>
    <row r="167" spans="1:12" ht="12.7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</row>
    <row r="168" spans="1:12" ht="12.7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</row>
    <row r="169" spans="1:12" ht="12.7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</row>
    <row r="170" spans="1:12" ht="12.7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</row>
    <row r="171" spans="1:12" ht="12.7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</row>
    <row r="172" spans="1:12" ht="12.7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</row>
    <row r="173" spans="1:12" ht="12.7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</row>
    <row r="174" spans="1:12" ht="12.7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</row>
    <row r="175" spans="1:12" ht="12.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</row>
    <row r="176" spans="1:12" ht="12.7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</row>
    <row r="177" spans="1:12" ht="12.7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</row>
    <row r="178" spans="1:12" ht="12.7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</row>
    <row r="179" spans="1:12" ht="12.7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</row>
    <row r="180" spans="1:12" ht="12.7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</row>
    <row r="181" spans="1:12" ht="12.7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</row>
    <row r="182" spans="1:12" ht="12.7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</row>
    <row r="183" spans="1:12" ht="12.7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</row>
    <row r="184" spans="1:12" ht="12.7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</row>
    <row r="185" spans="1:12" ht="12.7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</row>
    <row r="186" spans="1:12" ht="12.7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</row>
    <row r="187" spans="1:12" ht="12.7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</row>
    <row r="188" spans="1:12" ht="12.7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</row>
    <row r="189" spans="1:12" ht="12.7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</row>
    <row r="190" spans="1:12" ht="12.7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</row>
    <row r="191" spans="1:12" ht="12.7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</row>
    <row r="192" spans="1:12" ht="12.7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</row>
    <row r="193" spans="1:12" ht="12.7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</row>
    <row r="194" spans="1:12" ht="12.7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</row>
    <row r="195" spans="1:12" ht="12.7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</row>
    <row r="196" spans="1:12" ht="12.7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</row>
    <row r="197" spans="1:12" ht="12.7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</row>
    <row r="198" spans="1:12" ht="12.7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</row>
    <row r="199" spans="1:12" ht="12.7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</row>
    <row r="200" spans="1:12" ht="12.7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</row>
    <row r="201" spans="1:12" ht="12.7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</row>
    <row r="202" spans="1:12" ht="12.7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</row>
    <row r="203" spans="1:12" ht="12.7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</row>
    <row r="204" spans="1:12" ht="12.7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</row>
    <row r="205" spans="1:12" ht="12.7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</row>
    <row r="206" spans="1:12" ht="12.7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</row>
    <row r="207" spans="1:12" ht="12.7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</row>
    <row r="208" spans="1:12" ht="12.7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</row>
    <row r="209" spans="1:12" ht="12.7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</row>
    <row r="210" spans="1:12" ht="12.7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</row>
    <row r="211" spans="1:12" ht="12.7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</row>
    <row r="212" spans="1:12" ht="12.7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</row>
    <row r="213" spans="1:12" ht="12.7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</row>
    <row r="214" spans="1:12" ht="12.7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</row>
    <row r="215" spans="1:12" ht="12.7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</row>
    <row r="216" spans="1:12" ht="12.7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</row>
    <row r="217" spans="1:12" ht="12.7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</row>
    <row r="218" spans="1:12" ht="12.7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</row>
    <row r="219" spans="1:12" ht="12.7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</row>
    <row r="220" spans="1:12" ht="12.7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</row>
    <row r="221" spans="1:12" ht="12.7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</row>
    <row r="222" spans="1:12" ht="12.7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</row>
    <row r="223" spans="1:12" ht="12.7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</row>
    <row r="224" spans="1:12" ht="12.7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</row>
    <row r="225" spans="1:12" ht="12.7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</row>
    <row r="226" spans="1:12" ht="12.7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</row>
    <row r="227" spans="1:12" ht="12.7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</row>
    <row r="228" spans="1:12" ht="12.7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</row>
    <row r="229" spans="1:12" ht="12.7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</row>
    <row r="230" spans="1:12" ht="12.7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</row>
    <row r="231" spans="1:12" ht="12.7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</row>
    <row r="232" spans="1:12" ht="12.7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</row>
    <row r="233" spans="1:12" ht="12.7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</row>
    <row r="234" spans="1:12" ht="12.7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</row>
    <row r="235" spans="1:12" ht="12.7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</row>
    <row r="236" spans="1:12" ht="12.7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</row>
    <row r="237" spans="1:12" ht="12.7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</row>
    <row r="238" spans="1:12" ht="12.7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</row>
    <row r="239" spans="1:12" ht="12.7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</row>
    <row r="240" spans="1:12" ht="12.7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</row>
    <row r="241" spans="1:12" ht="12.7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</row>
    <row r="242" spans="1:12" ht="12.7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</row>
    <row r="243" spans="1:12" ht="12.7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</row>
    <row r="244" spans="1:12" ht="12.7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</row>
    <row r="245" spans="1:12" ht="12.7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</row>
    <row r="246" spans="1:12" ht="12.7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</row>
    <row r="247" spans="1:12" ht="12.7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</row>
    <row r="248" spans="1:12" ht="12.7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</row>
    <row r="249" spans="1:12" ht="12.7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</row>
    <row r="250" spans="1:12" ht="12.7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</row>
    <row r="251" spans="1:12" ht="12.7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</row>
    <row r="252" spans="1:12" ht="12.7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</row>
    <row r="253" spans="1:12" ht="12.7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</row>
    <row r="254" spans="1:12" ht="12.7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</row>
    <row r="255" spans="1:12" ht="12.7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</row>
    <row r="256" spans="1:12" ht="12.7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</row>
    <row r="257" spans="1:12" ht="12.7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</row>
    <row r="258" spans="1:12" ht="12.7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</row>
    <row r="259" spans="1:12" ht="12.7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</row>
    <row r="260" spans="1:12" ht="12.7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</row>
    <row r="261" spans="1:12" ht="12.7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</row>
    <row r="262" spans="1:12" ht="12.7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</row>
    <row r="263" spans="1:12" ht="12.7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</row>
    <row r="264" spans="1:12" ht="12.7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</row>
    <row r="265" spans="1:12" ht="12.7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</row>
    <row r="266" spans="1:12" ht="12.7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</row>
    <row r="267" spans="1:12" ht="12.7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</row>
    <row r="268" spans="1:12" ht="12.7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</row>
    <row r="269" spans="1:12" ht="12.7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</row>
    <row r="270" spans="1:12" ht="12.7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</row>
    <row r="271" spans="1:12" ht="12.7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</row>
    <row r="272" spans="1:12" ht="12.7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</row>
    <row r="273" spans="1:12" ht="12.7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</row>
    <row r="274" spans="1:12" ht="12.7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</row>
    <row r="275" spans="1:12" ht="12.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</row>
    <row r="276" spans="1:12" ht="12.7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</row>
    <row r="277" spans="1:12" ht="12.7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</row>
    <row r="278" spans="1:12" ht="12.7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</row>
    <row r="279" spans="1:12" ht="12.7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</row>
    <row r="280" spans="1:12" ht="12.7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</row>
    <row r="281" spans="1:12" ht="12.7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</row>
    <row r="282" spans="1:12" ht="12.7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</row>
    <row r="283" spans="1:12" ht="12.7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</row>
    <row r="284" spans="1:12" ht="12.7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</row>
    <row r="285" spans="1:12" ht="12.7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</row>
    <row r="286" spans="1:12" ht="12.7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</row>
    <row r="287" spans="1:12" ht="12.7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</row>
    <row r="288" spans="1:12" ht="12.7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</row>
    <row r="289" spans="1:12" ht="12.7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</row>
    <row r="290" spans="1:12" ht="12.7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</row>
    <row r="291" spans="1:12" ht="12.7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</row>
    <row r="292" spans="1:12" ht="12.7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</row>
    <row r="293" spans="1:12" ht="12.7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</row>
    <row r="294" spans="1:12" ht="12.7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</row>
    <row r="295" spans="1:12" ht="12.7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</row>
    <row r="296" spans="1:12" ht="12.7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</row>
    <row r="297" spans="1:12" ht="12.7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</row>
    <row r="298" spans="1:12" ht="12.7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</row>
    <row r="299" spans="1:12" ht="12.7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</row>
    <row r="300" spans="1:12" ht="12.7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</row>
    <row r="301" spans="1:12" ht="12.7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</row>
    <row r="302" spans="1:12" ht="12.7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</row>
    <row r="303" spans="1:12" ht="12.7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</row>
    <row r="304" spans="1:12" ht="12.7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</row>
    <row r="305" spans="1:12" ht="12.7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</row>
    <row r="306" spans="1:12" ht="12.7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</row>
    <row r="307" spans="1:12" ht="12.7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</row>
    <row r="308" spans="1:12" ht="12.7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</row>
    <row r="309" spans="1:12" ht="12.7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</row>
    <row r="310" spans="1:12" ht="12.7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</row>
    <row r="311" spans="1:12" ht="12.7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</row>
    <row r="312" spans="1:12" ht="12.7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</row>
    <row r="313" spans="1:12" ht="12.7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</row>
    <row r="314" spans="1:12" ht="12.7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</row>
    <row r="315" spans="1:12" ht="12.7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</row>
    <row r="316" spans="1:12" ht="12.7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</row>
    <row r="317" spans="1:12" ht="12.7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</row>
    <row r="318" spans="1:12" ht="12.7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</row>
    <row r="319" spans="1:12" ht="12.7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</row>
    <row r="320" spans="1:12" ht="12.7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</row>
    <row r="321" spans="1:12" ht="12.7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</row>
    <row r="322" spans="1:12" ht="12.7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</row>
    <row r="323" spans="1:12" ht="12.7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</row>
    <row r="324" spans="1:12" ht="12.7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</row>
    <row r="325" spans="1:12" ht="12.7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</row>
    <row r="326" spans="1:12" ht="12.7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</row>
    <row r="327" spans="1:12" ht="12.7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</row>
    <row r="328" spans="1:12" ht="12.7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</row>
    <row r="329" spans="1:12" ht="12.7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</row>
    <row r="330" spans="1:12" ht="12.7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</row>
    <row r="331" spans="1:12" ht="12.7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</row>
    <row r="332" spans="1:12" ht="12.7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</row>
    <row r="333" spans="1:12" ht="12.7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</row>
    <row r="334" spans="1:12" ht="12.7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</row>
    <row r="335" spans="1:12" ht="12.7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</row>
    <row r="336" spans="1:12" ht="12.7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</row>
    <row r="337" spans="1:12" ht="12.7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</row>
    <row r="338" spans="1:12" ht="12.7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</row>
    <row r="339" spans="1:12" ht="12.7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</row>
    <row r="340" spans="1:12" ht="12.7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</row>
    <row r="341" spans="1:12" ht="12.7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</row>
    <row r="342" spans="1:12" ht="12.7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</row>
    <row r="343" spans="1:12" ht="12.7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</row>
    <row r="344" spans="1:12" ht="12.7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</row>
    <row r="345" spans="1:12" ht="12.7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</row>
    <row r="346" spans="1:12" ht="12.7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</row>
    <row r="347" spans="1:12" ht="12.7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</row>
    <row r="348" spans="1:12" ht="12.7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</row>
    <row r="349" spans="1:12" ht="12.7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</row>
    <row r="350" spans="1:12" ht="12.7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</row>
    <row r="351" spans="1:12" ht="12.7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</row>
    <row r="352" spans="1:12" ht="12.7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</row>
    <row r="353" spans="1:12" ht="12.7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</row>
    <row r="354" spans="1:12" ht="12.7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</row>
    <row r="355" spans="1:12" ht="12.7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</row>
    <row r="356" spans="1:12" ht="12.7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</row>
    <row r="357" spans="1:12" ht="12.7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</row>
    <row r="358" spans="1:12" ht="12.7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</row>
    <row r="359" spans="1:12" ht="12.7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</row>
    <row r="360" spans="1:12" ht="12.7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</row>
    <row r="361" spans="1:12" ht="12.7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</row>
    <row r="362" spans="1:12" ht="12.7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</row>
    <row r="363" spans="1:12" ht="12.7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</row>
    <row r="364" spans="1:12" ht="12.7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</row>
    <row r="365" spans="1:12" ht="12.7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</row>
    <row r="366" spans="1:12" ht="12.7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</row>
    <row r="367" spans="1:12" ht="12.7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</row>
    <row r="368" spans="1:12" ht="12.7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</row>
    <row r="369" spans="1:12" ht="12.7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</row>
    <row r="370" spans="1:12" ht="12.7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</row>
    <row r="371" spans="1:12" ht="12.7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</row>
    <row r="372" spans="1:12" ht="12.7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</row>
    <row r="373" spans="1:12" ht="12.7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</row>
    <row r="374" spans="1:12" ht="12.7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</row>
    <row r="375" spans="1:12" ht="12.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</row>
    <row r="376" spans="1:12" ht="12.7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</row>
    <row r="377" spans="1:12" ht="12.7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</row>
    <row r="378" spans="1:12" ht="12.7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</row>
    <row r="379" spans="1:12" ht="12.7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</row>
    <row r="380" spans="1:12" ht="12.7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</row>
    <row r="381" spans="1:12" ht="12.7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</row>
    <row r="382" spans="1:12" ht="12.7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</row>
    <row r="383" spans="1:12" ht="12.7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</row>
    <row r="384" spans="1:12" ht="12.7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</row>
    <row r="385" spans="1:12" ht="12.7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</row>
    <row r="386" spans="1:12" ht="12.7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</row>
    <row r="387" spans="1:12" ht="12.7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</row>
    <row r="388" spans="1:12" ht="12.7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</row>
    <row r="389" spans="1:12" ht="12.7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</row>
    <row r="390" spans="1:12" ht="12.7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</row>
    <row r="391" spans="1:12" ht="12.7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</row>
    <row r="392" spans="1:12" ht="12.7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</row>
    <row r="393" spans="1:12" ht="12.7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</row>
    <row r="394" spans="1:12" ht="12.7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</row>
    <row r="395" spans="1:12" ht="12.7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</row>
    <row r="396" spans="1:12" ht="12.7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</row>
    <row r="397" spans="1:12" ht="12.7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</row>
    <row r="398" spans="1:12" ht="12.7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</row>
    <row r="399" spans="1:12" ht="12.7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</row>
    <row r="400" spans="1:12" ht="12.7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</row>
    <row r="401" spans="1:12" ht="12.7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</row>
    <row r="402" spans="1:12" ht="12.7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</row>
    <row r="403" spans="1:12" ht="12.7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</row>
    <row r="404" spans="1:12" ht="12.7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</row>
    <row r="405" spans="1:12" ht="12.7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</row>
    <row r="406" spans="1:12" ht="12.7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</row>
    <row r="407" spans="1:12" ht="12.7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</row>
    <row r="408" spans="1:12" ht="12.7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</row>
    <row r="409" spans="1:12" ht="12.7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</row>
    <row r="410" spans="1:12" ht="12.7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</row>
    <row r="411" spans="1:12" ht="12.7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</row>
    <row r="412" spans="1:12" ht="12.7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</row>
    <row r="413" spans="1:12" ht="12.7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</row>
    <row r="414" spans="1:12" ht="12.7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</row>
    <row r="415" spans="1:12" ht="12.7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</row>
    <row r="416" spans="1:12" ht="12.7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</row>
    <row r="417" spans="1:12" ht="12.7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</row>
    <row r="418" spans="1:12" ht="12.7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</row>
    <row r="419" spans="1:12" ht="12.7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</row>
    <row r="420" spans="1:12" ht="12.7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</row>
    <row r="421" spans="1:12" ht="12.7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</row>
    <row r="422" spans="1:12" ht="12.7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</row>
    <row r="423" spans="1:12" ht="12.7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</row>
    <row r="424" spans="1:12" ht="12.7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</row>
    <row r="425" spans="1:12" ht="12.7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</row>
    <row r="426" spans="1:12" ht="12.7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</row>
    <row r="427" spans="1:12" ht="12.7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</row>
    <row r="428" spans="1:12" ht="12.7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</row>
    <row r="429" spans="1:12" ht="12.7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</row>
    <row r="430" spans="1:12" ht="12.7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</row>
    <row r="431" spans="1:12" ht="12.7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</row>
    <row r="432" spans="1:12" ht="12.7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</row>
    <row r="433" spans="1:12" ht="12.7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</row>
    <row r="434" spans="1:12" ht="12.7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</row>
    <row r="435" spans="1:12" ht="12.7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</row>
    <row r="436" spans="1:12" ht="12.7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</row>
    <row r="437" spans="1:12" ht="12.7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</row>
    <row r="438" spans="1:12" ht="12.7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</row>
    <row r="439" spans="1:12" ht="12.7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</row>
    <row r="440" spans="1:12" ht="12.7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</row>
    <row r="441" spans="1:12" ht="12.7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</row>
    <row r="442" spans="1:12" ht="12.7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</row>
    <row r="443" spans="1:12" ht="12.7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</row>
    <row r="444" spans="1:12" ht="12.7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</row>
    <row r="445" spans="1:12" ht="12.7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</row>
    <row r="446" spans="1:12" ht="12.7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</row>
    <row r="447" spans="1:12" ht="12.7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</row>
    <row r="448" spans="1:12" ht="12.7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</row>
    <row r="449" spans="1:12" ht="12.7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</row>
    <row r="450" spans="1:12" ht="12.7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</row>
    <row r="451" spans="1:12" ht="12.7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</row>
    <row r="452" spans="1:12" ht="12.7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</row>
    <row r="453" spans="1:12" ht="12.7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</row>
    <row r="454" spans="1:12" ht="12.7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</row>
    <row r="455" spans="1:12" ht="12.7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</row>
    <row r="456" spans="1:12" ht="12.7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</row>
    <row r="457" spans="1:12" ht="12.7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</row>
    <row r="458" spans="1:12" ht="12.7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</row>
    <row r="459" spans="1:12" ht="12.7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</row>
    <row r="460" spans="1:12" ht="12.7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</row>
    <row r="461" spans="1:12" ht="12.7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</row>
    <row r="462" spans="1:12" ht="12.7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</row>
    <row r="463" spans="1:12" ht="12.7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</row>
    <row r="464" spans="1:12" ht="12.7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</row>
    <row r="465" spans="1:12" ht="12.7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</row>
    <row r="466" spans="1:12" ht="12.7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</row>
    <row r="467" spans="1:12" ht="12.7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</row>
    <row r="468" spans="1:12" ht="12.7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</row>
    <row r="469" spans="1:12" ht="12.7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</row>
    <row r="470" spans="1:12" ht="12.7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</row>
    <row r="471" spans="1:12" ht="12.7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</row>
    <row r="472" spans="1:12" ht="12.7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</row>
    <row r="473" spans="1:12" ht="12.7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</row>
    <row r="474" spans="1:12" ht="12.7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</row>
    <row r="475" spans="1:12" ht="12.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</row>
    <row r="476" spans="1:12" ht="12.7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</row>
    <row r="477" spans="1:12" ht="12.7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</row>
    <row r="478" spans="1:12" ht="12.7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</row>
    <row r="479" spans="1:12" ht="12.7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</row>
    <row r="480" spans="1:12" ht="12.7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</row>
    <row r="481" spans="1:12" ht="12.7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</row>
    <row r="482" spans="1:12" ht="12.7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</row>
    <row r="483" spans="1:12" ht="12.7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</row>
    <row r="484" spans="1:12" ht="12.7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</row>
    <row r="485" spans="1:12" ht="12.7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</row>
    <row r="486" spans="1:12" ht="12.7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</row>
    <row r="487" spans="1:12" ht="12.7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</row>
    <row r="488" spans="1:12" ht="12.7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</row>
    <row r="489" spans="1:12" ht="12.7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</row>
    <row r="490" spans="1:12" ht="12.7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</row>
    <row r="491" spans="1:12" ht="12.7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</row>
    <row r="492" spans="1:12" ht="12.7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</row>
    <row r="493" spans="1:12" ht="12.7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</row>
    <row r="494" spans="1:12" ht="12.7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</row>
    <row r="495" spans="1:12" ht="12.7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</row>
    <row r="496" spans="1:12" ht="12.7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</row>
    <row r="497" spans="1:12" ht="12.7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</row>
    <row r="498" spans="1:12" ht="12.7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</row>
    <row r="499" spans="1:12" ht="12.7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</row>
    <row r="500" spans="1:12" ht="12.7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</row>
    <row r="501" spans="1:12" ht="12.7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</row>
    <row r="502" spans="1:12" ht="12.7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</row>
    <row r="503" spans="1:12" ht="12.7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</row>
    <row r="504" spans="1:12" ht="12.7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</row>
    <row r="505" spans="1:12" ht="12.7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</row>
    <row r="506" spans="1:12" ht="12.7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</row>
    <row r="507" spans="1:12" ht="12.7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</row>
    <row r="508" spans="1:12" ht="12.7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</row>
    <row r="509" spans="1:12" ht="12.7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</row>
    <row r="510" spans="1:12" ht="12.7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</row>
    <row r="511" spans="1:12" ht="12.7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</row>
    <row r="512" spans="1:12" ht="12.7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</row>
    <row r="513" spans="1:12" ht="12.7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</row>
    <row r="514" spans="1:12" ht="12.7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</row>
    <row r="515" spans="1:12" ht="12.7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</row>
    <row r="516" spans="1:12" ht="12.7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</row>
    <row r="517" spans="1:12" ht="12.7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</row>
    <row r="518" spans="1:12" ht="12.7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</row>
    <row r="519" spans="1:12" ht="12.7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</row>
    <row r="520" spans="1:12" ht="12.7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</row>
    <row r="521" spans="1:12" ht="12.7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</row>
    <row r="522" spans="1:12" ht="12.7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</row>
    <row r="523" spans="1:12" ht="12.7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</row>
    <row r="524" spans="1:12" ht="12.7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</row>
    <row r="525" spans="1:12" ht="12.7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</row>
    <row r="526" spans="1:12" ht="12.7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</row>
    <row r="527" spans="1:12" ht="12.7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</row>
    <row r="528" spans="1:12" ht="12.7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</row>
    <row r="529" spans="1:12" ht="12.7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</row>
    <row r="530" spans="1:12" ht="12.7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</row>
    <row r="531" spans="1:12" ht="12.7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</row>
    <row r="532" spans="1:12" ht="12.7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</row>
    <row r="533" spans="1:12" ht="12.7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</row>
    <row r="534" spans="1:12" ht="12.7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</row>
    <row r="535" spans="1:12" ht="12.7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</row>
    <row r="536" spans="1:12" ht="12.7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</row>
    <row r="537" spans="1:12" ht="12.7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</row>
    <row r="538" spans="1:12" ht="12.7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</row>
    <row r="539" spans="1:12" ht="12.7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</row>
    <row r="540" spans="1:12" ht="12.7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</row>
    <row r="541" spans="1:12" ht="12.7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</row>
    <row r="542" spans="1:12" ht="12.7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</row>
    <row r="543" spans="1:12" ht="12.7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</row>
    <row r="544" spans="1:12" ht="12.7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</row>
    <row r="545" spans="1:12" ht="12.7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</row>
    <row r="546" spans="1:12" ht="12.7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</row>
    <row r="547" spans="1:12" ht="12.7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</row>
    <row r="548" spans="1:12" ht="12.7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</row>
    <row r="549" spans="1:12" ht="12.7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</row>
    <row r="550" spans="1:12" ht="12.7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</row>
    <row r="551" spans="1:12" ht="12.7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</row>
    <row r="552" spans="1:12" ht="12.7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</row>
    <row r="553" spans="1:12" ht="12.7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</row>
    <row r="554" spans="1:12" ht="12.7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</row>
    <row r="555" spans="1:12" ht="12.7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</row>
    <row r="556" spans="1:12" ht="12.7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</row>
    <row r="557" spans="1:12" ht="12.7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</row>
    <row r="558" spans="1:12" ht="12.7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</row>
    <row r="559" spans="1:12" ht="12.7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</row>
    <row r="560" spans="1:12" ht="12.7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</row>
    <row r="561" spans="1:12" ht="12.7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</row>
    <row r="562" spans="1:12" ht="12.7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</row>
    <row r="563" spans="1:12" ht="12.7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</row>
    <row r="564" spans="1:12" ht="12.7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</row>
    <row r="565" spans="1:12" ht="12.7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</row>
    <row r="566" spans="1:12" ht="12.7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</row>
    <row r="567" spans="1:12" ht="12.7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</row>
    <row r="568" spans="1:12" ht="12.7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</row>
    <row r="569" spans="1:12" ht="12.7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</row>
    <row r="570" spans="1:12" ht="12.7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</row>
    <row r="571" spans="1:12" ht="12.7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</row>
    <row r="572" spans="1:12" ht="12.7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</row>
    <row r="573" spans="1:12" ht="12.7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</row>
    <row r="574" spans="1:12" ht="12.7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</row>
    <row r="575" spans="1:12" ht="12.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</row>
    <row r="576" spans="1:12" ht="12.7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</row>
    <row r="577" spans="1:12" ht="12.7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</row>
    <row r="578" spans="1:12" ht="12.7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</row>
    <row r="579" spans="1:12" ht="12.7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</row>
    <row r="580" spans="1:12" ht="12.7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</row>
    <row r="581" spans="1:12" ht="12.7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</row>
    <row r="582" spans="1:12" ht="12.7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</row>
    <row r="583" spans="1:12" ht="12.7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</row>
    <row r="584" spans="1:12" ht="12.7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</row>
    <row r="585" spans="1:12" ht="12.7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</row>
    <row r="586" spans="1:12" ht="12.7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</row>
    <row r="587" spans="1:12" ht="12.7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</row>
    <row r="588" spans="1:12" ht="12.7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</row>
    <row r="589" spans="1:12" ht="12.7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</row>
    <row r="590" spans="1:12" ht="12.7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</row>
    <row r="591" spans="1:12" ht="12.7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</row>
    <row r="592" spans="1:12" ht="12.7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</row>
    <row r="593" spans="1:12" ht="12.7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</row>
    <row r="594" spans="1:12" ht="12.7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</row>
    <row r="595" spans="1:12" ht="12.7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</row>
    <row r="596" spans="1:12" ht="12.7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</row>
    <row r="597" spans="1:12" ht="12.7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</row>
    <row r="598" spans="1:12" ht="12.7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</row>
    <row r="599" spans="1:12" ht="12.7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</row>
    <row r="600" spans="1:12" ht="12.7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</row>
    <row r="601" spans="1:12" ht="12.7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</row>
    <row r="602" spans="1:12" ht="12.7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</row>
    <row r="603" spans="1:12" ht="12.7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</row>
    <row r="604" spans="1:12" ht="12.7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</row>
    <row r="605" spans="1:12" ht="12.7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</row>
    <row r="606" spans="1:12" ht="12.7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</row>
    <row r="607" spans="1:12" ht="12.7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</row>
    <row r="608" spans="1:12" ht="12.7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</row>
    <row r="609" spans="1:12" ht="12.7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</row>
    <row r="610" spans="1:12" ht="12.7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</row>
    <row r="611" spans="1:12" ht="12.7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</row>
    <row r="612" spans="1:12" ht="12.7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</row>
    <row r="613" spans="1:12" ht="12.7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</row>
    <row r="614" spans="1:12" ht="12.7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</row>
    <row r="615" spans="1:12" ht="12.7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</row>
    <row r="616" spans="1:12" ht="12.7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</row>
    <row r="617" spans="1:12" ht="12.7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</row>
    <row r="618" spans="1:12" ht="12.7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</row>
    <row r="619" spans="1:12" ht="12.7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</row>
    <row r="620" spans="1:12" ht="12.7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</row>
    <row r="621" spans="1:12" ht="12.7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</row>
    <row r="622" spans="1:12" ht="12.7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</row>
    <row r="623" spans="1:12" ht="12.7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</row>
    <row r="624" spans="1:12" ht="12.7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</row>
    <row r="625" spans="1:12" ht="12.7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</row>
    <row r="626" spans="1:12" ht="12.7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</row>
    <row r="627" spans="1:12" ht="12.7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</row>
    <row r="628" spans="1:12" ht="12.7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</row>
    <row r="629" spans="1:12" ht="12.7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</row>
    <row r="630" spans="1:12" ht="12.7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</row>
    <row r="631" spans="1:12" ht="12.7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</row>
    <row r="632" spans="1:12" ht="12.7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</row>
    <row r="633" spans="1:12" ht="12.7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</row>
    <row r="634" spans="1:12" ht="12.7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</row>
    <row r="635" spans="1:12" ht="12.7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</row>
    <row r="636" spans="1:12" ht="12.7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</row>
    <row r="637" spans="1:12" ht="12.7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</row>
    <row r="638" spans="1:12" ht="12.7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</row>
    <row r="639" spans="1:12" ht="12.7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</row>
    <row r="640" spans="1:12" ht="12.7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</row>
    <row r="641" spans="1:12" ht="12.7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</row>
    <row r="642" spans="1:12" ht="12.7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</row>
    <row r="643" spans="1:12" ht="12.7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</row>
    <row r="644" spans="1:12" ht="12.7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</row>
    <row r="645" spans="1:12" ht="12.7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</row>
    <row r="646" spans="1:12" ht="12.7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</row>
    <row r="647" spans="1:12" ht="12.7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</row>
    <row r="648" spans="1:12" ht="12.7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</row>
    <row r="649" spans="1:12" ht="12.7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</row>
    <row r="650" spans="1:12" ht="12.7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</row>
    <row r="651" spans="1:12" ht="12.7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</row>
    <row r="652" spans="1:12" ht="12.7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</row>
    <row r="653" spans="1:12" ht="12.7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</row>
    <row r="654" spans="1:12" ht="12.7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</row>
    <row r="655" spans="1:12" ht="12.7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</row>
    <row r="656" spans="1:12" ht="12.7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</row>
    <row r="657" spans="1:12" ht="12.7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</row>
    <row r="658" spans="1:12" ht="12.7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</row>
    <row r="659" spans="1:12" ht="12.7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</row>
    <row r="660" spans="1:12" ht="12.7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</row>
    <row r="661" spans="1:12" ht="12.7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</row>
    <row r="662" spans="1:12" ht="12.7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</row>
    <row r="663" spans="1:12" ht="12.7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</row>
    <row r="664" spans="1:12" ht="12.7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</row>
    <row r="665" spans="1:12" ht="12.7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</row>
    <row r="666" spans="1:12" ht="12.7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</row>
    <row r="667" spans="1:12" ht="12.7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</row>
    <row r="668" spans="1:12" ht="12.7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</row>
    <row r="669" spans="1:12" ht="12.7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</row>
    <row r="670" spans="1:12" ht="12.7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</row>
    <row r="671" spans="1:12" ht="12.7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</row>
    <row r="672" spans="1:12" ht="12.7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</row>
    <row r="673" spans="1:12" ht="12.7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</row>
    <row r="674" spans="1:12" ht="12.7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</row>
    <row r="675" spans="1:12" ht="12.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</row>
    <row r="676" spans="1:12" ht="12.7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</row>
    <row r="677" spans="1:12" ht="12.7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</row>
    <row r="678" spans="1:12" ht="12.7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</row>
    <row r="679" spans="1:12" ht="12.7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</row>
    <row r="680" spans="1:12" ht="12.7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</row>
    <row r="681" spans="1:12" ht="12.7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</row>
    <row r="682" spans="1:12" ht="12.7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</row>
    <row r="683" spans="1:12" ht="12.7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</row>
    <row r="684" spans="1:12" ht="12.7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</row>
    <row r="685" spans="1:12" ht="12.7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</row>
    <row r="686" spans="1:12" ht="12.7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</row>
    <row r="687" spans="1:12" ht="12.7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</row>
    <row r="688" spans="1:12" ht="12.7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</row>
    <row r="689" spans="1:12" ht="12.7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</row>
    <row r="690" spans="1:12" ht="12.7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</row>
    <row r="691" spans="1:12" ht="12.7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</row>
    <row r="692" spans="1:12" ht="12.7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</row>
    <row r="693" spans="1:12" ht="12.7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</row>
    <row r="694" spans="1:12" ht="12.7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</row>
    <row r="695" spans="1:12" ht="12.7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</row>
    <row r="696" spans="1:12" ht="12.7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</row>
    <row r="697" spans="1:12" ht="12.7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</row>
    <row r="698" spans="1:12" ht="12.7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</row>
    <row r="699" spans="1:12" ht="12.7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</row>
    <row r="700" spans="1:12" ht="12.7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</row>
    <row r="701" spans="1:12" ht="12.7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</row>
    <row r="702" spans="1:12" ht="12.7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</row>
    <row r="703" spans="1:12" ht="12.7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</row>
    <row r="704" spans="1:12" ht="12.7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</row>
    <row r="705" spans="1:12" ht="12.7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</row>
    <row r="706" spans="1:12" ht="12.7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</row>
    <row r="707" spans="1:12" ht="12.7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</row>
    <row r="708" spans="1:12" ht="12.7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</row>
    <row r="709" spans="1:12" ht="12.7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</row>
    <row r="710" spans="1:12" ht="12.7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</row>
    <row r="711" spans="1:12" ht="12.7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</row>
    <row r="712" spans="1:12" ht="12.7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</row>
    <row r="713" spans="1:12" ht="12.7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</row>
    <row r="714" spans="1:12" ht="12.7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</row>
    <row r="715" spans="1:12" ht="12.7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</row>
    <row r="716" spans="1:12" ht="12.7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</row>
    <row r="717" spans="1:12" ht="12.7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</row>
    <row r="718" spans="1:12" ht="12.7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</row>
    <row r="719" spans="1:12" ht="12.7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</row>
    <row r="720" spans="1:12" ht="12.7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</row>
    <row r="721" spans="1:12" ht="12.7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</row>
    <row r="722" spans="1:12" ht="12.7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</row>
    <row r="723" spans="1:12" ht="12.7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</row>
    <row r="724" spans="1:12" ht="12.7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</row>
    <row r="725" spans="1:12" ht="12.7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</row>
    <row r="726" spans="1:12" ht="12.7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</row>
    <row r="727" spans="1:12" ht="12.7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</row>
    <row r="728" spans="1:12" ht="12.7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</row>
    <row r="729" spans="1:12" ht="12.7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</row>
    <row r="730" spans="1:12" ht="12.7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</row>
    <row r="731" spans="1:12" ht="12.7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</row>
    <row r="732" spans="1:12" ht="12.7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</row>
    <row r="733" spans="1:12" ht="12.7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</row>
    <row r="734" spans="1:12" ht="12.7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</row>
    <row r="735" spans="1:12" ht="12.7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</row>
    <row r="736" spans="1:12" ht="12.7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</row>
    <row r="737" spans="1:12" ht="12.7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</row>
    <row r="738" spans="1:12" ht="12.7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</row>
    <row r="739" spans="1:12" ht="12.7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</row>
    <row r="740" spans="1:12" ht="12.7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</row>
    <row r="741" spans="1:12" ht="12.7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</row>
    <row r="742" spans="1:12" ht="12.7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</row>
    <row r="743" spans="1:12" ht="12.7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</row>
    <row r="744" spans="1:12" ht="12.7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</row>
    <row r="745" spans="1:12" ht="12.7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</row>
    <row r="746" spans="1:12" ht="12.7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</row>
    <row r="747" spans="1:12" ht="12.7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</row>
    <row r="748" spans="1:12" ht="12.7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</row>
    <row r="749" spans="1:12" ht="12.7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</row>
    <row r="750" spans="1:12" ht="12.7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</row>
    <row r="751" spans="1:12" ht="12.7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</row>
    <row r="752" spans="1:12" ht="12.7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</row>
    <row r="753" spans="1:12" ht="12.7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</row>
    <row r="754" spans="1:12" ht="12.7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</row>
    <row r="755" spans="1:12" ht="12.7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</row>
    <row r="756" spans="1:12" ht="12.7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</row>
    <row r="757" spans="1:12" ht="12.7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</row>
    <row r="758" spans="1:12" ht="12.7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</row>
    <row r="759" spans="1:12" ht="12.7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</row>
    <row r="760" spans="1:12" ht="12.7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</row>
    <row r="761" spans="1:12" ht="12.7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</row>
    <row r="762" spans="1:12" ht="12.7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</row>
    <row r="763" spans="1:12" ht="12.7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</row>
    <row r="764" spans="1:12" ht="12.7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</row>
    <row r="765" spans="1:12" ht="12.7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</row>
    <row r="766" spans="1:12" ht="12.7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</row>
    <row r="767" spans="1:12" ht="12.7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</row>
    <row r="768" spans="1:12" ht="12.7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</row>
    <row r="769" spans="1:12" ht="12.7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</row>
    <row r="770" spans="1:12" ht="12.7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</row>
    <row r="771" spans="1:12" ht="12.7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</row>
    <row r="772" spans="1:12" ht="12.7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</row>
    <row r="773" spans="1:12" ht="12.7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</row>
    <row r="774" spans="1:12" ht="12.7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</row>
    <row r="775" spans="1:12" ht="12.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</row>
    <row r="776" spans="1:12" ht="12.7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</row>
    <row r="777" spans="1:12" ht="12.7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</row>
    <row r="778" spans="1:12" ht="12.7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</row>
    <row r="779" spans="1:12" ht="12.7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</row>
    <row r="780" spans="1:12" ht="12.7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</row>
    <row r="781" spans="1:12" ht="12.7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</row>
    <row r="782" spans="1:12" ht="12.7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</row>
    <row r="783" spans="1:12" ht="12.7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</row>
    <row r="784" spans="1:12" ht="12.7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</row>
    <row r="785" spans="1:12" ht="12.7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</row>
    <row r="786" spans="1:12" ht="12.7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</row>
    <row r="787" spans="1:12" ht="12.7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</row>
    <row r="788" spans="1:12" ht="12.7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</row>
    <row r="789" spans="1:12" ht="12.7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</row>
    <row r="790" spans="1:12" ht="12.7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</row>
    <row r="791" spans="1:12" ht="12.7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</row>
    <row r="792" spans="1:12" ht="12.7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</row>
    <row r="793" spans="1:12" ht="12.7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</row>
    <row r="794" spans="1:12" ht="12.7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</row>
    <row r="795" spans="1:12" ht="12.7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</row>
    <row r="796" spans="1:12" ht="12.7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</row>
    <row r="797" spans="1:12" ht="12.7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</row>
    <row r="798" spans="1:12" ht="12.7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</row>
    <row r="799" spans="1:12" ht="12.7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</row>
    <row r="800" spans="1:12" ht="12.7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</row>
    <row r="801" spans="1:12" ht="12.7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</row>
    <row r="802" spans="1:12" ht="12.7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</row>
    <row r="803" spans="1:12" ht="12.7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</row>
    <row r="804" spans="1:12" ht="12.7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</row>
    <row r="805" spans="1:12" ht="12.7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</row>
    <row r="806" spans="1:12" ht="12.7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</row>
    <row r="807" spans="1:12" ht="12.7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</row>
    <row r="808" spans="1:12" ht="12.7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</row>
    <row r="809" spans="1:12" ht="12.7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</row>
    <row r="810" spans="1:12" ht="12.7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</row>
    <row r="811" spans="1:12" ht="12.7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</row>
    <row r="812" spans="1:12" ht="12.7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</row>
    <row r="813" spans="1:12" ht="12.7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</row>
    <row r="814" spans="1:12" ht="12.7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</row>
    <row r="815" spans="1:12" ht="12.7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</row>
    <row r="816" spans="1:12" ht="12.7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</row>
    <row r="817" spans="1:12" ht="12.7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</row>
    <row r="818" spans="1:12" ht="12.7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</row>
    <row r="819" spans="1:12" ht="12.7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</row>
    <row r="820" spans="1:12" ht="12.7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</row>
    <row r="821" spans="1:12" ht="12.7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</row>
    <row r="822" spans="1:12" ht="12.7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</row>
    <row r="823" spans="1:12" ht="12.7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</row>
    <row r="824" spans="1:12" ht="12.7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</row>
    <row r="825" spans="1:12" ht="12.7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</row>
    <row r="826" spans="1:12" ht="12.7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</row>
    <row r="827" spans="1:12" ht="12.7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</row>
    <row r="828" spans="1:12" ht="12.7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</row>
    <row r="829" spans="1:12" ht="12.7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</row>
    <row r="830" spans="1:12" ht="12.7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</row>
    <row r="831" spans="1:12" ht="12.7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</row>
    <row r="832" spans="1:12" ht="12.7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</row>
    <row r="833" spans="1:12" ht="12.7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</row>
    <row r="834" spans="1:12" ht="12.7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</row>
    <row r="835" spans="1:12" ht="12.7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</row>
    <row r="836" spans="1:12" ht="12.7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</row>
    <row r="837" spans="1:12" ht="12.7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</row>
    <row r="838" spans="1:12" ht="12.7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</row>
    <row r="839" spans="1:12" ht="12.7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</row>
    <row r="840" spans="1:12" ht="12.7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</row>
    <row r="841" spans="1:12" ht="12.7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</row>
    <row r="842" spans="1:12" ht="12.7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</row>
    <row r="843" spans="1:12" ht="12.7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</row>
    <row r="844" spans="1:12" ht="12.7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</row>
    <row r="845" spans="1:12" ht="12.7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</row>
    <row r="846" spans="1:12" ht="12.7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</row>
    <row r="847" spans="1:12" ht="12.7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</row>
    <row r="848" spans="1:12" ht="12.7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</row>
    <row r="849" spans="1:12" ht="12.7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</row>
    <row r="850" spans="1:12" ht="12.7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</row>
    <row r="851" spans="1:12" ht="12.7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</row>
    <row r="852" spans="1:12" ht="12.7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</row>
    <row r="853" spans="1:12" ht="12.7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</row>
    <row r="854" spans="1:12" ht="12.7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</row>
    <row r="855" spans="1:12" ht="12.7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</row>
    <row r="856" spans="1:12" ht="12.7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</row>
    <row r="857" spans="1:12" ht="12.7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</row>
    <row r="858" spans="1:12" ht="12.7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</row>
    <row r="859" spans="1:12" ht="12.7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</row>
    <row r="860" spans="1:12" ht="12.7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</row>
    <row r="861" spans="1:12" ht="12.7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</row>
    <row r="862" spans="1:12" ht="12.7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</row>
    <row r="863" spans="1:12" ht="12.7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</row>
    <row r="864" spans="1:12" ht="12.7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</row>
    <row r="865" spans="1:12" ht="12.7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</row>
    <row r="866" spans="1:12" ht="12.7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</row>
    <row r="867" spans="1:12" ht="12.7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</row>
    <row r="868" spans="1:12" ht="12.7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</row>
    <row r="869" spans="1:12" ht="12.7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</row>
    <row r="870" spans="1:12" ht="12.7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</row>
    <row r="871" spans="1:12" ht="12.7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</row>
    <row r="872" spans="1:12" ht="12.7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</row>
    <row r="873" spans="1:12" ht="12.7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</row>
    <row r="874" spans="1:12" ht="12.7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</row>
    <row r="875" spans="1:12" ht="12.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</row>
    <row r="876" spans="1:12" ht="12.7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</row>
    <row r="877" spans="1:12" ht="12.7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</row>
    <row r="878" spans="1:12" ht="12.7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</row>
    <row r="879" spans="1:12" ht="12.7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</row>
    <row r="880" spans="1:12" ht="12.7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</row>
    <row r="881" spans="1:12" ht="12.7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</row>
    <row r="882" spans="1:12" ht="12.7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</row>
    <row r="883" spans="1:12" ht="12.7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</row>
    <row r="884" spans="1:12" ht="12.7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</row>
    <row r="885" spans="1:12" ht="12.7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</row>
    <row r="886" spans="1:12" ht="12.7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</row>
    <row r="887" spans="1:12" ht="12.7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</row>
    <row r="888" spans="1:12" ht="12.7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</row>
    <row r="889" spans="1:12" ht="12.7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</row>
    <row r="890" spans="1:12" ht="12.7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</row>
    <row r="891" spans="1:12" ht="12.7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</row>
    <row r="892" spans="1:12" ht="12.7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</row>
    <row r="893" spans="1:12" ht="12.7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</row>
    <row r="894" spans="1:12" ht="12.7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</row>
    <row r="895" spans="1:12" ht="12.7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</row>
    <row r="896" spans="1:12" ht="12.7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</row>
    <row r="897" spans="1:12" ht="12.7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</row>
    <row r="898" spans="1:12" ht="12.7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</row>
    <row r="899" spans="1:12" ht="12.7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</row>
    <row r="900" spans="1:12" ht="12.7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</row>
    <row r="901" spans="1:12" ht="12.7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</row>
    <row r="902" spans="1:12" ht="12.7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</row>
    <row r="903" spans="1:12" ht="12.7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</row>
    <row r="904" spans="1:12" ht="12.7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</row>
    <row r="905" spans="1:12" ht="12.7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</row>
    <row r="906" spans="1:12" ht="12.7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</row>
    <row r="907" spans="1:12" ht="12.7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</row>
    <row r="908" spans="1:12" ht="12.7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</row>
    <row r="909" spans="1:12" ht="12.7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</row>
    <row r="910" spans="1:12" ht="12.7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</row>
    <row r="911" spans="1:12" ht="12.7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</row>
    <row r="912" spans="1:12" ht="12.7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</row>
    <row r="913" spans="1:12" ht="12.7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</row>
    <row r="914" spans="1:12" ht="12.7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</row>
    <row r="915" spans="1:12" ht="12.7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</row>
    <row r="916" spans="1:12" ht="12.7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</row>
    <row r="917" spans="1:12" ht="12.7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</row>
    <row r="918" spans="1:12" ht="12.7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</row>
    <row r="919" spans="1:12" ht="12.7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</row>
    <row r="920" spans="1:12" ht="12.7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</row>
    <row r="921" spans="1:12" ht="12.7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</row>
    <row r="922" spans="1:12" ht="12.7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</row>
    <row r="923" spans="1:12" ht="12.7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</row>
    <row r="924" spans="1:12" ht="12.7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</row>
    <row r="925" spans="1:12" ht="12.7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</row>
    <row r="926" spans="1:12" ht="12.7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</row>
    <row r="927" spans="1:12" ht="12.7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</row>
    <row r="928" spans="1:12" ht="12.7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</row>
    <row r="929" spans="1:12" ht="12.7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</row>
    <row r="930" spans="1:12" ht="12.7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</row>
    <row r="931" spans="1:12" ht="12.7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</row>
    <row r="932" spans="1:12" ht="12.7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</row>
    <row r="933" spans="1:12" ht="12.7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</row>
    <row r="934" spans="1:12" ht="12.7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</row>
    <row r="935" spans="1:12" ht="12.7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</row>
    <row r="936" spans="1:12" ht="12.7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</row>
    <row r="937" spans="1:12" ht="12.7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</row>
    <row r="938" spans="1:12" ht="12.7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</row>
    <row r="939" spans="1:12" ht="12.7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</row>
    <row r="940" spans="1:12" ht="12.7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</row>
    <row r="941" spans="1:12" ht="12.7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</row>
    <row r="942" spans="1:12" ht="12.7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</row>
    <row r="943" spans="1:12" ht="12.7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</row>
    <row r="944" spans="1:12" ht="12.7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</row>
    <row r="945" spans="1:12" ht="12.7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</row>
    <row r="946" spans="1:12" ht="12.7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</row>
    <row r="947" spans="1:12" ht="12.7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</row>
    <row r="948" spans="1:12" ht="12.7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</row>
    <row r="949" spans="1:12" ht="12.7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</row>
    <row r="950" spans="1:12" ht="12.7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</row>
    <row r="951" spans="1:12" ht="12.7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</row>
    <row r="952" spans="1:12" ht="12.7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</row>
    <row r="953" spans="1:12" ht="12.7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</row>
    <row r="954" spans="1:12" ht="12.7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</row>
    <row r="955" spans="1:12" ht="12.7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</row>
    <row r="956" spans="1:12" ht="12.7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</row>
    <row r="957" spans="1:12" ht="12.7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</row>
    <row r="958" spans="1:12" ht="12.7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</row>
    <row r="959" spans="1:12" ht="12.7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</row>
    <row r="960" spans="1:12" ht="12.7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</row>
    <row r="961" spans="1:12" ht="12.7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</row>
    <row r="962" spans="1:12" ht="12.7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</row>
    <row r="963" spans="1:12" ht="12.7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</row>
    <row r="964" spans="1:12" ht="12.7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</row>
    <row r="965" spans="1:12" ht="12.7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</row>
    <row r="966" spans="1:12" ht="12.7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</row>
    <row r="967" spans="1:12" ht="12.7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</row>
    <row r="968" spans="1:12" ht="12.7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</row>
    <row r="969" spans="1:12" ht="12.7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</row>
    <row r="970" spans="1:12" ht="12.7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</row>
    <row r="971" spans="1:12" ht="12.7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</row>
    <row r="972" spans="1:12" ht="12.7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</row>
    <row r="973" spans="1:12" ht="12.7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</row>
    <row r="974" spans="1:12" ht="12.7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</row>
    <row r="975" spans="1:12" ht="12.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</row>
    <row r="976" spans="1:12" ht="12.75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</row>
    <row r="977" spans="1:12" ht="12.75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</row>
    <row r="978" spans="1:12" ht="12.75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</row>
    <row r="979" spans="1:12" ht="12.75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</row>
    <row r="980" spans="1:12" ht="12.75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</row>
    <row r="981" spans="1:12" ht="12.75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</row>
    <row r="982" spans="1:12" ht="12.75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</row>
    <row r="983" spans="1:12" ht="12.75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</row>
    <row r="984" spans="1:12" ht="12.75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</row>
    <row r="985" spans="1:12" ht="12.7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</row>
    <row r="986" spans="1:12" ht="12.75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</row>
    <row r="987" spans="1:12" ht="12.75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</row>
    <row r="988" spans="1:12" ht="12.75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</row>
    <row r="989" spans="1:12" ht="12.75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</row>
    <row r="990" spans="1:12" ht="12.75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</row>
    <row r="991" spans="1:12" ht="12.75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</row>
    <row r="992" spans="1:12" ht="12.75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</row>
    <row r="993" spans="1:12" ht="12.75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</row>
    <row r="994" spans="1:12" ht="12.75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</row>
    <row r="995" spans="1:12" ht="12.7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</row>
    <row r="996" spans="1:12" ht="12.75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</row>
    <row r="997" spans="1:12" ht="12.75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</row>
    <row r="998" spans="1:12" ht="12.75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</row>
    <row r="999" spans="1:12" ht="12.75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</row>
    <row r="1000" spans="1:12" ht="12.75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1000"/>
  <sheetViews>
    <sheetView workbookViewId="0"/>
  </sheetViews>
  <sheetFormatPr defaultColWidth="14.42578125" defaultRowHeight="15" customHeight="1"/>
  <cols>
    <col min="1" max="26" width="17.28515625" customWidth="1"/>
  </cols>
  <sheetData>
    <row r="1" spans="1:6" ht="15" customHeight="1">
      <c r="A1" s="4"/>
      <c r="B1" s="4"/>
      <c r="C1" s="4"/>
      <c r="D1" s="4"/>
      <c r="E1" s="4"/>
      <c r="F1" s="4"/>
    </row>
    <row r="2" spans="1:6" ht="15" customHeight="1">
      <c r="A2" s="4"/>
      <c r="B2" s="4"/>
      <c r="C2" s="4"/>
      <c r="D2" s="4"/>
      <c r="E2" s="4"/>
      <c r="F2" s="4"/>
    </row>
    <row r="3" spans="1:6" ht="15" customHeight="1">
      <c r="A3" s="4"/>
      <c r="B3" s="4"/>
      <c r="C3" s="4"/>
      <c r="D3" s="4"/>
      <c r="E3" s="4"/>
      <c r="F3" s="4"/>
    </row>
    <row r="4" spans="1:6" ht="15" customHeight="1">
      <c r="A4" s="4"/>
      <c r="B4" s="4"/>
      <c r="C4" s="4"/>
      <c r="D4" s="4"/>
      <c r="E4" s="4"/>
      <c r="F4" s="4"/>
    </row>
    <row r="5" spans="1:6" ht="15" customHeight="1">
      <c r="A5" s="4"/>
      <c r="B5" s="4"/>
      <c r="C5" s="4"/>
      <c r="D5" s="4"/>
      <c r="E5" s="4"/>
      <c r="F5" s="4"/>
    </row>
    <row r="6" spans="1:6" ht="15" customHeight="1">
      <c r="A6" s="4"/>
      <c r="B6" s="4"/>
      <c r="C6" s="4"/>
      <c r="D6" s="4"/>
      <c r="E6" s="4"/>
      <c r="F6" s="4"/>
    </row>
    <row r="7" spans="1:6" ht="15" customHeight="1">
      <c r="A7" s="4"/>
      <c r="B7" s="4"/>
      <c r="C7" s="4"/>
      <c r="D7" s="4"/>
      <c r="E7" s="4"/>
      <c r="F7" s="4"/>
    </row>
    <row r="8" spans="1:6" ht="15" customHeight="1">
      <c r="A8" s="4"/>
      <c r="B8" s="4"/>
      <c r="C8" s="4"/>
      <c r="D8" s="4"/>
      <c r="E8" s="4"/>
      <c r="F8" s="4"/>
    </row>
    <row r="9" spans="1:6" ht="15" customHeight="1">
      <c r="A9" s="4"/>
      <c r="B9" s="4"/>
      <c r="C9" s="4"/>
      <c r="D9" s="4"/>
      <c r="E9" s="4"/>
      <c r="F9" s="4"/>
    </row>
    <row r="10" spans="1:6" ht="15" customHeight="1">
      <c r="A10" s="4"/>
      <c r="B10" s="4"/>
      <c r="C10" s="4"/>
      <c r="D10" s="4"/>
      <c r="E10" s="4"/>
      <c r="F10" s="4"/>
    </row>
    <row r="11" spans="1:6" ht="15" customHeight="1">
      <c r="A11" s="4"/>
      <c r="B11" s="4"/>
      <c r="C11" s="4"/>
      <c r="D11" s="4"/>
      <c r="E11" s="4"/>
      <c r="F11" s="4"/>
    </row>
    <row r="12" spans="1:6" ht="15" customHeight="1">
      <c r="A12" s="4"/>
      <c r="B12" s="4"/>
      <c r="C12" s="4"/>
      <c r="D12" s="4"/>
      <c r="E12" s="4"/>
      <c r="F12" s="4"/>
    </row>
    <row r="13" spans="1:6" ht="15" customHeight="1">
      <c r="A13" s="4"/>
      <c r="B13" s="4"/>
      <c r="C13" s="4"/>
      <c r="D13" s="4"/>
      <c r="E13" s="4"/>
      <c r="F13" s="4"/>
    </row>
    <row r="14" spans="1:6" ht="15" customHeight="1">
      <c r="A14" s="4"/>
      <c r="B14" s="4"/>
      <c r="C14" s="4"/>
      <c r="D14" s="4"/>
      <c r="E14" s="4"/>
      <c r="F14" s="4"/>
    </row>
    <row r="15" spans="1:6" ht="15" customHeight="1">
      <c r="A15" s="4"/>
      <c r="B15" s="4"/>
      <c r="C15" s="4"/>
      <c r="D15" s="4"/>
      <c r="E15" s="4"/>
      <c r="F15" s="4"/>
    </row>
    <row r="16" spans="1:6" ht="15" customHeight="1">
      <c r="A16" s="4"/>
      <c r="B16" s="4"/>
      <c r="C16" s="4"/>
      <c r="D16" s="4"/>
      <c r="E16" s="4"/>
      <c r="F16" s="4"/>
    </row>
    <row r="17" spans="1:6" ht="15" customHeight="1">
      <c r="A17" s="4"/>
      <c r="B17" s="4"/>
      <c r="C17" s="4"/>
      <c r="D17" s="4"/>
      <c r="E17" s="4"/>
      <c r="F17" s="4"/>
    </row>
    <row r="18" spans="1:6" ht="15" customHeight="1">
      <c r="A18" s="4"/>
      <c r="B18" s="4"/>
      <c r="C18" s="4"/>
      <c r="D18" s="4"/>
      <c r="E18" s="4"/>
      <c r="F18" s="4"/>
    </row>
    <row r="19" spans="1:6" ht="15" customHeight="1">
      <c r="A19" s="4"/>
      <c r="B19" s="4"/>
      <c r="C19" s="4"/>
      <c r="D19" s="4"/>
      <c r="E19" s="4"/>
      <c r="F19" s="4"/>
    </row>
    <row r="20" spans="1:6" ht="15" customHeight="1">
      <c r="A20" s="4"/>
      <c r="B20" s="4"/>
      <c r="C20" s="4"/>
      <c r="D20" s="4"/>
      <c r="E20" s="4"/>
      <c r="F20" s="4"/>
    </row>
    <row r="21" spans="1:6" ht="15" customHeight="1">
      <c r="A21" s="4"/>
      <c r="B21" s="4"/>
      <c r="C21" s="4"/>
      <c r="D21" s="4"/>
      <c r="E21" s="4"/>
      <c r="F21" s="4"/>
    </row>
    <row r="22" spans="1:6" ht="15" customHeight="1">
      <c r="A22" s="4"/>
      <c r="B22" s="4"/>
      <c r="C22" s="4"/>
      <c r="D22" s="4"/>
      <c r="E22" s="4"/>
      <c r="F22" s="4"/>
    </row>
    <row r="23" spans="1:6" ht="15" customHeight="1">
      <c r="A23" s="4"/>
      <c r="B23" s="4"/>
      <c r="C23" s="4"/>
      <c r="D23" s="4"/>
      <c r="E23" s="4"/>
      <c r="F23" s="4"/>
    </row>
    <row r="24" spans="1:6" ht="15" customHeight="1">
      <c r="A24" s="4"/>
      <c r="B24" s="4"/>
      <c r="C24" s="4"/>
      <c r="D24" s="4"/>
      <c r="E24" s="4"/>
      <c r="F24" s="4"/>
    </row>
    <row r="25" spans="1:6" ht="15" customHeight="1">
      <c r="A25" s="4"/>
      <c r="B25" s="4"/>
      <c r="C25" s="4"/>
      <c r="D25" s="4"/>
      <c r="E25" s="4"/>
      <c r="F25" s="4"/>
    </row>
    <row r="26" spans="1:6" ht="15" customHeight="1">
      <c r="A26" s="4"/>
      <c r="B26" s="4"/>
      <c r="C26" s="4"/>
      <c r="D26" s="4"/>
      <c r="E26" s="4"/>
      <c r="F26" s="4"/>
    </row>
    <row r="27" spans="1:6" ht="15" customHeight="1">
      <c r="A27" s="4"/>
      <c r="B27" s="4"/>
      <c r="C27" s="4"/>
      <c r="D27" s="4"/>
      <c r="E27" s="4"/>
      <c r="F27" s="4"/>
    </row>
    <row r="28" spans="1:6" ht="15" customHeight="1">
      <c r="A28" s="4"/>
      <c r="B28" s="4"/>
      <c r="C28" s="4"/>
      <c r="D28" s="4"/>
      <c r="E28" s="4"/>
      <c r="F28" s="4"/>
    </row>
    <row r="29" spans="1:6" ht="15" customHeight="1">
      <c r="A29" s="4"/>
      <c r="B29" s="4"/>
      <c r="C29" s="4"/>
      <c r="D29" s="4"/>
      <c r="E29" s="4"/>
      <c r="F29" s="4"/>
    </row>
    <row r="30" spans="1:6" ht="15" customHeight="1">
      <c r="A30" s="4"/>
      <c r="B30" s="4"/>
      <c r="C30" s="4"/>
      <c r="D30" s="4"/>
      <c r="E30" s="4"/>
      <c r="F30" s="4"/>
    </row>
    <row r="31" spans="1:6" ht="15" customHeight="1">
      <c r="A31" s="4"/>
      <c r="B31" s="4"/>
      <c r="C31" s="4"/>
      <c r="D31" s="4"/>
      <c r="E31" s="4"/>
      <c r="F31" s="4"/>
    </row>
    <row r="32" spans="1:6" ht="15" customHeight="1">
      <c r="A32" s="4"/>
      <c r="B32" s="4"/>
      <c r="C32" s="4"/>
      <c r="D32" s="4"/>
      <c r="E32" s="4"/>
      <c r="F32" s="4"/>
    </row>
    <row r="33" spans="1:6" ht="15" customHeight="1">
      <c r="A33" s="4"/>
      <c r="B33" s="4"/>
      <c r="C33" s="4"/>
      <c r="D33" s="4"/>
      <c r="E33" s="4"/>
      <c r="F33" s="4"/>
    </row>
    <row r="34" spans="1:6" ht="15" customHeight="1">
      <c r="A34" s="4"/>
      <c r="B34" s="4"/>
      <c r="C34" s="4"/>
      <c r="D34" s="4"/>
      <c r="E34" s="4"/>
      <c r="F34" s="4"/>
    </row>
    <row r="35" spans="1:6" ht="15" customHeight="1">
      <c r="A35" s="4"/>
      <c r="B35" s="4"/>
      <c r="C35" s="4"/>
      <c r="D35" s="4"/>
      <c r="E35" s="4"/>
      <c r="F35" s="4"/>
    </row>
    <row r="36" spans="1:6" ht="15" customHeight="1">
      <c r="A36" s="4"/>
      <c r="B36" s="4"/>
      <c r="C36" s="4"/>
      <c r="D36" s="4"/>
      <c r="E36" s="4"/>
      <c r="F36" s="4"/>
    </row>
    <row r="37" spans="1:6" ht="15" customHeight="1">
      <c r="A37" s="4"/>
      <c r="B37" s="4"/>
      <c r="C37" s="4"/>
      <c r="D37" s="4"/>
      <c r="E37" s="4"/>
      <c r="F37" s="4"/>
    </row>
    <row r="38" spans="1:6" ht="15" customHeight="1">
      <c r="A38" s="4"/>
      <c r="B38" s="4"/>
      <c r="C38" s="4"/>
      <c r="D38" s="4"/>
      <c r="E38" s="4"/>
      <c r="F38" s="4"/>
    </row>
    <row r="39" spans="1:6" ht="15" customHeight="1">
      <c r="A39" s="4"/>
      <c r="B39" s="4"/>
      <c r="C39" s="4"/>
      <c r="D39" s="4"/>
      <c r="E39" s="4"/>
      <c r="F39" s="4"/>
    </row>
    <row r="40" spans="1:6" ht="15" customHeight="1">
      <c r="A40" s="4"/>
      <c r="B40" s="4"/>
      <c r="C40" s="4"/>
      <c r="D40" s="4"/>
      <c r="E40" s="4"/>
      <c r="F40" s="4"/>
    </row>
    <row r="41" spans="1:6" ht="15" customHeight="1">
      <c r="A41" s="4"/>
      <c r="B41" s="4"/>
      <c r="C41" s="4"/>
      <c r="D41" s="4"/>
      <c r="E41" s="4"/>
      <c r="F41" s="4"/>
    </row>
    <row r="42" spans="1:6" ht="15" customHeight="1">
      <c r="A42" s="4"/>
      <c r="B42" s="4"/>
      <c r="C42" s="4"/>
      <c r="D42" s="4"/>
      <c r="E42" s="4"/>
      <c r="F42" s="4"/>
    </row>
    <row r="43" spans="1:6" ht="15" customHeight="1">
      <c r="A43" s="4"/>
      <c r="B43" s="4"/>
      <c r="C43" s="4"/>
      <c r="D43" s="4"/>
      <c r="E43" s="4"/>
      <c r="F43" s="4"/>
    </row>
    <row r="44" spans="1:6" ht="15" customHeight="1">
      <c r="A44" s="4"/>
      <c r="B44" s="4"/>
      <c r="C44" s="4"/>
      <c r="D44" s="4"/>
      <c r="E44" s="4"/>
      <c r="F44" s="4"/>
    </row>
    <row r="45" spans="1:6" ht="15" customHeight="1">
      <c r="A45" s="4"/>
      <c r="B45" s="4"/>
      <c r="C45" s="4"/>
      <c r="D45" s="4"/>
      <c r="E45" s="4"/>
      <c r="F45" s="4"/>
    </row>
    <row r="46" spans="1:6" ht="15" customHeight="1">
      <c r="A46" s="4"/>
      <c r="B46" s="4"/>
      <c r="C46" s="4"/>
      <c r="D46" s="4"/>
      <c r="E46" s="4"/>
      <c r="F46" s="4"/>
    </row>
    <row r="47" spans="1:6" ht="15" customHeight="1">
      <c r="A47" s="4"/>
      <c r="B47" s="4"/>
      <c r="C47" s="4"/>
      <c r="D47" s="4"/>
      <c r="E47" s="4"/>
      <c r="F47" s="4"/>
    </row>
    <row r="48" spans="1:6" ht="15" customHeight="1">
      <c r="A48" s="4"/>
      <c r="B48" s="4"/>
      <c r="C48" s="4"/>
      <c r="D48" s="4"/>
      <c r="E48" s="4"/>
      <c r="F48" s="4"/>
    </row>
    <row r="49" spans="1:6" ht="15" customHeight="1">
      <c r="A49" s="4"/>
      <c r="B49" s="4"/>
      <c r="C49" s="4"/>
      <c r="D49" s="4"/>
      <c r="E49" s="4"/>
      <c r="F49" s="4"/>
    </row>
    <row r="50" spans="1:6" ht="15" customHeight="1">
      <c r="A50" s="4"/>
      <c r="B50" s="4"/>
      <c r="C50" s="4"/>
      <c r="D50" s="4"/>
      <c r="E50" s="4"/>
      <c r="F50" s="4"/>
    </row>
    <row r="51" spans="1:6" ht="15" customHeight="1">
      <c r="A51" s="4"/>
      <c r="B51" s="4"/>
      <c r="C51" s="4"/>
      <c r="D51" s="4"/>
      <c r="E51" s="4"/>
      <c r="F51" s="4"/>
    </row>
    <row r="52" spans="1:6" ht="15" customHeight="1">
      <c r="A52" s="4"/>
      <c r="B52" s="4"/>
      <c r="C52" s="4"/>
      <c r="D52" s="4"/>
      <c r="E52" s="4"/>
      <c r="F52" s="4"/>
    </row>
    <row r="53" spans="1:6" ht="15" customHeight="1">
      <c r="A53" s="4"/>
      <c r="B53" s="4"/>
      <c r="C53" s="4"/>
      <c r="D53" s="4"/>
      <c r="E53" s="4"/>
      <c r="F53" s="4"/>
    </row>
    <row r="54" spans="1:6" ht="15" customHeight="1">
      <c r="A54" s="4"/>
      <c r="B54" s="4"/>
      <c r="C54" s="4"/>
      <c r="D54" s="4"/>
      <c r="E54" s="4"/>
      <c r="F54" s="4"/>
    </row>
    <row r="55" spans="1:6" ht="15" customHeight="1">
      <c r="A55" s="4"/>
      <c r="B55" s="4"/>
      <c r="C55" s="4"/>
      <c r="D55" s="4"/>
      <c r="E55" s="4"/>
      <c r="F55" s="4"/>
    </row>
    <row r="56" spans="1:6" ht="15" customHeight="1">
      <c r="A56" s="4"/>
      <c r="B56" s="4"/>
      <c r="C56" s="4"/>
      <c r="D56" s="4"/>
      <c r="E56" s="4"/>
      <c r="F56" s="4"/>
    </row>
    <row r="57" spans="1:6" ht="15" customHeight="1">
      <c r="A57" s="4"/>
      <c r="B57" s="4"/>
      <c r="C57" s="4"/>
      <c r="D57" s="4"/>
      <c r="E57" s="4"/>
      <c r="F57" s="4"/>
    </row>
    <row r="58" spans="1:6" ht="15" customHeight="1">
      <c r="A58" s="4"/>
      <c r="B58" s="4"/>
      <c r="C58" s="4"/>
      <c r="D58" s="4"/>
      <c r="E58" s="4"/>
      <c r="F58" s="4"/>
    </row>
    <row r="59" spans="1:6" ht="15" customHeight="1">
      <c r="A59" s="4"/>
      <c r="B59" s="4"/>
      <c r="C59" s="4"/>
      <c r="D59" s="4"/>
      <c r="E59" s="4"/>
      <c r="F59" s="4"/>
    </row>
    <row r="60" spans="1:6" ht="15" customHeight="1">
      <c r="A60" s="4"/>
      <c r="B60" s="4"/>
      <c r="C60" s="4"/>
      <c r="D60" s="4"/>
      <c r="E60" s="4"/>
      <c r="F60" s="4"/>
    </row>
    <row r="61" spans="1:6" ht="15" customHeight="1">
      <c r="A61" s="4"/>
      <c r="B61" s="4"/>
      <c r="C61" s="4"/>
      <c r="D61" s="4"/>
      <c r="E61" s="4"/>
      <c r="F61" s="4"/>
    </row>
    <row r="62" spans="1:6" ht="15" customHeight="1">
      <c r="A62" s="4"/>
      <c r="B62" s="4"/>
      <c r="C62" s="4"/>
      <c r="D62" s="4"/>
      <c r="E62" s="4"/>
      <c r="F62" s="4"/>
    </row>
    <row r="63" spans="1:6" ht="15" customHeight="1">
      <c r="A63" s="4"/>
      <c r="B63" s="4"/>
      <c r="C63" s="4"/>
      <c r="D63" s="4"/>
      <c r="E63" s="4"/>
      <c r="F63" s="4"/>
    </row>
    <row r="64" spans="1:6" ht="15" customHeight="1">
      <c r="A64" s="4"/>
      <c r="B64" s="4"/>
      <c r="C64" s="4"/>
      <c r="D64" s="4"/>
      <c r="E64" s="4"/>
      <c r="F64" s="4"/>
    </row>
    <row r="65" spans="1:6" ht="15" customHeight="1">
      <c r="A65" s="4"/>
      <c r="B65" s="4"/>
      <c r="C65" s="4"/>
      <c r="D65" s="4"/>
      <c r="E65" s="4"/>
      <c r="F65" s="4"/>
    </row>
    <row r="66" spans="1:6" ht="15" customHeight="1">
      <c r="A66" s="4"/>
      <c r="B66" s="4"/>
      <c r="C66" s="4"/>
      <c r="D66" s="4"/>
      <c r="E66" s="4"/>
      <c r="F66" s="4"/>
    </row>
    <row r="67" spans="1:6" ht="15" customHeight="1">
      <c r="A67" s="4"/>
      <c r="B67" s="4"/>
      <c r="C67" s="4"/>
      <c r="D67" s="4"/>
      <c r="E67" s="4"/>
      <c r="F67" s="4"/>
    </row>
    <row r="68" spans="1:6" ht="15" customHeight="1">
      <c r="A68" s="4"/>
      <c r="B68" s="4"/>
      <c r="C68" s="4"/>
      <c r="D68" s="4"/>
      <c r="E68" s="4"/>
      <c r="F68" s="4"/>
    </row>
    <row r="69" spans="1:6" ht="15" customHeight="1">
      <c r="A69" s="4"/>
      <c r="B69" s="4"/>
      <c r="C69" s="4"/>
      <c r="D69" s="4"/>
      <c r="E69" s="4"/>
      <c r="F69" s="4"/>
    </row>
    <row r="70" spans="1:6" ht="15" customHeight="1">
      <c r="A70" s="4"/>
      <c r="B70" s="4"/>
      <c r="C70" s="4"/>
      <c r="D70" s="4"/>
      <c r="E70" s="4"/>
      <c r="F70" s="4"/>
    </row>
    <row r="71" spans="1:6" ht="15" customHeight="1">
      <c r="A71" s="4"/>
      <c r="B71" s="4"/>
      <c r="C71" s="4"/>
      <c r="D71" s="4"/>
      <c r="E71" s="4"/>
      <c r="F71" s="4"/>
    </row>
    <row r="72" spans="1:6" ht="15" customHeight="1">
      <c r="A72" s="4"/>
      <c r="B72" s="4"/>
      <c r="C72" s="4"/>
      <c r="D72" s="4"/>
      <c r="E72" s="4"/>
      <c r="F72" s="4"/>
    </row>
    <row r="73" spans="1:6" ht="15" customHeight="1">
      <c r="A73" s="4"/>
      <c r="B73" s="4"/>
      <c r="C73" s="4"/>
      <c r="D73" s="4"/>
      <c r="E73" s="4"/>
      <c r="F73" s="4"/>
    </row>
    <row r="74" spans="1:6" ht="15" customHeight="1">
      <c r="A74" s="4"/>
      <c r="B74" s="4"/>
      <c r="C74" s="4"/>
      <c r="D74" s="4"/>
      <c r="E74" s="4"/>
      <c r="F74" s="4"/>
    </row>
    <row r="75" spans="1:6" ht="15" customHeight="1">
      <c r="A75" s="4"/>
      <c r="B75" s="4"/>
      <c r="C75" s="4"/>
      <c r="D75" s="4"/>
      <c r="E75" s="4"/>
      <c r="F75" s="4"/>
    </row>
    <row r="76" spans="1:6" ht="15" customHeight="1">
      <c r="A76" s="4"/>
      <c r="B76" s="4"/>
      <c r="C76" s="4"/>
      <c r="D76" s="4"/>
      <c r="E76" s="4"/>
      <c r="F76" s="4"/>
    </row>
    <row r="77" spans="1:6" ht="15" customHeight="1">
      <c r="A77" s="4"/>
      <c r="B77" s="4"/>
      <c r="C77" s="4"/>
      <c r="D77" s="4"/>
      <c r="E77" s="4"/>
      <c r="F77" s="4"/>
    </row>
    <row r="78" spans="1:6" ht="15" customHeight="1">
      <c r="A78" s="4"/>
      <c r="B78" s="4"/>
      <c r="C78" s="4"/>
      <c r="D78" s="4"/>
      <c r="E78" s="4"/>
      <c r="F78" s="4"/>
    </row>
    <row r="79" spans="1:6" ht="15" customHeight="1">
      <c r="A79" s="4"/>
      <c r="B79" s="4"/>
      <c r="C79" s="4"/>
      <c r="D79" s="4"/>
      <c r="E79" s="4"/>
      <c r="F79" s="4"/>
    </row>
    <row r="80" spans="1:6" ht="15" customHeight="1">
      <c r="A80" s="4"/>
      <c r="B80" s="4"/>
      <c r="C80" s="4"/>
      <c r="D80" s="4"/>
      <c r="E80" s="4"/>
      <c r="F80" s="4"/>
    </row>
    <row r="81" spans="1:6" ht="15" customHeight="1">
      <c r="A81" s="4"/>
      <c r="B81" s="4"/>
      <c r="C81" s="4"/>
      <c r="D81" s="4"/>
      <c r="E81" s="4"/>
      <c r="F81" s="4"/>
    </row>
    <row r="82" spans="1:6" ht="15" customHeight="1">
      <c r="A82" s="4"/>
      <c r="B82" s="4"/>
      <c r="C82" s="4"/>
      <c r="D82" s="4"/>
      <c r="E82" s="4"/>
      <c r="F82" s="4"/>
    </row>
    <row r="83" spans="1:6" ht="15" customHeight="1">
      <c r="A83" s="4"/>
      <c r="B83" s="4"/>
      <c r="C83" s="4"/>
      <c r="D83" s="4"/>
      <c r="E83" s="4"/>
      <c r="F83" s="4"/>
    </row>
    <row r="84" spans="1:6" ht="15" customHeight="1">
      <c r="A84" s="4"/>
      <c r="B84" s="4"/>
      <c r="C84" s="4"/>
      <c r="D84" s="4"/>
      <c r="E84" s="4"/>
      <c r="F84" s="4"/>
    </row>
    <row r="85" spans="1:6" ht="15" customHeight="1">
      <c r="A85" s="4"/>
      <c r="B85" s="4"/>
      <c r="C85" s="4"/>
      <c r="D85" s="4"/>
      <c r="E85" s="4"/>
      <c r="F85" s="4"/>
    </row>
    <row r="86" spans="1:6" ht="15" customHeight="1">
      <c r="A86" s="4"/>
      <c r="B86" s="4"/>
      <c r="C86" s="4"/>
      <c r="D86" s="4"/>
      <c r="E86" s="4"/>
      <c r="F86" s="4"/>
    </row>
    <row r="87" spans="1:6" ht="15" customHeight="1">
      <c r="A87" s="4"/>
      <c r="B87" s="4"/>
      <c r="C87" s="4"/>
      <c r="D87" s="4"/>
      <c r="E87" s="4"/>
      <c r="F87" s="4"/>
    </row>
    <row r="88" spans="1:6" ht="15" customHeight="1">
      <c r="A88" s="4"/>
      <c r="B88" s="4"/>
      <c r="C88" s="4"/>
      <c r="D88" s="4"/>
      <c r="E88" s="4"/>
      <c r="F88" s="4"/>
    </row>
    <row r="89" spans="1:6" ht="15" customHeight="1">
      <c r="A89" s="4"/>
      <c r="B89" s="4"/>
      <c r="C89" s="4"/>
      <c r="D89" s="4"/>
      <c r="E89" s="4"/>
      <c r="F89" s="4"/>
    </row>
    <row r="90" spans="1:6" ht="15" customHeight="1">
      <c r="A90" s="4"/>
      <c r="B90" s="4"/>
      <c r="C90" s="4"/>
      <c r="D90" s="4"/>
      <c r="E90" s="4"/>
      <c r="F90" s="4"/>
    </row>
    <row r="91" spans="1:6" ht="15" customHeight="1">
      <c r="A91" s="4"/>
      <c r="B91" s="4"/>
      <c r="C91" s="4"/>
      <c r="D91" s="4"/>
      <c r="E91" s="4"/>
      <c r="F91" s="4"/>
    </row>
    <row r="92" spans="1:6" ht="15" customHeight="1">
      <c r="A92" s="4"/>
      <c r="B92" s="4"/>
      <c r="C92" s="4"/>
      <c r="D92" s="4"/>
      <c r="E92" s="4"/>
      <c r="F92" s="4"/>
    </row>
    <row r="93" spans="1:6" ht="15" customHeight="1">
      <c r="A93" s="4"/>
      <c r="B93" s="4"/>
      <c r="C93" s="4"/>
      <c r="D93" s="4"/>
      <c r="E93" s="4"/>
      <c r="F93" s="4"/>
    </row>
    <row r="94" spans="1:6" ht="15" customHeight="1">
      <c r="A94" s="4"/>
      <c r="B94" s="4"/>
      <c r="C94" s="4"/>
      <c r="D94" s="4"/>
      <c r="E94" s="4"/>
      <c r="F94" s="4"/>
    </row>
    <row r="95" spans="1:6" ht="15" customHeight="1">
      <c r="A95" s="4"/>
      <c r="B95" s="4"/>
      <c r="C95" s="4"/>
      <c r="D95" s="4"/>
      <c r="E95" s="4"/>
      <c r="F95" s="4"/>
    </row>
    <row r="96" spans="1:6" ht="15" customHeight="1">
      <c r="A96" s="4"/>
      <c r="B96" s="4"/>
      <c r="C96" s="4"/>
      <c r="D96" s="4"/>
      <c r="E96" s="4"/>
      <c r="F96" s="4"/>
    </row>
    <row r="97" spans="1:6" ht="15" customHeight="1">
      <c r="A97" s="4"/>
      <c r="B97" s="4"/>
      <c r="C97" s="4"/>
      <c r="D97" s="4"/>
      <c r="E97" s="4"/>
      <c r="F97" s="4"/>
    </row>
    <row r="98" spans="1:6" ht="15" customHeight="1">
      <c r="A98" s="4"/>
      <c r="B98" s="4"/>
      <c r="C98" s="4"/>
      <c r="D98" s="4"/>
      <c r="E98" s="4"/>
      <c r="F98" s="4"/>
    </row>
    <row r="99" spans="1:6" ht="15" customHeight="1">
      <c r="A99" s="4"/>
      <c r="B99" s="4"/>
      <c r="C99" s="4"/>
      <c r="D99" s="4"/>
      <c r="E99" s="4"/>
      <c r="F99" s="4"/>
    </row>
    <row r="100" spans="1:6" ht="15" customHeight="1">
      <c r="A100" s="4"/>
      <c r="B100" s="4"/>
      <c r="C100" s="4"/>
      <c r="D100" s="4"/>
      <c r="E100" s="4"/>
      <c r="F100" s="4"/>
    </row>
    <row r="101" spans="1:6" ht="15" customHeight="1">
      <c r="A101" s="4"/>
      <c r="B101" s="4"/>
      <c r="C101" s="4"/>
      <c r="D101" s="4"/>
      <c r="E101" s="4"/>
      <c r="F101" s="4"/>
    </row>
    <row r="102" spans="1:6" ht="15" customHeight="1">
      <c r="A102" s="4"/>
      <c r="B102" s="4"/>
      <c r="C102" s="4"/>
      <c r="D102" s="4"/>
      <c r="E102" s="4"/>
      <c r="F102" s="4"/>
    </row>
    <row r="103" spans="1:6" ht="15" customHeight="1">
      <c r="A103" s="4"/>
      <c r="B103" s="4"/>
      <c r="C103" s="4"/>
      <c r="D103" s="4"/>
      <c r="E103" s="4"/>
      <c r="F103" s="4"/>
    </row>
    <row r="104" spans="1:6" ht="15" customHeight="1">
      <c r="A104" s="4"/>
      <c r="B104" s="4"/>
      <c r="C104" s="4"/>
      <c r="D104" s="4"/>
      <c r="E104" s="4"/>
      <c r="F104" s="4"/>
    </row>
    <row r="105" spans="1:6" ht="15" customHeight="1">
      <c r="A105" s="4"/>
      <c r="B105" s="4"/>
      <c r="C105" s="4"/>
      <c r="D105" s="4"/>
      <c r="E105" s="4"/>
      <c r="F105" s="4"/>
    </row>
    <row r="106" spans="1:6" ht="15" customHeight="1">
      <c r="A106" s="4"/>
      <c r="B106" s="4"/>
      <c r="C106" s="4"/>
      <c r="D106" s="4"/>
      <c r="E106" s="4"/>
      <c r="F106" s="4"/>
    </row>
    <row r="107" spans="1:6" ht="15" customHeight="1">
      <c r="A107" s="4"/>
      <c r="B107" s="4"/>
      <c r="C107" s="4"/>
      <c r="D107" s="4"/>
      <c r="E107" s="4"/>
      <c r="F107" s="4"/>
    </row>
    <row r="108" spans="1:6" ht="15" customHeight="1">
      <c r="A108" s="4"/>
      <c r="B108" s="4"/>
      <c r="C108" s="4"/>
      <c r="D108" s="4"/>
      <c r="E108" s="4"/>
      <c r="F108" s="4"/>
    </row>
    <row r="109" spans="1:6" ht="15" customHeight="1">
      <c r="A109" s="4"/>
      <c r="B109" s="4"/>
      <c r="C109" s="4"/>
      <c r="D109" s="4"/>
      <c r="E109" s="4"/>
      <c r="F109" s="4"/>
    </row>
    <row r="110" spans="1:6" ht="15" customHeight="1">
      <c r="A110" s="4"/>
      <c r="B110" s="4"/>
      <c r="C110" s="4"/>
      <c r="D110" s="4"/>
      <c r="E110" s="4"/>
      <c r="F110" s="4"/>
    </row>
    <row r="111" spans="1:6" ht="15" customHeight="1">
      <c r="A111" s="4"/>
      <c r="B111" s="4"/>
      <c r="C111" s="4"/>
      <c r="D111" s="4"/>
      <c r="E111" s="4"/>
      <c r="F111" s="4"/>
    </row>
    <row r="112" spans="1:6" ht="15" customHeight="1">
      <c r="A112" s="4"/>
      <c r="B112" s="4"/>
      <c r="C112" s="4"/>
      <c r="D112" s="4"/>
      <c r="E112" s="4"/>
      <c r="F112" s="4"/>
    </row>
    <row r="113" spans="1:6" ht="15" customHeight="1">
      <c r="A113" s="4"/>
      <c r="B113" s="4"/>
      <c r="C113" s="4"/>
      <c r="D113" s="4"/>
      <c r="E113" s="4"/>
      <c r="F113" s="4"/>
    </row>
    <row r="114" spans="1:6" ht="15" customHeight="1">
      <c r="A114" s="4"/>
      <c r="B114" s="4"/>
      <c r="C114" s="4"/>
      <c r="D114" s="4"/>
      <c r="E114" s="4"/>
      <c r="F114" s="4"/>
    </row>
    <row r="115" spans="1:6" ht="15" customHeight="1">
      <c r="A115" s="4"/>
      <c r="B115" s="4"/>
      <c r="C115" s="4"/>
      <c r="D115" s="4"/>
      <c r="E115" s="4"/>
      <c r="F115" s="4"/>
    </row>
    <row r="116" spans="1:6" ht="15" customHeight="1">
      <c r="A116" s="4"/>
      <c r="B116" s="4"/>
      <c r="C116" s="4"/>
      <c r="D116" s="4"/>
      <c r="E116" s="4"/>
      <c r="F116" s="4"/>
    </row>
    <row r="117" spans="1:6" ht="15" customHeight="1">
      <c r="A117" s="4"/>
      <c r="B117" s="4"/>
      <c r="C117" s="4"/>
      <c r="D117" s="4"/>
      <c r="E117" s="4"/>
      <c r="F117" s="4"/>
    </row>
    <row r="118" spans="1:6" ht="15" customHeight="1">
      <c r="A118" s="4"/>
      <c r="B118" s="4"/>
      <c r="C118" s="4"/>
      <c r="D118" s="4"/>
      <c r="E118" s="4"/>
      <c r="F118" s="4"/>
    </row>
    <row r="119" spans="1:6" ht="15" customHeight="1">
      <c r="A119" s="4"/>
      <c r="B119" s="4"/>
      <c r="C119" s="4"/>
      <c r="D119" s="4"/>
      <c r="E119" s="4"/>
      <c r="F119" s="4"/>
    </row>
    <row r="120" spans="1:6" ht="15" customHeight="1">
      <c r="A120" s="4"/>
      <c r="B120" s="4"/>
      <c r="C120" s="4"/>
      <c r="D120" s="4"/>
      <c r="E120" s="4"/>
      <c r="F120" s="4"/>
    </row>
    <row r="121" spans="1:6" ht="15" customHeight="1">
      <c r="A121" s="4"/>
      <c r="B121" s="4"/>
      <c r="C121" s="4"/>
      <c r="D121" s="4"/>
      <c r="E121" s="4"/>
      <c r="F121" s="4"/>
    </row>
    <row r="122" spans="1:6" ht="15" customHeight="1">
      <c r="A122" s="4"/>
      <c r="B122" s="4"/>
      <c r="C122" s="4"/>
      <c r="D122" s="4"/>
      <c r="E122" s="4"/>
      <c r="F122" s="4"/>
    </row>
    <row r="123" spans="1:6" ht="15" customHeight="1">
      <c r="A123" s="4"/>
      <c r="B123" s="4"/>
      <c r="C123" s="4"/>
      <c r="D123" s="4"/>
      <c r="E123" s="4"/>
      <c r="F123" s="4"/>
    </row>
    <row r="124" spans="1:6" ht="15" customHeight="1">
      <c r="A124" s="4"/>
      <c r="B124" s="4"/>
      <c r="C124" s="4"/>
      <c r="D124" s="4"/>
      <c r="E124" s="4"/>
      <c r="F124" s="4"/>
    </row>
    <row r="125" spans="1:6" ht="15" customHeight="1">
      <c r="A125" s="4"/>
      <c r="B125" s="4"/>
      <c r="C125" s="4"/>
      <c r="D125" s="4"/>
      <c r="E125" s="4"/>
      <c r="F125" s="4"/>
    </row>
    <row r="126" spans="1:6" ht="15" customHeight="1">
      <c r="A126" s="4"/>
      <c r="B126" s="4"/>
      <c r="C126" s="4"/>
      <c r="D126" s="4"/>
      <c r="E126" s="4"/>
      <c r="F126" s="4"/>
    </row>
    <row r="127" spans="1:6" ht="15" customHeight="1">
      <c r="A127" s="4"/>
      <c r="B127" s="4"/>
      <c r="C127" s="4"/>
      <c r="D127" s="4"/>
      <c r="E127" s="4"/>
      <c r="F127" s="4"/>
    </row>
    <row r="128" spans="1:6" ht="15" customHeight="1">
      <c r="A128" s="4"/>
      <c r="B128" s="4"/>
      <c r="C128" s="4"/>
      <c r="D128" s="4"/>
      <c r="E128" s="4"/>
      <c r="F128" s="4"/>
    </row>
    <row r="129" spans="1:6" ht="15" customHeight="1">
      <c r="A129" s="4"/>
      <c r="B129" s="4"/>
      <c r="C129" s="4"/>
      <c r="D129" s="4"/>
      <c r="E129" s="4"/>
      <c r="F129" s="4"/>
    </row>
    <row r="130" spans="1:6" ht="15" customHeight="1">
      <c r="A130" s="4"/>
      <c r="B130" s="4"/>
      <c r="C130" s="4"/>
      <c r="D130" s="4"/>
      <c r="E130" s="4"/>
      <c r="F130" s="4"/>
    </row>
    <row r="131" spans="1:6" ht="15" customHeight="1">
      <c r="A131" s="4"/>
      <c r="B131" s="4"/>
      <c r="C131" s="4"/>
      <c r="D131" s="4"/>
      <c r="E131" s="4"/>
      <c r="F131" s="4"/>
    </row>
    <row r="132" spans="1:6" ht="15" customHeight="1">
      <c r="A132" s="4"/>
      <c r="B132" s="4"/>
      <c r="C132" s="4"/>
      <c r="D132" s="4"/>
      <c r="E132" s="4"/>
      <c r="F132" s="4"/>
    </row>
    <row r="133" spans="1:6" ht="15" customHeight="1">
      <c r="A133" s="4"/>
      <c r="B133" s="4"/>
      <c r="C133" s="4"/>
      <c r="D133" s="4"/>
      <c r="E133" s="4"/>
      <c r="F133" s="4"/>
    </row>
    <row r="134" spans="1:6" ht="15" customHeight="1">
      <c r="A134" s="4"/>
      <c r="B134" s="4"/>
      <c r="C134" s="4"/>
      <c r="D134" s="4"/>
      <c r="E134" s="4"/>
      <c r="F134" s="4"/>
    </row>
    <row r="135" spans="1:6" ht="15" customHeight="1">
      <c r="A135" s="4"/>
      <c r="B135" s="4"/>
      <c r="C135" s="4"/>
      <c r="D135" s="4"/>
      <c r="E135" s="4"/>
      <c r="F135" s="4"/>
    </row>
    <row r="136" spans="1:6" ht="15" customHeight="1">
      <c r="A136" s="4"/>
      <c r="B136" s="4"/>
      <c r="C136" s="4"/>
      <c r="D136" s="4"/>
      <c r="E136" s="4"/>
      <c r="F136" s="4"/>
    </row>
    <row r="137" spans="1:6" ht="15" customHeight="1">
      <c r="A137" s="4"/>
      <c r="B137" s="4"/>
      <c r="C137" s="4"/>
      <c r="D137" s="4"/>
      <c r="E137" s="4"/>
      <c r="F137" s="4"/>
    </row>
    <row r="138" spans="1:6" ht="15" customHeight="1">
      <c r="A138" s="4"/>
      <c r="B138" s="4"/>
      <c r="C138" s="4"/>
      <c r="D138" s="4"/>
      <c r="E138" s="4"/>
      <c r="F138" s="4"/>
    </row>
    <row r="139" spans="1:6" ht="15" customHeight="1">
      <c r="A139" s="4"/>
      <c r="B139" s="4"/>
      <c r="C139" s="4"/>
      <c r="D139" s="4"/>
      <c r="E139" s="4"/>
      <c r="F139" s="4"/>
    </row>
    <row r="140" spans="1:6" ht="15" customHeight="1">
      <c r="A140" s="4"/>
      <c r="B140" s="4"/>
      <c r="C140" s="4"/>
      <c r="D140" s="4"/>
      <c r="E140" s="4"/>
      <c r="F140" s="4"/>
    </row>
    <row r="141" spans="1:6" ht="15" customHeight="1">
      <c r="A141" s="4"/>
      <c r="B141" s="4"/>
      <c r="C141" s="4"/>
      <c r="D141" s="4"/>
      <c r="E141" s="4"/>
      <c r="F141" s="4"/>
    </row>
    <row r="142" spans="1:6" ht="15" customHeight="1">
      <c r="A142" s="4"/>
      <c r="B142" s="4"/>
      <c r="C142" s="4"/>
      <c r="D142" s="4"/>
      <c r="E142" s="4"/>
      <c r="F142" s="4"/>
    </row>
    <row r="143" spans="1:6" ht="15" customHeight="1">
      <c r="A143" s="4"/>
      <c r="B143" s="4"/>
      <c r="C143" s="4"/>
      <c r="D143" s="4"/>
      <c r="E143" s="4"/>
      <c r="F143" s="4"/>
    </row>
    <row r="144" spans="1:6" ht="15" customHeight="1">
      <c r="A144" s="4"/>
      <c r="B144" s="4"/>
      <c r="C144" s="4"/>
      <c r="D144" s="4"/>
      <c r="E144" s="4"/>
      <c r="F144" s="4"/>
    </row>
    <row r="145" spans="1:6" ht="15" customHeight="1">
      <c r="A145" s="4"/>
      <c r="B145" s="4"/>
      <c r="C145" s="4"/>
      <c r="D145" s="4"/>
      <c r="E145" s="4"/>
      <c r="F145" s="4"/>
    </row>
    <row r="146" spans="1:6" ht="15" customHeight="1">
      <c r="A146" s="4"/>
      <c r="B146" s="4"/>
      <c r="C146" s="4"/>
      <c r="D146" s="4"/>
      <c r="E146" s="4"/>
      <c r="F146" s="4"/>
    </row>
    <row r="147" spans="1:6" ht="15" customHeight="1">
      <c r="A147" s="4"/>
      <c r="B147" s="4"/>
      <c r="C147" s="4"/>
      <c r="D147" s="4"/>
      <c r="E147" s="4"/>
      <c r="F147" s="4"/>
    </row>
    <row r="148" spans="1:6" ht="15" customHeight="1">
      <c r="A148" s="4"/>
      <c r="B148" s="4"/>
      <c r="C148" s="4"/>
      <c r="D148" s="4"/>
      <c r="E148" s="4"/>
      <c r="F148" s="4"/>
    </row>
    <row r="149" spans="1:6" ht="15" customHeight="1">
      <c r="A149" s="4"/>
      <c r="B149" s="4"/>
      <c r="C149" s="4"/>
      <c r="D149" s="4"/>
      <c r="E149" s="4"/>
      <c r="F149" s="4"/>
    </row>
    <row r="150" spans="1:6" ht="15" customHeight="1">
      <c r="A150" s="4"/>
      <c r="B150" s="4"/>
      <c r="C150" s="4"/>
      <c r="D150" s="4"/>
      <c r="E150" s="4"/>
      <c r="F150" s="4"/>
    </row>
    <row r="151" spans="1:6" ht="15" customHeight="1">
      <c r="A151" s="4"/>
      <c r="B151" s="4"/>
      <c r="C151" s="4"/>
      <c r="D151" s="4"/>
      <c r="E151" s="4"/>
      <c r="F151" s="4"/>
    </row>
    <row r="152" spans="1:6" ht="15" customHeight="1">
      <c r="A152" s="4"/>
      <c r="B152" s="4"/>
      <c r="C152" s="4"/>
      <c r="D152" s="4"/>
      <c r="E152" s="4"/>
      <c r="F152" s="4"/>
    </row>
    <row r="153" spans="1:6" ht="15" customHeight="1">
      <c r="A153" s="4"/>
      <c r="B153" s="4"/>
      <c r="C153" s="4"/>
      <c r="D153" s="4"/>
      <c r="E153" s="4"/>
      <c r="F153" s="4"/>
    </row>
    <row r="154" spans="1:6" ht="15" customHeight="1">
      <c r="A154" s="4"/>
      <c r="B154" s="4"/>
      <c r="C154" s="4"/>
      <c r="D154" s="4"/>
      <c r="E154" s="4"/>
      <c r="F154" s="4"/>
    </row>
    <row r="155" spans="1:6" ht="15" customHeight="1">
      <c r="A155" s="4"/>
      <c r="B155" s="4"/>
      <c r="C155" s="4"/>
      <c r="D155" s="4"/>
      <c r="E155" s="4"/>
      <c r="F155" s="4"/>
    </row>
    <row r="156" spans="1:6" ht="15" customHeight="1">
      <c r="A156" s="4"/>
      <c r="B156" s="4"/>
      <c r="C156" s="4"/>
      <c r="D156" s="4"/>
      <c r="E156" s="4"/>
      <c r="F156" s="4"/>
    </row>
    <row r="157" spans="1:6" ht="15" customHeight="1">
      <c r="A157" s="4"/>
      <c r="B157" s="4"/>
      <c r="C157" s="4"/>
      <c r="D157" s="4"/>
      <c r="E157" s="4"/>
      <c r="F157" s="4"/>
    </row>
    <row r="158" spans="1:6" ht="15" customHeight="1">
      <c r="A158" s="4"/>
      <c r="B158" s="4"/>
      <c r="C158" s="4"/>
      <c r="D158" s="4"/>
      <c r="E158" s="4"/>
      <c r="F158" s="4"/>
    </row>
    <row r="159" spans="1:6" ht="15" customHeight="1">
      <c r="A159" s="4"/>
      <c r="B159" s="4"/>
      <c r="C159" s="4"/>
      <c r="D159" s="4"/>
      <c r="E159" s="4"/>
      <c r="F159" s="4"/>
    </row>
    <row r="160" spans="1:6" ht="15" customHeight="1">
      <c r="A160" s="4"/>
      <c r="B160" s="4"/>
      <c r="C160" s="4"/>
      <c r="D160" s="4"/>
      <c r="E160" s="4"/>
      <c r="F160" s="4"/>
    </row>
    <row r="161" spans="1:6" ht="15" customHeight="1">
      <c r="A161" s="4"/>
      <c r="B161" s="4"/>
      <c r="C161" s="4"/>
      <c r="D161" s="4"/>
      <c r="E161" s="4"/>
      <c r="F161" s="4"/>
    </row>
    <row r="162" spans="1:6" ht="15" customHeight="1">
      <c r="A162" s="4"/>
      <c r="B162" s="4"/>
      <c r="C162" s="4"/>
      <c r="D162" s="4"/>
      <c r="E162" s="4"/>
      <c r="F162" s="4"/>
    </row>
    <row r="163" spans="1:6" ht="15" customHeight="1">
      <c r="A163" s="4"/>
      <c r="B163" s="4"/>
      <c r="C163" s="4"/>
      <c r="D163" s="4"/>
      <c r="E163" s="4"/>
      <c r="F163" s="4"/>
    </row>
    <row r="164" spans="1:6" ht="15" customHeight="1">
      <c r="A164" s="4"/>
      <c r="B164" s="4"/>
      <c r="C164" s="4"/>
      <c r="D164" s="4"/>
      <c r="E164" s="4"/>
      <c r="F164" s="4"/>
    </row>
    <row r="165" spans="1:6" ht="15" customHeight="1">
      <c r="A165" s="4"/>
      <c r="B165" s="4"/>
      <c r="C165" s="4"/>
      <c r="D165" s="4"/>
      <c r="E165" s="4"/>
      <c r="F165" s="4"/>
    </row>
    <row r="166" spans="1:6" ht="15" customHeight="1">
      <c r="A166" s="4"/>
      <c r="B166" s="4"/>
      <c r="C166" s="4"/>
      <c r="D166" s="4"/>
      <c r="E166" s="4"/>
      <c r="F166" s="4"/>
    </row>
    <row r="167" spans="1:6" ht="15" customHeight="1">
      <c r="A167" s="4"/>
      <c r="B167" s="4"/>
      <c r="C167" s="4"/>
      <c r="D167" s="4"/>
      <c r="E167" s="4"/>
      <c r="F167" s="4"/>
    </row>
    <row r="168" spans="1:6" ht="15" customHeight="1">
      <c r="A168" s="4"/>
      <c r="B168" s="4"/>
      <c r="C168" s="4"/>
      <c r="D168" s="4"/>
      <c r="E168" s="4"/>
      <c r="F168" s="4"/>
    </row>
    <row r="169" spans="1:6" ht="15" customHeight="1">
      <c r="A169" s="4"/>
      <c r="B169" s="4"/>
      <c r="C169" s="4"/>
      <c r="D169" s="4"/>
      <c r="E169" s="4"/>
      <c r="F169" s="4"/>
    </row>
    <row r="170" spans="1:6" ht="15" customHeight="1">
      <c r="A170" s="4"/>
      <c r="B170" s="4"/>
      <c r="C170" s="4"/>
      <c r="D170" s="4"/>
      <c r="E170" s="4"/>
      <c r="F170" s="4"/>
    </row>
    <row r="171" spans="1:6" ht="15" customHeight="1">
      <c r="A171" s="4"/>
      <c r="B171" s="4"/>
      <c r="C171" s="4"/>
      <c r="D171" s="4"/>
      <c r="E171" s="4"/>
      <c r="F171" s="4"/>
    </row>
    <row r="172" spans="1:6" ht="15" customHeight="1">
      <c r="A172" s="4"/>
      <c r="B172" s="4"/>
      <c r="C172" s="4"/>
      <c r="D172" s="4"/>
      <c r="E172" s="4"/>
      <c r="F172" s="4"/>
    </row>
    <row r="173" spans="1:6" ht="15" customHeight="1">
      <c r="A173" s="4"/>
      <c r="B173" s="4"/>
      <c r="C173" s="4"/>
      <c r="D173" s="4"/>
      <c r="E173" s="4"/>
      <c r="F173" s="4"/>
    </row>
    <row r="174" spans="1:6" ht="15" customHeight="1">
      <c r="A174" s="4"/>
      <c r="B174" s="4"/>
      <c r="C174" s="4"/>
      <c r="D174" s="4"/>
      <c r="E174" s="4"/>
      <c r="F174" s="4"/>
    </row>
    <row r="175" spans="1:6" ht="15" customHeight="1">
      <c r="A175" s="4"/>
      <c r="B175" s="4"/>
      <c r="C175" s="4"/>
      <c r="D175" s="4"/>
      <c r="E175" s="4"/>
      <c r="F175" s="4"/>
    </row>
    <row r="176" spans="1:6" ht="15" customHeight="1">
      <c r="A176" s="4"/>
      <c r="B176" s="4"/>
      <c r="C176" s="4"/>
      <c r="D176" s="4"/>
      <c r="E176" s="4"/>
      <c r="F176" s="4"/>
    </row>
    <row r="177" spans="1:6" ht="15" customHeight="1">
      <c r="A177" s="4"/>
      <c r="B177" s="4"/>
      <c r="C177" s="4"/>
      <c r="D177" s="4"/>
      <c r="E177" s="4"/>
      <c r="F177" s="4"/>
    </row>
    <row r="178" spans="1:6" ht="15" customHeight="1">
      <c r="A178" s="4"/>
      <c r="B178" s="4"/>
      <c r="C178" s="4"/>
      <c r="D178" s="4"/>
      <c r="E178" s="4"/>
      <c r="F178" s="4"/>
    </row>
    <row r="179" spans="1:6" ht="15" customHeight="1">
      <c r="A179" s="4"/>
      <c r="B179" s="4"/>
      <c r="C179" s="4"/>
      <c r="D179" s="4"/>
      <c r="E179" s="4"/>
      <c r="F179" s="4"/>
    </row>
    <row r="180" spans="1:6" ht="15" customHeight="1">
      <c r="A180" s="4"/>
      <c r="B180" s="4"/>
      <c r="C180" s="4"/>
      <c r="D180" s="4"/>
      <c r="E180" s="4"/>
      <c r="F180" s="4"/>
    </row>
    <row r="181" spans="1:6" ht="15" customHeight="1">
      <c r="A181" s="4"/>
      <c r="B181" s="4"/>
      <c r="C181" s="4"/>
      <c r="D181" s="4"/>
      <c r="E181" s="4"/>
      <c r="F181" s="4"/>
    </row>
    <row r="182" spans="1:6" ht="15" customHeight="1">
      <c r="A182" s="4"/>
      <c r="B182" s="4"/>
      <c r="C182" s="4"/>
      <c r="D182" s="4"/>
      <c r="E182" s="4"/>
      <c r="F182" s="4"/>
    </row>
    <row r="183" spans="1:6" ht="15" customHeight="1">
      <c r="A183" s="4"/>
      <c r="B183" s="4"/>
      <c r="C183" s="4"/>
      <c r="D183" s="4"/>
      <c r="E183" s="4"/>
      <c r="F183" s="4"/>
    </row>
    <row r="184" spans="1:6" ht="15" customHeight="1">
      <c r="A184" s="4"/>
      <c r="B184" s="4"/>
      <c r="C184" s="4"/>
      <c r="D184" s="4"/>
      <c r="E184" s="4"/>
      <c r="F184" s="4"/>
    </row>
    <row r="185" spans="1:6" ht="15" customHeight="1">
      <c r="A185" s="4"/>
      <c r="B185" s="4"/>
      <c r="C185" s="4"/>
      <c r="D185" s="4"/>
      <c r="E185" s="4"/>
      <c r="F185" s="4"/>
    </row>
    <row r="186" spans="1:6" ht="15" customHeight="1">
      <c r="A186" s="4"/>
      <c r="B186" s="4"/>
      <c r="C186" s="4"/>
      <c r="D186" s="4"/>
      <c r="E186" s="4"/>
      <c r="F186" s="4"/>
    </row>
    <row r="187" spans="1:6" ht="15" customHeight="1">
      <c r="A187" s="4"/>
      <c r="B187" s="4"/>
      <c r="C187" s="4"/>
      <c r="D187" s="4"/>
      <c r="E187" s="4"/>
      <c r="F187" s="4"/>
    </row>
    <row r="188" spans="1:6" ht="15" customHeight="1">
      <c r="A188" s="4"/>
      <c r="B188" s="4"/>
      <c r="C188" s="4"/>
      <c r="D188" s="4"/>
      <c r="E188" s="4"/>
      <c r="F188" s="4"/>
    </row>
    <row r="189" spans="1:6" ht="15" customHeight="1">
      <c r="A189" s="4"/>
      <c r="B189" s="4"/>
      <c r="C189" s="4"/>
      <c r="D189" s="4"/>
      <c r="E189" s="4"/>
      <c r="F189" s="4"/>
    </row>
    <row r="190" spans="1:6" ht="15" customHeight="1">
      <c r="A190" s="4"/>
      <c r="B190" s="4"/>
      <c r="C190" s="4"/>
      <c r="D190" s="4"/>
      <c r="E190" s="4"/>
      <c r="F190" s="4"/>
    </row>
    <row r="191" spans="1:6" ht="15" customHeight="1">
      <c r="A191" s="4"/>
      <c r="B191" s="4"/>
      <c r="C191" s="4"/>
      <c r="D191" s="4"/>
      <c r="E191" s="4"/>
      <c r="F191" s="4"/>
    </row>
    <row r="192" spans="1:6" ht="15" customHeight="1">
      <c r="A192" s="4"/>
      <c r="B192" s="4"/>
      <c r="C192" s="4"/>
      <c r="D192" s="4"/>
      <c r="E192" s="4"/>
      <c r="F192" s="4"/>
    </row>
    <row r="193" spans="1:6" ht="15" customHeight="1">
      <c r="A193" s="4"/>
      <c r="B193" s="4"/>
      <c r="C193" s="4"/>
      <c r="D193" s="4"/>
      <c r="E193" s="4"/>
      <c r="F193" s="4"/>
    </row>
    <row r="194" spans="1:6" ht="15" customHeight="1">
      <c r="A194" s="4"/>
      <c r="B194" s="4"/>
      <c r="C194" s="4"/>
      <c r="D194" s="4"/>
      <c r="E194" s="4"/>
      <c r="F194" s="4"/>
    </row>
    <row r="195" spans="1:6" ht="15" customHeight="1">
      <c r="A195" s="4"/>
      <c r="B195" s="4"/>
      <c r="C195" s="4"/>
      <c r="D195" s="4"/>
      <c r="E195" s="4"/>
      <c r="F195" s="4"/>
    </row>
    <row r="196" spans="1:6" ht="15" customHeight="1">
      <c r="A196" s="4"/>
      <c r="B196" s="4"/>
      <c r="C196" s="4"/>
      <c r="D196" s="4"/>
      <c r="E196" s="4"/>
      <c r="F196" s="4"/>
    </row>
    <row r="197" spans="1:6" ht="15" customHeight="1">
      <c r="A197" s="4"/>
      <c r="B197" s="4"/>
      <c r="C197" s="4"/>
      <c r="D197" s="4"/>
      <c r="E197" s="4"/>
      <c r="F197" s="4"/>
    </row>
    <row r="198" spans="1:6" ht="15" customHeight="1">
      <c r="A198" s="4"/>
      <c r="B198" s="4"/>
      <c r="C198" s="4"/>
      <c r="D198" s="4"/>
      <c r="E198" s="4"/>
      <c r="F198" s="4"/>
    </row>
    <row r="199" spans="1:6" ht="15" customHeight="1">
      <c r="A199" s="4"/>
      <c r="B199" s="4"/>
      <c r="C199" s="4"/>
      <c r="D199" s="4"/>
      <c r="E199" s="4"/>
      <c r="F199" s="4"/>
    </row>
    <row r="200" spans="1:6" ht="15" customHeight="1">
      <c r="A200" s="4"/>
      <c r="B200" s="4"/>
      <c r="C200" s="4"/>
      <c r="D200" s="4"/>
      <c r="E200" s="4"/>
      <c r="F200" s="4"/>
    </row>
    <row r="201" spans="1:6" ht="15" customHeight="1">
      <c r="A201" s="4"/>
      <c r="B201" s="4"/>
      <c r="C201" s="4"/>
      <c r="D201" s="4"/>
      <c r="E201" s="4"/>
      <c r="F201" s="4"/>
    </row>
    <row r="202" spans="1:6" ht="15" customHeight="1">
      <c r="A202" s="4"/>
      <c r="B202" s="4"/>
      <c r="C202" s="4"/>
      <c r="D202" s="4"/>
      <c r="E202" s="4"/>
      <c r="F202" s="4"/>
    </row>
    <row r="203" spans="1:6" ht="15" customHeight="1">
      <c r="A203" s="4"/>
      <c r="B203" s="4"/>
      <c r="C203" s="4"/>
      <c r="D203" s="4"/>
      <c r="E203" s="4"/>
      <c r="F203" s="4"/>
    </row>
    <row r="204" spans="1:6" ht="15" customHeight="1">
      <c r="A204" s="4"/>
      <c r="B204" s="4"/>
      <c r="C204" s="4"/>
      <c r="D204" s="4"/>
      <c r="E204" s="4"/>
      <c r="F204" s="4"/>
    </row>
    <row r="205" spans="1:6" ht="15" customHeight="1">
      <c r="A205" s="4"/>
      <c r="B205" s="4"/>
      <c r="C205" s="4"/>
      <c r="D205" s="4"/>
      <c r="E205" s="4"/>
      <c r="F205" s="4"/>
    </row>
    <row r="206" spans="1:6" ht="15" customHeight="1">
      <c r="A206" s="4"/>
      <c r="B206" s="4"/>
      <c r="C206" s="4"/>
      <c r="D206" s="4"/>
      <c r="E206" s="4"/>
      <c r="F206" s="4"/>
    </row>
    <row r="207" spans="1:6" ht="15" customHeight="1">
      <c r="A207" s="4"/>
      <c r="B207" s="4"/>
      <c r="C207" s="4"/>
      <c r="D207" s="4"/>
      <c r="E207" s="4"/>
      <c r="F207" s="4"/>
    </row>
    <row r="208" spans="1:6" ht="15" customHeight="1">
      <c r="A208" s="4"/>
      <c r="B208" s="4"/>
      <c r="C208" s="4"/>
      <c r="D208" s="4"/>
      <c r="E208" s="4"/>
      <c r="F208" s="4"/>
    </row>
    <row r="209" spans="1:6" ht="15" customHeight="1">
      <c r="A209" s="4"/>
      <c r="B209" s="4"/>
      <c r="C209" s="4"/>
      <c r="D209" s="4"/>
      <c r="E209" s="4"/>
      <c r="F209" s="4"/>
    </row>
    <row r="210" spans="1:6" ht="15" customHeight="1">
      <c r="A210" s="4"/>
      <c r="B210" s="4"/>
      <c r="C210" s="4"/>
      <c r="D210" s="4"/>
      <c r="E210" s="4"/>
      <c r="F210" s="4"/>
    </row>
    <row r="211" spans="1:6" ht="15" customHeight="1">
      <c r="A211" s="4"/>
      <c r="B211" s="4"/>
      <c r="C211" s="4"/>
      <c r="D211" s="4"/>
      <c r="E211" s="4"/>
      <c r="F211" s="4"/>
    </row>
    <row r="212" spans="1:6" ht="15" customHeight="1">
      <c r="A212" s="4"/>
      <c r="B212" s="4"/>
      <c r="C212" s="4"/>
      <c r="D212" s="4"/>
      <c r="E212" s="4"/>
      <c r="F212" s="4"/>
    </row>
    <row r="213" spans="1:6" ht="15" customHeight="1">
      <c r="A213" s="4"/>
      <c r="B213" s="4"/>
      <c r="C213" s="4"/>
      <c r="D213" s="4"/>
      <c r="E213" s="4"/>
      <c r="F213" s="4"/>
    </row>
    <row r="214" spans="1:6" ht="15" customHeight="1">
      <c r="A214" s="4"/>
      <c r="B214" s="4"/>
      <c r="C214" s="4"/>
      <c r="D214" s="4"/>
      <c r="E214" s="4"/>
      <c r="F214" s="4"/>
    </row>
    <row r="215" spans="1:6" ht="15" customHeight="1">
      <c r="A215" s="4"/>
      <c r="B215" s="4"/>
      <c r="C215" s="4"/>
      <c r="D215" s="4"/>
      <c r="E215" s="4"/>
      <c r="F215" s="4"/>
    </row>
    <row r="216" spans="1:6" ht="15" customHeight="1">
      <c r="A216" s="4"/>
      <c r="B216" s="4"/>
      <c r="C216" s="4"/>
      <c r="D216" s="4"/>
      <c r="E216" s="4"/>
      <c r="F216" s="4"/>
    </row>
    <row r="217" spans="1:6" ht="15" customHeight="1">
      <c r="A217" s="4"/>
      <c r="B217" s="4"/>
      <c r="C217" s="4"/>
      <c r="D217" s="4"/>
      <c r="E217" s="4"/>
      <c r="F217" s="4"/>
    </row>
    <row r="218" spans="1:6" ht="15" customHeight="1">
      <c r="A218" s="4"/>
      <c r="B218" s="4"/>
      <c r="C218" s="4"/>
      <c r="D218" s="4"/>
      <c r="E218" s="4"/>
      <c r="F218" s="4"/>
    </row>
    <row r="219" spans="1:6" ht="15" customHeight="1">
      <c r="A219" s="4"/>
      <c r="B219" s="4"/>
      <c r="C219" s="4"/>
      <c r="D219" s="4"/>
      <c r="E219" s="4"/>
      <c r="F219" s="4"/>
    </row>
    <row r="220" spans="1:6" ht="15" customHeight="1">
      <c r="A220" s="4"/>
      <c r="B220" s="4"/>
      <c r="C220" s="4"/>
      <c r="D220" s="4"/>
      <c r="E220" s="4"/>
      <c r="F220" s="4"/>
    </row>
    <row r="221" spans="1:6" ht="15" customHeight="1">
      <c r="A221" s="4"/>
      <c r="B221" s="4"/>
      <c r="C221" s="4"/>
      <c r="D221" s="4"/>
      <c r="E221" s="4"/>
      <c r="F221" s="4"/>
    </row>
    <row r="222" spans="1:6" ht="15" customHeight="1">
      <c r="A222" s="4"/>
      <c r="B222" s="4"/>
      <c r="C222" s="4"/>
      <c r="D222" s="4"/>
      <c r="E222" s="4"/>
      <c r="F222" s="4"/>
    </row>
    <row r="223" spans="1:6" ht="15" customHeight="1">
      <c r="A223" s="4"/>
      <c r="B223" s="4"/>
      <c r="C223" s="4"/>
      <c r="D223" s="4"/>
      <c r="E223" s="4"/>
      <c r="F223" s="4"/>
    </row>
    <row r="224" spans="1:6" ht="15" customHeight="1">
      <c r="A224" s="4"/>
      <c r="B224" s="4"/>
      <c r="C224" s="4"/>
      <c r="D224" s="4"/>
      <c r="E224" s="4"/>
      <c r="F224" s="4"/>
    </row>
    <row r="225" spans="1:6" ht="15" customHeight="1">
      <c r="A225" s="4"/>
      <c r="B225" s="4"/>
      <c r="C225" s="4"/>
      <c r="D225" s="4"/>
      <c r="E225" s="4"/>
      <c r="F225" s="4"/>
    </row>
    <row r="226" spans="1:6" ht="15" customHeight="1">
      <c r="A226" s="4"/>
      <c r="B226" s="4"/>
      <c r="C226" s="4"/>
      <c r="D226" s="4"/>
      <c r="E226" s="4"/>
      <c r="F226" s="4"/>
    </row>
    <row r="227" spans="1:6" ht="15" customHeight="1">
      <c r="A227" s="4"/>
      <c r="B227" s="4"/>
      <c r="C227" s="4"/>
      <c r="D227" s="4"/>
      <c r="E227" s="4"/>
      <c r="F227" s="4"/>
    </row>
    <row r="228" spans="1:6" ht="15" customHeight="1">
      <c r="A228" s="4"/>
      <c r="B228" s="4"/>
      <c r="C228" s="4"/>
      <c r="D228" s="4"/>
      <c r="E228" s="4"/>
      <c r="F228" s="4"/>
    </row>
    <row r="229" spans="1:6" ht="15" customHeight="1">
      <c r="A229" s="4"/>
      <c r="B229" s="4"/>
      <c r="C229" s="4"/>
      <c r="D229" s="4"/>
      <c r="E229" s="4"/>
      <c r="F229" s="4"/>
    </row>
    <row r="230" spans="1:6" ht="15" customHeight="1">
      <c r="A230" s="4"/>
      <c r="B230" s="4"/>
      <c r="C230" s="4"/>
      <c r="D230" s="4"/>
      <c r="E230" s="4"/>
      <c r="F230" s="4"/>
    </row>
    <row r="231" spans="1:6" ht="15" customHeight="1">
      <c r="A231" s="4"/>
      <c r="B231" s="4"/>
      <c r="C231" s="4"/>
      <c r="D231" s="4"/>
      <c r="E231" s="4"/>
      <c r="F231" s="4"/>
    </row>
    <row r="232" spans="1:6" ht="15" customHeight="1">
      <c r="A232" s="4"/>
      <c r="B232" s="4"/>
      <c r="C232" s="4"/>
      <c r="D232" s="4"/>
      <c r="E232" s="4"/>
      <c r="F232" s="4"/>
    </row>
    <row r="233" spans="1:6" ht="15" customHeight="1">
      <c r="A233" s="4"/>
      <c r="B233" s="4"/>
      <c r="C233" s="4"/>
      <c r="D233" s="4"/>
      <c r="E233" s="4"/>
      <c r="F233" s="4"/>
    </row>
    <row r="234" spans="1:6" ht="15" customHeight="1">
      <c r="A234" s="4"/>
      <c r="B234" s="4"/>
      <c r="C234" s="4"/>
      <c r="D234" s="4"/>
      <c r="E234" s="4"/>
      <c r="F234" s="4"/>
    </row>
    <row r="235" spans="1:6" ht="15" customHeight="1">
      <c r="A235" s="4"/>
      <c r="B235" s="4"/>
      <c r="C235" s="4"/>
      <c r="D235" s="4"/>
      <c r="E235" s="4"/>
      <c r="F235" s="4"/>
    </row>
    <row r="236" spans="1:6" ht="15" customHeight="1">
      <c r="A236" s="4"/>
      <c r="B236" s="4"/>
      <c r="C236" s="4"/>
      <c r="D236" s="4"/>
      <c r="E236" s="4"/>
      <c r="F236" s="4"/>
    </row>
    <row r="237" spans="1:6" ht="15" customHeight="1">
      <c r="A237" s="4"/>
      <c r="B237" s="4"/>
      <c r="C237" s="4"/>
      <c r="D237" s="4"/>
      <c r="E237" s="4"/>
      <c r="F237" s="4"/>
    </row>
    <row r="238" spans="1:6" ht="15" customHeight="1">
      <c r="A238" s="4"/>
      <c r="B238" s="4"/>
      <c r="C238" s="4"/>
      <c r="D238" s="4"/>
      <c r="E238" s="4"/>
      <c r="F238" s="4"/>
    </row>
    <row r="239" spans="1:6" ht="15" customHeight="1">
      <c r="A239" s="4"/>
      <c r="B239" s="4"/>
      <c r="C239" s="4"/>
      <c r="D239" s="4"/>
      <c r="E239" s="4"/>
      <c r="F239" s="4"/>
    </row>
    <row r="240" spans="1:6" ht="15" customHeight="1">
      <c r="A240" s="4"/>
      <c r="B240" s="4"/>
      <c r="C240" s="4"/>
      <c r="D240" s="4"/>
      <c r="E240" s="4"/>
      <c r="F240" s="4"/>
    </row>
    <row r="241" spans="1:6" ht="15" customHeight="1">
      <c r="A241" s="4"/>
      <c r="B241" s="4"/>
      <c r="C241" s="4"/>
      <c r="D241" s="4"/>
      <c r="E241" s="4"/>
      <c r="F241" s="4"/>
    </row>
    <row r="242" spans="1:6" ht="15" customHeight="1">
      <c r="A242" s="4"/>
      <c r="B242" s="4"/>
      <c r="C242" s="4"/>
      <c r="D242" s="4"/>
      <c r="E242" s="4"/>
      <c r="F242" s="4"/>
    </row>
    <row r="243" spans="1:6" ht="15" customHeight="1">
      <c r="A243" s="4"/>
      <c r="B243" s="4"/>
      <c r="C243" s="4"/>
      <c r="D243" s="4"/>
      <c r="E243" s="4"/>
      <c r="F243" s="4"/>
    </row>
    <row r="244" spans="1:6" ht="15" customHeight="1">
      <c r="A244" s="4"/>
      <c r="B244" s="4"/>
      <c r="C244" s="4"/>
      <c r="D244" s="4"/>
      <c r="E244" s="4"/>
      <c r="F244" s="4"/>
    </row>
    <row r="245" spans="1:6" ht="15" customHeight="1">
      <c r="A245" s="4"/>
      <c r="B245" s="4"/>
      <c r="C245" s="4"/>
      <c r="D245" s="4"/>
      <c r="E245" s="4"/>
      <c r="F245" s="4"/>
    </row>
    <row r="246" spans="1:6" ht="15" customHeight="1">
      <c r="A246" s="4"/>
      <c r="B246" s="4"/>
      <c r="C246" s="4"/>
      <c r="D246" s="4"/>
      <c r="E246" s="4"/>
      <c r="F246" s="4"/>
    </row>
    <row r="247" spans="1:6" ht="15" customHeight="1">
      <c r="A247" s="4"/>
      <c r="B247" s="4"/>
      <c r="C247" s="4"/>
      <c r="D247" s="4"/>
      <c r="E247" s="4"/>
      <c r="F247" s="4"/>
    </row>
    <row r="248" spans="1:6" ht="15" customHeight="1">
      <c r="A248" s="4"/>
      <c r="B248" s="4"/>
      <c r="C248" s="4"/>
      <c r="D248" s="4"/>
      <c r="E248" s="4"/>
      <c r="F248" s="4"/>
    </row>
    <row r="249" spans="1:6" ht="15" customHeight="1">
      <c r="A249" s="4"/>
      <c r="B249" s="4"/>
      <c r="C249" s="4"/>
      <c r="D249" s="4"/>
      <c r="E249" s="4"/>
      <c r="F249" s="4"/>
    </row>
    <row r="250" spans="1:6" ht="15" customHeight="1">
      <c r="A250" s="4"/>
      <c r="B250" s="4"/>
      <c r="C250" s="4"/>
      <c r="D250" s="4"/>
      <c r="E250" s="4"/>
      <c r="F250" s="4"/>
    </row>
    <row r="251" spans="1:6" ht="15" customHeight="1">
      <c r="A251" s="4"/>
      <c r="B251" s="4"/>
      <c r="C251" s="4"/>
      <c r="D251" s="4"/>
      <c r="E251" s="4"/>
      <c r="F251" s="4"/>
    </row>
    <row r="252" spans="1:6" ht="15" customHeight="1">
      <c r="A252" s="4"/>
      <c r="B252" s="4"/>
      <c r="C252" s="4"/>
      <c r="D252" s="4"/>
      <c r="E252" s="4"/>
      <c r="F252" s="4"/>
    </row>
    <row r="253" spans="1:6" ht="15" customHeight="1">
      <c r="A253" s="4"/>
      <c r="B253" s="4"/>
      <c r="C253" s="4"/>
      <c r="D253" s="4"/>
      <c r="E253" s="4"/>
      <c r="F253" s="4"/>
    </row>
    <row r="254" spans="1:6" ht="15" customHeight="1">
      <c r="A254" s="4"/>
      <c r="B254" s="4"/>
      <c r="C254" s="4"/>
      <c r="D254" s="4"/>
      <c r="E254" s="4"/>
      <c r="F254" s="4"/>
    </row>
    <row r="255" spans="1:6" ht="15" customHeight="1">
      <c r="A255" s="4"/>
      <c r="B255" s="4"/>
      <c r="C255" s="4"/>
      <c r="D255" s="4"/>
      <c r="E255" s="4"/>
      <c r="F255" s="4"/>
    </row>
    <row r="256" spans="1:6" ht="15" customHeight="1">
      <c r="A256" s="4"/>
      <c r="B256" s="4"/>
      <c r="C256" s="4"/>
      <c r="D256" s="4"/>
      <c r="E256" s="4"/>
      <c r="F256" s="4"/>
    </row>
    <row r="257" spans="1:6" ht="15" customHeight="1">
      <c r="A257" s="4"/>
      <c r="B257" s="4"/>
      <c r="C257" s="4"/>
      <c r="D257" s="4"/>
      <c r="E257" s="4"/>
      <c r="F257" s="4"/>
    </row>
    <row r="258" spans="1:6" ht="15" customHeight="1">
      <c r="A258" s="4"/>
      <c r="B258" s="4"/>
      <c r="C258" s="4"/>
      <c r="D258" s="4"/>
      <c r="E258" s="4"/>
      <c r="F258" s="4"/>
    </row>
    <row r="259" spans="1:6" ht="15" customHeight="1">
      <c r="A259" s="4"/>
      <c r="B259" s="4"/>
      <c r="C259" s="4"/>
      <c r="D259" s="4"/>
      <c r="E259" s="4"/>
      <c r="F259" s="4"/>
    </row>
    <row r="260" spans="1:6" ht="15" customHeight="1">
      <c r="A260" s="4"/>
      <c r="B260" s="4"/>
      <c r="C260" s="4"/>
      <c r="D260" s="4"/>
      <c r="E260" s="4"/>
      <c r="F260" s="4"/>
    </row>
    <row r="261" spans="1:6" ht="15" customHeight="1">
      <c r="A261" s="4"/>
      <c r="B261" s="4"/>
      <c r="C261" s="4"/>
      <c r="D261" s="4"/>
      <c r="E261" s="4"/>
      <c r="F261" s="4"/>
    </row>
    <row r="262" spans="1:6" ht="15" customHeight="1">
      <c r="A262" s="4"/>
      <c r="B262" s="4"/>
      <c r="C262" s="4"/>
      <c r="D262" s="4"/>
      <c r="E262" s="4"/>
      <c r="F262" s="4"/>
    </row>
    <row r="263" spans="1:6" ht="15" customHeight="1">
      <c r="A263" s="4"/>
      <c r="B263" s="4"/>
      <c r="C263" s="4"/>
      <c r="D263" s="4"/>
      <c r="E263" s="4"/>
      <c r="F263" s="4"/>
    </row>
    <row r="264" spans="1:6" ht="15" customHeight="1">
      <c r="A264" s="4"/>
      <c r="B264" s="4"/>
      <c r="C264" s="4"/>
      <c r="D264" s="4"/>
      <c r="E264" s="4"/>
      <c r="F264" s="4"/>
    </row>
    <row r="265" spans="1:6" ht="15" customHeight="1">
      <c r="A265" s="4"/>
      <c r="B265" s="4"/>
      <c r="C265" s="4"/>
      <c r="D265" s="4"/>
      <c r="E265" s="4"/>
      <c r="F265" s="4"/>
    </row>
    <row r="266" spans="1:6" ht="15" customHeight="1">
      <c r="A266" s="4"/>
      <c r="B266" s="4"/>
      <c r="C266" s="4"/>
      <c r="D266" s="4"/>
      <c r="E266" s="4"/>
      <c r="F266" s="4"/>
    </row>
    <row r="267" spans="1:6" ht="15" customHeight="1">
      <c r="A267" s="4"/>
      <c r="B267" s="4"/>
      <c r="C267" s="4"/>
      <c r="D267" s="4"/>
      <c r="E267" s="4"/>
      <c r="F267" s="4"/>
    </row>
    <row r="268" spans="1:6" ht="15" customHeight="1">
      <c r="A268" s="4"/>
      <c r="B268" s="4"/>
      <c r="C268" s="4"/>
      <c r="D268" s="4"/>
      <c r="E268" s="4"/>
      <c r="F268" s="4"/>
    </row>
    <row r="269" spans="1:6" ht="15" customHeight="1">
      <c r="A269" s="4"/>
      <c r="B269" s="4"/>
      <c r="C269" s="4"/>
      <c r="D269" s="4"/>
      <c r="E269" s="4"/>
      <c r="F269" s="4"/>
    </row>
    <row r="270" spans="1:6" ht="15" customHeight="1">
      <c r="A270" s="4"/>
      <c r="B270" s="4"/>
      <c r="C270" s="4"/>
      <c r="D270" s="4"/>
      <c r="E270" s="4"/>
      <c r="F270" s="4"/>
    </row>
    <row r="271" spans="1:6" ht="15" customHeight="1">
      <c r="A271" s="4"/>
      <c r="B271" s="4"/>
      <c r="C271" s="4"/>
      <c r="D271" s="4"/>
      <c r="E271" s="4"/>
      <c r="F271" s="4"/>
    </row>
    <row r="272" spans="1:6" ht="15" customHeight="1">
      <c r="A272" s="4"/>
      <c r="B272" s="4"/>
      <c r="C272" s="4"/>
      <c r="D272" s="4"/>
      <c r="E272" s="4"/>
      <c r="F272" s="4"/>
    </row>
    <row r="273" spans="1:6" ht="15" customHeight="1">
      <c r="A273" s="4"/>
      <c r="B273" s="4"/>
      <c r="C273" s="4"/>
      <c r="D273" s="4"/>
      <c r="E273" s="4"/>
      <c r="F273" s="4"/>
    </row>
    <row r="274" spans="1:6" ht="15" customHeight="1">
      <c r="A274" s="4"/>
      <c r="B274" s="4"/>
      <c r="C274" s="4"/>
      <c r="D274" s="4"/>
      <c r="E274" s="4"/>
      <c r="F274" s="4"/>
    </row>
    <row r="275" spans="1:6" ht="15" customHeight="1">
      <c r="A275" s="4"/>
      <c r="B275" s="4"/>
      <c r="C275" s="4"/>
      <c r="D275" s="4"/>
      <c r="E275" s="4"/>
      <c r="F275" s="4"/>
    </row>
    <row r="276" spans="1:6" ht="15" customHeight="1">
      <c r="A276" s="4"/>
      <c r="B276" s="4"/>
      <c r="C276" s="4"/>
      <c r="D276" s="4"/>
      <c r="E276" s="4"/>
      <c r="F276" s="4"/>
    </row>
    <row r="277" spans="1:6" ht="15" customHeight="1">
      <c r="A277" s="4"/>
      <c r="B277" s="4"/>
      <c r="C277" s="4"/>
      <c r="D277" s="4"/>
      <c r="E277" s="4"/>
      <c r="F277" s="4"/>
    </row>
    <row r="278" spans="1:6" ht="15" customHeight="1">
      <c r="A278" s="4"/>
      <c r="B278" s="4"/>
      <c r="C278" s="4"/>
      <c r="D278" s="4"/>
      <c r="E278" s="4"/>
      <c r="F278" s="4"/>
    </row>
    <row r="279" spans="1:6" ht="15" customHeight="1">
      <c r="A279" s="4"/>
      <c r="B279" s="4"/>
      <c r="C279" s="4"/>
      <c r="D279" s="4"/>
      <c r="E279" s="4"/>
      <c r="F279" s="4"/>
    </row>
    <row r="280" spans="1:6" ht="15" customHeight="1">
      <c r="A280" s="4"/>
      <c r="B280" s="4"/>
      <c r="C280" s="4"/>
      <c r="D280" s="4"/>
      <c r="E280" s="4"/>
      <c r="F280" s="4"/>
    </row>
    <row r="281" spans="1:6" ht="15" customHeight="1">
      <c r="A281" s="4"/>
      <c r="B281" s="4"/>
      <c r="C281" s="4"/>
      <c r="D281" s="4"/>
      <c r="E281" s="4"/>
      <c r="F281" s="4"/>
    </row>
    <row r="282" spans="1:6" ht="15" customHeight="1">
      <c r="A282" s="4"/>
      <c r="B282" s="4"/>
      <c r="C282" s="4"/>
      <c r="D282" s="4"/>
      <c r="E282" s="4"/>
      <c r="F282" s="4"/>
    </row>
    <row r="283" spans="1:6" ht="15" customHeight="1">
      <c r="A283" s="4"/>
      <c r="B283" s="4"/>
      <c r="C283" s="4"/>
      <c r="D283" s="4"/>
      <c r="E283" s="4"/>
      <c r="F283" s="4"/>
    </row>
    <row r="284" spans="1:6" ht="15" customHeight="1">
      <c r="A284" s="4"/>
      <c r="B284" s="4"/>
      <c r="C284" s="4"/>
      <c r="D284" s="4"/>
      <c r="E284" s="4"/>
      <c r="F284" s="4"/>
    </row>
    <row r="285" spans="1:6" ht="15" customHeight="1">
      <c r="A285" s="4"/>
      <c r="B285" s="4"/>
      <c r="C285" s="4"/>
      <c r="D285" s="4"/>
      <c r="E285" s="4"/>
      <c r="F285" s="4"/>
    </row>
    <row r="286" spans="1:6" ht="15" customHeight="1">
      <c r="A286" s="4"/>
      <c r="B286" s="4"/>
      <c r="C286" s="4"/>
      <c r="D286" s="4"/>
      <c r="E286" s="4"/>
      <c r="F286" s="4"/>
    </row>
    <row r="287" spans="1:6" ht="15" customHeight="1">
      <c r="A287" s="4"/>
      <c r="B287" s="4"/>
      <c r="C287" s="4"/>
      <c r="D287" s="4"/>
      <c r="E287" s="4"/>
      <c r="F287" s="4"/>
    </row>
    <row r="288" spans="1:6" ht="15" customHeight="1">
      <c r="A288" s="4"/>
      <c r="B288" s="4"/>
      <c r="C288" s="4"/>
      <c r="D288" s="4"/>
      <c r="E288" s="4"/>
      <c r="F288" s="4"/>
    </row>
    <row r="289" spans="1:6" ht="15" customHeight="1">
      <c r="A289" s="4"/>
      <c r="B289" s="4"/>
      <c r="C289" s="4"/>
      <c r="D289" s="4"/>
      <c r="E289" s="4"/>
      <c r="F289" s="4"/>
    </row>
    <row r="290" spans="1:6" ht="15" customHeight="1">
      <c r="A290" s="4"/>
      <c r="B290" s="4"/>
      <c r="C290" s="4"/>
      <c r="D290" s="4"/>
      <c r="E290" s="4"/>
      <c r="F290" s="4"/>
    </row>
    <row r="291" spans="1:6" ht="15" customHeight="1">
      <c r="A291" s="4"/>
      <c r="B291" s="4"/>
      <c r="C291" s="4"/>
      <c r="D291" s="4"/>
      <c r="E291" s="4"/>
      <c r="F291" s="4"/>
    </row>
    <row r="292" spans="1:6" ht="15" customHeight="1">
      <c r="A292" s="4"/>
      <c r="B292" s="4"/>
      <c r="C292" s="4"/>
      <c r="D292" s="4"/>
      <c r="E292" s="4"/>
      <c r="F292" s="4"/>
    </row>
    <row r="293" spans="1:6" ht="15" customHeight="1">
      <c r="A293" s="4"/>
      <c r="B293" s="4"/>
      <c r="C293" s="4"/>
      <c r="D293" s="4"/>
      <c r="E293" s="4"/>
      <c r="F293" s="4"/>
    </row>
    <row r="294" spans="1:6" ht="15" customHeight="1">
      <c r="A294" s="4"/>
      <c r="B294" s="4"/>
      <c r="C294" s="4"/>
      <c r="D294" s="4"/>
      <c r="E294" s="4"/>
      <c r="F294" s="4"/>
    </row>
    <row r="295" spans="1:6" ht="15" customHeight="1">
      <c r="A295" s="4"/>
      <c r="B295" s="4"/>
      <c r="C295" s="4"/>
      <c r="D295" s="4"/>
      <c r="E295" s="4"/>
      <c r="F295" s="4"/>
    </row>
    <row r="296" spans="1:6" ht="15" customHeight="1">
      <c r="A296" s="4"/>
      <c r="B296" s="4"/>
      <c r="C296" s="4"/>
      <c r="D296" s="4"/>
      <c r="E296" s="4"/>
      <c r="F296" s="4"/>
    </row>
    <row r="297" spans="1:6" ht="15" customHeight="1">
      <c r="A297" s="4"/>
      <c r="B297" s="4"/>
      <c r="C297" s="4"/>
      <c r="D297" s="4"/>
      <c r="E297" s="4"/>
      <c r="F297" s="4"/>
    </row>
    <row r="298" spans="1:6" ht="15" customHeight="1">
      <c r="A298" s="4"/>
      <c r="B298" s="4"/>
      <c r="C298" s="4"/>
      <c r="D298" s="4"/>
      <c r="E298" s="4"/>
      <c r="F298" s="4"/>
    </row>
    <row r="299" spans="1:6" ht="15" customHeight="1">
      <c r="A299" s="4"/>
      <c r="B299" s="4"/>
      <c r="C299" s="4"/>
      <c r="D299" s="4"/>
      <c r="E299" s="4"/>
      <c r="F299" s="4"/>
    </row>
    <row r="300" spans="1:6" ht="15" customHeight="1">
      <c r="A300" s="4"/>
      <c r="B300" s="4"/>
      <c r="C300" s="4"/>
      <c r="D300" s="4"/>
      <c r="E300" s="4"/>
      <c r="F300" s="4"/>
    </row>
    <row r="301" spans="1:6" ht="15" customHeight="1">
      <c r="A301" s="4"/>
      <c r="B301" s="4"/>
      <c r="C301" s="4"/>
      <c r="D301" s="4"/>
      <c r="E301" s="4"/>
      <c r="F301" s="4"/>
    </row>
    <row r="302" spans="1:6" ht="15" customHeight="1">
      <c r="A302" s="4"/>
      <c r="B302" s="4"/>
      <c r="C302" s="4"/>
      <c r="D302" s="4"/>
      <c r="E302" s="4"/>
      <c r="F302" s="4"/>
    </row>
    <row r="303" spans="1:6" ht="15" customHeight="1">
      <c r="A303" s="4"/>
      <c r="B303" s="4"/>
      <c r="C303" s="4"/>
      <c r="D303" s="4"/>
      <c r="E303" s="4"/>
      <c r="F303" s="4"/>
    </row>
    <row r="304" spans="1:6" ht="15" customHeight="1">
      <c r="A304" s="4"/>
      <c r="B304" s="4"/>
      <c r="C304" s="4"/>
      <c r="D304" s="4"/>
      <c r="E304" s="4"/>
      <c r="F304" s="4"/>
    </row>
    <row r="305" spans="1:6" ht="15" customHeight="1">
      <c r="A305" s="4"/>
      <c r="B305" s="4"/>
      <c r="C305" s="4"/>
      <c r="D305" s="4"/>
      <c r="E305" s="4"/>
      <c r="F305" s="4"/>
    </row>
    <row r="306" spans="1:6" ht="15" customHeight="1">
      <c r="A306" s="4"/>
      <c r="B306" s="4"/>
      <c r="C306" s="4"/>
      <c r="D306" s="4"/>
      <c r="E306" s="4"/>
      <c r="F306" s="4"/>
    </row>
    <row r="307" spans="1:6" ht="15" customHeight="1">
      <c r="A307" s="4"/>
      <c r="B307" s="4"/>
      <c r="C307" s="4"/>
      <c r="D307" s="4"/>
      <c r="E307" s="4"/>
      <c r="F307" s="4"/>
    </row>
    <row r="308" spans="1:6" ht="15" customHeight="1">
      <c r="A308" s="4"/>
      <c r="B308" s="4"/>
      <c r="C308" s="4"/>
      <c r="D308" s="4"/>
      <c r="E308" s="4"/>
      <c r="F308" s="4"/>
    </row>
    <row r="309" spans="1:6" ht="15" customHeight="1">
      <c r="A309" s="4"/>
      <c r="B309" s="4"/>
      <c r="C309" s="4"/>
      <c r="D309" s="4"/>
      <c r="E309" s="4"/>
      <c r="F309" s="4"/>
    </row>
    <row r="310" spans="1:6" ht="15" customHeight="1">
      <c r="A310" s="4"/>
      <c r="B310" s="4"/>
      <c r="C310" s="4"/>
      <c r="D310" s="4"/>
      <c r="E310" s="4"/>
      <c r="F310" s="4"/>
    </row>
    <row r="311" spans="1:6" ht="15" customHeight="1">
      <c r="A311" s="4"/>
      <c r="B311" s="4"/>
      <c r="C311" s="4"/>
      <c r="D311" s="4"/>
      <c r="E311" s="4"/>
      <c r="F311" s="4"/>
    </row>
    <row r="312" spans="1:6" ht="15" customHeight="1">
      <c r="A312" s="4"/>
      <c r="B312" s="4"/>
      <c r="C312" s="4"/>
      <c r="D312" s="4"/>
      <c r="E312" s="4"/>
      <c r="F312" s="4"/>
    </row>
    <row r="313" spans="1:6" ht="15" customHeight="1">
      <c r="A313" s="4"/>
      <c r="B313" s="4"/>
      <c r="C313" s="4"/>
      <c r="D313" s="4"/>
      <c r="E313" s="4"/>
      <c r="F313" s="4"/>
    </row>
    <row r="314" spans="1:6" ht="15" customHeight="1">
      <c r="A314" s="4"/>
      <c r="B314" s="4"/>
      <c r="C314" s="4"/>
      <c r="D314" s="4"/>
      <c r="E314" s="4"/>
      <c r="F314" s="4"/>
    </row>
    <row r="315" spans="1:6" ht="15" customHeight="1">
      <c r="A315" s="4"/>
      <c r="B315" s="4"/>
      <c r="C315" s="4"/>
      <c r="D315" s="4"/>
      <c r="E315" s="4"/>
      <c r="F315" s="4"/>
    </row>
    <row r="316" spans="1:6" ht="15" customHeight="1">
      <c r="A316" s="4"/>
      <c r="B316" s="4"/>
      <c r="C316" s="4"/>
      <c r="D316" s="4"/>
      <c r="E316" s="4"/>
      <c r="F316" s="4"/>
    </row>
    <row r="317" spans="1:6" ht="15" customHeight="1">
      <c r="A317" s="4"/>
      <c r="B317" s="4"/>
      <c r="C317" s="4"/>
      <c r="D317" s="4"/>
      <c r="E317" s="4"/>
      <c r="F317" s="4"/>
    </row>
    <row r="318" spans="1:6" ht="15" customHeight="1">
      <c r="A318" s="4"/>
      <c r="B318" s="4"/>
      <c r="C318" s="4"/>
      <c r="D318" s="4"/>
      <c r="E318" s="4"/>
      <c r="F318" s="4"/>
    </row>
    <row r="319" spans="1:6" ht="15" customHeight="1">
      <c r="A319" s="4"/>
      <c r="B319" s="4"/>
      <c r="C319" s="4"/>
      <c r="D319" s="4"/>
      <c r="E319" s="4"/>
      <c r="F319" s="4"/>
    </row>
    <row r="320" spans="1:6" ht="15" customHeight="1">
      <c r="A320" s="4"/>
      <c r="B320" s="4"/>
      <c r="C320" s="4"/>
      <c r="D320" s="4"/>
      <c r="E320" s="4"/>
      <c r="F320" s="4"/>
    </row>
    <row r="321" spans="1:6" ht="15" customHeight="1">
      <c r="A321" s="4"/>
      <c r="B321" s="4"/>
      <c r="C321" s="4"/>
      <c r="D321" s="4"/>
      <c r="E321" s="4"/>
      <c r="F321" s="4"/>
    </row>
    <row r="322" spans="1:6" ht="15" customHeight="1">
      <c r="A322" s="4"/>
      <c r="B322" s="4"/>
      <c r="C322" s="4"/>
      <c r="D322" s="4"/>
      <c r="E322" s="4"/>
      <c r="F322" s="4"/>
    </row>
    <row r="323" spans="1:6" ht="15" customHeight="1">
      <c r="A323" s="4"/>
      <c r="B323" s="4"/>
      <c r="C323" s="4"/>
      <c r="D323" s="4"/>
      <c r="E323" s="4"/>
      <c r="F323" s="4"/>
    </row>
    <row r="324" spans="1:6" ht="15" customHeight="1">
      <c r="A324" s="4"/>
      <c r="B324" s="4"/>
      <c r="C324" s="4"/>
      <c r="D324" s="4"/>
      <c r="E324" s="4"/>
      <c r="F324" s="4"/>
    </row>
    <row r="325" spans="1:6" ht="15" customHeight="1">
      <c r="A325" s="4"/>
      <c r="B325" s="4"/>
      <c r="C325" s="4"/>
      <c r="D325" s="4"/>
      <c r="E325" s="4"/>
      <c r="F325" s="4"/>
    </row>
    <row r="326" spans="1:6" ht="15" customHeight="1">
      <c r="A326" s="4"/>
      <c r="B326" s="4"/>
      <c r="C326" s="4"/>
      <c r="D326" s="4"/>
      <c r="E326" s="4"/>
      <c r="F326" s="4"/>
    </row>
    <row r="327" spans="1:6" ht="15" customHeight="1">
      <c r="A327" s="4"/>
      <c r="B327" s="4"/>
      <c r="C327" s="4"/>
      <c r="D327" s="4"/>
      <c r="E327" s="4"/>
      <c r="F327" s="4"/>
    </row>
    <row r="328" spans="1:6" ht="15" customHeight="1">
      <c r="A328" s="4"/>
      <c r="B328" s="4"/>
      <c r="C328" s="4"/>
      <c r="D328" s="4"/>
      <c r="E328" s="4"/>
      <c r="F328" s="4"/>
    </row>
    <row r="329" spans="1:6" ht="15" customHeight="1">
      <c r="A329" s="4"/>
      <c r="B329" s="4"/>
      <c r="C329" s="4"/>
      <c r="D329" s="4"/>
      <c r="E329" s="4"/>
      <c r="F329" s="4"/>
    </row>
    <row r="330" spans="1:6" ht="15" customHeight="1">
      <c r="A330" s="4"/>
      <c r="B330" s="4"/>
      <c r="C330" s="4"/>
      <c r="D330" s="4"/>
      <c r="E330" s="4"/>
      <c r="F330" s="4"/>
    </row>
    <row r="331" spans="1:6" ht="15" customHeight="1">
      <c r="A331" s="4"/>
      <c r="B331" s="4"/>
      <c r="C331" s="4"/>
      <c r="D331" s="4"/>
      <c r="E331" s="4"/>
      <c r="F331" s="4"/>
    </row>
    <row r="332" spans="1:6" ht="15" customHeight="1">
      <c r="A332" s="4"/>
      <c r="B332" s="4"/>
      <c r="C332" s="4"/>
      <c r="D332" s="4"/>
      <c r="E332" s="4"/>
      <c r="F332" s="4"/>
    </row>
    <row r="333" spans="1:6" ht="15" customHeight="1">
      <c r="A333" s="4"/>
      <c r="B333" s="4"/>
      <c r="C333" s="4"/>
      <c r="D333" s="4"/>
      <c r="E333" s="4"/>
      <c r="F333" s="4"/>
    </row>
    <row r="334" spans="1:6" ht="15" customHeight="1">
      <c r="A334" s="4"/>
      <c r="B334" s="4"/>
      <c r="C334" s="4"/>
      <c r="D334" s="4"/>
      <c r="E334" s="4"/>
      <c r="F334" s="4"/>
    </row>
    <row r="335" spans="1:6" ht="15" customHeight="1">
      <c r="A335" s="4"/>
      <c r="B335" s="4"/>
      <c r="C335" s="4"/>
      <c r="D335" s="4"/>
      <c r="E335" s="4"/>
      <c r="F335" s="4"/>
    </row>
    <row r="336" spans="1:6" ht="15" customHeight="1">
      <c r="A336" s="4"/>
      <c r="B336" s="4"/>
      <c r="C336" s="4"/>
      <c r="D336" s="4"/>
      <c r="E336" s="4"/>
      <c r="F336" s="4"/>
    </row>
    <row r="337" spans="1:6" ht="15" customHeight="1">
      <c r="A337" s="4"/>
      <c r="B337" s="4"/>
      <c r="C337" s="4"/>
      <c r="D337" s="4"/>
      <c r="E337" s="4"/>
      <c r="F337" s="4"/>
    </row>
    <row r="338" spans="1:6" ht="15" customHeight="1">
      <c r="A338" s="4"/>
      <c r="B338" s="4"/>
      <c r="C338" s="4"/>
      <c r="D338" s="4"/>
      <c r="E338" s="4"/>
      <c r="F338" s="4"/>
    </row>
    <row r="339" spans="1:6" ht="15" customHeight="1">
      <c r="A339" s="4"/>
      <c r="B339" s="4"/>
      <c r="C339" s="4"/>
      <c r="D339" s="4"/>
      <c r="E339" s="4"/>
      <c r="F339" s="4"/>
    </row>
    <row r="340" spans="1:6" ht="15" customHeight="1">
      <c r="A340" s="4"/>
      <c r="B340" s="4"/>
      <c r="C340" s="4"/>
      <c r="D340" s="4"/>
      <c r="E340" s="4"/>
      <c r="F340" s="4"/>
    </row>
    <row r="341" spans="1:6" ht="15" customHeight="1">
      <c r="A341" s="4"/>
      <c r="B341" s="4"/>
      <c r="C341" s="4"/>
      <c r="D341" s="4"/>
      <c r="E341" s="4"/>
      <c r="F341" s="4"/>
    </row>
    <row r="342" spans="1:6" ht="15" customHeight="1">
      <c r="A342" s="4"/>
      <c r="B342" s="4"/>
      <c r="C342" s="4"/>
      <c r="D342" s="4"/>
      <c r="E342" s="4"/>
      <c r="F342" s="4"/>
    </row>
    <row r="343" spans="1:6" ht="15" customHeight="1">
      <c r="A343" s="4"/>
      <c r="B343" s="4"/>
      <c r="C343" s="4"/>
      <c r="D343" s="4"/>
      <c r="E343" s="4"/>
      <c r="F343" s="4"/>
    </row>
    <row r="344" spans="1:6" ht="15" customHeight="1">
      <c r="A344" s="4"/>
      <c r="B344" s="4"/>
      <c r="C344" s="4"/>
      <c r="D344" s="4"/>
      <c r="E344" s="4"/>
      <c r="F344" s="4"/>
    </row>
    <row r="345" spans="1:6" ht="15" customHeight="1">
      <c r="A345" s="4"/>
      <c r="B345" s="4"/>
      <c r="C345" s="4"/>
      <c r="D345" s="4"/>
      <c r="E345" s="4"/>
      <c r="F345" s="4"/>
    </row>
    <row r="346" spans="1:6" ht="15" customHeight="1">
      <c r="A346" s="4"/>
      <c r="B346" s="4"/>
      <c r="C346" s="4"/>
      <c r="D346" s="4"/>
      <c r="E346" s="4"/>
      <c r="F346" s="4"/>
    </row>
    <row r="347" spans="1:6" ht="15" customHeight="1">
      <c r="A347" s="4"/>
      <c r="B347" s="4"/>
      <c r="C347" s="4"/>
      <c r="D347" s="4"/>
      <c r="E347" s="4"/>
      <c r="F347" s="4"/>
    </row>
    <row r="348" spans="1:6" ht="15" customHeight="1">
      <c r="A348" s="4"/>
      <c r="B348" s="4"/>
      <c r="C348" s="4"/>
      <c r="D348" s="4"/>
      <c r="E348" s="4"/>
      <c r="F348" s="4"/>
    </row>
    <row r="349" spans="1:6" ht="15" customHeight="1">
      <c r="A349" s="4"/>
      <c r="B349" s="4"/>
      <c r="C349" s="4"/>
      <c r="D349" s="4"/>
      <c r="E349" s="4"/>
      <c r="F349" s="4"/>
    </row>
    <row r="350" spans="1:6" ht="15" customHeight="1">
      <c r="A350" s="4"/>
      <c r="B350" s="4"/>
      <c r="C350" s="4"/>
      <c r="D350" s="4"/>
      <c r="E350" s="4"/>
      <c r="F350" s="4"/>
    </row>
    <row r="351" spans="1:6" ht="15" customHeight="1">
      <c r="A351" s="4"/>
      <c r="B351" s="4"/>
      <c r="C351" s="4"/>
      <c r="D351" s="4"/>
      <c r="E351" s="4"/>
      <c r="F351" s="4"/>
    </row>
    <row r="352" spans="1:6" ht="15" customHeight="1">
      <c r="A352" s="4"/>
      <c r="B352" s="4"/>
      <c r="C352" s="4"/>
      <c r="D352" s="4"/>
      <c r="E352" s="4"/>
      <c r="F352" s="4"/>
    </row>
    <row r="353" spans="1:6" ht="15" customHeight="1">
      <c r="A353" s="4"/>
      <c r="B353" s="4"/>
      <c r="C353" s="4"/>
      <c r="D353" s="4"/>
      <c r="E353" s="4"/>
      <c r="F353" s="4"/>
    </row>
    <row r="354" spans="1:6" ht="15" customHeight="1">
      <c r="A354" s="4"/>
      <c r="B354" s="4"/>
      <c r="C354" s="4"/>
      <c r="D354" s="4"/>
      <c r="E354" s="4"/>
      <c r="F354" s="4"/>
    </row>
    <row r="355" spans="1:6" ht="15" customHeight="1">
      <c r="A355" s="4"/>
      <c r="B355" s="4"/>
      <c r="C355" s="4"/>
      <c r="D355" s="4"/>
      <c r="E355" s="4"/>
      <c r="F355" s="4"/>
    </row>
    <row r="356" spans="1:6" ht="15" customHeight="1">
      <c r="A356" s="4"/>
      <c r="B356" s="4"/>
      <c r="C356" s="4"/>
      <c r="D356" s="4"/>
      <c r="E356" s="4"/>
      <c r="F356" s="4"/>
    </row>
    <row r="357" spans="1:6" ht="15" customHeight="1">
      <c r="A357" s="4"/>
      <c r="B357" s="4"/>
      <c r="C357" s="4"/>
      <c r="D357" s="4"/>
      <c r="E357" s="4"/>
      <c r="F357" s="4"/>
    </row>
    <row r="358" spans="1:6" ht="15" customHeight="1">
      <c r="A358" s="4"/>
      <c r="B358" s="4"/>
      <c r="C358" s="4"/>
      <c r="D358" s="4"/>
      <c r="E358" s="4"/>
      <c r="F358" s="4"/>
    </row>
    <row r="359" spans="1:6" ht="15" customHeight="1">
      <c r="A359" s="4"/>
      <c r="B359" s="4"/>
      <c r="C359" s="4"/>
      <c r="D359" s="4"/>
      <c r="E359" s="4"/>
      <c r="F359" s="4"/>
    </row>
    <row r="360" spans="1:6" ht="15" customHeight="1">
      <c r="A360" s="4"/>
      <c r="B360" s="4"/>
      <c r="C360" s="4"/>
      <c r="D360" s="4"/>
      <c r="E360" s="4"/>
      <c r="F360" s="4"/>
    </row>
    <row r="361" spans="1:6" ht="15" customHeight="1">
      <c r="A361" s="4"/>
      <c r="B361" s="4"/>
      <c r="C361" s="4"/>
      <c r="D361" s="4"/>
      <c r="E361" s="4"/>
      <c r="F361" s="4"/>
    </row>
    <row r="362" spans="1:6" ht="15" customHeight="1">
      <c r="A362" s="4"/>
      <c r="B362" s="4"/>
      <c r="C362" s="4"/>
      <c r="D362" s="4"/>
      <c r="E362" s="4"/>
      <c r="F362" s="4"/>
    </row>
    <row r="363" spans="1:6" ht="15" customHeight="1">
      <c r="A363" s="4"/>
      <c r="B363" s="4"/>
      <c r="C363" s="4"/>
      <c r="D363" s="4"/>
      <c r="E363" s="4"/>
      <c r="F363" s="4"/>
    </row>
    <row r="364" spans="1:6" ht="15" customHeight="1">
      <c r="A364" s="4"/>
      <c r="B364" s="4"/>
      <c r="C364" s="4"/>
      <c r="D364" s="4"/>
      <c r="E364" s="4"/>
      <c r="F364" s="4"/>
    </row>
    <row r="365" spans="1:6" ht="15" customHeight="1">
      <c r="A365" s="4"/>
      <c r="B365" s="4"/>
      <c r="C365" s="4"/>
      <c r="D365" s="4"/>
      <c r="E365" s="4"/>
      <c r="F365" s="4"/>
    </row>
    <row r="366" spans="1:6" ht="15" customHeight="1">
      <c r="A366" s="4"/>
      <c r="B366" s="4"/>
      <c r="C366" s="4"/>
      <c r="D366" s="4"/>
      <c r="E366" s="4"/>
      <c r="F366" s="4"/>
    </row>
    <row r="367" spans="1:6" ht="15" customHeight="1">
      <c r="A367" s="4"/>
      <c r="B367" s="4"/>
      <c r="C367" s="4"/>
      <c r="D367" s="4"/>
      <c r="E367" s="4"/>
      <c r="F367" s="4"/>
    </row>
    <row r="368" spans="1:6" ht="15" customHeight="1">
      <c r="A368" s="4"/>
      <c r="B368" s="4"/>
      <c r="C368" s="4"/>
      <c r="D368" s="4"/>
      <c r="E368" s="4"/>
      <c r="F368" s="4"/>
    </row>
    <row r="369" spans="1:6" ht="15" customHeight="1">
      <c r="A369" s="4"/>
      <c r="B369" s="4"/>
      <c r="C369" s="4"/>
      <c r="D369" s="4"/>
      <c r="E369" s="4"/>
      <c r="F369" s="4"/>
    </row>
    <row r="370" spans="1:6" ht="15" customHeight="1">
      <c r="A370" s="4"/>
      <c r="B370" s="4"/>
      <c r="C370" s="4"/>
      <c r="D370" s="4"/>
      <c r="E370" s="4"/>
      <c r="F370" s="4"/>
    </row>
    <row r="371" spans="1:6" ht="15" customHeight="1">
      <c r="A371" s="4"/>
      <c r="B371" s="4"/>
      <c r="C371" s="4"/>
      <c r="D371" s="4"/>
      <c r="E371" s="4"/>
      <c r="F371" s="4"/>
    </row>
    <row r="372" spans="1:6" ht="15" customHeight="1">
      <c r="A372" s="4"/>
      <c r="B372" s="4"/>
      <c r="C372" s="4"/>
      <c r="D372" s="4"/>
      <c r="E372" s="4"/>
      <c r="F372" s="4"/>
    </row>
    <row r="373" spans="1:6" ht="15" customHeight="1">
      <c r="A373" s="4"/>
      <c r="B373" s="4"/>
      <c r="C373" s="4"/>
      <c r="D373" s="4"/>
      <c r="E373" s="4"/>
      <c r="F373" s="4"/>
    </row>
    <row r="374" spans="1:6" ht="15" customHeight="1">
      <c r="A374" s="4"/>
      <c r="B374" s="4"/>
      <c r="C374" s="4"/>
      <c r="D374" s="4"/>
      <c r="E374" s="4"/>
      <c r="F374" s="4"/>
    </row>
    <row r="375" spans="1:6" ht="15" customHeight="1">
      <c r="A375" s="4"/>
      <c r="B375" s="4"/>
      <c r="C375" s="4"/>
      <c r="D375" s="4"/>
      <c r="E375" s="4"/>
      <c r="F375" s="4"/>
    </row>
    <row r="376" spans="1:6" ht="15" customHeight="1">
      <c r="A376" s="4"/>
      <c r="B376" s="4"/>
      <c r="C376" s="4"/>
      <c r="D376" s="4"/>
      <c r="E376" s="4"/>
      <c r="F376" s="4"/>
    </row>
    <row r="377" spans="1:6" ht="15" customHeight="1">
      <c r="A377" s="4"/>
      <c r="B377" s="4"/>
      <c r="C377" s="4"/>
      <c r="D377" s="4"/>
      <c r="E377" s="4"/>
      <c r="F377" s="4"/>
    </row>
    <row r="378" spans="1:6" ht="15" customHeight="1">
      <c r="A378" s="4"/>
      <c r="B378" s="4"/>
      <c r="C378" s="4"/>
      <c r="D378" s="4"/>
      <c r="E378" s="4"/>
      <c r="F378" s="4"/>
    </row>
    <row r="379" spans="1:6" ht="15" customHeight="1">
      <c r="A379" s="4"/>
      <c r="B379" s="4"/>
      <c r="C379" s="4"/>
      <c r="D379" s="4"/>
      <c r="E379" s="4"/>
      <c r="F379" s="4"/>
    </row>
    <row r="380" spans="1:6" ht="15" customHeight="1">
      <c r="A380" s="4"/>
      <c r="B380" s="4"/>
      <c r="C380" s="4"/>
      <c r="D380" s="4"/>
      <c r="E380" s="4"/>
      <c r="F380" s="4"/>
    </row>
    <row r="381" spans="1:6" ht="15" customHeight="1">
      <c r="A381" s="4"/>
      <c r="B381" s="4"/>
      <c r="C381" s="4"/>
      <c r="D381" s="4"/>
      <c r="E381" s="4"/>
      <c r="F381" s="4"/>
    </row>
    <row r="382" spans="1:6" ht="15" customHeight="1">
      <c r="A382" s="4"/>
      <c r="B382" s="4"/>
      <c r="C382" s="4"/>
      <c r="D382" s="4"/>
      <c r="E382" s="4"/>
      <c r="F382" s="4"/>
    </row>
    <row r="383" spans="1:6" ht="15" customHeight="1">
      <c r="A383" s="4"/>
      <c r="B383" s="4"/>
      <c r="C383" s="4"/>
      <c r="D383" s="4"/>
      <c r="E383" s="4"/>
      <c r="F383" s="4"/>
    </row>
    <row r="384" spans="1:6" ht="15" customHeight="1">
      <c r="A384" s="4"/>
      <c r="B384" s="4"/>
      <c r="C384" s="4"/>
      <c r="D384" s="4"/>
      <c r="E384" s="4"/>
      <c r="F384" s="4"/>
    </row>
    <row r="385" spans="1:6" ht="15" customHeight="1">
      <c r="A385" s="4"/>
      <c r="B385" s="4"/>
      <c r="C385" s="4"/>
      <c r="D385" s="4"/>
      <c r="E385" s="4"/>
      <c r="F385" s="4"/>
    </row>
    <row r="386" spans="1:6" ht="15" customHeight="1">
      <c r="A386" s="4"/>
      <c r="B386" s="4"/>
      <c r="C386" s="4"/>
      <c r="D386" s="4"/>
      <c r="E386" s="4"/>
      <c r="F386" s="4"/>
    </row>
    <row r="387" spans="1:6" ht="15" customHeight="1">
      <c r="A387" s="4"/>
      <c r="B387" s="4"/>
      <c r="C387" s="4"/>
      <c r="D387" s="4"/>
      <c r="E387" s="4"/>
      <c r="F387" s="4"/>
    </row>
    <row r="388" spans="1:6" ht="15" customHeight="1">
      <c r="A388" s="4"/>
      <c r="B388" s="4"/>
      <c r="C388" s="4"/>
      <c r="D388" s="4"/>
      <c r="E388" s="4"/>
      <c r="F388" s="4"/>
    </row>
    <row r="389" spans="1:6" ht="15" customHeight="1">
      <c r="A389" s="4"/>
      <c r="B389" s="4"/>
      <c r="C389" s="4"/>
      <c r="D389" s="4"/>
      <c r="E389" s="4"/>
      <c r="F389" s="4"/>
    </row>
    <row r="390" spans="1:6" ht="15" customHeight="1">
      <c r="A390" s="4"/>
      <c r="B390" s="4"/>
      <c r="C390" s="4"/>
      <c r="D390" s="4"/>
      <c r="E390" s="4"/>
      <c r="F390" s="4"/>
    </row>
    <row r="391" spans="1:6" ht="15" customHeight="1">
      <c r="A391" s="4"/>
      <c r="B391" s="4"/>
      <c r="C391" s="4"/>
      <c r="D391" s="4"/>
      <c r="E391" s="4"/>
      <c r="F391" s="4"/>
    </row>
    <row r="392" spans="1:6" ht="15" customHeight="1">
      <c r="A392" s="4"/>
      <c r="B392" s="4"/>
      <c r="C392" s="4"/>
      <c r="D392" s="4"/>
      <c r="E392" s="4"/>
      <c r="F392" s="4"/>
    </row>
    <row r="393" spans="1:6" ht="15" customHeight="1">
      <c r="A393" s="4"/>
      <c r="B393" s="4"/>
      <c r="C393" s="4"/>
      <c r="D393" s="4"/>
      <c r="E393" s="4"/>
      <c r="F393" s="4"/>
    </row>
    <row r="394" spans="1:6" ht="15" customHeight="1">
      <c r="A394" s="4"/>
      <c r="B394" s="4"/>
      <c r="C394" s="4"/>
      <c r="D394" s="4"/>
      <c r="E394" s="4"/>
      <c r="F394" s="4"/>
    </row>
    <row r="395" spans="1:6" ht="15" customHeight="1">
      <c r="A395" s="4"/>
      <c r="B395" s="4"/>
      <c r="C395" s="4"/>
      <c r="D395" s="4"/>
      <c r="E395" s="4"/>
      <c r="F395" s="4"/>
    </row>
    <row r="396" spans="1:6" ht="15" customHeight="1">
      <c r="A396" s="4"/>
      <c r="B396" s="4"/>
      <c r="C396" s="4"/>
      <c r="D396" s="4"/>
      <c r="E396" s="4"/>
      <c r="F396" s="4"/>
    </row>
    <row r="397" spans="1:6" ht="15" customHeight="1">
      <c r="A397" s="4"/>
      <c r="B397" s="4"/>
      <c r="C397" s="4"/>
      <c r="D397" s="4"/>
      <c r="E397" s="4"/>
      <c r="F397" s="4"/>
    </row>
    <row r="398" spans="1:6" ht="15" customHeight="1">
      <c r="A398" s="4"/>
      <c r="B398" s="4"/>
      <c r="C398" s="4"/>
      <c r="D398" s="4"/>
      <c r="E398" s="4"/>
      <c r="F398" s="4"/>
    </row>
    <row r="399" spans="1:6" ht="15" customHeight="1">
      <c r="A399" s="4"/>
      <c r="B399" s="4"/>
      <c r="C399" s="4"/>
      <c r="D399" s="4"/>
      <c r="E399" s="4"/>
      <c r="F399" s="4"/>
    </row>
    <row r="400" spans="1:6" ht="15" customHeight="1">
      <c r="A400" s="4"/>
      <c r="B400" s="4"/>
      <c r="C400" s="4"/>
      <c r="D400" s="4"/>
      <c r="E400" s="4"/>
      <c r="F400" s="4"/>
    </row>
    <row r="401" spans="1:6" ht="15" customHeight="1">
      <c r="A401" s="4"/>
      <c r="B401" s="4"/>
      <c r="C401" s="4"/>
      <c r="D401" s="4"/>
      <c r="E401" s="4"/>
      <c r="F401" s="4"/>
    </row>
    <row r="402" spans="1:6" ht="15" customHeight="1">
      <c r="A402" s="4"/>
      <c r="B402" s="4"/>
      <c r="C402" s="4"/>
      <c r="D402" s="4"/>
      <c r="E402" s="4"/>
      <c r="F402" s="4"/>
    </row>
    <row r="403" spans="1:6" ht="15" customHeight="1">
      <c r="A403" s="4"/>
      <c r="B403" s="4"/>
      <c r="C403" s="4"/>
      <c r="D403" s="4"/>
      <c r="E403" s="4"/>
      <c r="F403" s="4"/>
    </row>
    <row r="404" spans="1:6" ht="15" customHeight="1">
      <c r="A404" s="4"/>
      <c r="B404" s="4"/>
      <c r="C404" s="4"/>
      <c r="D404" s="4"/>
      <c r="E404" s="4"/>
      <c r="F404" s="4"/>
    </row>
    <row r="405" spans="1:6" ht="15" customHeight="1">
      <c r="A405" s="4"/>
      <c r="B405" s="4"/>
      <c r="C405" s="4"/>
      <c r="D405" s="4"/>
      <c r="E405" s="4"/>
      <c r="F405" s="4"/>
    </row>
    <row r="406" spans="1:6" ht="15" customHeight="1">
      <c r="A406" s="4"/>
      <c r="B406" s="4"/>
      <c r="C406" s="4"/>
      <c r="D406" s="4"/>
      <c r="E406" s="4"/>
      <c r="F406" s="4"/>
    </row>
    <row r="407" spans="1:6" ht="15" customHeight="1">
      <c r="A407" s="4"/>
      <c r="B407" s="4"/>
      <c r="C407" s="4"/>
      <c r="D407" s="4"/>
      <c r="E407" s="4"/>
      <c r="F407" s="4"/>
    </row>
    <row r="408" spans="1:6" ht="15" customHeight="1">
      <c r="A408" s="4"/>
      <c r="B408" s="4"/>
      <c r="C408" s="4"/>
      <c r="D408" s="4"/>
      <c r="E408" s="4"/>
      <c r="F408" s="4"/>
    </row>
    <row r="409" spans="1:6" ht="15" customHeight="1">
      <c r="A409" s="4"/>
      <c r="B409" s="4"/>
      <c r="C409" s="4"/>
      <c r="D409" s="4"/>
      <c r="E409" s="4"/>
      <c r="F409" s="4"/>
    </row>
    <row r="410" spans="1:6" ht="15" customHeight="1">
      <c r="A410" s="4"/>
      <c r="B410" s="4"/>
      <c r="C410" s="4"/>
      <c r="D410" s="4"/>
      <c r="E410" s="4"/>
      <c r="F410" s="4"/>
    </row>
    <row r="411" spans="1:6" ht="15" customHeight="1">
      <c r="A411" s="4"/>
      <c r="B411" s="4"/>
      <c r="C411" s="4"/>
      <c r="D411" s="4"/>
      <c r="E411" s="4"/>
      <c r="F411" s="4"/>
    </row>
    <row r="412" spans="1:6" ht="15" customHeight="1">
      <c r="A412" s="4"/>
      <c r="B412" s="4"/>
      <c r="C412" s="4"/>
      <c r="D412" s="4"/>
      <c r="E412" s="4"/>
      <c r="F412" s="4"/>
    </row>
    <row r="413" spans="1:6" ht="15" customHeight="1">
      <c r="A413" s="4"/>
      <c r="B413" s="4"/>
      <c r="C413" s="4"/>
      <c r="D413" s="4"/>
      <c r="E413" s="4"/>
      <c r="F413" s="4"/>
    </row>
    <row r="414" spans="1:6" ht="15" customHeight="1">
      <c r="A414" s="4"/>
      <c r="B414" s="4"/>
      <c r="C414" s="4"/>
      <c r="D414" s="4"/>
      <c r="E414" s="4"/>
      <c r="F414" s="4"/>
    </row>
    <row r="415" spans="1:6" ht="15" customHeight="1">
      <c r="A415" s="4"/>
      <c r="B415" s="4"/>
      <c r="C415" s="4"/>
      <c r="D415" s="4"/>
      <c r="E415" s="4"/>
      <c r="F415" s="4"/>
    </row>
    <row r="416" spans="1:6" ht="15" customHeight="1">
      <c r="A416" s="4"/>
      <c r="B416" s="4"/>
      <c r="C416" s="4"/>
      <c r="D416" s="4"/>
      <c r="E416" s="4"/>
      <c r="F416" s="4"/>
    </row>
    <row r="417" spans="1:6" ht="15" customHeight="1">
      <c r="A417" s="4"/>
      <c r="B417" s="4"/>
      <c r="C417" s="4"/>
      <c r="D417" s="4"/>
      <c r="E417" s="4"/>
      <c r="F417" s="4"/>
    </row>
    <row r="418" spans="1:6" ht="15" customHeight="1">
      <c r="A418" s="4"/>
      <c r="B418" s="4"/>
      <c r="C418" s="4"/>
      <c r="D418" s="4"/>
      <c r="E418" s="4"/>
      <c r="F418" s="4"/>
    </row>
    <row r="419" spans="1:6" ht="15" customHeight="1">
      <c r="A419" s="4"/>
      <c r="B419" s="4"/>
      <c r="C419" s="4"/>
      <c r="D419" s="4"/>
      <c r="E419" s="4"/>
      <c r="F419" s="4"/>
    </row>
    <row r="420" spans="1:6" ht="15" customHeight="1">
      <c r="A420" s="4"/>
      <c r="B420" s="4"/>
      <c r="C420" s="4"/>
      <c r="D420" s="4"/>
      <c r="E420" s="4"/>
      <c r="F420" s="4"/>
    </row>
    <row r="421" spans="1:6" ht="15" customHeight="1">
      <c r="A421" s="4"/>
      <c r="B421" s="4"/>
      <c r="C421" s="4"/>
      <c r="D421" s="4"/>
      <c r="E421" s="4"/>
      <c r="F421" s="4"/>
    </row>
    <row r="422" spans="1:6" ht="15" customHeight="1">
      <c r="A422" s="4"/>
      <c r="B422" s="4"/>
      <c r="C422" s="4"/>
      <c r="D422" s="4"/>
      <c r="E422" s="4"/>
      <c r="F422" s="4"/>
    </row>
    <row r="423" spans="1:6" ht="15" customHeight="1">
      <c r="A423" s="4"/>
      <c r="B423" s="4"/>
      <c r="C423" s="4"/>
      <c r="D423" s="4"/>
      <c r="E423" s="4"/>
      <c r="F423" s="4"/>
    </row>
    <row r="424" spans="1:6" ht="15" customHeight="1">
      <c r="A424" s="4"/>
      <c r="B424" s="4"/>
      <c r="C424" s="4"/>
      <c r="D424" s="4"/>
      <c r="E424" s="4"/>
      <c r="F424" s="4"/>
    </row>
    <row r="425" spans="1:6" ht="15" customHeight="1">
      <c r="A425" s="4"/>
      <c r="B425" s="4"/>
      <c r="C425" s="4"/>
      <c r="D425" s="4"/>
      <c r="E425" s="4"/>
      <c r="F425" s="4"/>
    </row>
    <row r="426" spans="1:6" ht="15" customHeight="1">
      <c r="A426" s="4"/>
      <c r="B426" s="4"/>
      <c r="C426" s="4"/>
      <c r="D426" s="4"/>
      <c r="E426" s="4"/>
      <c r="F426" s="4"/>
    </row>
    <row r="427" spans="1:6" ht="15" customHeight="1">
      <c r="A427" s="4"/>
      <c r="B427" s="4"/>
      <c r="C427" s="4"/>
      <c r="D427" s="4"/>
      <c r="E427" s="4"/>
      <c r="F427" s="4"/>
    </row>
    <row r="428" spans="1:6" ht="15" customHeight="1">
      <c r="A428" s="4"/>
      <c r="B428" s="4"/>
      <c r="C428" s="4"/>
      <c r="D428" s="4"/>
      <c r="E428" s="4"/>
      <c r="F428" s="4"/>
    </row>
    <row r="429" spans="1:6" ht="15" customHeight="1">
      <c r="A429" s="4"/>
      <c r="B429" s="4"/>
      <c r="C429" s="4"/>
      <c r="D429" s="4"/>
      <c r="E429" s="4"/>
      <c r="F429" s="4"/>
    </row>
    <row r="430" spans="1:6" ht="15" customHeight="1">
      <c r="A430" s="4"/>
      <c r="B430" s="4"/>
      <c r="C430" s="4"/>
      <c r="D430" s="4"/>
      <c r="E430" s="4"/>
      <c r="F430" s="4"/>
    </row>
    <row r="431" spans="1:6" ht="15" customHeight="1">
      <c r="A431" s="4"/>
      <c r="B431" s="4"/>
      <c r="C431" s="4"/>
      <c r="D431" s="4"/>
      <c r="E431" s="4"/>
      <c r="F431" s="4"/>
    </row>
    <row r="432" spans="1:6" ht="15" customHeight="1">
      <c r="A432" s="4"/>
      <c r="B432" s="4"/>
      <c r="C432" s="4"/>
      <c r="D432" s="4"/>
      <c r="E432" s="4"/>
      <c r="F432" s="4"/>
    </row>
    <row r="433" spans="1:6" ht="15" customHeight="1">
      <c r="A433" s="4"/>
      <c r="B433" s="4"/>
      <c r="C433" s="4"/>
      <c r="D433" s="4"/>
      <c r="E433" s="4"/>
      <c r="F433" s="4"/>
    </row>
    <row r="434" spans="1:6" ht="15" customHeight="1">
      <c r="A434" s="4"/>
      <c r="B434" s="4"/>
      <c r="C434" s="4"/>
      <c r="D434" s="4"/>
      <c r="E434" s="4"/>
      <c r="F434" s="4"/>
    </row>
    <row r="435" spans="1:6" ht="15" customHeight="1">
      <c r="A435" s="4"/>
      <c r="B435" s="4"/>
      <c r="C435" s="4"/>
      <c r="D435" s="4"/>
      <c r="E435" s="4"/>
      <c r="F435" s="4"/>
    </row>
    <row r="436" spans="1:6" ht="15" customHeight="1">
      <c r="A436" s="4"/>
      <c r="B436" s="4"/>
      <c r="C436" s="4"/>
      <c r="D436" s="4"/>
      <c r="E436" s="4"/>
      <c r="F436" s="4"/>
    </row>
    <row r="437" spans="1:6" ht="15" customHeight="1">
      <c r="A437" s="4"/>
      <c r="B437" s="4"/>
      <c r="C437" s="4"/>
      <c r="D437" s="4"/>
      <c r="E437" s="4"/>
      <c r="F437" s="4"/>
    </row>
    <row r="438" spans="1:6" ht="15" customHeight="1">
      <c r="A438" s="4"/>
      <c r="B438" s="4"/>
      <c r="C438" s="4"/>
      <c r="D438" s="4"/>
      <c r="E438" s="4"/>
      <c r="F438" s="4"/>
    </row>
    <row r="439" spans="1:6" ht="15" customHeight="1">
      <c r="A439" s="4"/>
      <c r="B439" s="4"/>
      <c r="C439" s="4"/>
      <c r="D439" s="4"/>
      <c r="E439" s="4"/>
      <c r="F439" s="4"/>
    </row>
    <row r="440" spans="1:6" ht="15" customHeight="1">
      <c r="A440" s="4"/>
      <c r="B440" s="4"/>
      <c r="C440" s="4"/>
      <c r="D440" s="4"/>
      <c r="E440" s="4"/>
      <c r="F440" s="4"/>
    </row>
    <row r="441" spans="1:6" ht="15" customHeight="1">
      <c r="A441" s="4"/>
      <c r="B441" s="4"/>
      <c r="C441" s="4"/>
      <c r="D441" s="4"/>
      <c r="E441" s="4"/>
      <c r="F441" s="4"/>
    </row>
    <row r="442" spans="1:6" ht="15" customHeight="1">
      <c r="A442" s="4"/>
      <c r="B442" s="4"/>
      <c r="C442" s="4"/>
      <c r="D442" s="4"/>
      <c r="E442" s="4"/>
      <c r="F442" s="4"/>
    </row>
    <row r="443" spans="1:6" ht="15" customHeight="1">
      <c r="A443" s="4"/>
      <c r="B443" s="4"/>
      <c r="C443" s="4"/>
      <c r="D443" s="4"/>
      <c r="E443" s="4"/>
      <c r="F443" s="4"/>
    </row>
    <row r="444" spans="1:6" ht="15" customHeight="1">
      <c r="A444" s="4"/>
      <c r="B444" s="4"/>
      <c r="C444" s="4"/>
      <c r="D444" s="4"/>
      <c r="E444" s="4"/>
      <c r="F444" s="4"/>
    </row>
    <row r="445" spans="1:6" ht="15" customHeight="1">
      <c r="A445" s="4"/>
      <c r="B445" s="4"/>
      <c r="C445" s="4"/>
      <c r="D445" s="4"/>
      <c r="E445" s="4"/>
      <c r="F445" s="4"/>
    </row>
    <row r="446" spans="1:6" ht="15" customHeight="1">
      <c r="A446" s="4"/>
      <c r="B446" s="4"/>
      <c r="C446" s="4"/>
      <c r="D446" s="4"/>
      <c r="E446" s="4"/>
      <c r="F446" s="4"/>
    </row>
    <row r="447" spans="1:6" ht="15" customHeight="1">
      <c r="A447" s="4"/>
      <c r="B447" s="4"/>
      <c r="C447" s="4"/>
      <c r="D447" s="4"/>
      <c r="E447" s="4"/>
      <c r="F447" s="4"/>
    </row>
    <row r="448" spans="1:6" ht="15" customHeight="1">
      <c r="A448" s="4"/>
      <c r="B448" s="4"/>
      <c r="C448" s="4"/>
      <c r="D448" s="4"/>
      <c r="E448" s="4"/>
      <c r="F448" s="4"/>
    </row>
    <row r="449" spans="1:6" ht="15" customHeight="1">
      <c r="A449" s="4"/>
      <c r="B449" s="4"/>
      <c r="C449" s="4"/>
      <c r="D449" s="4"/>
      <c r="E449" s="4"/>
      <c r="F449" s="4"/>
    </row>
    <row r="450" spans="1:6" ht="15" customHeight="1">
      <c r="A450" s="4"/>
      <c r="B450" s="4"/>
      <c r="C450" s="4"/>
      <c r="D450" s="4"/>
      <c r="E450" s="4"/>
      <c r="F450" s="4"/>
    </row>
    <row r="451" spans="1:6" ht="15" customHeight="1">
      <c r="A451" s="4"/>
      <c r="B451" s="4"/>
      <c r="C451" s="4"/>
      <c r="D451" s="4"/>
      <c r="E451" s="4"/>
      <c r="F451" s="4"/>
    </row>
    <row r="452" spans="1:6" ht="15" customHeight="1">
      <c r="A452" s="4"/>
      <c r="B452" s="4"/>
      <c r="C452" s="4"/>
      <c r="D452" s="4"/>
      <c r="E452" s="4"/>
      <c r="F452" s="4"/>
    </row>
    <row r="453" spans="1:6" ht="15" customHeight="1">
      <c r="A453" s="4"/>
      <c r="B453" s="4"/>
      <c r="C453" s="4"/>
      <c r="D453" s="4"/>
      <c r="E453" s="4"/>
      <c r="F453" s="4"/>
    </row>
    <row r="454" spans="1:6" ht="15" customHeight="1">
      <c r="A454" s="4"/>
      <c r="B454" s="4"/>
      <c r="C454" s="4"/>
      <c r="D454" s="4"/>
      <c r="E454" s="4"/>
      <c r="F454" s="4"/>
    </row>
    <row r="455" spans="1:6" ht="15" customHeight="1">
      <c r="A455" s="4"/>
      <c r="B455" s="4"/>
      <c r="C455" s="4"/>
      <c r="D455" s="4"/>
      <c r="E455" s="4"/>
      <c r="F455" s="4"/>
    </row>
    <row r="456" spans="1:6" ht="15" customHeight="1">
      <c r="A456" s="4"/>
      <c r="B456" s="4"/>
      <c r="C456" s="4"/>
      <c r="D456" s="4"/>
      <c r="E456" s="4"/>
      <c r="F456" s="4"/>
    </row>
    <row r="457" spans="1:6" ht="15" customHeight="1">
      <c r="A457" s="4"/>
      <c r="B457" s="4"/>
      <c r="C457" s="4"/>
      <c r="D457" s="4"/>
      <c r="E457" s="4"/>
      <c r="F457" s="4"/>
    </row>
    <row r="458" spans="1:6" ht="15" customHeight="1">
      <c r="A458" s="4"/>
      <c r="B458" s="4"/>
      <c r="C458" s="4"/>
      <c r="D458" s="4"/>
      <c r="E458" s="4"/>
      <c r="F458" s="4"/>
    </row>
    <row r="459" spans="1:6" ht="15" customHeight="1">
      <c r="A459" s="4"/>
      <c r="B459" s="4"/>
      <c r="C459" s="4"/>
      <c r="D459" s="4"/>
      <c r="E459" s="4"/>
      <c r="F459" s="4"/>
    </row>
    <row r="460" spans="1:6" ht="15" customHeight="1">
      <c r="A460" s="4"/>
      <c r="B460" s="4"/>
      <c r="C460" s="4"/>
      <c r="D460" s="4"/>
      <c r="E460" s="4"/>
      <c r="F460" s="4"/>
    </row>
    <row r="461" spans="1:6" ht="15" customHeight="1">
      <c r="A461" s="4"/>
      <c r="B461" s="4"/>
      <c r="C461" s="4"/>
      <c r="D461" s="4"/>
      <c r="E461" s="4"/>
      <c r="F461" s="4"/>
    </row>
    <row r="462" spans="1:6" ht="15" customHeight="1">
      <c r="A462" s="4"/>
      <c r="B462" s="4"/>
      <c r="C462" s="4"/>
      <c r="D462" s="4"/>
      <c r="E462" s="4"/>
      <c r="F462" s="4"/>
    </row>
    <row r="463" spans="1:6" ht="15" customHeight="1">
      <c r="A463" s="4"/>
      <c r="B463" s="4"/>
      <c r="C463" s="4"/>
      <c r="D463" s="4"/>
      <c r="E463" s="4"/>
      <c r="F463" s="4"/>
    </row>
    <row r="464" spans="1:6" ht="15" customHeight="1">
      <c r="A464" s="4"/>
      <c r="B464" s="4"/>
      <c r="C464" s="4"/>
      <c r="D464" s="4"/>
      <c r="E464" s="4"/>
      <c r="F464" s="4"/>
    </row>
    <row r="465" spans="1:6" ht="15" customHeight="1">
      <c r="A465" s="4"/>
      <c r="B465" s="4"/>
      <c r="C465" s="4"/>
      <c r="D465" s="4"/>
      <c r="E465" s="4"/>
      <c r="F465" s="4"/>
    </row>
    <row r="466" spans="1:6" ht="15" customHeight="1">
      <c r="A466" s="4"/>
      <c r="B466" s="4"/>
      <c r="C466" s="4"/>
      <c r="D466" s="4"/>
      <c r="E466" s="4"/>
      <c r="F466" s="4"/>
    </row>
    <row r="467" spans="1:6" ht="15" customHeight="1">
      <c r="A467" s="4"/>
      <c r="B467" s="4"/>
      <c r="C467" s="4"/>
      <c r="D467" s="4"/>
      <c r="E467" s="4"/>
      <c r="F467" s="4"/>
    </row>
    <row r="468" spans="1:6" ht="15" customHeight="1">
      <c r="A468" s="4"/>
      <c r="B468" s="4"/>
      <c r="C468" s="4"/>
      <c r="D468" s="4"/>
      <c r="E468" s="4"/>
      <c r="F468" s="4"/>
    </row>
    <row r="469" spans="1:6" ht="15" customHeight="1">
      <c r="A469" s="4"/>
      <c r="B469" s="4"/>
      <c r="C469" s="4"/>
      <c r="D469" s="4"/>
      <c r="E469" s="4"/>
      <c r="F469" s="4"/>
    </row>
    <row r="470" spans="1:6" ht="15" customHeight="1">
      <c r="A470" s="4"/>
      <c r="B470" s="4"/>
      <c r="C470" s="4"/>
      <c r="D470" s="4"/>
      <c r="E470" s="4"/>
      <c r="F470" s="4"/>
    </row>
    <row r="471" spans="1:6" ht="15" customHeight="1">
      <c r="A471" s="4"/>
      <c r="B471" s="4"/>
      <c r="C471" s="4"/>
      <c r="D471" s="4"/>
      <c r="E471" s="4"/>
      <c r="F471" s="4"/>
    </row>
    <row r="472" spans="1:6" ht="15" customHeight="1">
      <c r="A472" s="4"/>
      <c r="B472" s="4"/>
      <c r="C472" s="4"/>
      <c r="D472" s="4"/>
      <c r="E472" s="4"/>
      <c r="F472" s="4"/>
    </row>
    <row r="473" spans="1:6" ht="15" customHeight="1">
      <c r="A473" s="4"/>
      <c r="B473" s="4"/>
      <c r="C473" s="4"/>
      <c r="D473" s="4"/>
      <c r="E473" s="4"/>
      <c r="F473" s="4"/>
    </row>
    <row r="474" spans="1:6" ht="15" customHeight="1">
      <c r="A474" s="4"/>
      <c r="B474" s="4"/>
      <c r="C474" s="4"/>
      <c r="D474" s="4"/>
      <c r="E474" s="4"/>
      <c r="F474" s="4"/>
    </row>
    <row r="475" spans="1:6" ht="15" customHeight="1">
      <c r="A475" s="4"/>
      <c r="B475" s="4"/>
      <c r="C475" s="4"/>
      <c r="D475" s="4"/>
      <c r="E475" s="4"/>
      <c r="F475" s="4"/>
    </row>
    <row r="476" spans="1:6" ht="15" customHeight="1">
      <c r="A476" s="4"/>
      <c r="B476" s="4"/>
      <c r="C476" s="4"/>
      <c r="D476" s="4"/>
      <c r="E476" s="4"/>
      <c r="F476" s="4"/>
    </row>
    <row r="477" spans="1:6" ht="15" customHeight="1">
      <c r="A477" s="4"/>
      <c r="B477" s="4"/>
      <c r="C477" s="4"/>
      <c r="D477" s="4"/>
      <c r="E477" s="4"/>
      <c r="F477" s="4"/>
    </row>
    <row r="478" spans="1:6" ht="15" customHeight="1">
      <c r="A478" s="4"/>
      <c r="B478" s="4"/>
      <c r="C478" s="4"/>
      <c r="D478" s="4"/>
      <c r="E478" s="4"/>
      <c r="F478" s="4"/>
    </row>
    <row r="479" spans="1:6" ht="15" customHeight="1">
      <c r="A479" s="4"/>
      <c r="B479" s="4"/>
      <c r="C479" s="4"/>
      <c r="D479" s="4"/>
      <c r="E479" s="4"/>
      <c r="F479" s="4"/>
    </row>
    <row r="480" spans="1:6" ht="15" customHeight="1">
      <c r="A480" s="4"/>
      <c r="B480" s="4"/>
      <c r="C480" s="4"/>
      <c r="D480" s="4"/>
      <c r="E480" s="4"/>
      <c r="F480" s="4"/>
    </row>
    <row r="481" spans="1:6" ht="15" customHeight="1">
      <c r="A481" s="4"/>
      <c r="B481" s="4"/>
      <c r="C481" s="4"/>
      <c r="D481" s="4"/>
      <c r="E481" s="4"/>
      <c r="F481" s="4"/>
    </row>
    <row r="482" spans="1:6" ht="15" customHeight="1">
      <c r="A482" s="4"/>
      <c r="B482" s="4"/>
      <c r="C482" s="4"/>
      <c r="D482" s="4"/>
      <c r="E482" s="4"/>
      <c r="F482" s="4"/>
    </row>
    <row r="483" spans="1:6" ht="15" customHeight="1">
      <c r="A483" s="4"/>
      <c r="B483" s="4"/>
      <c r="C483" s="4"/>
      <c r="D483" s="4"/>
      <c r="E483" s="4"/>
      <c r="F483" s="4"/>
    </row>
    <row r="484" spans="1:6" ht="15" customHeight="1">
      <c r="A484" s="4"/>
      <c r="B484" s="4"/>
      <c r="C484" s="4"/>
      <c r="D484" s="4"/>
      <c r="E484" s="4"/>
      <c r="F484" s="4"/>
    </row>
    <row r="485" spans="1:6" ht="15" customHeight="1">
      <c r="A485" s="4"/>
      <c r="B485" s="4"/>
      <c r="C485" s="4"/>
      <c r="D485" s="4"/>
      <c r="E485" s="4"/>
      <c r="F485" s="4"/>
    </row>
    <row r="486" spans="1:6" ht="15" customHeight="1">
      <c r="A486" s="4"/>
      <c r="B486" s="4"/>
      <c r="C486" s="4"/>
      <c r="D486" s="4"/>
      <c r="E486" s="4"/>
      <c r="F486" s="4"/>
    </row>
    <row r="487" spans="1:6" ht="15" customHeight="1">
      <c r="A487" s="4"/>
      <c r="B487" s="4"/>
      <c r="C487" s="4"/>
      <c r="D487" s="4"/>
      <c r="E487" s="4"/>
      <c r="F487" s="4"/>
    </row>
    <row r="488" spans="1:6" ht="15" customHeight="1">
      <c r="A488" s="4"/>
      <c r="B488" s="4"/>
      <c r="C488" s="4"/>
      <c r="D488" s="4"/>
      <c r="E488" s="4"/>
      <c r="F488" s="4"/>
    </row>
    <row r="489" spans="1:6" ht="15" customHeight="1">
      <c r="A489" s="4"/>
      <c r="B489" s="4"/>
      <c r="C489" s="4"/>
      <c r="D489" s="4"/>
      <c r="E489" s="4"/>
      <c r="F489" s="4"/>
    </row>
    <row r="490" spans="1:6" ht="15" customHeight="1">
      <c r="A490" s="4"/>
      <c r="B490" s="4"/>
      <c r="C490" s="4"/>
      <c r="D490" s="4"/>
      <c r="E490" s="4"/>
      <c r="F490" s="4"/>
    </row>
    <row r="491" spans="1:6" ht="15" customHeight="1">
      <c r="A491" s="4"/>
      <c r="B491" s="4"/>
      <c r="C491" s="4"/>
      <c r="D491" s="4"/>
      <c r="E491" s="4"/>
      <c r="F491" s="4"/>
    </row>
    <row r="492" spans="1:6" ht="15" customHeight="1">
      <c r="A492" s="4"/>
      <c r="B492" s="4"/>
      <c r="C492" s="4"/>
      <c r="D492" s="4"/>
      <c r="E492" s="4"/>
      <c r="F492" s="4"/>
    </row>
    <row r="493" spans="1:6" ht="15" customHeight="1">
      <c r="A493" s="4"/>
      <c r="B493" s="4"/>
      <c r="C493" s="4"/>
      <c r="D493" s="4"/>
      <c r="E493" s="4"/>
      <c r="F493" s="4"/>
    </row>
    <row r="494" spans="1:6" ht="15" customHeight="1">
      <c r="A494" s="4"/>
      <c r="B494" s="4"/>
      <c r="C494" s="4"/>
      <c r="D494" s="4"/>
      <c r="E494" s="4"/>
      <c r="F494" s="4"/>
    </row>
    <row r="495" spans="1:6" ht="15" customHeight="1">
      <c r="A495" s="4"/>
      <c r="B495" s="4"/>
      <c r="C495" s="4"/>
      <c r="D495" s="4"/>
      <c r="E495" s="4"/>
      <c r="F495" s="4"/>
    </row>
    <row r="496" spans="1:6" ht="15" customHeight="1">
      <c r="A496" s="4"/>
      <c r="B496" s="4"/>
      <c r="C496" s="4"/>
      <c r="D496" s="4"/>
      <c r="E496" s="4"/>
      <c r="F496" s="4"/>
    </row>
    <row r="497" spans="1:6" ht="15" customHeight="1">
      <c r="A497" s="4"/>
      <c r="B497" s="4"/>
      <c r="C497" s="4"/>
      <c r="D497" s="4"/>
      <c r="E497" s="4"/>
      <c r="F497" s="4"/>
    </row>
    <row r="498" spans="1:6" ht="15" customHeight="1">
      <c r="A498" s="4"/>
      <c r="B498" s="4"/>
      <c r="C498" s="4"/>
      <c r="D498" s="4"/>
      <c r="E498" s="4"/>
      <c r="F498" s="4"/>
    </row>
    <row r="499" spans="1:6" ht="15" customHeight="1">
      <c r="A499" s="4"/>
      <c r="B499" s="4"/>
      <c r="C499" s="4"/>
      <c r="D499" s="4"/>
      <c r="E499" s="4"/>
      <c r="F499" s="4"/>
    </row>
    <row r="500" spans="1:6" ht="15" customHeight="1">
      <c r="A500" s="4"/>
      <c r="B500" s="4"/>
      <c r="C500" s="4"/>
      <c r="D500" s="4"/>
      <c r="E500" s="4"/>
      <c r="F500" s="4"/>
    </row>
    <row r="501" spans="1:6" ht="15" customHeight="1">
      <c r="A501" s="4"/>
      <c r="B501" s="4"/>
      <c r="C501" s="4"/>
      <c r="D501" s="4"/>
      <c r="E501" s="4"/>
      <c r="F501" s="4"/>
    </row>
    <row r="502" spans="1:6" ht="15" customHeight="1">
      <c r="A502" s="4"/>
      <c r="B502" s="4"/>
      <c r="C502" s="4"/>
      <c r="D502" s="4"/>
      <c r="E502" s="4"/>
      <c r="F502" s="4"/>
    </row>
    <row r="503" spans="1:6" ht="15" customHeight="1">
      <c r="A503" s="4"/>
      <c r="B503" s="4"/>
      <c r="C503" s="4"/>
      <c r="D503" s="4"/>
      <c r="E503" s="4"/>
      <c r="F503" s="4"/>
    </row>
    <row r="504" spans="1:6" ht="15" customHeight="1">
      <c r="A504" s="4"/>
      <c r="B504" s="4"/>
      <c r="C504" s="4"/>
      <c r="D504" s="4"/>
      <c r="E504" s="4"/>
      <c r="F504" s="4"/>
    </row>
    <row r="505" spans="1:6" ht="15" customHeight="1">
      <c r="A505" s="4"/>
      <c r="B505" s="4"/>
      <c r="C505" s="4"/>
      <c r="D505" s="4"/>
      <c r="E505" s="4"/>
      <c r="F505" s="4"/>
    </row>
    <row r="506" spans="1:6" ht="15" customHeight="1">
      <c r="A506" s="4"/>
      <c r="B506" s="4"/>
      <c r="C506" s="4"/>
      <c r="D506" s="4"/>
      <c r="E506" s="4"/>
      <c r="F506" s="4"/>
    </row>
    <row r="507" spans="1:6" ht="15" customHeight="1">
      <c r="A507" s="4"/>
      <c r="B507" s="4"/>
      <c r="C507" s="4"/>
      <c r="D507" s="4"/>
      <c r="E507" s="4"/>
      <c r="F507" s="4"/>
    </row>
    <row r="508" spans="1:6" ht="15" customHeight="1">
      <c r="A508" s="4"/>
      <c r="B508" s="4"/>
      <c r="C508" s="4"/>
      <c r="D508" s="4"/>
      <c r="E508" s="4"/>
      <c r="F508" s="4"/>
    </row>
    <row r="509" spans="1:6" ht="15" customHeight="1">
      <c r="A509" s="4"/>
      <c r="B509" s="4"/>
      <c r="C509" s="4"/>
      <c r="D509" s="4"/>
      <c r="E509" s="4"/>
      <c r="F509" s="4"/>
    </row>
    <row r="510" spans="1:6" ht="15" customHeight="1">
      <c r="A510" s="4"/>
      <c r="B510" s="4"/>
      <c r="C510" s="4"/>
      <c r="D510" s="4"/>
      <c r="E510" s="4"/>
      <c r="F510" s="4"/>
    </row>
    <row r="511" spans="1:6" ht="15" customHeight="1">
      <c r="A511" s="4"/>
      <c r="B511" s="4"/>
      <c r="C511" s="4"/>
      <c r="D511" s="4"/>
      <c r="E511" s="4"/>
      <c r="F511" s="4"/>
    </row>
    <row r="512" spans="1:6" ht="15" customHeight="1">
      <c r="A512" s="4"/>
      <c r="B512" s="4"/>
      <c r="C512" s="4"/>
      <c r="D512" s="4"/>
      <c r="E512" s="4"/>
      <c r="F512" s="4"/>
    </row>
    <row r="513" spans="1:6" ht="15" customHeight="1">
      <c r="A513" s="4"/>
      <c r="B513" s="4"/>
      <c r="C513" s="4"/>
      <c r="D513" s="4"/>
      <c r="E513" s="4"/>
      <c r="F513" s="4"/>
    </row>
    <row r="514" spans="1:6" ht="15" customHeight="1">
      <c r="A514" s="4"/>
      <c r="B514" s="4"/>
      <c r="C514" s="4"/>
      <c r="D514" s="4"/>
      <c r="E514" s="4"/>
      <c r="F514" s="4"/>
    </row>
    <row r="515" spans="1:6" ht="15" customHeight="1">
      <c r="A515" s="4"/>
      <c r="B515" s="4"/>
      <c r="C515" s="4"/>
      <c r="D515" s="4"/>
      <c r="E515" s="4"/>
      <c r="F515" s="4"/>
    </row>
    <row r="516" spans="1:6" ht="15" customHeight="1">
      <c r="A516" s="4"/>
      <c r="B516" s="4"/>
      <c r="C516" s="4"/>
      <c r="D516" s="4"/>
      <c r="E516" s="4"/>
      <c r="F516" s="4"/>
    </row>
    <row r="517" spans="1:6" ht="15" customHeight="1">
      <c r="A517" s="4"/>
      <c r="B517" s="4"/>
      <c r="C517" s="4"/>
      <c r="D517" s="4"/>
      <c r="E517" s="4"/>
      <c r="F517" s="4"/>
    </row>
    <row r="518" spans="1:6" ht="15" customHeight="1">
      <c r="A518" s="4"/>
      <c r="B518" s="4"/>
      <c r="C518" s="4"/>
      <c r="D518" s="4"/>
      <c r="E518" s="4"/>
      <c r="F518" s="4"/>
    </row>
    <row r="519" spans="1:6" ht="15" customHeight="1">
      <c r="A519" s="4"/>
      <c r="B519" s="4"/>
      <c r="C519" s="4"/>
      <c r="D519" s="4"/>
      <c r="E519" s="4"/>
      <c r="F519" s="4"/>
    </row>
    <row r="520" spans="1:6" ht="15" customHeight="1">
      <c r="A520" s="4"/>
      <c r="B520" s="4"/>
      <c r="C520" s="4"/>
      <c r="D520" s="4"/>
      <c r="E520" s="4"/>
      <c r="F520" s="4"/>
    </row>
    <row r="521" spans="1:6" ht="15" customHeight="1">
      <c r="A521" s="4"/>
      <c r="B521" s="4"/>
      <c r="C521" s="4"/>
      <c r="D521" s="4"/>
      <c r="E521" s="4"/>
      <c r="F521" s="4"/>
    </row>
    <row r="522" spans="1:6" ht="15" customHeight="1">
      <c r="A522" s="4"/>
      <c r="B522" s="4"/>
      <c r="C522" s="4"/>
      <c r="D522" s="4"/>
      <c r="E522" s="4"/>
      <c r="F522" s="4"/>
    </row>
    <row r="523" spans="1:6" ht="15" customHeight="1">
      <c r="A523" s="4"/>
      <c r="B523" s="4"/>
      <c r="C523" s="4"/>
      <c r="D523" s="4"/>
      <c r="E523" s="4"/>
      <c r="F523" s="4"/>
    </row>
    <row r="524" spans="1:6" ht="15" customHeight="1">
      <c r="A524" s="4"/>
      <c r="B524" s="4"/>
      <c r="C524" s="4"/>
      <c r="D524" s="4"/>
      <c r="E524" s="4"/>
      <c r="F524" s="4"/>
    </row>
    <row r="525" spans="1:6" ht="15" customHeight="1">
      <c r="A525" s="4"/>
      <c r="B525" s="4"/>
      <c r="C525" s="4"/>
      <c r="D525" s="4"/>
      <c r="E525" s="4"/>
      <c r="F525" s="4"/>
    </row>
    <row r="526" spans="1:6" ht="15" customHeight="1">
      <c r="A526" s="4"/>
      <c r="B526" s="4"/>
      <c r="C526" s="4"/>
      <c r="D526" s="4"/>
      <c r="E526" s="4"/>
      <c r="F526" s="4"/>
    </row>
    <row r="527" spans="1:6" ht="15" customHeight="1">
      <c r="A527" s="4"/>
      <c r="B527" s="4"/>
      <c r="C527" s="4"/>
      <c r="D527" s="4"/>
      <c r="E527" s="4"/>
      <c r="F527" s="4"/>
    </row>
    <row r="528" spans="1:6" ht="15" customHeight="1">
      <c r="A528" s="4"/>
      <c r="B528" s="4"/>
      <c r="C528" s="4"/>
      <c r="D528" s="4"/>
      <c r="E528" s="4"/>
      <c r="F528" s="4"/>
    </row>
    <row r="529" spans="1:6" ht="15" customHeight="1">
      <c r="A529" s="4"/>
      <c r="B529" s="4"/>
      <c r="C529" s="4"/>
      <c r="D529" s="4"/>
      <c r="E529" s="4"/>
      <c r="F529" s="4"/>
    </row>
    <row r="530" spans="1:6" ht="15" customHeight="1">
      <c r="A530" s="4"/>
      <c r="B530" s="4"/>
      <c r="C530" s="4"/>
      <c r="D530" s="4"/>
      <c r="E530" s="4"/>
      <c r="F530" s="4"/>
    </row>
    <row r="531" spans="1:6" ht="15" customHeight="1">
      <c r="A531" s="4"/>
      <c r="B531" s="4"/>
      <c r="C531" s="4"/>
      <c r="D531" s="4"/>
      <c r="E531" s="4"/>
      <c r="F531" s="4"/>
    </row>
    <row r="532" spans="1:6" ht="15" customHeight="1">
      <c r="A532" s="4"/>
      <c r="B532" s="4"/>
      <c r="C532" s="4"/>
      <c r="D532" s="4"/>
      <c r="E532" s="4"/>
      <c r="F532" s="4"/>
    </row>
    <row r="533" spans="1:6" ht="15" customHeight="1">
      <c r="A533" s="4"/>
      <c r="B533" s="4"/>
      <c r="C533" s="4"/>
      <c r="D533" s="4"/>
      <c r="E533" s="4"/>
      <c r="F533" s="4"/>
    </row>
    <row r="534" spans="1:6" ht="15" customHeight="1">
      <c r="A534" s="4"/>
      <c r="B534" s="4"/>
      <c r="C534" s="4"/>
      <c r="D534" s="4"/>
      <c r="E534" s="4"/>
      <c r="F534" s="4"/>
    </row>
    <row r="535" spans="1:6" ht="15" customHeight="1">
      <c r="A535" s="4"/>
      <c r="B535" s="4"/>
      <c r="C535" s="4"/>
      <c r="D535" s="4"/>
      <c r="E535" s="4"/>
      <c r="F535" s="4"/>
    </row>
    <row r="536" spans="1:6" ht="15" customHeight="1">
      <c r="A536" s="4"/>
      <c r="B536" s="4"/>
      <c r="C536" s="4"/>
      <c r="D536" s="4"/>
      <c r="E536" s="4"/>
      <c r="F536" s="4"/>
    </row>
    <row r="537" spans="1:6" ht="15" customHeight="1">
      <c r="A537" s="4"/>
      <c r="B537" s="4"/>
      <c r="C537" s="4"/>
      <c r="D537" s="4"/>
      <c r="E537" s="4"/>
      <c r="F537" s="4"/>
    </row>
    <row r="538" spans="1:6" ht="15" customHeight="1">
      <c r="A538" s="4"/>
      <c r="B538" s="4"/>
      <c r="C538" s="4"/>
      <c r="D538" s="4"/>
      <c r="E538" s="4"/>
      <c r="F538" s="4"/>
    </row>
    <row r="539" spans="1:6" ht="15" customHeight="1">
      <c r="A539" s="4"/>
      <c r="B539" s="4"/>
      <c r="C539" s="4"/>
      <c r="D539" s="4"/>
      <c r="E539" s="4"/>
      <c r="F539" s="4"/>
    </row>
    <row r="540" spans="1:6" ht="15" customHeight="1">
      <c r="A540" s="4"/>
      <c r="B540" s="4"/>
      <c r="C540" s="4"/>
      <c r="D540" s="4"/>
      <c r="E540" s="4"/>
      <c r="F540" s="4"/>
    </row>
    <row r="541" spans="1:6" ht="15" customHeight="1">
      <c r="A541" s="4"/>
      <c r="B541" s="4"/>
      <c r="C541" s="4"/>
      <c r="D541" s="4"/>
      <c r="E541" s="4"/>
      <c r="F541" s="4"/>
    </row>
    <row r="542" spans="1:6" ht="15" customHeight="1">
      <c r="A542" s="4"/>
      <c r="B542" s="4"/>
      <c r="C542" s="4"/>
      <c r="D542" s="4"/>
      <c r="E542" s="4"/>
      <c r="F542" s="4"/>
    </row>
    <row r="543" spans="1:6" ht="15" customHeight="1">
      <c r="A543" s="4"/>
      <c r="B543" s="4"/>
      <c r="C543" s="4"/>
      <c r="D543" s="4"/>
      <c r="E543" s="4"/>
      <c r="F543" s="4"/>
    </row>
    <row r="544" spans="1:6" ht="15" customHeight="1">
      <c r="A544" s="4"/>
      <c r="B544" s="4"/>
      <c r="C544" s="4"/>
      <c r="D544" s="4"/>
      <c r="E544" s="4"/>
      <c r="F544" s="4"/>
    </row>
    <row r="545" spans="1:6" ht="15" customHeight="1">
      <c r="A545" s="4"/>
      <c r="B545" s="4"/>
      <c r="C545" s="4"/>
      <c r="D545" s="4"/>
      <c r="E545" s="4"/>
      <c r="F545" s="4"/>
    </row>
    <row r="546" spans="1:6" ht="15" customHeight="1">
      <c r="A546" s="4"/>
      <c r="B546" s="4"/>
      <c r="C546" s="4"/>
      <c r="D546" s="4"/>
      <c r="E546" s="4"/>
      <c r="F546" s="4"/>
    </row>
    <row r="547" spans="1:6" ht="15" customHeight="1">
      <c r="A547" s="4"/>
      <c r="B547" s="4"/>
      <c r="C547" s="4"/>
      <c r="D547" s="4"/>
      <c r="E547" s="4"/>
      <c r="F547" s="4"/>
    </row>
    <row r="548" spans="1:6" ht="15" customHeight="1">
      <c r="A548" s="4"/>
      <c r="B548" s="4"/>
      <c r="C548" s="4"/>
      <c r="D548" s="4"/>
      <c r="E548" s="4"/>
      <c r="F548" s="4"/>
    </row>
    <row r="549" spans="1:6" ht="15" customHeight="1">
      <c r="A549" s="4"/>
      <c r="B549" s="4"/>
      <c r="C549" s="4"/>
      <c r="D549" s="4"/>
      <c r="E549" s="4"/>
      <c r="F549" s="4"/>
    </row>
    <row r="550" spans="1:6" ht="15" customHeight="1">
      <c r="A550" s="4"/>
      <c r="B550" s="4"/>
      <c r="C550" s="4"/>
      <c r="D550" s="4"/>
      <c r="E550" s="4"/>
      <c r="F550" s="4"/>
    </row>
    <row r="551" spans="1:6" ht="15" customHeight="1">
      <c r="A551" s="4"/>
      <c r="B551" s="4"/>
      <c r="C551" s="4"/>
      <c r="D551" s="4"/>
      <c r="E551" s="4"/>
      <c r="F551" s="4"/>
    </row>
    <row r="552" spans="1:6" ht="15" customHeight="1">
      <c r="A552" s="4"/>
      <c r="B552" s="4"/>
      <c r="C552" s="4"/>
      <c r="D552" s="4"/>
      <c r="E552" s="4"/>
      <c r="F552" s="4"/>
    </row>
    <row r="553" spans="1:6" ht="15" customHeight="1">
      <c r="A553" s="4"/>
      <c r="B553" s="4"/>
      <c r="C553" s="4"/>
      <c r="D553" s="4"/>
      <c r="E553" s="4"/>
      <c r="F553" s="4"/>
    </row>
    <row r="554" spans="1:6" ht="15" customHeight="1">
      <c r="A554" s="4"/>
      <c r="B554" s="4"/>
      <c r="C554" s="4"/>
      <c r="D554" s="4"/>
      <c r="E554" s="4"/>
      <c r="F554" s="4"/>
    </row>
    <row r="555" spans="1:6" ht="15" customHeight="1">
      <c r="A555" s="4"/>
      <c r="B555" s="4"/>
      <c r="C555" s="4"/>
      <c r="D555" s="4"/>
      <c r="E555" s="4"/>
      <c r="F555" s="4"/>
    </row>
    <row r="556" spans="1:6" ht="15" customHeight="1">
      <c r="A556" s="4"/>
      <c r="B556" s="4"/>
      <c r="C556" s="4"/>
      <c r="D556" s="4"/>
      <c r="E556" s="4"/>
      <c r="F556" s="4"/>
    </row>
    <row r="557" spans="1:6" ht="15" customHeight="1">
      <c r="A557" s="4"/>
      <c r="B557" s="4"/>
      <c r="C557" s="4"/>
      <c r="D557" s="4"/>
      <c r="E557" s="4"/>
      <c r="F557" s="4"/>
    </row>
    <row r="558" spans="1:6" ht="15" customHeight="1">
      <c r="A558" s="4"/>
      <c r="B558" s="4"/>
      <c r="C558" s="4"/>
      <c r="D558" s="4"/>
      <c r="E558" s="4"/>
      <c r="F558" s="4"/>
    </row>
    <row r="559" spans="1:6" ht="15" customHeight="1">
      <c r="A559" s="4"/>
      <c r="B559" s="4"/>
      <c r="C559" s="4"/>
      <c r="D559" s="4"/>
      <c r="E559" s="4"/>
      <c r="F559" s="4"/>
    </row>
    <row r="560" spans="1:6" ht="15" customHeight="1">
      <c r="A560" s="4"/>
      <c r="B560" s="4"/>
      <c r="C560" s="4"/>
      <c r="D560" s="4"/>
      <c r="E560" s="4"/>
      <c r="F560" s="4"/>
    </row>
    <row r="561" spans="1:6" ht="15" customHeight="1">
      <c r="A561" s="4"/>
      <c r="B561" s="4"/>
      <c r="C561" s="4"/>
      <c r="D561" s="4"/>
      <c r="E561" s="4"/>
      <c r="F561" s="4"/>
    </row>
    <row r="562" spans="1:6" ht="15" customHeight="1">
      <c r="A562" s="4"/>
      <c r="B562" s="4"/>
      <c r="C562" s="4"/>
      <c r="D562" s="4"/>
      <c r="E562" s="4"/>
      <c r="F562" s="4"/>
    </row>
    <row r="563" spans="1:6" ht="15" customHeight="1">
      <c r="A563" s="4"/>
      <c r="B563" s="4"/>
      <c r="C563" s="4"/>
      <c r="D563" s="4"/>
      <c r="E563" s="4"/>
      <c r="F563" s="4"/>
    </row>
    <row r="564" spans="1:6" ht="15" customHeight="1">
      <c r="A564" s="4"/>
      <c r="B564" s="4"/>
      <c r="C564" s="4"/>
      <c r="D564" s="4"/>
      <c r="E564" s="4"/>
      <c r="F564" s="4"/>
    </row>
    <row r="565" spans="1:6" ht="15" customHeight="1">
      <c r="A565" s="4"/>
      <c r="B565" s="4"/>
      <c r="C565" s="4"/>
      <c r="D565" s="4"/>
      <c r="E565" s="4"/>
      <c r="F565" s="4"/>
    </row>
    <row r="566" spans="1:6" ht="15" customHeight="1">
      <c r="A566" s="4"/>
      <c r="B566" s="4"/>
      <c r="C566" s="4"/>
      <c r="D566" s="4"/>
      <c r="E566" s="4"/>
      <c r="F566" s="4"/>
    </row>
    <row r="567" spans="1:6" ht="15" customHeight="1">
      <c r="A567" s="4"/>
      <c r="B567" s="4"/>
      <c r="C567" s="4"/>
      <c r="D567" s="4"/>
      <c r="E567" s="4"/>
      <c r="F567" s="4"/>
    </row>
    <row r="568" spans="1:6" ht="15" customHeight="1">
      <c r="A568" s="4"/>
      <c r="B568" s="4"/>
      <c r="C568" s="4"/>
      <c r="D568" s="4"/>
      <c r="E568" s="4"/>
      <c r="F568" s="4"/>
    </row>
    <row r="569" spans="1:6" ht="15" customHeight="1">
      <c r="A569" s="4"/>
      <c r="B569" s="4"/>
      <c r="C569" s="4"/>
      <c r="D569" s="4"/>
      <c r="E569" s="4"/>
      <c r="F569" s="4"/>
    </row>
    <row r="570" spans="1:6" ht="15" customHeight="1">
      <c r="A570" s="4"/>
      <c r="B570" s="4"/>
      <c r="C570" s="4"/>
      <c r="D570" s="4"/>
      <c r="E570" s="4"/>
      <c r="F570" s="4"/>
    </row>
    <row r="571" spans="1:6" ht="15" customHeight="1">
      <c r="A571" s="4"/>
      <c r="B571" s="4"/>
      <c r="C571" s="4"/>
      <c r="D571" s="4"/>
      <c r="E571" s="4"/>
      <c r="F571" s="4"/>
    </row>
    <row r="572" spans="1:6" ht="15" customHeight="1">
      <c r="A572" s="4"/>
      <c r="B572" s="4"/>
      <c r="C572" s="4"/>
      <c r="D572" s="4"/>
      <c r="E572" s="4"/>
      <c r="F572" s="4"/>
    </row>
    <row r="573" spans="1:6" ht="15" customHeight="1">
      <c r="A573" s="4"/>
      <c r="B573" s="4"/>
      <c r="C573" s="4"/>
      <c r="D573" s="4"/>
      <c r="E573" s="4"/>
      <c r="F573" s="4"/>
    </row>
    <row r="574" spans="1:6" ht="15" customHeight="1">
      <c r="A574" s="4"/>
      <c r="B574" s="4"/>
      <c r="C574" s="4"/>
      <c r="D574" s="4"/>
      <c r="E574" s="4"/>
      <c r="F574" s="4"/>
    </row>
    <row r="575" spans="1:6" ht="15" customHeight="1">
      <c r="A575" s="4"/>
      <c r="B575" s="4"/>
      <c r="C575" s="4"/>
      <c r="D575" s="4"/>
      <c r="E575" s="4"/>
      <c r="F575" s="4"/>
    </row>
    <row r="576" spans="1:6" ht="15" customHeight="1">
      <c r="A576" s="4"/>
      <c r="B576" s="4"/>
      <c r="C576" s="4"/>
      <c r="D576" s="4"/>
      <c r="E576" s="4"/>
      <c r="F576" s="4"/>
    </row>
    <row r="577" spans="1:6" ht="15" customHeight="1">
      <c r="A577" s="4"/>
      <c r="B577" s="4"/>
      <c r="C577" s="4"/>
      <c r="D577" s="4"/>
      <c r="E577" s="4"/>
      <c r="F577" s="4"/>
    </row>
    <row r="578" spans="1:6" ht="15" customHeight="1">
      <c r="A578" s="4"/>
      <c r="B578" s="4"/>
      <c r="C578" s="4"/>
      <c r="D578" s="4"/>
      <c r="E578" s="4"/>
      <c r="F578" s="4"/>
    </row>
    <row r="579" spans="1:6" ht="15" customHeight="1">
      <c r="A579" s="4"/>
      <c r="B579" s="4"/>
      <c r="C579" s="4"/>
      <c r="D579" s="4"/>
      <c r="E579" s="4"/>
      <c r="F579" s="4"/>
    </row>
    <row r="580" spans="1:6" ht="15" customHeight="1">
      <c r="A580" s="4"/>
      <c r="B580" s="4"/>
      <c r="C580" s="4"/>
      <c r="D580" s="4"/>
      <c r="E580" s="4"/>
      <c r="F580" s="4"/>
    </row>
    <row r="581" spans="1:6" ht="15" customHeight="1">
      <c r="A581" s="4"/>
      <c r="B581" s="4"/>
      <c r="C581" s="4"/>
      <c r="D581" s="4"/>
      <c r="E581" s="4"/>
      <c r="F581" s="4"/>
    </row>
    <row r="582" spans="1:6" ht="15" customHeight="1">
      <c r="A582" s="4"/>
      <c r="B582" s="4"/>
      <c r="C582" s="4"/>
      <c r="D582" s="4"/>
      <c r="E582" s="4"/>
      <c r="F582" s="4"/>
    </row>
    <row r="583" spans="1:6" ht="15" customHeight="1">
      <c r="A583" s="4"/>
      <c r="B583" s="4"/>
      <c r="C583" s="4"/>
      <c r="D583" s="4"/>
      <c r="E583" s="4"/>
      <c r="F583" s="4"/>
    </row>
    <row r="584" spans="1:6" ht="15" customHeight="1">
      <c r="A584" s="4"/>
      <c r="B584" s="4"/>
      <c r="C584" s="4"/>
      <c r="D584" s="4"/>
      <c r="E584" s="4"/>
      <c r="F584" s="4"/>
    </row>
    <row r="585" spans="1:6" ht="15" customHeight="1">
      <c r="A585" s="4"/>
      <c r="B585" s="4"/>
      <c r="C585" s="4"/>
      <c r="D585" s="4"/>
      <c r="E585" s="4"/>
      <c r="F585" s="4"/>
    </row>
    <row r="586" spans="1:6" ht="15" customHeight="1">
      <c r="A586" s="4"/>
      <c r="B586" s="4"/>
      <c r="C586" s="4"/>
      <c r="D586" s="4"/>
      <c r="E586" s="4"/>
      <c r="F586" s="4"/>
    </row>
    <row r="587" spans="1:6" ht="15" customHeight="1">
      <c r="A587" s="4"/>
      <c r="B587" s="4"/>
      <c r="C587" s="4"/>
      <c r="D587" s="4"/>
      <c r="E587" s="4"/>
      <c r="F587" s="4"/>
    </row>
    <row r="588" spans="1:6" ht="15" customHeight="1">
      <c r="A588" s="4"/>
      <c r="B588" s="4"/>
      <c r="C588" s="4"/>
      <c r="D588" s="4"/>
      <c r="E588" s="4"/>
      <c r="F588" s="4"/>
    </row>
    <row r="589" spans="1:6" ht="15" customHeight="1">
      <c r="A589" s="4"/>
      <c r="B589" s="4"/>
      <c r="C589" s="4"/>
      <c r="D589" s="4"/>
      <c r="E589" s="4"/>
      <c r="F589" s="4"/>
    </row>
    <row r="590" spans="1:6" ht="15" customHeight="1">
      <c r="A590" s="4"/>
      <c r="B590" s="4"/>
      <c r="C590" s="4"/>
      <c r="D590" s="4"/>
      <c r="E590" s="4"/>
      <c r="F590" s="4"/>
    </row>
    <row r="591" spans="1:6" ht="15" customHeight="1">
      <c r="A591" s="4"/>
      <c r="B591" s="4"/>
      <c r="C591" s="4"/>
      <c r="D591" s="4"/>
      <c r="E591" s="4"/>
      <c r="F591" s="4"/>
    </row>
    <row r="592" spans="1:6" ht="15" customHeight="1">
      <c r="A592" s="4"/>
      <c r="B592" s="4"/>
      <c r="C592" s="4"/>
      <c r="D592" s="4"/>
      <c r="E592" s="4"/>
      <c r="F592" s="4"/>
    </row>
    <row r="593" spans="1:6" ht="15" customHeight="1">
      <c r="A593" s="4"/>
      <c r="B593" s="4"/>
      <c r="C593" s="4"/>
      <c r="D593" s="4"/>
      <c r="E593" s="4"/>
      <c r="F593" s="4"/>
    </row>
    <row r="594" spans="1:6" ht="15" customHeight="1">
      <c r="A594" s="4"/>
      <c r="B594" s="4"/>
      <c r="C594" s="4"/>
      <c r="D594" s="4"/>
      <c r="E594" s="4"/>
      <c r="F594" s="4"/>
    </row>
    <row r="595" spans="1:6" ht="15" customHeight="1">
      <c r="A595" s="4"/>
      <c r="B595" s="4"/>
      <c r="C595" s="4"/>
      <c r="D595" s="4"/>
      <c r="E595" s="4"/>
      <c r="F595" s="4"/>
    </row>
    <row r="596" spans="1:6" ht="15" customHeight="1">
      <c r="A596" s="4"/>
      <c r="B596" s="4"/>
      <c r="C596" s="4"/>
      <c r="D596" s="4"/>
      <c r="E596" s="4"/>
      <c r="F596" s="4"/>
    </row>
    <row r="597" spans="1:6" ht="15" customHeight="1">
      <c r="A597" s="4"/>
      <c r="B597" s="4"/>
      <c r="C597" s="4"/>
      <c r="D597" s="4"/>
      <c r="E597" s="4"/>
      <c r="F597" s="4"/>
    </row>
    <row r="598" spans="1:6" ht="15" customHeight="1">
      <c r="A598" s="4"/>
      <c r="B598" s="4"/>
      <c r="C598" s="4"/>
      <c r="D598" s="4"/>
      <c r="E598" s="4"/>
      <c r="F598" s="4"/>
    </row>
    <row r="599" spans="1:6" ht="15" customHeight="1">
      <c r="A599" s="4"/>
      <c r="B599" s="4"/>
      <c r="C599" s="4"/>
      <c r="D599" s="4"/>
      <c r="E599" s="4"/>
      <c r="F599" s="4"/>
    </row>
    <row r="600" spans="1:6" ht="15" customHeight="1">
      <c r="A600" s="4"/>
      <c r="B600" s="4"/>
      <c r="C600" s="4"/>
      <c r="D600" s="4"/>
      <c r="E600" s="4"/>
      <c r="F600" s="4"/>
    </row>
    <row r="601" spans="1:6" ht="15" customHeight="1">
      <c r="A601" s="4"/>
      <c r="B601" s="4"/>
      <c r="C601" s="4"/>
      <c r="D601" s="4"/>
      <c r="E601" s="4"/>
      <c r="F601" s="4"/>
    </row>
    <row r="602" spans="1:6" ht="15" customHeight="1">
      <c r="A602" s="4"/>
      <c r="B602" s="4"/>
      <c r="C602" s="4"/>
      <c r="D602" s="4"/>
      <c r="E602" s="4"/>
      <c r="F602" s="4"/>
    </row>
    <row r="603" spans="1:6" ht="15" customHeight="1">
      <c r="A603" s="4"/>
      <c r="B603" s="4"/>
      <c r="C603" s="4"/>
      <c r="D603" s="4"/>
      <c r="E603" s="4"/>
      <c r="F603" s="4"/>
    </row>
    <row r="604" spans="1:6" ht="15" customHeight="1">
      <c r="A604" s="4"/>
      <c r="B604" s="4"/>
      <c r="C604" s="4"/>
      <c r="D604" s="4"/>
      <c r="E604" s="4"/>
      <c r="F604" s="4"/>
    </row>
    <row r="605" spans="1:6" ht="15" customHeight="1">
      <c r="A605" s="4"/>
      <c r="B605" s="4"/>
      <c r="C605" s="4"/>
      <c r="D605" s="4"/>
      <c r="E605" s="4"/>
      <c r="F605" s="4"/>
    </row>
    <row r="606" spans="1:6" ht="15" customHeight="1">
      <c r="A606" s="4"/>
      <c r="B606" s="4"/>
      <c r="C606" s="4"/>
      <c r="D606" s="4"/>
      <c r="E606" s="4"/>
      <c r="F606" s="4"/>
    </row>
    <row r="607" spans="1:6" ht="15" customHeight="1">
      <c r="A607" s="4"/>
      <c r="B607" s="4"/>
      <c r="C607" s="4"/>
      <c r="D607" s="4"/>
      <c r="E607" s="4"/>
      <c r="F607" s="4"/>
    </row>
    <row r="608" spans="1:6" ht="15" customHeight="1">
      <c r="A608" s="4"/>
      <c r="B608" s="4"/>
      <c r="C608" s="4"/>
      <c r="D608" s="4"/>
      <c r="E608" s="4"/>
      <c r="F608" s="4"/>
    </row>
    <row r="609" spans="1:6" ht="15" customHeight="1">
      <c r="A609" s="4"/>
      <c r="B609" s="4"/>
      <c r="C609" s="4"/>
      <c r="D609" s="4"/>
      <c r="E609" s="4"/>
      <c r="F609" s="4"/>
    </row>
    <row r="610" spans="1:6" ht="15" customHeight="1">
      <c r="A610" s="4"/>
      <c r="B610" s="4"/>
      <c r="C610" s="4"/>
      <c r="D610" s="4"/>
      <c r="E610" s="4"/>
      <c r="F610" s="4"/>
    </row>
    <row r="611" spans="1:6" ht="15" customHeight="1">
      <c r="A611" s="4"/>
      <c r="B611" s="4"/>
      <c r="C611" s="4"/>
      <c r="D611" s="4"/>
      <c r="E611" s="4"/>
      <c r="F611" s="4"/>
    </row>
    <row r="612" spans="1:6" ht="15" customHeight="1">
      <c r="A612" s="4"/>
      <c r="B612" s="4"/>
      <c r="C612" s="4"/>
      <c r="D612" s="4"/>
      <c r="E612" s="4"/>
      <c r="F612" s="4"/>
    </row>
    <row r="613" spans="1:6" ht="15" customHeight="1">
      <c r="A613" s="4"/>
      <c r="B613" s="4"/>
      <c r="C613" s="4"/>
      <c r="D613" s="4"/>
      <c r="E613" s="4"/>
      <c r="F613" s="4"/>
    </row>
    <row r="614" spans="1:6" ht="15" customHeight="1">
      <c r="A614" s="4"/>
      <c r="B614" s="4"/>
      <c r="C614" s="4"/>
      <c r="D614" s="4"/>
      <c r="E614" s="4"/>
      <c r="F614" s="4"/>
    </row>
    <row r="615" spans="1:6" ht="15" customHeight="1">
      <c r="A615" s="4"/>
      <c r="B615" s="4"/>
      <c r="C615" s="4"/>
      <c r="D615" s="4"/>
      <c r="E615" s="4"/>
      <c r="F615" s="4"/>
    </row>
    <row r="616" spans="1:6" ht="15" customHeight="1">
      <c r="A616" s="4"/>
      <c r="B616" s="4"/>
      <c r="C616" s="4"/>
      <c r="D616" s="4"/>
      <c r="E616" s="4"/>
      <c r="F616" s="4"/>
    </row>
    <row r="617" spans="1:6" ht="15" customHeight="1">
      <c r="A617" s="4"/>
      <c r="B617" s="4"/>
      <c r="C617" s="4"/>
      <c r="D617" s="4"/>
      <c r="E617" s="4"/>
      <c r="F617" s="4"/>
    </row>
    <row r="618" spans="1:6" ht="15" customHeight="1">
      <c r="A618" s="4"/>
      <c r="B618" s="4"/>
      <c r="C618" s="4"/>
      <c r="D618" s="4"/>
      <c r="E618" s="4"/>
      <c r="F618" s="4"/>
    </row>
    <row r="619" spans="1:6" ht="15" customHeight="1">
      <c r="A619" s="4"/>
      <c r="B619" s="4"/>
      <c r="C619" s="4"/>
      <c r="D619" s="4"/>
      <c r="E619" s="4"/>
      <c r="F619" s="4"/>
    </row>
    <row r="620" spans="1:6" ht="15" customHeight="1">
      <c r="A620" s="4"/>
      <c r="B620" s="4"/>
      <c r="C620" s="4"/>
      <c r="D620" s="4"/>
      <c r="E620" s="4"/>
      <c r="F620" s="4"/>
    </row>
    <row r="621" spans="1:6" ht="15" customHeight="1">
      <c r="A621" s="4"/>
      <c r="B621" s="4"/>
      <c r="C621" s="4"/>
      <c r="D621" s="4"/>
      <c r="E621" s="4"/>
      <c r="F621" s="4"/>
    </row>
    <row r="622" spans="1:6" ht="15" customHeight="1">
      <c r="A622" s="4"/>
      <c r="B622" s="4"/>
      <c r="C622" s="4"/>
      <c r="D622" s="4"/>
      <c r="E622" s="4"/>
      <c r="F622" s="4"/>
    </row>
    <row r="623" spans="1:6" ht="15" customHeight="1">
      <c r="A623" s="4"/>
      <c r="B623" s="4"/>
      <c r="C623" s="4"/>
      <c r="D623" s="4"/>
      <c r="E623" s="4"/>
      <c r="F623" s="4"/>
    </row>
    <row r="624" spans="1:6" ht="15" customHeight="1">
      <c r="A624" s="4"/>
      <c r="B624" s="4"/>
      <c r="C624" s="4"/>
      <c r="D624" s="4"/>
      <c r="E624" s="4"/>
      <c r="F624" s="4"/>
    </row>
    <row r="625" spans="1:6" ht="15" customHeight="1">
      <c r="A625" s="4"/>
      <c r="B625" s="4"/>
      <c r="C625" s="4"/>
      <c r="D625" s="4"/>
      <c r="E625" s="4"/>
      <c r="F625" s="4"/>
    </row>
    <row r="626" spans="1:6" ht="15" customHeight="1">
      <c r="A626" s="4"/>
      <c r="B626" s="4"/>
      <c r="C626" s="4"/>
      <c r="D626" s="4"/>
      <c r="E626" s="4"/>
      <c r="F626" s="4"/>
    </row>
    <row r="627" spans="1:6" ht="15" customHeight="1">
      <c r="A627" s="4"/>
      <c r="B627" s="4"/>
      <c r="C627" s="4"/>
      <c r="D627" s="4"/>
      <c r="E627" s="4"/>
      <c r="F627" s="4"/>
    </row>
    <row r="628" spans="1:6" ht="15" customHeight="1">
      <c r="A628" s="4"/>
      <c r="B628" s="4"/>
      <c r="C628" s="4"/>
      <c r="D628" s="4"/>
      <c r="E628" s="4"/>
      <c r="F628" s="4"/>
    </row>
    <row r="629" spans="1:6" ht="15" customHeight="1">
      <c r="A629" s="4"/>
      <c r="B629" s="4"/>
      <c r="C629" s="4"/>
      <c r="D629" s="4"/>
      <c r="E629" s="4"/>
      <c r="F629" s="4"/>
    </row>
    <row r="630" spans="1:6" ht="15" customHeight="1">
      <c r="A630" s="4"/>
      <c r="B630" s="4"/>
      <c r="C630" s="4"/>
      <c r="D630" s="4"/>
      <c r="E630" s="4"/>
      <c r="F630" s="4"/>
    </row>
    <row r="631" spans="1:6" ht="15" customHeight="1">
      <c r="A631" s="4"/>
      <c r="B631" s="4"/>
      <c r="C631" s="4"/>
      <c r="D631" s="4"/>
      <c r="E631" s="4"/>
      <c r="F631" s="4"/>
    </row>
    <row r="632" spans="1:6" ht="15" customHeight="1">
      <c r="A632" s="4"/>
      <c r="B632" s="4"/>
      <c r="C632" s="4"/>
      <c r="D632" s="4"/>
      <c r="E632" s="4"/>
      <c r="F632" s="4"/>
    </row>
    <row r="633" spans="1:6" ht="15" customHeight="1">
      <c r="A633" s="4"/>
      <c r="B633" s="4"/>
      <c r="C633" s="4"/>
      <c r="D633" s="4"/>
      <c r="E633" s="4"/>
      <c r="F633" s="4"/>
    </row>
    <row r="634" spans="1:6" ht="15" customHeight="1">
      <c r="A634" s="4"/>
      <c r="B634" s="4"/>
      <c r="C634" s="4"/>
      <c r="D634" s="4"/>
      <c r="E634" s="4"/>
      <c r="F634" s="4"/>
    </row>
    <row r="635" spans="1:6" ht="15" customHeight="1">
      <c r="A635" s="4"/>
      <c r="B635" s="4"/>
      <c r="C635" s="4"/>
      <c r="D635" s="4"/>
      <c r="E635" s="4"/>
      <c r="F635" s="4"/>
    </row>
    <row r="636" spans="1:6" ht="15" customHeight="1">
      <c r="A636" s="4"/>
      <c r="B636" s="4"/>
      <c r="C636" s="4"/>
      <c r="D636" s="4"/>
      <c r="E636" s="4"/>
      <c r="F636" s="4"/>
    </row>
    <row r="637" spans="1:6" ht="15" customHeight="1">
      <c r="A637" s="4"/>
      <c r="B637" s="4"/>
      <c r="C637" s="4"/>
      <c r="D637" s="4"/>
      <c r="E637" s="4"/>
      <c r="F637" s="4"/>
    </row>
    <row r="638" spans="1:6" ht="15" customHeight="1">
      <c r="A638" s="4"/>
      <c r="B638" s="4"/>
      <c r="C638" s="4"/>
      <c r="D638" s="4"/>
      <c r="E638" s="4"/>
      <c r="F638" s="4"/>
    </row>
    <row r="639" spans="1:6" ht="15" customHeight="1">
      <c r="A639" s="4"/>
      <c r="B639" s="4"/>
      <c r="C639" s="4"/>
      <c r="D639" s="4"/>
      <c r="E639" s="4"/>
      <c r="F639" s="4"/>
    </row>
    <row r="640" spans="1:6" ht="15" customHeight="1">
      <c r="A640" s="4"/>
      <c r="B640" s="4"/>
      <c r="C640" s="4"/>
      <c r="D640" s="4"/>
      <c r="E640" s="4"/>
      <c r="F640" s="4"/>
    </row>
    <row r="641" spans="1:6" ht="15" customHeight="1">
      <c r="A641" s="4"/>
      <c r="B641" s="4"/>
      <c r="C641" s="4"/>
      <c r="D641" s="4"/>
      <c r="E641" s="4"/>
      <c r="F641" s="4"/>
    </row>
    <row r="642" spans="1:6" ht="15" customHeight="1">
      <c r="A642" s="4"/>
      <c r="B642" s="4"/>
      <c r="C642" s="4"/>
      <c r="D642" s="4"/>
      <c r="E642" s="4"/>
      <c r="F642" s="4"/>
    </row>
    <row r="643" spans="1:6" ht="15" customHeight="1">
      <c r="A643" s="4"/>
      <c r="B643" s="4"/>
      <c r="C643" s="4"/>
      <c r="D643" s="4"/>
      <c r="E643" s="4"/>
      <c r="F643" s="4"/>
    </row>
    <row r="644" spans="1:6" ht="15" customHeight="1">
      <c r="A644" s="4"/>
      <c r="B644" s="4"/>
      <c r="C644" s="4"/>
      <c r="D644" s="4"/>
      <c r="E644" s="4"/>
      <c r="F644" s="4"/>
    </row>
    <row r="645" spans="1:6" ht="15" customHeight="1">
      <c r="A645" s="4"/>
      <c r="B645" s="4"/>
      <c r="C645" s="4"/>
      <c r="D645" s="4"/>
      <c r="E645" s="4"/>
      <c r="F645" s="4"/>
    </row>
    <row r="646" spans="1:6" ht="15" customHeight="1">
      <c r="A646" s="4"/>
      <c r="B646" s="4"/>
      <c r="C646" s="4"/>
      <c r="D646" s="4"/>
      <c r="E646" s="4"/>
      <c r="F646" s="4"/>
    </row>
    <row r="647" spans="1:6" ht="15" customHeight="1">
      <c r="A647" s="4"/>
      <c r="B647" s="4"/>
      <c r="C647" s="4"/>
      <c r="D647" s="4"/>
      <c r="E647" s="4"/>
      <c r="F647" s="4"/>
    </row>
    <row r="648" spans="1:6" ht="15" customHeight="1">
      <c r="A648" s="4"/>
      <c r="B648" s="4"/>
      <c r="C648" s="4"/>
      <c r="D648" s="4"/>
      <c r="E648" s="4"/>
      <c r="F648" s="4"/>
    </row>
    <row r="649" spans="1:6" ht="15" customHeight="1">
      <c r="A649" s="4"/>
      <c r="B649" s="4"/>
      <c r="C649" s="4"/>
      <c r="D649" s="4"/>
      <c r="E649" s="4"/>
      <c r="F649" s="4"/>
    </row>
    <row r="650" spans="1:6" ht="15" customHeight="1">
      <c r="A650" s="4"/>
      <c r="B650" s="4"/>
      <c r="C650" s="4"/>
      <c r="D650" s="4"/>
      <c r="E650" s="4"/>
      <c r="F650" s="4"/>
    </row>
    <row r="651" spans="1:6" ht="15" customHeight="1">
      <c r="A651" s="4"/>
      <c r="B651" s="4"/>
      <c r="C651" s="4"/>
      <c r="D651" s="4"/>
      <c r="E651" s="4"/>
      <c r="F651" s="4"/>
    </row>
    <row r="652" spans="1:6" ht="15" customHeight="1">
      <c r="A652" s="4"/>
      <c r="B652" s="4"/>
      <c r="C652" s="4"/>
      <c r="D652" s="4"/>
      <c r="E652" s="4"/>
      <c r="F652" s="4"/>
    </row>
    <row r="653" spans="1:6" ht="15" customHeight="1">
      <c r="A653" s="4"/>
      <c r="B653" s="4"/>
      <c r="C653" s="4"/>
      <c r="D653" s="4"/>
      <c r="E653" s="4"/>
      <c r="F653" s="4"/>
    </row>
    <row r="654" spans="1:6" ht="15" customHeight="1">
      <c r="A654" s="4"/>
      <c r="B654" s="4"/>
      <c r="C654" s="4"/>
      <c r="D654" s="4"/>
      <c r="E654" s="4"/>
      <c r="F654" s="4"/>
    </row>
    <row r="655" spans="1:6" ht="15" customHeight="1">
      <c r="A655" s="4"/>
      <c r="B655" s="4"/>
      <c r="C655" s="4"/>
      <c r="D655" s="4"/>
      <c r="E655" s="4"/>
      <c r="F655" s="4"/>
    </row>
    <row r="656" spans="1:6" ht="15" customHeight="1">
      <c r="A656" s="4"/>
      <c r="B656" s="4"/>
      <c r="C656" s="4"/>
      <c r="D656" s="4"/>
      <c r="E656" s="4"/>
      <c r="F656" s="4"/>
    </row>
    <row r="657" spans="1:6" ht="15" customHeight="1">
      <c r="A657" s="4"/>
      <c r="B657" s="4"/>
      <c r="C657" s="4"/>
      <c r="D657" s="4"/>
      <c r="E657" s="4"/>
      <c r="F657" s="4"/>
    </row>
    <row r="658" spans="1:6" ht="15" customHeight="1">
      <c r="A658" s="4"/>
      <c r="B658" s="4"/>
      <c r="C658" s="4"/>
      <c r="D658" s="4"/>
      <c r="E658" s="4"/>
      <c r="F658" s="4"/>
    </row>
    <row r="659" spans="1:6" ht="15" customHeight="1">
      <c r="A659" s="4"/>
      <c r="B659" s="4"/>
      <c r="C659" s="4"/>
      <c r="D659" s="4"/>
      <c r="E659" s="4"/>
      <c r="F659" s="4"/>
    </row>
    <row r="660" spans="1:6" ht="15" customHeight="1">
      <c r="A660" s="4"/>
      <c r="B660" s="4"/>
      <c r="C660" s="4"/>
      <c r="D660" s="4"/>
      <c r="E660" s="4"/>
      <c r="F660" s="4"/>
    </row>
    <row r="661" spans="1:6" ht="15" customHeight="1">
      <c r="A661" s="4"/>
      <c r="B661" s="4"/>
      <c r="C661" s="4"/>
      <c r="D661" s="4"/>
      <c r="E661" s="4"/>
      <c r="F661" s="4"/>
    </row>
    <row r="662" spans="1:6" ht="15" customHeight="1">
      <c r="A662" s="4"/>
      <c r="B662" s="4"/>
      <c r="C662" s="4"/>
      <c r="D662" s="4"/>
      <c r="E662" s="4"/>
      <c r="F662" s="4"/>
    </row>
    <row r="663" spans="1:6" ht="15" customHeight="1">
      <c r="A663" s="4"/>
      <c r="B663" s="4"/>
      <c r="C663" s="4"/>
      <c r="D663" s="4"/>
      <c r="E663" s="4"/>
      <c r="F663" s="4"/>
    </row>
    <row r="664" spans="1:6" ht="15" customHeight="1">
      <c r="A664" s="4"/>
      <c r="B664" s="4"/>
      <c r="C664" s="4"/>
      <c r="D664" s="4"/>
      <c r="E664" s="4"/>
      <c r="F664" s="4"/>
    </row>
    <row r="665" spans="1:6" ht="15" customHeight="1">
      <c r="A665" s="4"/>
      <c r="B665" s="4"/>
      <c r="C665" s="4"/>
      <c r="D665" s="4"/>
      <c r="E665" s="4"/>
      <c r="F665" s="4"/>
    </row>
    <row r="666" spans="1:6" ht="15" customHeight="1">
      <c r="A666" s="4"/>
      <c r="B666" s="4"/>
      <c r="C666" s="4"/>
      <c r="D666" s="4"/>
      <c r="E666" s="4"/>
      <c r="F666" s="4"/>
    </row>
    <row r="667" spans="1:6" ht="15" customHeight="1">
      <c r="A667" s="4"/>
      <c r="B667" s="4"/>
      <c r="C667" s="4"/>
      <c r="D667" s="4"/>
      <c r="E667" s="4"/>
      <c r="F667" s="4"/>
    </row>
    <row r="668" spans="1:6" ht="15" customHeight="1">
      <c r="A668" s="4"/>
      <c r="B668" s="4"/>
      <c r="C668" s="4"/>
      <c r="D668" s="4"/>
      <c r="E668" s="4"/>
      <c r="F668" s="4"/>
    </row>
    <row r="669" spans="1:6" ht="15" customHeight="1">
      <c r="A669" s="4"/>
      <c r="B669" s="4"/>
      <c r="C669" s="4"/>
      <c r="D669" s="4"/>
      <c r="E669" s="4"/>
      <c r="F669" s="4"/>
    </row>
    <row r="670" spans="1:6" ht="15" customHeight="1">
      <c r="A670" s="4"/>
      <c r="B670" s="4"/>
      <c r="C670" s="4"/>
      <c r="D670" s="4"/>
      <c r="E670" s="4"/>
      <c r="F670" s="4"/>
    </row>
    <row r="671" spans="1:6" ht="15" customHeight="1">
      <c r="A671" s="4"/>
      <c r="B671" s="4"/>
      <c r="C671" s="4"/>
      <c r="D671" s="4"/>
      <c r="E671" s="4"/>
      <c r="F671" s="4"/>
    </row>
    <row r="672" spans="1:6" ht="15" customHeight="1">
      <c r="A672" s="4"/>
      <c r="B672" s="4"/>
      <c r="C672" s="4"/>
      <c r="D672" s="4"/>
      <c r="E672" s="4"/>
      <c r="F672" s="4"/>
    </row>
    <row r="673" spans="1:6" ht="15" customHeight="1">
      <c r="A673" s="4"/>
      <c r="B673" s="4"/>
      <c r="C673" s="4"/>
      <c r="D673" s="4"/>
      <c r="E673" s="4"/>
      <c r="F673" s="4"/>
    </row>
    <row r="674" spans="1:6" ht="15" customHeight="1">
      <c r="A674" s="4"/>
      <c r="B674" s="4"/>
      <c r="C674" s="4"/>
      <c r="D674" s="4"/>
      <c r="E674" s="4"/>
      <c r="F674" s="4"/>
    </row>
    <row r="675" spans="1:6" ht="15" customHeight="1">
      <c r="A675" s="4"/>
      <c r="B675" s="4"/>
      <c r="C675" s="4"/>
      <c r="D675" s="4"/>
      <c r="E675" s="4"/>
      <c r="F675" s="4"/>
    </row>
    <row r="676" spans="1:6" ht="15" customHeight="1">
      <c r="A676" s="4"/>
      <c r="B676" s="4"/>
      <c r="C676" s="4"/>
      <c r="D676" s="4"/>
      <c r="E676" s="4"/>
      <c r="F676" s="4"/>
    </row>
    <row r="677" spans="1:6" ht="15" customHeight="1">
      <c r="A677" s="4"/>
      <c r="B677" s="4"/>
      <c r="C677" s="4"/>
      <c r="D677" s="4"/>
      <c r="E677" s="4"/>
      <c r="F677" s="4"/>
    </row>
    <row r="678" spans="1:6" ht="15" customHeight="1">
      <c r="A678" s="4"/>
      <c r="B678" s="4"/>
      <c r="C678" s="4"/>
      <c r="D678" s="4"/>
      <c r="E678" s="4"/>
      <c r="F678" s="4"/>
    </row>
    <row r="679" spans="1:6" ht="15" customHeight="1">
      <c r="A679" s="4"/>
      <c r="B679" s="4"/>
      <c r="C679" s="4"/>
      <c r="D679" s="4"/>
      <c r="E679" s="4"/>
      <c r="F679" s="4"/>
    </row>
    <row r="680" spans="1:6" ht="15" customHeight="1">
      <c r="A680" s="4"/>
      <c r="B680" s="4"/>
      <c r="C680" s="4"/>
      <c r="D680" s="4"/>
      <c r="E680" s="4"/>
      <c r="F680" s="4"/>
    </row>
    <row r="681" spans="1:6" ht="15" customHeight="1">
      <c r="A681" s="4"/>
      <c r="B681" s="4"/>
      <c r="C681" s="4"/>
      <c r="D681" s="4"/>
      <c r="E681" s="4"/>
      <c r="F681" s="4"/>
    </row>
    <row r="682" spans="1:6" ht="15" customHeight="1">
      <c r="A682" s="4"/>
      <c r="B682" s="4"/>
      <c r="C682" s="4"/>
      <c r="D682" s="4"/>
      <c r="E682" s="4"/>
      <c r="F682" s="4"/>
    </row>
    <row r="683" spans="1:6" ht="15" customHeight="1">
      <c r="A683" s="4"/>
      <c r="B683" s="4"/>
      <c r="C683" s="4"/>
      <c r="D683" s="4"/>
      <c r="E683" s="4"/>
      <c r="F683" s="4"/>
    </row>
    <row r="684" spans="1:6" ht="15" customHeight="1">
      <c r="A684" s="4"/>
      <c r="B684" s="4"/>
      <c r="C684" s="4"/>
      <c r="D684" s="4"/>
      <c r="E684" s="4"/>
      <c r="F684" s="4"/>
    </row>
    <row r="685" spans="1:6" ht="15" customHeight="1">
      <c r="A685" s="4"/>
      <c r="B685" s="4"/>
      <c r="C685" s="4"/>
      <c r="D685" s="4"/>
      <c r="E685" s="4"/>
      <c r="F685" s="4"/>
    </row>
    <row r="686" spans="1:6" ht="15" customHeight="1">
      <c r="A686" s="4"/>
      <c r="B686" s="4"/>
      <c r="C686" s="4"/>
      <c r="D686" s="4"/>
      <c r="E686" s="4"/>
      <c r="F686" s="4"/>
    </row>
    <row r="687" spans="1:6" ht="15" customHeight="1">
      <c r="A687" s="4"/>
      <c r="B687" s="4"/>
      <c r="C687" s="4"/>
      <c r="D687" s="4"/>
      <c r="E687" s="4"/>
      <c r="F687" s="4"/>
    </row>
    <row r="688" spans="1:6" ht="15" customHeight="1">
      <c r="A688" s="4"/>
      <c r="B688" s="4"/>
      <c r="C688" s="4"/>
      <c r="D688" s="4"/>
      <c r="E688" s="4"/>
      <c r="F688" s="4"/>
    </row>
    <row r="689" spans="1:6" ht="15" customHeight="1">
      <c r="A689" s="4"/>
      <c r="B689" s="4"/>
      <c r="C689" s="4"/>
      <c r="D689" s="4"/>
      <c r="E689" s="4"/>
      <c r="F689" s="4"/>
    </row>
    <row r="690" spans="1:6" ht="15" customHeight="1">
      <c r="A690" s="4"/>
      <c r="B690" s="4"/>
      <c r="C690" s="4"/>
      <c r="D690" s="4"/>
      <c r="E690" s="4"/>
      <c r="F690" s="4"/>
    </row>
    <row r="691" spans="1:6" ht="15" customHeight="1">
      <c r="A691" s="4"/>
      <c r="B691" s="4"/>
      <c r="C691" s="4"/>
      <c r="D691" s="4"/>
      <c r="E691" s="4"/>
      <c r="F691" s="4"/>
    </row>
    <row r="692" spans="1:6" ht="15" customHeight="1">
      <c r="A692" s="4"/>
      <c r="B692" s="4"/>
      <c r="C692" s="4"/>
      <c r="D692" s="4"/>
      <c r="E692" s="4"/>
      <c r="F692" s="4"/>
    </row>
    <row r="693" spans="1:6" ht="15" customHeight="1">
      <c r="A693" s="4"/>
      <c r="B693" s="4"/>
      <c r="C693" s="4"/>
      <c r="D693" s="4"/>
      <c r="E693" s="4"/>
      <c r="F693" s="4"/>
    </row>
    <row r="694" spans="1:6" ht="15" customHeight="1">
      <c r="A694" s="4"/>
      <c r="B694" s="4"/>
      <c r="C694" s="4"/>
      <c r="D694" s="4"/>
      <c r="E694" s="4"/>
      <c r="F694" s="4"/>
    </row>
    <row r="695" spans="1:6" ht="15" customHeight="1">
      <c r="A695" s="4"/>
      <c r="B695" s="4"/>
      <c r="C695" s="4"/>
      <c r="D695" s="4"/>
      <c r="E695" s="4"/>
      <c r="F695" s="4"/>
    </row>
    <row r="696" spans="1:6" ht="15" customHeight="1">
      <c r="A696" s="4"/>
      <c r="B696" s="4"/>
      <c r="C696" s="4"/>
      <c r="D696" s="4"/>
      <c r="E696" s="4"/>
      <c r="F696" s="4"/>
    </row>
    <row r="697" spans="1:6" ht="15" customHeight="1">
      <c r="A697" s="4"/>
      <c r="B697" s="4"/>
      <c r="C697" s="4"/>
      <c r="D697" s="4"/>
      <c r="E697" s="4"/>
      <c r="F697" s="4"/>
    </row>
    <row r="698" spans="1:6" ht="15" customHeight="1">
      <c r="A698" s="4"/>
      <c r="B698" s="4"/>
      <c r="C698" s="4"/>
      <c r="D698" s="4"/>
      <c r="E698" s="4"/>
      <c r="F698" s="4"/>
    </row>
    <row r="699" spans="1:6" ht="15" customHeight="1">
      <c r="A699" s="4"/>
      <c r="B699" s="4"/>
      <c r="C699" s="4"/>
      <c r="D699" s="4"/>
      <c r="E699" s="4"/>
      <c r="F699" s="4"/>
    </row>
    <row r="700" spans="1:6" ht="15" customHeight="1">
      <c r="A700" s="4"/>
      <c r="B700" s="4"/>
      <c r="C700" s="4"/>
      <c r="D700" s="4"/>
      <c r="E700" s="4"/>
      <c r="F700" s="4"/>
    </row>
    <row r="701" spans="1:6" ht="15" customHeight="1">
      <c r="A701" s="4"/>
      <c r="B701" s="4"/>
      <c r="C701" s="4"/>
      <c r="D701" s="4"/>
      <c r="E701" s="4"/>
      <c r="F701" s="4"/>
    </row>
    <row r="702" spans="1:6" ht="15" customHeight="1">
      <c r="A702" s="4"/>
      <c r="B702" s="4"/>
      <c r="C702" s="4"/>
      <c r="D702" s="4"/>
      <c r="E702" s="4"/>
      <c r="F702" s="4"/>
    </row>
    <row r="703" spans="1:6" ht="15" customHeight="1">
      <c r="A703" s="4"/>
      <c r="B703" s="4"/>
      <c r="C703" s="4"/>
      <c r="D703" s="4"/>
      <c r="E703" s="4"/>
      <c r="F703" s="4"/>
    </row>
    <row r="704" spans="1:6" ht="15" customHeight="1">
      <c r="A704" s="4"/>
      <c r="B704" s="4"/>
      <c r="C704" s="4"/>
      <c r="D704" s="4"/>
      <c r="E704" s="4"/>
      <c r="F704" s="4"/>
    </row>
    <row r="705" spans="1:6" ht="15" customHeight="1">
      <c r="A705" s="4"/>
      <c r="B705" s="4"/>
      <c r="C705" s="4"/>
      <c r="D705" s="4"/>
      <c r="E705" s="4"/>
      <c r="F705" s="4"/>
    </row>
    <row r="706" spans="1:6" ht="15" customHeight="1">
      <c r="A706" s="4"/>
      <c r="B706" s="4"/>
      <c r="C706" s="4"/>
      <c r="D706" s="4"/>
      <c r="E706" s="4"/>
      <c r="F706" s="4"/>
    </row>
    <row r="707" spans="1:6" ht="15" customHeight="1">
      <c r="A707" s="4"/>
      <c r="B707" s="4"/>
      <c r="C707" s="4"/>
      <c r="D707" s="4"/>
      <c r="E707" s="4"/>
      <c r="F707" s="4"/>
    </row>
    <row r="708" spans="1:6" ht="15" customHeight="1">
      <c r="A708" s="4"/>
      <c r="B708" s="4"/>
      <c r="C708" s="4"/>
      <c r="D708" s="4"/>
      <c r="E708" s="4"/>
      <c r="F708" s="4"/>
    </row>
    <row r="709" spans="1:6" ht="15" customHeight="1">
      <c r="A709" s="4"/>
      <c r="B709" s="4"/>
      <c r="C709" s="4"/>
      <c r="D709" s="4"/>
      <c r="E709" s="4"/>
      <c r="F709" s="4"/>
    </row>
    <row r="710" spans="1:6" ht="15" customHeight="1">
      <c r="A710" s="4"/>
      <c r="B710" s="4"/>
      <c r="C710" s="4"/>
      <c r="D710" s="4"/>
      <c r="E710" s="4"/>
      <c r="F710" s="4"/>
    </row>
    <row r="711" spans="1:6" ht="15" customHeight="1">
      <c r="A711" s="4"/>
      <c r="B711" s="4"/>
      <c r="C711" s="4"/>
      <c r="D711" s="4"/>
      <c r="E711" s="4"/>
      <c r="F711" s="4"/>
    </row>
    <row r="712" spans="1:6" ht="15" customHeight="1">
      <c r="A712" s="4"/>
      <c r="B712" s="4"/>
      <c r="C712" s="4"/>
      <c r="D712" s="4"/>
      <c r="E712" s="4"/>
      <c r="F712" s="4"/>
    </row>
    <row r="713" spans="1:6" ht="15" customHeight="1">
      <c r="A713" s="4"/>
      <c r="B713" s="4"/>
      <c r="C713" s="4"/>
      <c r="D713" s="4"/>
      <c r="E713" s="4"/>
      <c r="F713" s="4"/>
    </row>
    <row r="714" spans="1:6" ht="15" customHeight="1">
      <c r="A714" s="4"/>
      <c r="B714" s="4"/>
      <c r="C714" s="4"/>
      <c r="D714" s="4"/>
      <c r="E714" s="4"/>
      <c r="F714" s="4"/>
    </row>
    <row r="715" spans="1:6" ht="15" customHeight="1">
      <c r="A715" s="4"/>
      <c r="B715" s="4"/>
      <c r="C715" s="4"/>
      <c r="D715" s="4"/>
      <c r="E715" s="4"/>
      <c r="F715" s="4"/>
    </row>
    <row r="716" spans="1:6" ht="15" customHeight="1">
      <c r="A716" s="4"/>
      <c r="B716" s="4"/>
      <c r="C716" s="4"/>
      <c r="D716" s="4"/>
      <c r="E716" s="4"/>
      <c r="F716" s="4"/>
    </row>
    <row r="717" spans="1:6" ht="15" customHeight="1">
      <c r="A717" s="4"/>
      <c r="B717" s="4"/>
      <c r="C717" s="4"/>
      <c r="D717" s="4"/>
      <c r="E717" s="4"/>
      <c r="F717" s="4"/>
    </row>
    <row r="718" spans="1:6" ht="15" customHeight="1">
      <c r="A718" s="4"/>
      <c r="B718" s="4"/>
      <c r="C718" s="4"/>
      <c r="D718" s="4"/>
      <c r="E718" s="4"/>
      <c r="F718" s="4"/>
    </row>
    <row r="719" spans="1:6" ht="15" customHeight="1">
      <c r="A719" s="4"/>
      <c r="B719" s="4"/>
      <c r="C719" s="4"/>
      <c r="D719" s="4"/>
      <c r="E719" s="4"/>
      <c r="F719" s="4"/>
    </row>
    <row r="720" spans="1:6" ht="15" customHeight="1">
      <c r="A720" s="4"/>
      <c r="B720" s="4"/>
      <c r="C720" s="4"/>
      <c r="D720" s="4"/>
      <c r="E720" s="4"/>
      <c r="F720" s="4"/>
    </row>
    <row r="721" spans="1:6" ht="15" customHeight="1">
      <c r="A721" s="4"/>
      <c r="B721" s="4"/>
      <c r="C721" s="4"/>
      <c r="D721" s="4"/>
      <c r="E721" s="4"/>
      <c r="F721" s="4"/>
    </row>
    <row r="722" spans="1:6" ht="15" customHeight="1">
      <c r="A722" s="4"/>
      <c r="B722" s="4"/>
      <c r="C722" s="4"/>
      <c r="D722" s="4"/>
      <c r="E722" s="4"/>
      <c r="F722" s="4"/>
    </row>
    <row r="723" spans="1:6" ht="15" customHeight="1">
      <c r="A723" s="4"/>
      <c r="B723" s="4"/>
      <c r="C723" s="4"/>
      <c r="D723" s="4"/>
      <c r="E723" s="4"/>
      <c r="F723" s="4"/>
    </row>
    <row r="724" spans="1:6" ht="15" customHeight="1">
      <c r="A724" s="4"/>
      <c r="B724" s="4"/>
      <c r="C724" s="4"/>
      <c r="D724" s="4"/>
      <c r="E724" s="4"/>
      <c r="F724" s="4"/>
    </row>
    <row r="725" spans="1:6" ht="15" customHeight="1">
      <c r="A725" s="4"/>
      <c r="B725" s="4"/>
      <c r="C725" s="4"/>
      <c r="D725" s="4"/>
      <c r="E725" s="4"/>
      <c r="F725" s="4"/>
    </row>
    <row r="726" spans="1:6" ht="15" customHeight="1">
      <c r="A726" s="4"/>
      <c r="B726" s="4"/>
      <c r="C726" s="4"/>
      <c r="D726" s="4"/>
      <c r="E726" s="4"/>
      <c r="F726" s="4"/>
    </row>
    <row r="727" spans="1:6" ht="15" customHeight="1">
      <c r="A727" s="4"/>
      <c r="B727" s="4"/>
      <c r="C727" s="4"/>
      <c r="D727" s="4"/>
      <c r="E727" s="4"/>
      <c r="F727" s="4"/>
    </row>
    <row r="728" spans="1:6" ht="15" customHeight="1">
      <c r="A728" s="4"/>
      <c r="B728" s="4"/>
      <c r="C728" s="4"/>
      <c r="D728" s="4"/>
      <c r="E728" s="4"/>
      <c r="F728" s="4"/>
    </row>
    <row r="729" spans="1:6" ht="15" customHeight="1">
      <c r="A729" s="4"/>
      <c r="B729" s="4"/>
      <c r="C729" s="4"/>
      <c r="D729" s="4"/>
      <c r="E729" s="4"/>
      <c r="F729" s="4"/>
    </row>
    <row r="730" spans="1:6" ht="15" customHeight="1">
      <c r="A730" s="4"/>
      <c r="B730" s="4"/>
      <c r="C730" s="4"/>
      <c r="D730" s="4"/>
      <c r="E730" s="4"/>
      <c r="F730" s="4"/>
    </row>
    <row r="731" spans="1:6" ht="15" customHeight="1">
      <c r="A731" s="4"/>
      <c r="B731" s="4"/>
      <c r="C731" s="4"/>
      <c r="D731" s="4"/>
      <c r="E731" s="4"/>
      <c r="F731" s="4"/>
    </row>
    <row r="732" spans="1:6" ht="15" customHeight="1">
      <c r="A732" s="4"/>
      <c r="B732" s="4"/>
      <c r="C732" s="4"/>
      <c r="D732" s="4"/>
      <c r="E732" s="4"/>
      <c r="F732" s="4"/>
    </row>
    <row r="733" spans="1:6" ht="15" customHeight="1">
      <c r="A733" s="4"/>
      <c r="B733" s="4"/>
      <c r="C733" s="4"/>
      <c r="D733" s="4"/>
      <c r="E733" s="4"/>
      <c r="F733" s="4"/>
    </row>
    <row r="734" spans="1:6" ht="15" customHeight="1">
      <c r="A734" s="4"/>
      <c r="B734" s="4"/>
      <c r="C734" s="4"/>
      <c r="D734" s="4"/>
      <c r="E734" s="4"/>
      <c r="F734" s="4"/>
    </row>
    <row r="735" spans="1:6" ht="15" customHeight="1">
      <c r="A735" s="4"/>
      <c r="B735" s="4"/>
      <c r="C735" s="4"/>
      <c r="D735" s="4"/>
      <c r="E735" s="4"/>
      <c r="F735" s="4"/>
    </row>
    <row r="736" spans="1:6" ht="15" customHeight="1">
      <c r="A736" s="4"/>
      <c r="B736" s="4"/>
      <c r="C736" s="4"/>
      <c r="D736" s="4"/>
      <c r="E736" s="4"/>
      <c r="F736" s="4"/>
    </row>
    <row r="737" spans="1:6" ht="15" customHeight="1">
      <c r="A737" s="4"/>
      <c r="B737" s="4"/>
      <c r="C737" s="4"/>
      <c r="D737" s="4"/>
      <c r="E737" s="4"/>
      <c r="F737" s="4"/>
    </row>
    <row r="738" spans="1:6" ht="15" customHeight="1">
      <c r="A738" s="4"/>
      <c r="B738" s="4"/>
      <c r="C738" s="4"/>
      <c r="D738" s="4"/>
      <c r="E738" s="4"/>
      <c r="F738" s="4"/>
    </row>
    <row r="739" spans="1:6" ht="15" customHeight="1">
      <c r="A739" s="4"/>
      <c r="B739" s="4"/>
      <c r="C739" s="4"/>
      <c r="D739" s="4"/>
      <c r="E739" s="4"/>
      <c r="F739" s="4"/>
    </row>
    <row r="740" spans="1:6" ht="15" customHeight="1">
      <c r="A740" s="4"/>
      <c r="B740" s="4"/>
      <c r="C740" s="4"/>
      <c r="D740" s="4"/>
      <c r="E740" s="4"/>
      <c r="F740" s="4"/>
    </row>
    <row r="741" spans="1:6" ht="15" customHeight="1">
      <c r="A741" s="4"/>
      <c r="B741" s="4"/>
      <c r="C741" s="4"/>
      <c r="D741" s="4"/>
      <c r="E741" s="4"/>
      <c r="F741" s="4"/>
    </row>
    <row r="742" spans="1:6" ht="15" customHeight="1">
      <c r="A742" s="4"/>
      <c r="B742" s="4"/>
      <c r="C742" s="4"/>
      <c r="D742" s="4"/>
      <c r="E742" s="4"/>
      <c r="F742" s="4"/>
    </row>
    <row r="743" spans="1:6" ht="15" customHeight="1">
      <c r="A743" s="4"/>
      <c r="B743" s="4"/>
      <c r="C743" s="4"/>
      <c r="D743" s="4"/>
      <c r="E743" s="4"/>
      <c r="F743" s="4"/>
    </row>
    <row r="744" spans="1:6" ht="15" customHeight="1">
      <c r="A744" s="4"/>
      <c r="B744" s="4"/>
      <c r="C744" s="4"/>
      <c r="D744" s="4"/>
      <c r="E744" s="4"/>
      <c r="F744" s="4"/>
    </row>
    <row r="745" spans="1:6" ht="15" customHeight="1">
      <c r="A745" s="4"/>
      <c r="B745" s="4"/>
      <c r="C745" s="4"/>
      <c r="D745" s="4"/>
      <c r="E745" s="4"/>
      <c r="F745" s="4"/>
    </row>
    <row r="746" spans="1:6" ht="15" customHeight="1">
      <c r="A746" s="4"/>
      <c r="B746" s="4"/>
      <c r="C746" s="4"/>
      <c r="D746" s="4"/>
      <c r="E746" s="4"/>
      <c r="F746" s="4"/>
    </row>
    <row r="747" spans="1:6" ht="15" customHeight="1">
      <c r="A747" s="4"/>
      <c r="B747" s="4"/>
      <c r="C747" s="4"/>
      <c r="D747" s="4"/>
      <c r="E747" s="4"/>
      <c r="F747" s="4"/>
    </row>
    <row r="748" spans="1:6" ht="15" customHeight="1">
      <c r="A748" s="4"/>
      <c r="B748" s="4"/>
      <c r="C748" s="4"/>
      <c r="D748" s="4"/>
      <c r="E748" s="4"/>
      <c r="F748" s="4"/>
    </row>
    <row r="749" spans="1:6" ht="15" customHeight="1">
      <c r="A749" s="4"/>
      <c r="B749" s="4"/>
      <c r="C749" s="4"/>
      <c r="D749" s="4"/>
      <c r="E749" s="4"/>
      <c r="F749" s="4"/>
    </row>
    <row r="750" spans="1:6" ht="15" customHeight="1">
      <c r="A750" s="4"/>
      <c r="B750" s="4"/>
      <c r="C750" s="4"/>
      <c r="D750" s="4"/>
      <c r="E750" s="4"/>
      <c r="F750" s="4"/>
    </row>
    <row r="751" spans="1:6" ht="15" customHeight="1">
      <c r="A751" s="4"/>
      <c r="B751" s="4"/>
      <c r="C751" s="4"/>
      <c r="D751" s="4"/>
      <c r="E751" s="4"/>
      <c r="F751" s="4"/>
    </row>
    <row r="752" spans="1:6" ht="15" customHeight="1">
      <c r="A752" s="4"/>
      <c r="B752" s="4"/>
      <c r="C752" s="4"/>
      <c r="D752" s="4"/>
      <c r="E752" s="4"/>
      <c r="F752" s="4"/>
    </row>
    <row r="753" spans="1:6" ht="15" customHeight="1">
      <c r="A753" s="4"/>
      <c r="B753" s="4"/>
      <c r="C753" s="4"/>
      <c r="D753" s="4"/>
      <c r="E753" s="4"/>
      <c r="F753" s="4"/>
    </row>
    <row r="754" spans="1:6" ht="15" customHeight="1">
      <c r="A754" s="4"/>
      <c r="B754" s="4"/>
      <c r="C754" s="4"/>
      <c r="D754" s="4"/>
      <c r="E754" s="4"/>
      <c r="F754" s="4"/>
    </row>
    <row r="755" spans="1:6" ht="15" customHeight="1">
      <c r="A755" s="4"/>
      <c r="B755" s="4"/>
      <c r="C755" s="4"/>
      <c r="D755" s="4"/>
      <c r="E755" s="4"/>
      <c r="F755" s="4"/>
    </row>
    <row r="756" spans="1:6" ht="15" customHeight="1">
      <c r="A756" s="4"/>
      <c r="B756" s="4"/>
      <c r="C756" s="4"/>
      <c r="D756" s="4"/>
      <c r="E756" s="4"/>
      <c r="F756" s="4"/>
    </row>
    <row r="757" spans="1:6" ht="15" customHeight="1">
      <c r="A757" s="4"/>
      <c r="B757" s="4"/>
      <c r="C757" s="4"/>
      <c r="D757" s="4"/>
      <c r="E757" s="4"/>
      <c r="F757" s="4"/>
    </row>
    <row r="758" spans="1:6" ht="15" customHeight="1">
      <c r="A758" s="4"/>
      <c r="B758" s="4"/>
      <c r="C758" s="4"/>
      <c r="D758" s="4"/>
      <c r="E758" s="4"/>
      <c r="F758" s="4"/>
    </row>
    <row r="759" spans="1:6" ht="15" customHeight="1">
      <c r="A759" s="4"/>
      <c r="B759" s="4"/>
      <c r="C759" s="4"/>
      <c r="D759" s="4"/>
      <c r="E759" s="4"/>
      <c r="F759" s="4"/>
    </row>
    <row r="760" spans="1:6" ht="15" customHeight="1">
      <c r="A760" s="4"/>
      <c r="B760" s="4"/>
      <c r="C760" s="4"/>
      <c r="D760" s="4"/>
      <c r="E760" s="4"/>
      <c r="F760" s="4"/>
    </row>
    <row r="761" spans="1:6" ht="15" customHeight="1">
      <c r="A761" s="4"/>
      <c r="B761" s="4"/>
      <c r="C761" s="4"/>
      <c r="D761" s="4"/>
      <c r="E761" s="4"/>
      <c r="F761" s="4"/>
    </row>
    <row r="762" spans="1:6" ht="15" customHeight="1">
      <c r="A762" s="4"/>
      <c r="B762" s="4"/>
      <c r="C762" s="4"/>
      <c r="D762" s="4"/>
      <c r="E762" s="4"/>
      <c r="F762" s="4"/>
    </row>
    <row r="763" spans="1:6" ht="15" customHeight="1">
      <c r="A763" s="4"/>
      <c r="B763" s="4"/>
      <c r="C763" s="4"/>
      <c r="D763" s="4"/>
      <c r="E763" s="4"/>
      <c r="F763" s="4"/>
    </row>
    <row r="764" spans="1:6" ht="15" customHeight="1">
      <c r="A764" s="4"/>
      <c r="B764" s="4"/>
      <c r="C764" s="4"/>
      <c r="D764" s="4"/>
      <c r="E764" s="4"/>
      <c r="F764" s="4"/>
    </row>
    <row r="765" spans="1:6" ht="15" customHeight="1">
      <c r="A765" s="4"/>
      <c r="B765" s="4"/>
      <c r="C765" s="4"/>
      <c r="D765" s="4"/>
      <c r="E765" s="4"/>
      <c r="F765" s="4"/>
    </row>
    <row r="766" spans="1:6" ht="15" customHeight="1">
      <c r="A766" s="4"/>
      <c r="B766" s="4"/>
      <c r="C766" s="4"/>
      <c r="D766" s="4"/>
      <c r="E766" s="4"/>
      <c r="F766" s="4"/>
    </row>
    <row r="767" spans="1:6" ht="15" customHeight="1">
      <c r="A767" s="4"/>
      <c r="B767" s="4"/>
      <c r="C767" s="4"/>
      <c r="D767" s="4"/>
      <c r="E767" s="4"/>
      <c r="F767" s="4"/>
    </row>
    <row r="768" spans="1:6" ht="15" customHeight="1">
      <c r="A768" s="4"/>
      <c r="B768" s="4"/>
      <c r="C768" s="4"/>
      <c r="D768" s="4"/>
      <c r="E768" s="4"/>
      <c r="F768" s="4"/>
    </row>
    <row r="769" spans="1:6" ht="15" customHeight="1">
      <c r="A769" s="4"/>
      <c r="B769" s="4"/>
      <c r="C769" s="4"/>
      <c r="D769" s="4"/>
      <c r="E769" s="4"/>
      <c r="F769" s="4"/>
    </row>
    <row r="770" spans="1:6" ht="15" customHeight="1">
      <c r="A770" s="4"/>
      <c r="B770" s="4"/>
      <c r="C770" s="4"/>
      <c r="D770" s="4"/>
      <c r="E770" s="4"/>
      <c r="F770" s="4"/>
    </row>
    <row r="771" spans="1:6" ht="15" customHeight="1">
      <c r="A771" s="4"/>
      <c r="B771" s="4"/>
      <c r="C771" s="4"/>
      <c r="D771" s="4"/>
      <c r="E771" s="4"/>
      <c r="F771" s="4"/>
    </row>
    <row r="772" spans="1:6" ht="15" customHeight="1">
      <c r="A772" s="4"/>
      <c r="B772" s="4"/>
      <c r="C772" s="4"/>
      <c r="D772" s="4"/>
      <c r="E772" s="4"/>
      <c r="F772" s="4"/>
    </row>
    <row r="773" spans="1:6" ht="15" customHeight="1">
      <c r="A773" s="4"/>
      <c r="B773" s="4"/>
      <c r="C773" s="4"/>
      <c r="D773" s="4"/>
      <c r="E773" s="4"/>
      <c r="F773" s="4"/>
    </row>
    <row r="774" spans="1:6" ht="15" customHeight="1">
      <c r="A774" s="4"/>
      <c r="B774" s="4"/>
      <c r="C774" s="4"/>
      <c r="D774" s="4"/>
      <c r="E774" s="4"/>
      <c r="F774" s="4"/>
    </row>
    <row r="775" spans="1:6" ht="15" customHeight="1">
      <c r="A775" s="4"/>
      <c r="B775" s="4"/>
      <c r="C775" s="4"/>
      <c r="D775" s="4"/>
      <c r="E775" s="4"/>
      <c r="F775" s="4"/>
    </row>
    <row r="776" spans="1:6" ht="15" customHeight="1">
      <c r="A776" s="4"/>
      <c r="B776" s="4"/>
      <c r="C776" s="4"/>
      <c r="D776" s="4"/>
      <c r="E776" s="4"/>
      <c r="F776" s="4"/>
    </row>
    <row r="777" spans="1:6" ht="15" customHeight="1">
      <c r="A777" s="4"/>
      <c r="B777" s="4"/>
      <c r="C777" s="4"/>
      <c r="D777" s="4"/>
      <c r="E777" s="4"/>
      <c r="F777" s="4"/>
    </row>
    <row r="778" spans="1:6" ht="15" customHeight="1">
      <c r="A778" s="4"/>
      <c r="B778" s="4"/>
      <c r="C778" s="4"/>
      <c r="D778" s="4"/>
      <c r="E778" s="4"/>
      <c r="F778" s="4"/>
    </row>
    <row r="779" spans="1:6" ht="15" customHeight="1">
      <c r="A779" s="4"/>
      <c r="B779" s="4"/>
      <c r="C779" s="4"/>
      <c r="D779" s="4"/>
      <c r="E779" s="4"/>
      <c r="F779" s="4"/>
    </row>
    <row r="780" spans="1:6" ht="15" customHeight="1">
      <c r="A780" s="4"/>
      <c r="B780" s="4"/>
      <c r="C780" s="4"/>
      <c r="D780" s="4"/>
      <c r="E780" s="4"/>
      <c r="F780" s="4"/>
    </row>
    <row r="781" spans="1:6" ht="15" customHeight="1">
      <c r="A781" s="4"/>
      <c r="B781" s="4"/>
      <c r="C781" s="4"/>
      <c r="D781" s="4"/>
      <c r="E781" s="4"/>
      <c r="F781" s="4"/>
    </row>
    <row r="782" spans="1:6" ht="15" customHeight="1">
      <c r="A782" s="4"/>
      <c r="B782" s="4"/>
      <c r="C782" s="4"/>
      <c r="D782" s="4"/>
      <c r="E782" s="4"/>
      <c r="F782" s="4"/>
    </row>
    <row r="783" spans="1:6" ht="15" customHeight="1">
      <c r="A783" s="4"/>
      <c r="B783" s="4"/>
      <c r="C783" s="4"/>
      <c r="D783" s="4"/>
      <c r="E783" s="4"/>
      <c r="F783" s="4"/>
    </row>
    <row r="784" spans="1:6" ht="15" customHeight="1">
      <c r="A784" s="4"/>
      <c r="B784" s="4"/>
      <c r="C784" s="4"/>
      <c r="D784" s="4"/>
      <c r="E784" s="4"/>
      <c r="F784" s="4"/>
    </row>
    <row r="785" spans="1:6" ht="15" customHeight="1">
      <c r="A785" s="4"/>
      <c r="B785" s="4"/>
      <c r="C785" s="4"/>
      <c r="D785" s="4"/>
      <c r="E785" s="4"/>
      <c r="F785" s="4"/>
    </row>
    <row r="786" spans="1:6" ht="15" customHeight="1">
      <c r="A786" s="4"/>
      <c r="B786" s="4"/>
      <c r="C786" s="4"/>
      <c r="D786" s="4"/>
      <c r="E786" s="4"/>
      <c r="F786" s="4"/>
    </row>
    <row r="787" spans="1:6" ht="15" customHeight="1">
      <c r="A787" s="4"/>
      <c r="B787" s="4"/>
      <c r="C787" s="4"/>
      <c r="D787" s="4"/>
      <c r="E787" s="4"/>
      <c r="F787" s="4"/>
    </row>
    <row r="788" spans="1:6" ht="15" customHeight="1">
      <c r="A788" s="4"/>
      <c r="B788" s="4"/>
      <c r="C788" s="4"/>
      <c r="D788" s="4"/>
      <c r="E788" s="4"/>
      <c r="F788" s="4"/>
    </row>
    <row r="789" spans="1:6" ht="15" customHeight="1">
      <c r="A789" s="4"/>
      <c r="B789" s="4"/>
      <c r="C789" s="4"/>
      <c r="D789" s="4"/>
      <c r="E789" s="4"/>
      <c r="F789" s="4"/>
    </row>
    <row r="790" spans="1:6" ht="15" customHeight="1">
      <c r="A790" s="4"/>
      <c r="B790" s="4"/>
      <c r="C790" s="4"/>
      <c r="D790" s="4"/>
      <c r="E790" s="4"/>
      <c r="F790" s="4"/>
    </row>
    <row r="791" spans="1:6" ht="15" customHeight="1">
      <c r="A791" s="4"/>
      <c r="B791" s="4"/>
      <c r="C791" s="4"/>
      <c r="D791" s="4"/>
      <c r="E791" s="4"/>
      <c r="F791" s="4"/>
    </row>
    <row r="792" spans="1:6" ht="15" customHeight="1">
      <c r="A792" s="4"/>
      <c r="B792" s="4"/>
      <c r="C792" s="4"/>
      <c r="D792" s="4"/>
      <c r="E792" s="4"/>
      <c r="F792" s="4"/>
    </row>
    <row r="793" spans="1:6" ht="15" customHeight="1">
      <c r="A793" s="4"/>
      <c r="B793" s="4"/>
      <c r="C793" s="4"/>
      <c r="D793" s="4"/>
      <c r="E793" s="4"/>
      <c r="F793" s="4"/>
    </row>
    <row r="794" spans="1:6" ht="15" customHeight="1">
      <c r="A794" s="4"/>
      <c r="B794" s="4"/>
      <c r="C794" s="4"/>
      <c r="D794" s="4"/>
      <c r="E794" s="4"/>
      <c r="F794" s="4"/>
    </row>
    <row r="795" spans="1:6" ht="15" customHeight="1">
      <c r="A795" s="4"/>
      <c r="B795" s="4"/>
      <c r="C795" s="4"/>
      <c r="D795" s="4"/>
      <c r="E795" s="4"/>
      <c r="F795" s="4"/>
    </row>
    <row r="796" spans="1:6" ht="15" customHeight="1">
      <c r="A796" s="4"/>
      <c r="B796" s="4"/>
      <c r="C796" s="4"/>
      <c r="D796" s="4"/>
      <c r="E796" s="4"/>
      <c r="F796" s="4"/>
    </row>
    <row r="797" spans="1:6" ht="15" customHeight="1">
      <c r="A797" s="4"/>
      <c r="B797" s="4"/>
      <c r="C797" s="4"/>
      <c r="D797" s="4"/>
      <c r="E797" s="4"/>
      <c r="F797" s="4"/>
    </row>
    <row r="798" spans="1:6" ht="15" customHeight="1">
      <c r="A798" s="4"/>
      <c r="B798" s="4"/>
      <c r="C798" s="4"/>
      <c r="D798" s="4"/>
      <c r="E798" s="4"/>
      <c r="F798" s="4"/>
    </row>
    <row r="799" spans="1:6" ht="15" customHeight="1">
      <c r="A799" s="4"/>
      <c r="B799" s="4"/>
      <c r="C799" s="4"/>
      <c r="D799" s="4"/>
      <c r="E799" s="4"/>
      <c r="F799" s="4"/>
    </row>
    <row r="800" spans="1:6" ht="15" customHeight="1">
      <c r="A800" s="4"/>
      <c r="B800" s="4"/>
      <c r="C800" s="4"/>
      <c r="D800" s="4"/>
      <c r="E800" s="4"/>
      <c r="F800" s="4"/>
    </row>
    <row r="801" spans="1:6" ht="15" customHeight="1">
      <c r="A801" s="4"/>
      <c r="B801" s="4"/>
      <c r="C801" s="4"/>
      <c r="D801" s="4"/>
      <c r="E801" s="4"/>
      <c r="F801" s="4"/>
    </row>
    <row r="802" spans="1:6" ht="15" customHeight="1">
      <c r="A802" s="4"/>
      <c r="B802" s="4"/>
      <c r="C802" s="4"/>
      <c r="D802" s="4"/>
      <c r="E802" s="4"/>
      <c r="F802" s="4"/>
    </row>
    <row r="803" spans="1:6" ht="15" customHeight="1">
      <c r="A803" s="4"/>
      <c r="B803" s="4"/>
      <c r="C803" s="4"/>
      <c r="D803" s="4"/>
      <c r="E803" s="4"/>
      <c r="F803" s="4"/>
    </row>
    <row r="804" spans="1:6" ht="15" customHeight="1">
      <c r="A804" s="4"/>
      <c r="B804" s="4"/>
      <c r="C804" s="4"/>
      <c r="D804" s="4"/>
      <c r="E804" s="4"/>
      <c r="F804" s="4"/>
    </row>
    <row r="805" spans="1:6" ht="15" customHeight="1">
      <c r="A805" s="4"/>
      <c r="B805" s="4"/>
      <c r="C805" s="4"/>
      <c r="D805" s="4"/>
      <c r="E805" s="4"/>
      <c r="F805" s="4"/>
    </row>
    <row r="806" spans="1:6" ht="15" customHeight="1">
      <c r="A806" s="4"/>
      <c r="B806" s="4"/>
      <c r="C806" s="4"/>
      <c r="D806" s="4"/>
      <c r="E806" s="4"/>
      <c r="F806" s="4"/>
    </row>
    <row r="807" spans="1:6" ht="15" customHeight="1">
      <c r="A807" s="4"/>
      <c r="B807" s="4"/>
      <c r="C807" s="4"/>
      <c r="D807" s="4"/>
      <c r="E807" s="4"/>
      <c r="F807" s="4"/>
    </row>
    <row r="808" spans="1:6" ht="15" customHeight="1">
      <c r="A808" s="4"/>
      <c r="B808" s="4"/>
      <c r="C808" s="4"/>
      <c r="D808" s="4"/>
      <c r="E808" s="4"/>
      <c r="F808" s="4"/>
    </row>
    <row r="809" spans="1:6" ht="15" customHeight="1">
      <c r="A809" s="4"/>
      <c r="B809" s="4"/>
      <c r="C809" s="4"/>
      <c r="D809" s="4"/>
      <c r="E809" s="4"/>
      <c r="F809" s="4"/>
    </row>
    <row r="810" spans="1:6" ht="15" customHeight="1">
      <c r="A810" s="4"/>
      <c r="B810" s="4"/>
      <c r="C810" s="4"/>
      <c r="D810" s="4"/>
      <c r="E810" s="4"/>
      <c r="F810" s="4"/>
    </row>
    <row r="811" spans="1:6" ht="15" customHeight="1">
      <c r="A811" s="4"/>
      <c r="B811" s="4"/>
      <c r="C811" s="4"/>
      <c r="D811" s="4"/>
      <c r="E811" s="4"/>
      <c r="F811" s="4"/>
    </row>
    <row r="812" spans="1:6" ht="15" customHeight="1">
      <c r="A812" s="4"/>
      <c r="B812" s="4"/>
      <c r="C812" s="4"/>
      <c r="D812" s="4"/>
      <c r="E812" s="4"/>
      <c r="F812" s="4"/>
    </row>
    <row r="813" spans="1:6" ht="15" customHeight="1">
      <c r="A813" s="4"/>
      <c r="B813" s="4"/>
      <c r="C813" s="4"/>
      <c r="D813" s="4"/>
      <c r="E813" s="4"/>
      <c r="F813" s="4"/>
    </row>
    <row r="814" spans="1:6" ht="15" customHeight="1">
      <c r="A814" s="4"/>
      <c r="B814" s="4"/>
      <c r="C814" s="4"/>
      <c r="D814" s="4"/>
      <c r="E814" s="4"/>
      <c r="F814" s="4"/>
    </row>
    <row r="815" spans="1:6" ht="15" customHeight="1">
      <c r="A815" s="4"/>
      <c r="B815" s="4"/>
      <c r="C815" s="4"/>
      <c r="D815" s="4"/>
      <c r="E815" s="4"/>
      <c r="F815" s="4"/>
    </row>
    <row r="816" spans="1:6" ht="15" customHeight="1">
      <c r="A816" s="4"/>
      <c r="B816" s="4"/>
      <c r="C816" s="4"/>
      <c r="D816" s="4"/>
      <c r="E816" s="4"/>
      <c r="F816" s="4"/>
    </row>
    <row r="817" spans="1:6" ht="15" customHeight="1">
      <c r="A817" s="4"/>
      <c r="B817" s="4"/>
      <c r="C817" s="4"/>
      <c r="D817" s="4"/>
      <c r="E817" s="4"/>
      <c r="F817" s="4"/>
    </row>
    <row r="818" spans="1:6" ht="15" customHeight="1">
      <c r="A818" s="4"/>
      <c r="B818" s="4"/>
      <c r="C818" s="4"/>
      <c r="D818" s="4"/>
      <c r="E818" s="4"/>
      <c r="F818" s="4"/>
    </row>
    <row r="819" spans="1:6" ht="15" customHeight="1">
      <c r="A819" s="4"/>
      <c r="B819" s="4"/>
      <c r="C819" s="4"/>
      <c r="D819" s="4"/>
      <c r="E819" s="4"/>
      <c r="F819" s="4"/>
    </row>
    <row r="820" spans="1:6" ht="15" customHeight="1">
      <c r="A820" s="4"/>
      <c r="B820" s="4"/>
      <c r="C820" s="4"/>
      <c r="D820" s="4"/>
      <c r="E820" s="4"/>
      <c r="F820" s="4"/>
    </row>
    <row r="821" spans="1:6" ht="15" customHeight="1">
      <c r="A821" s="4"/>
      <c r="B821" s="4"/>
      <c r="C821" s="4"/>
      <c r="D821" s="4"/>
      <c r="E821" s="4"/>
      <c r="F821" s="4"/>
    </row>
    <row r="822" spans="1:6" ht="15" customHeight="1">
      <c r="A822" s="4"/>
      <c r="B822" s="4"/>
      <c r="C822" s="4"/>
      <c r="D822" s="4"/>
      <c r="E822" s="4"/>
      <c r="F822" s="4"/>
    </row>
    <row r="823" spans="1:6" ht="15" customHeight="1">
      <c r="A823" s="4"/>
      <c r="B823" s="4"/>
      <c r="C823" s="4"/>
      <c r="D823" s="4"/>
      <c r="E823" s="4"/>
      <c r="F823" s="4"/>
    </row>
    <row r="824" spans="1:6" ht="15" customHeight="1">
      <c r="A824" s="4"/>
      <c r="B824" s="4"/>
      <c r="C824" s="4"/>
      <c r="D824" s="4"/>
      <c r="E824" s="4"/>
      <c r="F824" s="4"/>
    </row>
    <row r="825" spans="1:6" ht="15" customHeight="1">
      <c r="A825" s="4"/>
      <c r="B825" s="4"/>
      <c r="C825" s="4"/>
      <c r="D825" s="4"/>
      <c r="E825" s="4"/>
      <c r="F825" s="4"/>
    </row>
    <row r="826" spans="1:6" ht="15" customHeight="1">
      <c r="A826" s="4"/>
      <c r="B826" s="4"/>
      <c r="C826" s="4"/>
      <c r="D826" s="4"/>
      <c r="E826" s="4"/>
      <c r="F826" s="4"/>
    </row>
    <row r="827" spans="1:6" ht="15" customHeight="1">
      <c r="A827" s="4"/>
      <c r="B827" s="4"/>
      <c r="C827" s="4"/>
      <c r="D827" s="4"/>
      <c r="E827" s="4"/>
      <c r="F827" s="4"/>
    </row>
    <row r="828" spans="1:6" ht="15" customHeight="1">
      <c r="A828" s="4"/>
      <c r="B828" s="4"/>
      <c r="C828" s="4"/>
      <c r="D828" s="4"/>
      <c r="E828" s="4"/>
      <c r="F828" s="4"/>
    </row>
    <row r="829" spans="1:6" ht="15" customHeight="1">
      <c r="A829" s="4"/>
      <c r="B829" s="4"/>
      <c r="C829" s="4"/>
      <c r="D829" s="4"/>
      <c r="E829" s="4"/>
      <c r="F829" s="4"/>
    </row>
    <row r="830" spans="1:6" ht="15" customHeight="1">
      <c r="A830" s="4"/>
      <c r="B830" s="4"/>
      <c r="C830" s="4"/>
      <c r="D830" s="4"/>
      <c r="E830" s="4"/>
      <c r="F830" s="4"/>
    </row>
    <row r="831" spans="1:6" ht="15" customHeight="1">
      <c r="A831" s="4"/>
      <c r="B831" s="4"/>
      <c r="C831" s="4"/>
      <c r="D831" s="4"/>
      <c r="E831" s="4"/>
      <c r="F831" s="4"/>
    </row>
    <row r="832" spans="1:6" ht="15" customHeight="1">
      <c r="A832" s="4"/>
      <c r="B832" s="4"/>
      <c r="C832" s="4"/>
      <c r="D832" s="4"/>
      <c r="E832" s="4"/>
      <c r="F832" s="4"/>
    </row>
    <row r="833" spans="1:6" ht="15" customHeight="1">
      <c r="A833" s="4"/>
      <c r="B833" s="4"/>
      <c r="C833" s="4"/>
      <c r="D833" s="4"/>
      <c r="E833" s="4"/>
      <c r="F833" s="4"/>
    </row>
    <row r="834" spans="1:6" ht="15" customHeight="1">
      <c r="A834" s="4"/>
      <c r="B834" s="4"/>
      <c r="C834" s="4"/>
      <c r="D834" s="4"/>
      <c r="E834" s="4"/>
      <c r="F834" s="4"/>
    </row>
    <row r="835" spans="1:6" ht="15" customHeight="1">
      <c r="A835" s="4"/>
      <c r="B835" s="4"/>
      <c r="C835" s="4"/>
      <c r="D835" s="4"/>
      <c r="E835" s="4"/>
      <c r="F835" s="4"/>
    </row>
    <row r="836" spans="1:6" ht="15" customHeight="1">
      <c r="A836" s="4"/>
      <c r="B836" s="4"/>
      <c r="C836" s="4"/>
      <c r="D836" s="4"/>
      <c r="E836" s="4"/>
      <c r="F836" s="4"/>
    </row>
    <row r="837" spans="1:6" ht="15" customHeight="1">
      <c r="A837" s="4"/>
      <c r="B837" s="4"/>
      <c r="C837" s="4"/>
      <c r="D837" s="4"/>
      <c r="E837" s="4"/>
      <c r="F837" s="4"/>
    </row>
    <row r="838" spans="1:6" ht="15" customHeight="1">
      <c r="A838" s="4"/>
      <c r="B838" s="4"/>
      <c r="C838" s="4"/>
      <c r="D838" s="4"/>
      <c r="E838" s="4"/>
      <c r="F838" s="4"/>
    </row>
    <row r="839" spans="1:6" ht="15" customHeight="1">
      <c r="A839" s="4"/>
      <c r="B839" s="4"/>
      <c r="C839" s="4"/>
      <c r="D839" s="4"/>
      <c r="E839" s="4"/>
      <c r="F839" s="4"/>
    </row>
    <row r="840" spans="1:6" ht="15" customHeight="1">
      <c r="A840" s="4"/>
      <c r="B840" s="4"/>
      <c r="C840" s="4"/>
      <c r="D840" s="4"/>
      <c r="E840" s="4"/>
      <c r="F840" s="4"/>
    </row>
    <row r="841" spans="1:6" ht="15" customHeight="1">
      <c r="A841" s="4"/>
      <c r="B841" s="4"/>
      <c r="C841" s="4"/>
      <c r="D841" s="4"/>
      <c r="E841" s="4"/>
      <c r="F841" s="4"/>
    </row>
    <row r="842" spans="1:6" ht="15" customHeight="1">
      <c r="A842" s="4"/>
      <c r="B842" s="4"/>
      <c r="C842" s="4"/>
      <c r="D842" s="4"/>
      <c r="E842" s="4"/>
      <c r="F842" s="4"/>
    </row>
    <row r="843" spans="1:6" ht="15" customHeight="1">
      <c r="A843" s="4"/>
      <c r="B843" s="4"/>
      <c r="C843" s="4"/>
      <c r="D843" s="4"/>
      <c r="E843" s="4"/>
      <c r="F843" s="4"/>
    </row>
    <row r="844" spans="1:6" ht="15" customHeight="1">
      <c r="A844" s="4"/>
      <c r="B844" s="4"/>
      <c r="C844" s="4"/>
      <c r="D844" s="4"/>
      <c r="E844" s="4"/>
      <c r="F844" s="4"/>
    </row>
    <row r="845" spans="1:6" ht="15" customHeight="1">
      <c r="A845" s="4"/>
      <c r="B845" s="4"/>
      <c r="C845" s="4"/>
      <c r="D845" s="4"/>
      <c r="E845" s="4"/>
      <c r="F845" s="4"/>
    </row>
    <row r="846" spans="1:6" ht="15" customHeight="1">
      <c r="A846" s="4"/>
      <c r="B846" s="4"/>
      <c r="C846" s="4"/>
      <c r="D846" s="4"/>
      <c r="E846" s="4"/>
      <c r="F846" s="4"/>
    </row>
    <row r="847" spans="1:6" ht="15" customHeight="1">
      <c r="A847" s="4"/>
      <c r="B847" s="4"/>
      <c r="C847" s="4"/>
      <c r="D847" s="4"/>
      <c r="E847" s="4"/>
      <c r="F847" s="4"/>
    </row>
    <row r="848" spans="1:6" ht="15" customHeight="1">
      <c r="A848" s="4"/>
      <c r="B848" s="4"/>
      <c r="C848" s="4"/>
      <c r="D848" s="4"/>
      <c r="E848" s="4"/>
      <c r="F848" s="4"/>
    </row>
    <row r="849" spans="1:6" ht="15" customHeight="1">
      <c r="A849" s="4"/>
      <c r="B849" s="4"/>
      <c r="C849" s="4"/>
      <c r="D849" s="4"/>
      <c r="E849" s="4"/>
      <c r="F849" s="4"/>
    </row>
    <row r="850" spans="1:6" ht="15" customHeight="1">
      <c r="A850" s="4"/>
      <c r="B850" s="4"/>
      <c r="C850" s="4"/>
      <c r="D850" s="4"/>
      <c r="E850" s="4"/>
      <c r="F850" s="4"/>
    </row>
    <row r="851" spans="1:6" ht="15" customHeight="1">
      <c r="A851" s="4"/>
      <c r="B851" s="4"/>
      <c r="C851" s="4"/>
      <c r="D851" s="4"/>
      <c r="E851" s="4"/>
      <c r="F851" s="4"/>
    </row>
    <row r="852" spans="1:6" ht="15" customHeight="1">
      <c r="A852" s="4"/>
      <c r="B852" s="4"/>
      <c r="C852" s="4"/>
      <c r="D852" s="4"/>
      <c r="E852" s="4"/>
      <c r="F852" s="4"/>
    </row>
    <row r="853" spans="1:6" ht="15" customHeight="1">
      <c r="A853" s="4"/>
      <c r="B853" s="4"/>
      <c r="C853" s="4"/>
      <c r="D853" s="4"/>
      <c r="E853" s="4"/>
      <c r="F853" s="4"/>
    </row>
    <row r="854" spans="1:6" ht="15" customHeight="1">
      <c r="A854" s="4"/>
      <c r="B854" s="4"/>
      <c r="C854" s="4"/>
      <c r="D854" s="4"/>
      <c r="E854" s="4"/>
      <c r="F854" s="4"/>
    </row>
    <row r="855" spans="1:6" ht="15" customHeight="1">
      <c r="A855" s="4"/>
      <c r="B855" s="4"/>
      <c r="C855" s="4"/>
      <c r="D855" s="4"/>
      <c r="E855" s="4"/>
      <c r="F855" s="4"/>
    </row>
    <row r="856" spans="1:6" ht="15" customHeight="1">
      <c r="A856" s="4"/>
      <c r="B856" s="4"/>
      <c r="C856" s="4"/>
      <c r="D856" s="4"/>
      <c r="E856" s="4"/>
      <c r="F856" s="4"/>
    </row>
    <row r="857" spans="1:6" ht="15" customHeight="1">
      <c r="A857" s="4"/>
      <c r="B857" s="4"/>
      <c r="C857" s="4"/>
      <c r="D857" s="4"/>
      <c r="E857" s="4"/>
      <c r="F857" s="4"/>
    </row>
    <row r="858" spans="1:6" ht="15" customHeight="1">
      <c r="A858" s="4"/>
      <c r="B858" s="4"/>
      <c r="C858" s="4"/>
      <c r="D858" s="4"/>
      <c r="E858" s="4"/>
      <c r="F858" s="4"/>
    </row>
    <row r="859" spans="1:6" ht="15" customHeight="1">
      <c r="A859" s="4"/>
      <c r="B859" s="4"/>
      <c r="C859" s="4"/>
      <c r="D859" s="4"/>
      <c r="E859" s="4"/>
      <c r="F859" s="4"/>
    </row>
    <row r="860" spans="1:6" ht="15" customHeight="1">
      <c r="A860" s="4"/>
      <c r="B860" s="4"/>
      <c r="C860" s="4"/>
      <c r="D860" s="4"/>
      <c r="E860" s="4"/>
      <c r="F860" s="4"/>
    </row>
    <row r="861" spans="1:6" ht="15" customHeight="1">
      <c r="A861" s="4"/>
      <c r="B861" s="4"/>
      <c r="C861" s="4"/>
      <c r="D861" s="4"/>
      <c r="E861" s="4"/>
      <c r="F861" s="4"/>
    </row>
    <row r="862" spans="1:6" ht="15" customHeight="1">
      <c r="A862" s="4"/>
      <c r="B862" s="4"/>
      <c r="C862" s="4"/>
      <c r="D862" s="4"/>
      <c r="E862" s="4"/>
      <c r="F862" s="4"/>
    </row>
    <row r="863" spans="1:6" ht="15" customHeight="1">
      <c r="A863" s="4"/>
      <c r="B863" s="4"/>
      <c r="C863" s="4"/>
      <c r="D863" s="4"/>
      <c r="E863" s="4"/>
      <c r="F863" s="4"/>
    </row>
    <row r="864" spans="1:6" ht="15" customHeight="1">
      <c r="A864" s="4"/>
      <c r="B864" s="4"/>
      <c r="C864" s="4"/>
      <c r="D864" s="4"/>
      <c r="E864" s="4"/>
      <c r="F864" s="4"/>
    </row>
    <row r="865" spans="1:6" ht="15" customHeight="1">
      <c r="A865" s="4"/>
      <c r="B865" s="4"/>
      <c r="C865" s="4"/>
      <c r="D865" s="4"/>
      <c r="E865" s="4"/>
      <c r="F865" s="4"/>
    </row>
    <row r="866" spans="1:6" ht="15" customHeight="1">
      <c r="A866" s="4"/>
      <c r="B866" s="4"/>
      <c r="C866" s="4"/>
      <c r="D866" s="4"/>
      <c r="E866" s="4"/>
      <c r="F866" s="4"/>
    </row>
    <row r="867" spans="1:6" ht="15" customHeight="1">
      <c r="A867" s="4"/>
      <c r="B867" s="4"/>
      <c r="C867" s="4"/>
      <c r="D867" s="4"/>
      <c r="E867" s="4"/>
      <c r="F867" s="4"/>
    </row>
    <row r="868" spans="1:6" ht="15" customHeight="1">
      <c r="A868" s="4"/>
      <c r="B868" s="4"/>
      <c r="C868" s="4"/>
      <c r="D868" s="4"/>
      <c r="E868" s="4"/>
      <c r="F868" s="4"/>
    </row>
    <row r="869" spans="1:6" ht="15" customHeight="1">
      <c r="A869" s="4"/>
      <c r="B869" s="4"/>
      <c r="C869" s="4"/>
      <c r="D869" s="4"/>
      <c r="E869" s="4"/>
      <c r="F869" s="4"/>
    </row>
    <row r="870" spans="1:6" ht="15" customHeight="1">
      <c r="A870" s="4"/>
      <c r="B870" s="4"/>
      <c r="C870" s="4"/>
      <c r="D870" s="4"/>
      <c r="E870" s="4"/>
      <c r="F870" s="4"/>
    </row>
    <row r="871" spans="1:6" ht="15" customHeight="1">
      <c r="A871" s="4"/>
      <c r="B871" s="4"/>
      <c r="C871" s="4"/>
      <c r="D871" s="4"/>
      <c r="E871" s="4"/>
      <c r="F871" s="4"/>
    </row>
    <row r="872" spans="1:6" ht="15" customHeight="1">
      <c r="A872" s="4"/>
      <c r="B872" s="4"/>
      <c r="C872" s="4"/>
      <c r="D872" s="4"/>
      <c r="E872" s="4"/>
      <c r="F872" s="4"/>
    </row>
    <row r="873" spans="1:6" ht="15" customHeight="1">
      <c r="A873" s="4"/>
      <c r="B873" s="4"/>
      <c r="C873" s="4"/>
      <c r="D873" s="4"/>
      <c r="E873" s="4"/>
      <c r="F873" s="4"/>
    </row>
    <row r="874" spans="1:6" ht="15" customHeight="1">
      <c r="A874" s="4"/>
      <c r="B874" s="4"/>
      <c r="C874" s="4"/>
      <c r="D874" s="4"/>
      <c r="E874" s="4"/>
      <c r="F874" s="4"/>
    </row>
    <row r="875" spans="1:6" ht="15" customHeight="1">
      <c r="A875" s="4"/>
      <c r="B875" s="4"/>
      <c r="C875" s="4"/>
      <c r="D875" s="4"/>
      <c r="E875" s="4"/>
      <c r="F875" s="4"/>
    </row>
    <row r="876" spans="1:6" ht="15" customHeight="1">
      <c r="A876" s="4"/>
      <c r="B876" s="4"/>
      <c r="C876" s="4"/>
      <c r="D876" s="4"/>
      <c r="E876" s="4"/>
      <c r="F876" s="4"/>
    </row>
    <row r="877" spans="1:6" ht="15" customHeight="1">
      <c r="A877" s="4"/>
      <c r="B877" s="4"/>
      <c r="C877" s="4"/>
      <c r="D877" s="4"/>
      <c r="E877" s="4"/>
      <c r="F877" s="4"/>
    </row>
    <row r="878" spans="1:6" ht="15" customHeight="1">
      <c r="A878" s="4"/>
      <c r="B878" s="4"/>
      <c r="C878" s="4"/>
      <c r="D878" s="4"/>
      <c r="E878" s="4"/>
      <c r="F878" s="4"/>
    </row>
    <row r="879" spans="1:6" ht="15" customHeight="1">
      <c r="A879" s="4"/>
      <c r="B879" s="4"/>
      <c r="C879" s="4"/>
      <c r="D879" s="4"/>
      <c r="E879" s="4"/>
      <c r="F879" s="4"/>
    </row>
    <row r="880" spans="1:6" ht="15" customHeight="1">
      <c r="A880" s="4"/>
      <c r="B880" s="4"/>
      <c r="C880" s="4"/>
      <c r="D880" s="4"/>
      <c r="E880" s="4"/>
      <c r="F880" s="4"/>
    </row>
    <row r="881" spans="1:6" ht="15" customHeight="1">
      <c r="A881" s="4"/>
      <c r="B881" s="4"/>
      <c r="C881" s="4"/>
      <c r="D881" s="4"/>
      <c r="E881" s="4"/>
      <c r="F881" s="4"/>
    </row>
    <row r="882" spans="1:6" ht="15" customHeight="1">
      <c r="A882" s="4"/>
      <c r="B882" s="4"/>
      <c r="C882" s="4"/>
      <c r="D882" s="4"/>
      <c r="E882" s="4"/>
      <c r="F882" s="4"/>
    </row>
    <row r="883" spans="1:6" ht="15" customHeight="1">
      <c r="A883" s="4"/>
      <c r="B883" s="4"/>
      <c r="C883" s="4"/>
      <c r="D883" s="4"/>
      <c r="E883" s="4"/>
      <c r="F883" s="4"/>
    </row>
    <row r="884" spans="1:6" ht="15" customHeight="1">
      <c r="A884" s="4"/>
      <c r="B884" s="4"/>
      <c r="C884" s="4"/>
      <c r="D884" s="4"/>
      <c r="E884" s="4"/>
      <c r="F884" s="4"/>
    </row>
    <row r="885" spans="1:6" ht="15" customHeight="1">
      <c r="A885" s="4"/>
      <c r="B885" s="4"/>
      <c r="C885" s="4"/>
      <c r="D885" s="4"/>
      <c r="E885" s="4"/>
      <c r="F885" s="4"/>
    </row>
    <row r="886" spans="1:6" ht="15" customHeight="1">
      <c r="A886" s="4"/>
      <c r="B886" s="4"/>
      <c r="C886" s="4"/>
      <c r="D886" s="4"/>
      <c r="E886" s="4"/>
      <c r="F886" s="4"/>
    </row>
    <row r="887" spans="1:6" ht="15" customHeight="1">
      <c r="A887" s="4"/>
      <c r="B887" s="4"/>
      <c r="C887" s="4"/>
      <c r="D887" s="4"/>
      <c r="E887" s="4"/>
      <c r="F887" s="4"/>
    </row>
    <row r="888" spans="1:6" ht="15" customHeight="1">
      <c r="A888" s="4"/>
      <c r="B888" s="4"/>
      <c r="C888" s="4"/>
      <c r="D888" s="4"/>
      <c r="E888" s="4"/>
      <c r="F888" s="4"/>
    </row>
    <row r="889" spans="1:6" ht="15" customHeight="1">
      <c r="A889" s="4"/>
      <c r="B889" s="4"/>
      <c r="C889" s="4"/>
      <c r="D889" s="4"/>
      <c r="E889" s="4"/>
      <c r="F889" s="4"/>
    </row>
    <row r="890" spans="1:6" ht="15" customHeight="1">
      <c r="A890" s="4"/>
      <c r="B890" s="4"/>
      <c r="C890" s="4"/>
      <c r="D890" s="4"/>
      <c r="E890" s="4"/>
      <c r="F890" s="4"/>
    </row>
    <row r="891" spans="1:6" ht="15" customHeight="1">
      <c r="A891" s="4"/>
      <c r="B891" s="4"/>
      <c r="C891" s="4"/>
      <c r="D891" s="4"/>
      <c r="E891" s="4"/>
      <c r="F891" s="4"/>
    </row>
    <row r="892" spans="1:6" ht="15" customHeight="1">
      <c r="A892" s="4"/>
      <c r="B892" s="4"/>
      <c r="C892" s="4"/>
      <c r="D892" s="4"/>
      <c r="E892" s="4"/>
      <c r="F892" s="4"/>
    </row>
    <row r="893" spans="1:6" ht="15" customHeight="1">
      <c r="A893" s="4"/>
      <c r="B893" s="4"/>
      <c r="C893" s="4"/>
      <c r="D893" s="4"/>
      <c r="E893" s="4"/>
      <c r="F893" s="4"/>
    </row>
    <row r="894" spans="1:6" ht="15" customHeight="1">
      <c r="A894" s="4"/>
      <c r="B894" s="4"/>
      <c r="C894" s="4"/>
      <c r="D894" s="4"/>
      <c r="E894" s="4"/>
      <c r="F894" s="4"/>
    </row>
    <row r="895" spans="1:6" ht="15" customHeight="1">
      <c r="A895" s="4"/>
      <c r="B895" s="4"/>
      <c r="C895" s="4"/>
      <c r="D895" s="4"/>
      <c r="E895" s="4"/>
      <c r="F895" s="4"/>
    </row>
    <row r="896" spans="1:6" ht="15" customHeight="1">
      <c r="A896" s="4"/>
      <c r="B896" s="4"/>
      <c r="C896" s="4"/>
      <c r="D896" s="4"/>
      <c r="E896" s="4"/>
      <c r="F896" s="4"/>
    </row>
    <row r="897" spans="1:6" ht="15" customHeight="1">
      <c r="A897" s="4"/>
      <c r="B897" s="4"/>
      <c r="C897" s="4"/>
      <c r="D897" s="4"/>
      <c r="E897" s="4"/>
      <c r="F897" s="4"/>
    </row>
    <row r="898" spans="1:6" ht="15" customHeight="1">
      <c r="A898" s="4"/>
      <c r="B898" s="4"/>
      <c r="C898" s="4"/>
      <c r="D898" s="4"/>
      <c r="E898" s="4"/>
      <c r="F898" s="4"/>
    </row>
    <row r="899" spans="1:6" ht="15" customHeight="1">
      <c r="A899" s="4"/>
      <c r="B899" s="4"/>
      <c r="C899" s="4"/>
      <c r="D899" s="4"/>
      <c r="E899" s="4"/>
      <c r="F899" s="4"/>
    </row>
    <row r="900" spans="1:6" ht="15" customHeight="1">
      <c r="A900" s="4"/>
      <c r="B900" s="4"/>
      <c r="C900" s="4"/>
      <c r="D900" s="4"/>
      <c r="E900" s="4"/>
      <c r="F900" s="4"/>
    </row>
    <row r="901" spans="1:6" ht="15" customHeight="1">
      <c r="A901" s="4"/>
      <c r="B901" s="4"/>
      <c r="C901" s="4"/>
      <c r="D901" s="4"/>
      <c r="E901" s="4"/>
      <c r="F901" s="4"/>
    </row>
    <row r="902" spans="1:6" ht="15" customHeight="1">
      <c r="A902" s="4"/>
      <c r="B902" s="4"/>
      <c r="C902" s="4"/>
      <c r="D902" s="4"/>
      <c r="E902" s="4"/>
      <c r="F902" s="4"/>
    </row>
    <row r="903" spans="1:6" ht="15" customHeight="1">
      <c r="A903" s="4"/>
      <c r="B903" s="4"/>
      <c r="C903" s="4"/>
      <c r="D903" s="4"/>
      <c r="E903" s="4"/>
      <c r="F903" s="4"/>
    </row>
    <row r="904" spans="1:6" ht="15" customHeight="1">
      <c r="A904" s="4"/>
      <c r="B904" s="4"/>
      <c r="C904" s="4"/>
      <c r="D904" s="4"/>
      <c r="E904" s="4"/>
      <c r="F904" s="4"/>
    </row>
    <row r="905" spans="1:6" ht="15" customHeight="1">
      <c r="A905" s="4"/>
      <c r="B905" s="4"/>
      <c r="C905" s="4"/>
      <c r="D905" s="4"/>
      <c r="E905" s="4"/>
      <c r="F905" s="4"/>
    </row>
    <row r="906" spans="1:6" ht="15" customHeight="1">
      <c r="A906" s="4"/>
      <c r="B906" s="4"/>
      <c r="C906" s="4"/>
      <c r="D906" s="4"/>
      <c r="E906" s="4"/>
      <c r="F906" s="4"/>
    </row>
    <row r="907" spans="1:6" ht="15" customHeight="1">
      <c r="A907" s="4"/>
      <c r="B907" s="4"/>
      <c r="C907" s="4"/>
      <c r="D907" s="4"/>
      <c r="E907" s="4"/>
      <c r="F907" s="4"/>
    </row>
    <row r="908" spans="1:6" ht="15" customHeight="1">
      <c r="A908" s="4"/>
      <c r="B908" s="4"/>
      <c r="C908" s="4"/>
      <c r="D908" s="4"/>
      <c r="E908" s="4"/>
      <c r="F908" s="4"/>
    </row>
    <row r="909" spans="1:6" ht="15" customHeight="1">
      <c r="A909" s="4"/>
      <c r="B909" s="4"/>
      <c r="C909" s="4"/>
      <c r="D909" s="4"/>
      <c r="E909" s="4"/>
      <c r="F909" s="4"/>
    </row>
    <row r="910" spans="1:6" ht="15" customHeight="1">
      <c r="A910" s="4"/>
      <c r="B910" s="4"/>
      <c r="C910" s="4"/>
      <c r="D910" s="4"/>
      <c r="E910" s="4"/>
      <c r="F910" s="4"/>
    </row>
    <row r="911" spans="1:6" ht="15" customHeight="1">
      <c r="A911" s="4"/>
      <c r="B911" s="4"/>
      <c r="C911" s="4"/>
      <c r="D911" s="4"/>
      <c r="E911" s="4"/>
      <c r="F911" s="4"/>
    </row>
    <row r="912" spans="1:6" ht="15" customHeight="1">
      <c r="A912" s="4"/>
      <c r="B912" s="4"/>
      <c r="C912" s="4"/>
      <c r="D912" s="4"/>
      <c r="E912" s="4"/>
      <c r="F912" s="4"/>
    </row>
    <row r="913" spans="1:6" ht="15" customHeight="1">
      <c r="A913" s="4"/>
      <c r="B913" s="4"/>
      <c r="C913" s="4"/>
      <c r="D913" s="4"/>
      <c r="E913" s="4"/>
      <c r="F913" s="4"/>
    </row>
    <row r="914" spans="1:6" ht="15" customHeight="1">
      <c r="A914" s="4"/>
      <c r="B914" s="4"/>
      <c r="C914" s="4"/>
      <c r="D914" s="4"/>
      <c r="E914" s="4"/>
      <c r="F914" s="4"/>
    </row>
    <row r="915" spans="1:6" ht="15" customHeight="1">
      <c r="A915" s="4"/>
      <c r="B915" s="4"/>
      <c r="C915" s="4"/>
      <c r="D915" s="4"/>
      <c r="E915" s="4"/>
      <c r="F915" s="4"/>
    </row>
    <row r="916" spans="1:6" ht="15" customHeight="1">
      <c r="A916" s="4"/>
      <c r="B916" s="4"/>
      <c r="C916" s="4"/>
      <c r="D916" s="4"/>
      <c r="E916" s="4"/>
      <c r="F916" s="4"/>
    </row>
    <row r="917" spans="1:6" ht="15" customHeight="1">
      <c r="A917" s="4"/>
      <c r="B917" s="4"/>
      <c r="C917" s="4"/>
      <c r="D917" s="4"/>
      <c r="E917" s="4"/>
      <c r="F917" s="4"/>
    </row>
    <row r="918" spans="1:6" ht="15" customHeight="1">
      <c r="A918" s="4"/>
      <c r="B918" s="4"/>
      <c r="C918" s="4"/>
      <c r="D918" s="4"/>
      <c r="E918" s="4"/>
      <c r="F918" s="4"/>
    </row>
    <row r="919" spans="1:6" ht="15" customHeight="1">
      <c r="A919" s="4"/>
      <c r="B919" s="4"/>
      <c r="C919" s="4"/>
      <c r="D919" s="4"/>
      <c r="E919" s="4"/>
      <c r="F919" s="4"/>
    </row>
    <row r="920" spans="1:6" ht="15" customHeight="1">
      <c r="A920" s="4"/>
      <c r="B920" s="4"/>
      <c r="C920" s="4"/>
      <c r="D920" s="4"/>
      <c r="E920" s="4"/>
      <c r="F920" s="4"/>
    </row>
    <row r="921" spans="1:6" ht="15" customHeight="1">
      <c r="A921" s="4"/>
      <c r="B921" s="4"/>
      <c r="C921" s="4"/>
      <c r="D921" s="4"/>
      <c r="E921" s="4"/>
      <c r="F921" s="4"/>
    </row>
    <row r="922" spans="1:6" ht="15" customHeight="1">
      <c r="A922" s="4"/>
      <c r="B922" s="4"/>
      <c r="C922" s="4"/>
      <c r="D922" s="4"/>
      <c r="E922" s="4"/>
      <c r="F922" s="4"/>
    </row>
    <row r="923" spans="1:6" ht="15" customHeight="1">
      <c r="A923" s="4"/>
      <c r="B923" s="4"/>
      <c r="C923" s="4"/>
      <c r="D923" s="4"/>
      <c r="E923" s="4"/>
      <c r="F923" s="4"/>
    </row>
    <row r="924" spans="1:6" ht="15" customHeight="1">
      <c r="A924" s="4"/>
      <c r="B924" s="4"/>
      <c r="C924" s="4"/>
      <c r="D924" s="4"/>
      <c r="E924" s="4"/>
      <c r="F924" s="4"/>
    </row>
    <row r="925" spans="1:6" ht="15" customHeight="1">
      <c r="A925" s="4"/>
      <c r="B925" s="4"/>
      <c r="C925" s="4"/>
      <c r="D925" s="4"/>
      <c r="E925" s="4"/>
      <c r="F925" s="4"/>
    </row>
    <row r="926" spans="1:6" ht="15" customHeight="1">
      <c r="A926" s="4"/>
      <c r="B926" s="4"/>
      <c r="C926" s="4"/>
      <c r="D926" s="4"/>
      <c r="E926" s="4"/>
      <c r="F926" s="4"/>
    </row>
    <row r="927" spans="1:6" ht="15" customHeight="1">
      <c r="A927" s="4"/>
      <c r="B927" s="4"/>
      <c r="C927" s="4"/>
      <c r="D927" s="4"/>
      <c r="E927" s="4"/>
      <c r="F927" s="4"/>
    </row>
    <row r="928" spans="1:6" ht="15" customHeight="1">
      <c r="A928" s="4"/>
      <c r="B928" s="4"/>
      <c r="C928" s="4"/>
      <c r="D928" s="4"/>
      <c r="E928" s="4"/>
      <c r="F928" s="4"/>
    </row>
    <row r="929" spans="1:6" ht="15" customHeight="1">
      <c r="A929" s="4"/>
      <c r="B929" s="4"/>
      <c r="C929" s="4"/>
      <c r="D929" s="4"/>
      <c r="E929" s="4"/>
      <c r="F929" s="4"/>
    </row>
    <row r="930" spans="1:6" ht="15" customHeight="1">
      <c r="A930" s="4"/>
      <c r="B930" s="4"/>
      <c r="C930" s="4"/>
      <c r="D930" s="4"/>
      <c r="E930" s="4"/>
      <c r="F930" s="4"/>
    </row>
    <row r="931" spans="1:6" ht="15" customHeight="1">
      <c r="A931" s="4"/>
      <c r="B931" s="4"/>
      <c r="C931" s="4"/>
      <c r="D931" s="4"/>
      <c r="E931" s="4"/>
      <c r="F931" s="4"/>
    </row>
    <row r="932" spans="1:6" ht="15" customHeight="1">
      <c r="A932" s="4"/>
      <c r="B932" s="4"/>
      <c r="C932" s="4"/>
      <c r="D932" s="4"/>
      <c r="E932" s="4"/>
      <c r="F932" s="4"/>
    </row>
    <row r="933" spans="1:6" ht="15" customHeight="1">
      <c r="A933" s="4"/>
      <c r="B933" s="4"/>
      <c r="C933" s="4"/>
      <c r="D933" s="4"/>
      <c r="E933" s="4"/>
      <c r="F933" s="4"/>
    </row>
    <row r="934" spans="1:6" ht="15" customHeight="1">
      <c r="A934" s="4"/>
      <c r="B934" s="4"/>
      <c r="C934" s="4"/>
      <c r="D934" s="4"/>
      <c r="E934" s="4"/>
      <c r="F934" s="4"/>
    </row>
    <row r="935" spans="1:6" ht="15" customHeight="1">
      <c r="A935" s="4"/>
      <c r="B935" s="4"/>
      <c r="C935" s="4"/>
      <c r="D935" s="4"/>
      <c r="E935" s="4"/>
      <c r="F935" s="4"/>
    </row>
    <row r="936" spans="1:6" ht="15" customHeight="1">
      <c r="A936" s="4"/>
      <c r="B936" s="4"/>
      <c r="C936" s="4"/>
      <c r="D936" s="4"/>
      <c r="E936" s="4"/>
      <c r="F936" s="4"/>
    </row>
    <row r="937" spans="1:6" ht="15" customHeight="1">
      <c r="A937" s="4"/>
      <c r="B937" s="4"/>
      <c r="C937" s="4"/>
      <c r="D937" s="4"/>
      <c r="E937" s="4"/>
      <c r="F937" s="4"/>
    </row>
    <row r="938" spans="1:6" ht="15" customHeight="1">
      <c r="A938" s="4"/>
      <c r="B938" s="4"/>
      <c r="C938" s="4"/>
      <c r="D938" s="4"/>
      <c r="E938" s="4"/>
      <c r="F938" s="4"/>
    </row>
    <row r="939" spans="1:6" ht="15" customHeight="1">
      <c r="A939" s="4"/>
      <c r="B939" s="4"/>
      <c r="C939" s="4"/>
      <c r="D939" s="4"/>
      <c r="E939" s="4"/>
      <c r="F939" s="4"/>
    </row>
    <row r="940" spans="1:6" ht="15" customHeight="1">
      <c r="A940" s="4"/>
      <c r="B940" s="4"/>
      <c r="C940" s="4"/>
      <c r="D940" s="4"/>
      <c r="E940" s="4"/>
      <c r="F940" s="4"/>
    </row>
    <row r="941" spans="1:6" ht="15" customHeight="1">
      <c r="A941" s="4"/>
      <c r="B941" s="4"/>
      <c r="C941" s="4"/>
      <c r="D941" s="4"/>
      <c r="E941" s="4"/>
      <c r="F941" s="4"/>
    </row>
    <row r="942" spans="1:6" ht="15" customHeight="1">
      <c r="A942" s="4"/>
      <c r="B942" s="4"/>
      <c r="C942" s="4"/>
      <c r="D942" s="4"/>
      <c r="E942" s="4"/>
      <c r="F942" s="4"/>
    </row>
    <row r="943" spans="1:6" ht="15" customHeight="1">
      <c r="A943" s="4"/>
      <c r="B943" s="4"/>
      <c r="C943" s="4"/>
      <c r="D943" s="4"/>
      <c r="E943" s="4"/>
      <c r="F943" s="4"/>
    </row>
    <row r="944" spans="1:6" ht="15" customHeight="1">
      <c r="A944" s="4"/>
      <c r="B944" s="4"/>
      <c r="C944" s="4"/>
      <c r="D944" s="4"/>
      <c r="E944" s="4"/>
      <c r="F944" s="4"/>
    </row>
    <row r="945" spans="1:6" ht="15" customHeight="1">
      <c r="A945" s="4"/>
      <c r="B945" s="4"/>
      <c r="C945" s="4"/>
      <c r="D945" s="4"/>
      <c r="E945" s="4"/>
      <c r="F945" s="4"/>
    </row>
    <row r="946" spans="1:6" ht="15" customHeight="1">
      <c r="A946" s="4"/>
      <c r="B946" s="4"/>
      <c r="C946" s="4"/>
      <c r="D946" s="4"/>
      <c r="E946" s="4"/>
      <c r="F946" s="4"/>
    </row>
    <row r="947" spans="1:6" ht="15" customHeight="1">
      <c r="A947" s="4"/>
      <c r="B947" s="4"/>
      <c r="C947" s="4"/>
      <c r="D947" s="4"/>
      <c r="E947" s="4"/>
      <c r="F947" s="4"/>
    </row>
    <row r="948" spans="1:6" ht="15" customHeight="1">
      <c r="A948" s="4"/>
      <c r="B948" s="4"/>
      <c r="C948" s="4"/>
      <c r="D948" s="4"/>
      <c r="E948" s="4"/>
      <c r="F948" s="4"/>
    </row>
    <row r="949" spans="1:6" ht="15" customHeight="1">
      <c r="A949" s="4"/>
      <c r="B949" s="4"/>
      <c r="C949" s="4"/>
      <c r="D949" s="4"/>
      <c r="E949" s="4"/>
      <c r="F949" s="4"/>
    </row>
    <row r="950" spans="1:6" ht="15" customHeight="1">
      <c r="A950" s="4"/>
      <c r="B950" s="4"/>
      <c r="C950" s="4"/>
      <c r="D950" s="4"/>
      <c r="E950" s="4"/>
      <c r="F950" s="4"/>
    </row>
    <row r="951" spans="1:6" ht="15" customHeight="1">
      <c r="A951" s="4"/>
      <c r="B951" s="4"/>
      <c r="C951" s="4"/>
      <c r="D951" s="4"/>
      <c r="E951" s="4"/>
      <c r="F951" s="4"/>
    </row>
    <row r="952" spans="1:6" ht="15" customHeight="1">
      <c r="A952" s="4"/>
      <c r="B952" s="4"/>
      <c r="C952" s="4"/>
      <c r="D952" s="4"/>
      <c r="E952" s="4"/>
      <c r="F952" s="4"/>
    </row>
    <row r="953" spans="1:6" ht="15" customHeight="1">
      <c r="A953" s="4"/>
      <c r="B953" s="4"/>
      <c r="C953" s="4"/>
      <c r="D953" s="4"/>
      <c r="E953" s="4"/>
      <c r="F953" s="4"/>
    </row>
    <row r="954" spans="1:6" ht="15" customHeight="1">
      <c r="A954" s="4"/>
      <c r="B954" s="4"/>
      <c r="C954" s="4"/>
      <c r="D954" s="4"/>
      <c r="E954" s="4"/>
      <c r="F954" s="4"/>
    </row>
    <row r="955" spans="1:6" ht="15" customHeight="1">
      <c r="A955" s="4"/>
      <c r="B955" s="4"/>
      <c r="C955" s="4"/>
      <c r="D955" s="4"/>
      <c r="E955" s="4"/>
      <c r="F955" s="4"/>
    </row>
    <row r="956" spans="1:6" ht="15" customHeight="1">
      <c r="A956" s="4"/>
      <c r="B956" s="4"/>
      <c r="C956" s="4"/>
      <c r="D956" s="4"/>
      <c r="E956" s="4"/>
      <c r="F956" s="4"/>
    </row>
    <row r="957" spans="1:6" ht="15" customHeight="1">
      <c r="A957" s="4"/>
      <c r="B957" s="4"/>
      <c r="C957" s="4"/>
      <c r="D957" s="4"/>
      <c r="E957" s="4"/>
      <c r="F957" s="4"/>
    </row>
    <row r="958" spans="1:6" ht="15" customHeight="1">
      <c r="A958" s="4"/>
      <c r="B958" s="4"/>
      <c r="C958" s="4"/>
      <c r="D958" s="4"/>
      <c r="E958" s="4"/>
      <c r="F958" s="4"/>
    </row>
    <row r="959" spans="1:6" ht="15" customHeight="1">
      <c r="A959" s="4"/>
      <c r="B959" s="4"/>
      <c r="C959" s="4"/>
      <c r="D959" s="4"/>
      <c r="E959" s="4"/>
      <c r="F959" s="4"/>
    </row>
    <row r="960" spans="1:6" ht="15" customHeight="1">
      <c r="A960" s="4"/>
      <c r="B960" s="4"/>
      <c r="C960" s="4"/>
      <c r="D960" s="4"/>
      <c r="E960" s="4"/>
      <c r="F960" s="4"/>
    </row>
    <row r="961" spans="1:6" ht="15" customHeight="1">
      <c r="A961" s="4"/>
      <c r="B961" s="4"/>
      <c r="C961" s="4"/>
      <c r="D961" s="4"/>
      <c r="E961" s="4"/>
      <c r="F961" s="4"/>
    </row>
    <row r="962" spans="1:6" ht="15" customHeight="1">
      <c r="A962" s="4"/>
      <c r="B962" s="4"/>
      <c r="C962" s="4"/>
      <c r="D962" s="4"/>
      <c r="E962" s="4"/>
      <c r="F962" s="4"/>
    </row>
    <row r="963" spans="1:6" ht="15" customHeight="1">
      <c r="A963" s="4"/>
      <c r="B963" s="4"/>
      <c r="C963" s="4"/>
      <c r="D963" s="4"/>
      <c r="E963" s="4"/>
      <c r="F963" s="4"/>
    </row>
    <row r="964" spans="1:6" ht="15" customHeight="1">
      <c r="A964" s="4"/>
      <c r="B964" s="4"/>
      <c r="C964" s="4"/>
      <c r="D964" s="4"/>
      <c r="E964" s="4"/>
      <c r="F964" s="4"/>
    </row>
    <row r="965" spans="1:6" ht="15" customHeight="1">
      <c r="A965" s="4"/>
      <c r="B965" s="4"/>
      <c r="C965" s="4"/>
      <c r="D965" s="4"/>
      <c r="E965" s="4"/>
      <c r="F965" s="4"/>
    </row>
    <row r="966" spans="1:6" ht="15" customHeight="1">
      <c r="A966" s="4"/>
      <c r="B966" s="4"/>
      <c r="C966" s="4"/>
      <c r="D966" s="4"/>
      <c r="E966" s="4"/>
      <c r="F966" s="4"/>
    </row>
    <row r="967" spans="1:6" ht="15" customHeight="1">
      <c r="A967" s="4"/>
      <c r="B967" s="4"/>
      <c r="C967" s="4"/>
      <c r="D967" s="4"/>
      <c r="E967" s="4"/>
      <c r="F967" s="4"/>
    </row>
    <row r="968" spans="1:6" ht="15" customHeight="1">
      <c r="A968" s="4"/>
      <c r="B968" s="4"/>
      <c r="C968" s="4"/>
      <c r="D968" s="4"/>
      <c r="E968" s="4"/>
      <c r="F968" s="4"/>
    </row>
    <row r="969" spans="1:6" ht="15" customHeight="1">
      <c r="A969" s="4"/>
      <c r="B969" s="4"/>
      <c r="C969" s="4"/>
      <c r="D969" s="4"/>
      <c r="E969" s="4"/>
      <c r="F969" s="4"/>
    </row>
    <row r="970" spans="1:6" ht="15" customHeight="1">
      <c r="A970" s="4"/>
      <c r="B970" s="4"/>
      <c r="C970" s="4"/>
      <c r="D970" s="4"/>
      <c r="E970" s="4"/>
      <c r="F970" s="4"/>
    </row>
    <row r="971" spans="1:6" ht="15" customHeight="1">
      <c r="A971" s="4"/>
      <c r="B971" s="4"/>
      <c r="C971" s="4"/>
      <c r="D971" s="4"/>
      <c r="E971" s="4"/>
      <c r="F971" s="4"/>
    </row>
    <row r="972" spans="1:6" ht="15" customHeight="1">
      <c r="A972" s="4"/>
      <c r="B972" s="4"/>
      <c r="C972" s="4"/>
      <c r="D972" s="4"/>
      <c r="E972" s="4"/>
      <c r="F972" s="4"/>
    </row>
    <row r="973" spans="1:6" ht="15" customHeight="1">
      <c r="A973" s="4"/>
      <c r="B973" s="4"/>
      <c r="C973" s="4"/>
      <c r="D973" s="4"/>
      <c r="E973" s="4"/>
      <c r="F973" s="4"/>
    </row>
    <row r="974" spans="1:6" ht="15" customHeight="1">
      <c r="A974" s="4"/>
      <c r="B974" s="4"/>
      <c r="C974" s="4"/>
      <c r="D974" s="4"/>
      <c r="E974" s="4"/>
      <c r="F974" s="4"/>
    </row>
    <row r="975" spans="1:6" ht="15" customHeight="1">
      <c r="A975" s="4"/>
      <c r="B975" s="4"/>
      <c r="C975" s="4"/>
      <c r="D975" s="4"/>
      <c r="E975" s="4"/>
      <c r="F975" s="4"/>
    </row>
    <row r="976" spans="1:6" ht="15" customHeight="1">
      <c r="A976" s="4"/>
      <c r="B976" s="4"/>
      <c r="C976" s="4"/>
      <c r="D976" s="4"/>
      <c r="E976" s="4"/>
      <c r="F976" s="4"/>
    </row>
    <row r="977" spans="1:6" ht="15" customHeight="1">
      <c r="A977" s="4"/>
      <c r="B977" s="4"/>
      <c r="C977" s="4"/>
      <c r="D977" s="4"/>
      <c r="E977" s="4"/>
      <c r="F977" s="4"/>
    </row>
    <row r="978" spans="1:6" ht="15" customHeight="1">
      <c r="A978" s="4"/>
      <c r="B978" s="4"/>
      <c r="C978" s="4"/>
      <c r="D978" s="4"/>
      <c r="E978" s="4"/>
      <c r="F978" s="4"/>
    </row>
    <row r="979" spans="1:6" ht="15" customHeight="1">
      <c r="A979" s="4"/>
      <c r="B979" s="4"/>
      <c r="C979" s="4"/>
      <c r="D979" s="4"/>
      <c r="E979" s="4"/>
      <c r="F979" s="4"/>
    </row>
    <row r="980" spans="1:6" ht="15" customHeight="1">
      <c r="A980" s="4"/>
      <c r="B980" s="4"/>
      <c r="C980" s="4"/>
      <c r="D980" s="4"/>
      <c r="E980" s="4"/>
      <c r="F980" s="4"/>
    </row>
    <row r="981" spans="1:6" ht="15" customHeight="1">
      <c r="A981" s="4"/>
      <c r="B981" s="4"/>
      <c r="C981" s="4"/>
      <c r="D981" s="4"/>
      <c r="E981" s="4"/>
      <c r="F981" s="4"/>
    </row>
    <row r="982" spans="1:6" ht="15" customHeight="1">
      <c r="A982" s="4"/>
      <c r="B982" s="4"/>
      <c r="C982" s="4"/>
      <c r="D982" s="4"/>
      <c r="E982" s="4"/>
      <c r="F982" s="4"/>
    </row>
    <row r="983" spans="1:6" ht="15" customHeight="1">
      <c r="A983" s="4"/>
      <c r="B983" s="4"/>
      <c r="C983" s="4"/>
      <c r="D983" s="4"/>
      <c r="E983" s="4"/>
      <c r="F983" s="4"/>
    </row>
    <row r="984" spans="1:6" ht="15" customHeight="1">
      <c r="A984" s="4"/>
      <c r="B984" s="4"/>
      <c r="C984" s="4"/>
      <c r="D984" s="4"/>
      <c r="E984" s="4"/>
      <c r="F984" s="4"/>
    </row>
    <row r="985" spans="1:6" ht="15" customHeight="1">
      <c r="A985" s="4"/>
      <c r="B985" s="4"/>
      <c r="C985" s="4"/>
      <c r="D985" s="4"/>
      <c r="E985" s="4"/>
      <c r="F985" s="4"/>
    </row>
    <row r="986" spans="1:6" ht="15" customHeight="1">
      <c r="A986" s="4"/>
      <c r="B986" s="4"/>
      <c r="C986" s="4"/>
      <c r="D986" s="4"/>
      <c r="E986" s="4"/>
      <c r="F986" s="4"/>
    </row>
    <row r="987" spans="1:6" ht="15" customHeight="1">
      <c r="A987" s="4"/>
      <c r="B987" s="4"/>
      <c r="C987" s="4"/>
      <c r="D987" s="4"/>
      <c r="E987" s="4"/>
      <c r="F987" s="4"/>
    </row>
    <row r="988" spans="1:6" ht="15" customHeight="1">
      <c r="A988" s="4"/>
      <c r="B988" s="4"/>
      <c r="C988" s="4"/>
      <c r="D988" s="4"/>
      <c r="E988" s="4"/>
      <c r="F988" s="4"/>
    </row>
    <row r="989" spans="1:6" ht="15" customHeight="1">
      <c r="A989" s="4"/>
      <c r="B989" s="4"/>
      <c r="C989" s="4"/>
      <c r="D989" s="4"/>
      <c r="E989" s="4"/>
      <c r="F989" s="4"/>
    </row>
    <row r="990" spans="1:6" ht="15" customHeight="1">
      <c r="A990" s="4"/>
      <c r="B990" s="4"/>
      <c r="C990" s="4"/>
      <c r="D990" s="4"/>
      <c r="E990" s="4"/>
      <c r="F990" s="4"/>
    </row>
    <row r="991" spans="1:6" ht="15" customHeight="1">
      <c r="A991" s="4"/>
      <c r="B991" s="4"/>
      <c r="C991" s="4"/>
      <c r="D991" s="4"/>
      <c r="E991" s="4"/>
      <c r="F991" s="4"/>
    </row>
    <row r="992" spans="1:6" ht="15" customHeight="1">
      <c r="A992" s="4"/>
      <c r="B992" s="4"/>
      <c r="C992" s="4"/>
      <c r="D992" s="4"/>
      <c r="E992" s="4"/>
      <c r="F992" s="4"/>
    </row>
    <row r="993" spans="1:6" ht="15" customHeight="1">
      <c r="A993" s="4"/>
      <c r="B993" s="4"/>
      <c r="C993" s="4"/>
      <c r="D993" s="4"/>
      <c r="E993" s="4"/>
      <c r="F993" s="4"/>
    </row>
    <row r="994" spans="1:6" ht="15" customHeight="1">
      <c r="A994" s="4"/>
      <c r="B994" s="4"/>
      <c r="C994" s="4"/>
      <c r="D994" s="4"/>
      <c r="E994" s="4"/>
      <c r="F994" s="4"/>
    </row>
    <row r="995" spans="1:6" ht="15" customHeight="1">
      <c r="A995" s="4"/>
      <c r="B995" s="4"/>
      <c r="C995" s="4"/>
      <c r="D995" s="4"/>
      <c r="E995" s="4"/>
      <c r="F995" s="4"/>
    </row>
    <row r="996" spans="1:6" ht="15" customHeight="1">
      <c r="A996" s="4"/>
      <c r="B996" s="4"/>
      <c r="C996" s="4"/>
      <c r="D996" s="4"/>
      <c r="E996" s="4"/>
      <c r="F996" s="4"/>
    </row>
    <row r="997" spans="1:6" ht="15" customHeight="1">
      <c r="A997" s="4"/>
      <c r="B997" s="4"/>
      <c r="C997" s="4"/>
      <c r="D997" s="4"/>
      <c r="E997" s="4"/>
      <c r="F997" s="4"/>
    </row>
    <row r="998" spans="1:6" ht="15" customHeight="1">
      <c r="A998" s="4"/>
      <c r="B998" s="4"/>
      <c r="C998" s="4"/>
      <c r="D998" s="4"/>
      <c r="E998" s="4"/>
      <c r="F998" s="4"/>
    </row>
    <row r="999" spans="1:6" ht="15" customHeight="1">
      <c r="A999" s="4"/>
      <c r="B999" s="4"/>
      <c r="C999" s="4"/>
      <c r="D999" s="4"/>
      <c r="E999" s="4"/>
      <c r="F999" s="4"/>
    </row>
    <row r="1000" spans="1:6" ht="15" customHeight="1">
      <c r="A1000" s="4"/>
      <c r="B1000" s="4"/>
      <c r="C1000" s="4"/>
      <c r="D1000" s="4"/>
      <c r="E1000" s="4"/>
      <c r="F1000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nama_mapel</vt:lpstr>
      <vt:lpstr>DAFTAR SISWA</vt:lpstr>
      <vt:lpstr>ENTRI NILAI PILIH TAB INI</vt:lpstr>
      <vt:lpstr>TRANSKIP NILAI</vt:lpstr>
      <vt:lpstr>nilai huruf</vt:lpstr>
      <vt:lpstr>Sheet1</vt:lpstr>
      <vt:lpstr>'TRANSKIP NILAI'!_GoBack</vt:lpstr>
      <vt:lpstr>'ENTRI NILAI PILIH TAB INI'!Print_Area</vt:lpstr>
      <vt:lpstr>'TRANSKIP NILAI'!Print_Area</vt:lpstr>
      <vt:lpstr>REKAYASA_PERANGKAT_LUNAK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smk1</cp:lastModifiedBy>
  <cp:lastPrinted>2017-12-07T02:45:49Z</cp:lastPrinted>
  <dcterms:modified xsi:type="dcterms:W3CDTF">2017-12-07T03:42:52Z</dcterms:modified>
</cp:coreProperties>
</file>