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\Underwriting AIG\"/>
    </mc:Choice>
  </mc:AlternateContent>
  <xr:revisionPtr revIDLastSave="0" documentId="13_ncr:1_{E4DEDA2B-3E7D-40D3-AABD-033F04890FFF}" xr6:coauthVersionLast="45" xr6:coauthVersionMax="47" xr10:uidLastSave="{00000000-0000-0000-0000-000000000000}"/>
  <bookViews>
    <workbookView xWindow="-4920" yWindow="2475" windowWidth="15375" windowHeight="7785" xr2:uid="{C19DFC31-E812-447A-AFD2-A1243900B6B5}"/>
  </bookViews>
  <sheets>
    <sheet name="Cover Page" sheetId="1" r:id="rId1"/>
    <sheet name="Application" sheetId="4" r:id="rId2"/>
    <sheet name="Financi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4" l="1"/>
  <c r="C5" i="1"/>
  <c r="C11" i="1" s="1"/>
  <c r="B30" i="3"/>
  <c r="B37" i="3"/>
  <c r="B6" i="3"/>
  <c r="B14" i="3"/>
</calcChain>
</file>

<file path=xl/sharedStrings.xml><?xml version="1.0" encoding="utf-8"?>
<sst xmlns="http://schemas.openxmlformats.org/spreadsheetml/2006/main" count="112" uniqueCount="94">
  <si>
    <t xml:space="preserve">Coverage Specifics </t>
  </si>
  <si>
    <t xml:space="preserve">Financials </t>
  </si>
  <si>
    <t>Gross Profit</t>
  </si>
  <si>
    <t>Operating Expenses</t>
  </si>
  <si>
    <t>Rent</t>
  </si>
  <si>
    <t>Salaries</t>
  </si>
  <si>
    <t>Marketing</t>
  </si>
  <si>
    <t>Depreciation</t>
  </si>
  <si>
    <t>Total Operating Expenses</t>
  </si>
  <si>
    <t>Operating Income</t>
  </si>
  <si>
    <t>Interest Expense</t>
  </si>
  <si>
    <t>Net Income Before Taxes</t>
  </si>
  <si>
    <t>Income Tax</t>
  </si>
  <si>
    <t>Net Income</t>
  </si>
  <si>
    <t>Balance Sheet</t>
  </si>
  <si>
    <t>Assets</t>
  </si>
  <si>
    <t>Cash</t>
  </si>
  <si>
    <t>Accounts Receivable</t>
  </si>
  <si>
    <t>Inventory</t>
  </si>
  <si>
    <t>Prepaid Rent</t>
  </si>
  <si>
    <t>Fixed Assets</t>
  </si>
  <si>
    <t>Total Assets</t>
  </si>
  <si>
    <t>Liabilities</t>
  </si>
  <si>
    <t>Accounts Payable</t>
  </si>
  <si>
    <t>Taxes Payable</t>
  </si>
  <si>
    <t>Short-Term Debt</t>
  </si>
  <si>
    <t>Total Liabilities</t>
  </si>
  <si>
    <t>Equity</t>
  </si>
  <si>
    <t>Common Stock</t>
  </si>
  <si>
    <t>Retained Earnings</t>
  </si>
  <si>
    <t xml:space="preserve"> Total Equity</t>
  </si>
  <si>
    <t>Total Liabilities and Equity</t>
  </si>
  <si>
    <t>Cost of Products</t>
  </si>
  <si>
    <t>Income Statement - Diamond Medi Spa, LLC</t>
  </si>
  <si>
    <t>Insurance</t>
  </si>
  <si>
    <t xml:space="preserve">Enclosed Please Find the Submission for: </t>
  </si>
  <si>
    <t xml:space="preserve"> Diamond Medi Spa, LLC</t>
  </si>
  <si>
    <t>Professional Liability Limit:</t>
  </si>
  <si>
    <t>$1,000,000 per claim / $3,000,000 aggregate</t>
  </si>
  <si>
    <t>General Liability Limit:</t>
  </si>
  <si>
    <t>Current Deductible:</t>
  </si>
  <si>
    <t>$5,000 per claim</t>
  </si>
  <si>
    <t>Requested Deductible:</t>
  </si>
  <si>
    <t>$2,500 per claim</t>
  </si>
  <si>
    <t xml:space="preserve">Expiring Premium: </t>
  </si>
  <si>
    <t>Effective Date:</t>
  </si>
  <si>
    <t>Coverage Type (Policy Form)</t>
  </si>
  <si>
    <t>Claims Made</t>
  </si>
  <si>
    <t>Retro Date (if Claims Made)</t>
  </si>
  <si>
    <t>1.</t>
  </si>
  <si>
    <t>2.</t>
  </si>
  <si>
    <t>Lexington Healthcare Supplemental Application</t>
  </si>
  <si>
    <t>Massage</t>
  </si>
  <si>
    <t>Facial</t>
  </si>
  <si>
    <t>Chemical Peels</t>
  </si>
  <si>
    <t>Botox Injection</t>
  </si>
  <si>
    <t>Dermal Fillers</t>
  </si>
  <si>
    <t>Microdermabrasion</t>
  </si>
  <si>
    <t>Liposuction</t>
  </si>
  <si>
    <t>Cosmotology (Hair/Nail/Waxing)</t>
  </si>
  <si>
    <t>Teeth Whitening</t>
  </si>
  <si>
    <t>Yes</t>
  </si>
  <si>
    <t>No</t>
  </si>
  <si>
    <t>Intense Pulse Light Therapy</t>
  </si>
  <si>
    <t>Cryotherapy</t>
  </si>
  <si>
    <t>3.</t>
  </si>
  <si>
    <t>Aesthetician</t>
  </si>
  <si>
    <t>Medical Assistant</t>
  </si>
  <si>
    <t>Nurse Practitioner</t>
  </si>
  <si>
    <t>Physician</t>
  </si>
  <si>
    <t>Registered Nurse</t>
  </si>
  <si>
    <t>4.</t>
  </si>
  <si>
    <t>5.</t>
  </si>
  <si>
    <t>Any planned mergers or acquisitions in the next 12 months?</t>
  </si>
  <si>
    <t xml:space="preserve">6. </t>
  </si>
  <si>
    <t xml:space="preserve">Do you require background checks for all staff? </t>
  </si>
  <si>
    <t>Supervising Medical Director</t>
  </si>
  <si>
    <t xml:space="preserve">7. </t>
  </si>
  <si>
    <t>Name of Applicant:</t>
  </si>
  <si>
    <t>Julia Smith</t>
  </si>
  <si>
    <t>Date:</t>
  </si>
  <si>
    <t>Signature</t>
  </si>
  <si>
    <t>Laser Technician</t>
  </si>
  <si>
    <t xml:space="preserve">8. </t>
  </si>
  <si>
    <t>Has your insurance coverage ever been canceled or declined?</t>
  </si>
  <si>
    <t xml:space="preserve">Do you have a formal risk management program? </t>
  </si>
  <si>
    <t xml:space="preserve">9. </t>
  </si>
  <si>
    <t xml:space="preserve">Are any procedures performed that are outside the scope of licensure? </t>
  </si>
  <si>
    <t>Platelet-rich plasma injections</t>
  </si>
  <si>
    <t>Gross Revenues</t>
  </si>
  <si>
    <t>List all Services Provided:</t>
  </si>
  <si>
    <t>Indicate Number of Staff:</t>
  </si>
  <si>
    <t>Have you reported any claims in the past five years?</t>
  </si>
  <si>
    <t>Please Provide—Gross Revenues from Operations: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</si>
</sst>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374151"/>
      <name val="Arial"/>
      <family val="2"/>
    </font>
    <font>
      <sz val="11"/>
      <color theme="1"/>
      <name val="Arial"/>
      <family val="2"/>
    </font>
    <font>
      <sz val="10"/>
      <color rgb="FF374151"/>
      <name val="Arial"/>
      <family val="2"/>
    </font>
    <font>
      <sz val="10"/>
      <color theme="1"/>
      <name val="Arial"/>
      <family val="2"/>
    </font>
    <font>
      <sz val="11"/>
      <color theme="1"/>
      <name val="Brush Script MT"/>
      <family val="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4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5" fillId="3" borderId="4" xfId="0" applyFont="1" applyFill="1" applyBorder="1" applyAlignment="1">
      <alignment vertical="center"/>
    </xf>
    <xf numFmtId="164" fontId="4" fillId="3" borderId="5" xfId="0" applyNumberFormat="1" applyFont="1" applyFill="1" applyBorder="1"/>
    <xf numFmtId="0" fontId="6" fillId="3" borderId="6" xfId="0" applyFont="1" applyFill="1" applyBorder="1"/>
    <xf numFmtId="164" fontId="4" fillId="3" borderId="7" xfId="0" applyNumberFormat="1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164" fontId="4" fillId="3" borderId="9" xfId="0" applyNumberFormat="1" applyFont="1" applyFill="1" applyBorder="1"/>
    <xf numFmtId="0" fontId="3" fillId="3" borderId="10" xfId="0" applyFont="1" applyFill="1" applyBorder="1" applyAlignment="1">
      <alignment horizontal="left" vertical="center" indent="1"/>
    </xf>
    <xf numFmtId="164" fontId="4" fillId="3" borderId="11" xfId="0" applyNumberFormat="1" applyFont="1" applyFill="1" applyBorder="1"/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left" vertical="center" indent="1"/>
    </xf>
    <xf numFmtId="0" fontId="4" fillId="3" borderId="12" xfId="0" applyFont="1" applyFill="1" applyBorder="1"/>
    <xf numFmtId="164" fontId="4" fillId="3" borderId="13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1" fillId="3" borderId="4" xfId="0" applyFont="1" applyFill="1" applyBorder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3" borderId="12" xfId="0" applyFont="1" applyFill="1" applyBorder="1"/>
    <xf numFmtId="0" fontId="7" fillId="3" borderId="15" xfId="0" applyFont="1" applyFill="1" applyBorder="1" applyAlignment="1">
      <alignment horizontal="center"/>
    </xf>
    <xf numFmtId="0" fontId="0" fillId="3" borderId="13" xfId="0" applyFill="1" applyBorder="1"/>
    <xf numFmtId="0" fontId="0" fillId="5" borderId="2" xfId="0" applyFill="1" applyBorder="1"/>
    <xf numFmtId="0" fontId="1" fillId="5" borderId="14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3" borderId="5" xfId="0" applyNumberForma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1" fillId="3" borderId="18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2" xfId="0" applyFill="1" applyBorder="1"/>
    <xf numFmtId="16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9" xfId="0" quotePrefix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F230-95A2-4AFB-862F-32407E5C4934}">
  <dimension ref="A1:Q28"/>
  <sheetViews>
    <sheetView tabSelected="1" topLeftCell="A10" workbookViewId="0">
      <selection activeCell="C2" sqref="C2"/>
    </sheetView>
  </sheetViews>
  <sheetFormatPr defaultColWidth="8.7109375" defaultRowHeight="15" x14ac:dyDescent="0.25"/>
  <cols>
    <col min="1" max="1" width="8.7109375" style="1"/>
    <col min="2" max="2" width="34.7109375" bestFit="1" customWidth="1"/>
    <col min="3" max="3" width="39.7109375" customWidth="1"/>
    <col min="4" max="17" width="8.7109375" style="1"/>
  </cols>
  <sheetData>
    <row r="1" spans="2:3" x14ac:dyDescent="0.25">
      <c r="B1" s="21"/>
      <c r="C1" s="22"/>
    </row>
    <row r="2" spans="2:3" x14ac:dyDescent="0.25">
      <c r="B2" s="26" t="s">
        <v>35</v>
      </c>
      <c r="C2" s="23" t="s">
        <v>36</v>
      </c>
    </row>
    <row r="3" spans="2:3" ht="31.15" customHeight="1" x14ac:dyDescent="0.25">
      <c r="B3" s="55" t="s">
        <v>0</v>
      </c>
      <c r="C3" s="56"/>
    </row>
    <row r="4" spans="2:3" x14ac:dyDescent="0.25">
      <c r="B4" s="41"/>
      <c r="C4" s="42"/>
    </row>
    <row r="5" spans="2:3" x14ac:dyDescent="0.25">
      <c r="B5" s="26" t="s">
        <v>45</v>
      </c>
      <c r="C5" s="53">
        <f ca="1">TODAY()+90</f>
        <v>45432</v>
      </c>
    </row>
    <row r="6" spans="2:3" x14ac:dyDescent="0.25">
      <c r="B6" s="24"/>
      <c r="C6" s="54"/>
    </row>
    <row r="7" spans="2:3" x14ac:dyDescent="0.25">
      <c r="B7" s="26" t="s">
        <v>37</v>
      </c>
      <c r="C7" s="54" t="s">
        <v>38</v>
      </c>
    </row>
    <row r="8" spans="2:3" x14ac:dyDescent="0.25">
      <c r="B8" s="24"/>
      <c r="C8" s="54"/>
    </row>
    <row r="9" spans="2:3" x14ac:dyDescent="0.25">
      <c r="B9" s="26" t="s">
        <v>39</v>
      </c>
      <c r="C9" s="54" t="s">
        <v>38</v>
      </c>
    </row>
    <row r="10" spans="2:3" x14ac:dyDescent="0.25">
      <c r="B10" s="26" t="s">
        <v>46</v>
      </c>
      <c r="C10" s="54" t="s">
        <v>47</v>
      </c>
    </row>
    <row r="11" spans="2:3" x14ac:dyDescent="0.25">
      <c r="B11" s="26" t="s">
        <v>48</v>
      </c>
      <c r="C11" s="53">
        <f ca="1">C5-(365)</f>
        <v>45067</v>
      </c>
    </row>
    <row r="12" spans="2:3" x14ac:dyDescent="0.25">
      <c r="B12" s="26"/>
      <c r="C12" s="53"/>
    </row>
    <row r="13" spans="2:3" x14ac:dyDescent="0.25">
      <c r="B13" s="26" t="s">
        <v>40</v>
      </c>
      <c r="C13" s="54" t="s">
        <v>41</v>
      </c>
    </row>
    <row r="14" spans="2:3" x14ac:dyDescent="0.25">
      <c r="B14" s="24"/>
      <c r="C14" s="54"/>
    </row>
    <row r="15" spans="2:3" x14ac:dyDescent="0.25">
      <c r="B15" s="26" t="s">
        <v>42</v>
      </c>
      <c r="C15" s="54" t="s">
        <v>43</v>
      </c>
    </row>
    <row r="16" spans="2:3" x14ac:dyDescent="0.25">
      <c r="B16" s="26"/>
      <c r="C16" s="54"/>
    </row>
    <row r="17" spans="2:3" x14ac:dyDescent="0.25">
      <c r="B17" s="26" t="s">
        <v>44</v>
      </c>
      <c r="C17" s="35">
        <v>30000</v>
      </c>
    </row>
    <row r="18" spans="2:3" x14ac:dyDescent="0.25">
      <c r="B18" s="24"/>
      <c r="C18" s="23"/>
    </row>
    <row r="19" spans="2:3" ht="15.75" thickBot="1" x14ac:dyDescent="0.3">
      <c r="B19" s="43"/>
      <c r="C19" s="31"/>
    </row>
    <row r="20" spans="2:3" s="1" customFormat="1" x14ac:dyDescent="0.25"/>
    <row r="21" spans="2:3" s="1" customFormat="1" x14ac:dyDescent="0.25"/>
    <row r="22" spans="2:3" s="1" customFormat="1" x14ac:dyDescent="0.25"/>
    <row r="23" spans="2:3" s="1" customFormat="1" x14ac:dyDescent="0.25"/>
    <row r="24" spans="2:3" s="1" customFormat="1" x14ac:dyDescent="0.25"/>
    <row r="25" spans="2:3" s="1" customFormat="1" x14ac:dyDescent="0.25"/>
    <row r="26" spans="2:3" s="1" customFormat="1" x14ac:dyDescent="0.25"/>
    <row r="27" spans="2:3" s="1" customFormat="1" x14ac:dyDescent="0.25"/>
    <row r="28" spans="2:3" s="1" customFormat="1" x14ac:dyDescent="0.25"/>
  </sheetData>
  <sheetProtection algorithmName="SHA-512" hashValue="G0oNACBwRffDPofvJ2Qbgx0ME1RZlQ24jykpfmsSWbNwQVBGSjN25cO3yk1J3vovfi3sTFGG5IV6E/RFv685CA==" saltValue="l2m07E+UGPm9j4H+bHMC0Q==" spinCount="100000" sheet="1" objects="1" scenarios="1"/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A0E9-718A-4DB5-AD2A-A00B1FA8AD35}">
  <dimension ref="A1:AH53"/>
  <sheetViews>
    <sheetView topLeftCell="C15" workbookViewId="0">
      <selection activeCell="C25" sqref="C25:D30"/>
    </sheetView>
  </sheetViews>
  <sheetFormatPr defaultColWidth="8.7109375" defaultRowHeight="15" x14ac:dyDescent="0.25"/>
  <cols>
    <col min="1" max="1" width="5" style="1" customWidth="1"/>
    <col min="2" max="2" width="18" customWidth="1"/>
    <col min="3" max="3" width="60.7109375" customWidth="1"/>
    <col min="4" max="4" width="22.42578125" customWidth="1"/>
    <col min="5" max="34" width="8.7109375" style="1"/>
  </cols>
  <sheetData>
    <row r="1" spans="2:4" s="1" customFormat="1" ht="15.75" thickBot="1" x14ac:dyDescent="0.3"/>
    <row r="2" spans="2:4" ht="34.15" customHeight="1" x14ac:dyDescent="0.25">
      <c r="B2" s="32"/>
      <c r="C2" s="33" t="s">
        <v>51</v>
      </c>
      <c r="D2" s="34"/>
    </row>
    <row r="3" spans="2:4" x14ac:dyDescent="0.25">
      <c r="B3" s="48" t="s">
        <v>49</v>
      </c>
      <c r="C3" s="38" t="s">
        <v>93</v>
      </c>
      <c r="D3" s="44">
        <v>3200000</v>
      </c>
    </row>
    <row r="4" spans="2:4" x14ac:dyDescent="0.25">
      <c r="B4" s="48" t="s">
        <v>50</v>
      </c>
      <c r="C4" s="38" t="s">
        <v>90</v>
      </c>
      <c r="D4" s="45"/>
    </row>
    <row r="5" spans="2:4" x14ac:dyDescent="0.25">
      <c r="B5" s="49"/>
      <c r="C5" s="36" t="s">
        <v>52</v>
      </c>
      <c r="D5" s="25" t="s">
        <v>62</v>
      </c>
    </row>
    <row r="6" spans="2:4" x14ac:dyDescent="0.25">
      <c r="B6" s="49"/>
      <c r="C6" s="36" t="s">
        <v>53</v>
      </c>
      <c r="D6" s="25" t="s">
        <v>61</v>
      </c>
    </row>
    <row r="7" spans="2:4" x14ac:dyDescent="0.25">
      <c r="B7" s="49"/>
      <c r="C7" s="36" t="s">
        <v>59</v>
      </c>
      <c r="D7" s="25" t="s">
        <v>62</v>
      </c>
    </row>
    <row r="8" spans="2:4" x14ac:dyDescent="0.25">
      <c r="B8" s="49"/>
      <c r="C8" s="36" t="s">
        <v>60</v>
      </c>
      <c r="D8" s="25" t="s">
        <v>62</v>
      </c>
    </row>
    <row r="9" spans="2:4" x14ac:dyDescent="0.25">
      <c r="B9" s="49"/>
      <c r="C9" s="36" t="s">
        <v>54</v>
      </c>
      <c r="D9" s="25" t="s">
        <v>61</v>
      </c>
    </row>
    <row r="10" spans="2:4" x14ac:dyDescent="0.25">
      <c r="B10" s="49"/>
      <c r="C10" s="36" t="s">
        <v>55</v>
      </c>
      <c r="D10" s="25" t="s">
        <v>61</v>
      </c>
    </row>
    <row r="11" spans="2:4" x14ac:dyDescent="0.25">
      <c r="B11" s="49"/>
      <c r="C11" s="36" t="s">
        <v>56</v>
      </c>
      <c r="D11" s="25" t="s">
        <v>61</v>
      </c>
    </row>
    <row r="12" spans="2:4" x14ac:dyDescent="0.25">
      <c r="B12" s="49"/>
      <c r="C12" s="36" t="s">
        <v>57</v>
      </c>
      <c r="D12" s="25" t="s">
        <v>61</v>
      </c>
    </row>
    <row r="13" spans="2:4" x14ac:dyDescent="0.25">
      <c r="B13" s="49"/>
      <c r="C13" s="36" t="s">
        <v>58</v>
      </c>
      <c r="D13" s="25" t="s">
        <v>62</v>
      </c>
    </row>
    <row r="14" spans="2:4" x14ac:dyDescent="0.25">
      <c r="B14" s="49"/>
      <c r="C14" s="36" t="s">
        <v>63</v>
      </c>
      <c r="D14" s="25" t="s">
        <v>62</v>
      </c>
    </row>
    <row r="15" spans="2:4" x14ac:dyDescent="0.25">
      <c r="B15" s="49"/>
      <c r="C15" s="36" t="s">
        <v>88</v>
      </c>
      <c r="D15" s="25" t="s">
        <v>62</v>
      </c>
    </row>
    <row r="16" spans="2:4" x14ac:dyDescent="0.25">
      <c r="B16" s="50"/>
      <c r="C16" s="37" t="s">
        <v>64</v>
      </c>
      <c r="D16" s="46" t="s">
        <v>62</v>
      </c>
    </row>
    <row r="17" spans="2:4" x14ac:dyDescent="0.25">
      <c r="B17" s="51" t="s">
        <v>65</v>
      </c>
      <c r="C17" s="38" t="s">
        <v>91</v>
      </c>
      <c r="D17" s="47"/>
    </row>
    <row r="18" spans="2:4" x14ac:dyDescent="0.25">
      <c r="B18" s="52"/>
      <c r="C18" s="36" t="s">
        <v>66</v>
      </c>
      <c r="D18" s="25">
        <v>4</v>
      </c>
    </row>
    <row r="19" spans="2:4" x14ac:dyDescent="0.25">
      <c r="B19" s="52"/>
      <c r="C19" s="36" t="s">
        <v>82</v>
      </c>
      <c r="D19" s="25">
        <v>0</v>
      </c>
    </row>
    <row r="20" spans="2:4" x14ac:dyDescent="0.25">
      <c r="B20" s="52"/>
      <c r="C20" s="36" t="s">
        <v>67</v>
      </c>
      <c r="D20" s="25">
        <v>2</v>
      </c>
    </row>
    <row r="21" spans="2:4" x14ac:dyDescent="0.25">
      <c r="B21" s="52"/>
      <c r="C21" s="36" t="s">
        <v>68</v>
      </c>
      <c r="D21" s="25">
        <v>0</v>
      </c>
    </row>
    <row r="22" spans="2:4" x14ac:dyDescent="0.25">
      <c r="B22" s="52"/>
      <c r="C22" s="36" t="s">
        <v>69</v>
      </c>
      <c r="D22" s="25">
        <v>0</v>
      </c>
    </row>
    <row r="23" spans="2:4" x14ac:dyDescent="0.25">
      <c r="B23" s="52"/>
      <c r="C23" s="36" t="s">
        <v>76</v>
      </c>
      <c r="D23" s="25">
        <v>1</v>
      </c>
    </row>
    <row r="24" spans="2:4" x14ac:dyDescent="0.25">
      <c r="B24" s="52"/>
      <c r="C24" s="36" t="s">
        <v>70</v>
      </c>
      <c r="D24" s="25">
        <v>3</v>
      </c>
    </row>
    <row r="25" spans="2:4" x14ac:dyDescent="0.25">
      <c r="B25" s="48" t="s">
        <v>71</v>
      </c>
      <c r="C25" s="39" t="s">
        <v>92</v>
      </c>
      <c r="D25" s="47" t="s">
        <v>62</v>
      </c>
    </row>
    <row r="26" spans="2:4" x14ac:dyDescent="0.25">
      <c r="B26" s="48" t="s">
        <v>72</v>
      </c>
      <c r="C26" s="39" t="s">
        <v>73</v>
      </c>
      <c r="D26" s="47" t="s">
        <v>62</v>
      </c>
    </row>
    <row r="27" spans="2:4" x14ac:dyDescent="0.25">
      <c r="B27" s="48" t="s">
        <v>74</v>
      </c>
      <c r="C27" s="39" t="s">
        <v>75</v>
      </c>
      <c r="D27" s="47" t="s">
        <v>61</v>
      </c>
    </row>
    <row r="28" spans="2:4" x14ac:dyDescent="0.25">
      <c r="B28" s="48" t="s">
        <v>77</v>
      </c>
      <c r="C28" s="39" t="s">
        <v>84</v>
      </c>
      <c r="D28" s="47" t="s">
        <v>62</v>
      </c>
    </row>
    <row r="29" spans="2:4" x14ac:dyDescent="0.25">
      <c r="B29" s="48" t="s">
        <v>83</v>
      </c>
      <c r="C29" s="39" t="s">
        <v>87</v>
      </c>
      <c r="D29" s="47" t="s">
        <v>62</v>
      </c>
    </row>
    <row r="30" spans="2:4" x14ac:dyDescent="0.25">
      <c r="B30" s="48" t="s">
        <v>86</v>
      </c>
      <c r="C30" s="39" t="s">
        <v>85</v>
      </c>
      <c r="D30" s="47" t="s">
        <v>61</v>
      </c>
    </row>
    <row r="31" spans="2:4" x14ac:dyDescent="0.25">
      <c r="B31" s="24"/>
      <c r="C31" s="1"/>
      <c r="D31" s="23"/>
    </row>
    <row r="32" spans="2:4" x14ac:dyDescent="0.25">
      <c r="B32" s="26" t="s">
        <v>78</v>
      </c>
      <c r="C32" s="27" t="s">
        <v>79</v>
      </c>
      <c r="D32" s="23"/>
    </row>
    <row r="33" spans="2:4" x14ac:dyDescent="0.25">
      <c r="B33" s="26" t="s">
        <v>80</v>
      </c>
      <c r="C33" s="28">
        <f ca="1">TODAY()</f>
        <v>45342</v>
      </c>
      <c r="D33" s="23"/>
    </row>
    <row r="34" spans="2:4" ht="16.5" thickBot="1" x14ac:dyDescent="0.35">
      <c r="B34" s="29" t="s">
        <v>81</v>
      </c>
      <c r="C34" s="30" t="s">
        <v>79</v>
      </c>
      <c r="D34" s="31"/>
    </row>
    <row r="35" spans="2:4" s="1" customFormat="1" x14ac:dyDescent="0.25">
      <c r="B35" s="40"/>
    </row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F16B-8530-443A-A122-DD7CE602FE4C}">
  <dimension ref="A1:B45"/>
  <sheetViews>
    <sheetView workbookViewId="0">
      <selection activeCell="B9" sqref="B9"/>
    </sheetView>
  </sheetViews>
  <sheetFormatPr defaultColWidth="8.7109375" defaultRowHeight="15" x14ac:dyDescent="0.25"/>
  <cols>
    <col min="1" max="1" width="28.42578125" style="2" customWidth="1"/>
    <col min="2" max="2" width="33.28515625" style="2" customWidth="1"/>
  </cols>
  <sheetData>
    <row r="1" spans="1:2" x14ac:dyDescent="0.25">
      <c r="A1" s="57" t="s">
        <v>1</v>
      </c>
      <c r="B1" s="58"/>
    </row>
    <row r="2" spans="1:2" x14ac:dyDescent="0.25">
      <c r="A2" s="61" t="s">
        <v>33</v>
      </c>
      <c r="B2" s="62"/>
    </row>
    <row r="3" spans="1:2" x14ac:dyDescent="0.25">
      <c r="A3" s="3"/>
      <c r="B3" s="4"/>
    </row>
    <row r="4" spans="1:2" x14ac:dyDescent="0.25">
      <c r="A4" s="5" t="s">
        <v>89</v>
      </c>
      <c r="B4" s="6">
        <v>3200000</v>
      </c>
    </row>
    <row r="5" spans="1:2" x14ac:dyDescent="0.25">
      <c r="A5" s="7" t="s">
        <v>32</v>
      </c>
      <c r="B5" s="8">
        <v>800000</v>
      </c>
    </row>
    <row r="6" spans="1:2" x14ac:dyDescent="0.25">
      <c r="A6" s="5" t="s">
        <v>2</v>
      </c>
      <c r="B6" s="6">
        <f>B4-B5</f>
        <v>2400000</v>
      </c>
    </row>
    <row r="7" spans="1:2" x14ac:dyDescent="0.25">
      <c r="A7" s="5"/>
      <c r="B7" s="4"/>
    </row>
    <row r="8" spans="1:2" x14ac:dyDescent="0.25">
      <c r="A8" s="9" t="s">
        <v>3</v>
      </c>
      <c r="B8" s="4"/>
    </row>
    <row r="9" spans="1:2" x14ac:dyDescent="0.25">
      <c r="A9" s="10" t="s">
        <v>4</v>
      </c>
      <c r="B9" s="6">
        <v>100000</v>
      </c>
    </row>
    <row r="10" spans="1:2" x14ac:dyDescent="0.25">
      <c r="A10" s="10" t="s">
        <v>5</v>
      </c>
      <c r="B10" s="6">
        <v>500000</v>
      </c>
    </row>
    <row r="11" spans="1:2" x14ac:dyDescent="0.25">
      <c r="A11" s="10" t="s">
        <v>6</v>
      </c>
      <c r="B11" s="6">
        <v>70000</v>
      </c>
    </row>
    <row r="12" spans="1:2" x14ac:dyDescent="0.25">
      <c r="A12" s="10" t="s">
        <v>34</v>
      </c>
      <c r="B12" s="6">
        <v>30000</v>
      </c>
    </row>
    <row r="13" spans="1:2" x14ac:dyDescent="0.25">
      <c r="A13" s="11" t="s">
        <v>7</v>
      </c>
      <c r="B13" s="8">
        <v>30000</v>
      </c>
    </row>
    <row r="14" spans="1:2" x14ac:dyDescent="0.25">
      <c r="A14" s="12" t="s">
        <v>8</v>
      </c>
      <c r="B14" s="13">
        <f>SUM(B9:B13)</f>
        <v>730000</v>
      </c>
    </row>
    <row r="15" spans="1:2" x14ac:dyDescent="0.25">
      <c r="A15" s="10" t="s">
        <v>9</v>
      </c>
      <c r="B15" s="6">
        <v>1670000</v>
      </c>
    </row>
    <row r="16" spans="1:2" x14ac:dyDescent="0.25">
      <c r="A16" s="11" t="s">
        <v>10</v>
      </c>
      <c r="B16" s="8">
        <v>10000</v>
      </c>
    </row>
    <row r="17" spans="1:2" x14ac:dyDescent="0.25">
      <c r="A17" s="10" t="s">
        <v>11</v>
      </c>
      <c r="B17" s="6">
        <v>1660000</v>
      </c>
    </row>
    <row r="18" spans="1:2" x14ac:dyDescent="0.25">
      <c r="A18" s="11" t="s">
        <v>12</v>
      </c>
      <c r="B18" s="8">
        <v>330000</v>
      </c>
    </row>
    <row r="19" spans="1:2" ht="15.75" thickBot="1" x14ac:dyDescent="0.3">
      <c r="A19" s="14" t="s">
        <v>13</v>
      </c>
      <c r="B19" s="15">
        <v>1330000</v>
      </c>
    </row>
    <row r="20" spans="1:2" ht="15.75" thickTop="1" x14ac:dyDescent="0.25">
      <c r="A20" s="3"/>
      <c r="B20" s="4"/>
    </row>
    <row r="21" spans="1:2" x14ac:dyDescent="0.25">
      <c r="A21" s="59" t="s">
        <v>14</v>
      </c>
      <c r="B21" s="60"/>
    </row>
    <row r="22" spans="1:2" x14ac:dyDescent="0.25">
      <c r="A22" s="3"/>
      <c r="B22" s="4"/>
    </row>
    <row r="23" spans="1:2" x14ac:dyDescent="0.25">
      <c r="A23" s="16" t="s">
        <v>15</v>
      </c>
      <c r="B23" s="4"/>
    </row>
    <row r="24" spans="1:2" x14ac:dyDescent="0.25">
      <c r="A24" s="17"/>
      <c r="B24" s="4"/>
    </row>
    <row r="25" spans="1:2" x14ac:dyDescent="0.25">
      <c r="A25" s="10" t="s">
        <v>16</v>
      </c>
      <c r="B25" s="6">
        <v>50000</v>
      </c>
    </row>
    <row r="26" spans="1:2" x14ac:dyDescent="0.25">
      <c r="A26" s="10" t="s">
        <v>17</v>
      </c>
      <c r="B26" s="6">
        <v>100000</v>
      </c>
    </row>
    <row r="27" spans="1:2" x14ac:dyDescent="0.25">
      <c r="A27" s="10" t="s">
        <v>18</v>
      </c>
      <c r="B27" s="6">
        <v>50000</v>
      </c>
    </row>
    <row r="28" spans="1:2" x14ac:dyDescent="0.25">
      <c r="A28" s="10" t="s">
        <v>19</v>
      </c>
      <c r="B28" s="6">
        <v>10000</v>
      </c>
    </row>
    <row r="29" spans="1:2" x14ac:dyDescent="0.25">
      <c r="A29" s="11" t="s">
        <v>20</v>
      </c>
      <c r="B29" s="8">
        <v>450000</v>
      </c>
    </row>
    <row r="30" spans="1:2" x14ac:dyDescent="0.25">
      <c r="A30" s="3" t="s">
        <v>21</v>
      </c>
      <c r="B30" s="6">
        <f>SUM(B25:B29)</f>
        <v>660000</v>
      </c>
    </row>
    <row r="31" spans="1:2" x14ac:dyDescent="0.25">
      <c r="A31" s="3"/>
      <c r="B31" s="4"/>
    </row>
    <row r="32" spans="1:2" x14ac:dyDescent="0.25">
      <c r="A32" s="16" t="s">
        <v>22</v>
      </c>
      <c r="B32" s="4"/>
    </row>
    <row r="33" spans="1:2" x14ac:dyDescent="0.25">
      <c r="A33" s="17"/>
      <c r="B33" s="4"/>
    </row>
    <row r="34" spans="1:2" x14ac:dyDescent="0.25">
      <c r="A34" s="10" t="s">
        <v>23</v>
      </c>
      <c r="B34" s="6">
        <v>50000</v>
      </c>
    </row>
    <row r="35" spans="1:2" x14ac:dyDescent="0.25">
      <c r="A35" s="10" t="s">
        <v>24</v>
      </c>
      <c r="B35" s="6">
        <v>50000</v>
      </c>
    </row>
    <row r="36" spans="1:2" x14ac:dyDescent="0.25">
      <c r="A36" s="11" t="s">
        <v>25</v>
      </c>
      <c r="B36" s="8">
        <v>100000</v>
      </c>
    </row>
    <row r="37" spans="1:2" x14ac:dyDescent="0.25">
      <c r="A37" s="18" t="s">
        <v>26</v>
      </c>
      <c r="B37" s="6">
        <f>SUM(B34:B36)</f>
        <v>200000</v>
      </c>
    </row>
    <row r="38" spans="1:2" x14ac:dyDescent="0.25">
      <c r="A38" s="3"/>
      <c r="B38" s="4"/>
    </row>
    <row r="39" spans="1:2" x14ac:dyDescent="0.25">
      <c r="A39" s="5" t="s">
        <v>27</v>
      </c>
      <c r="B39" s="4"/>
    </row>
    <row r="40" spans="1:2" x14ac:dyDescent="0.25">
      <c r="A40" s="17"/>
      <c r="B40" s="4"/>
    </row>
    <row r="41" spans="1:2" x14ac:dyDescent="0.25">
      <c r="A41" s="10" t="s">
        <v>28</v>
      </c>
      <c r="B41" s="6">
        <v>100000</v>
      </c>
    </row>
    <row r="42" spans="1:2" x14ac:dyDescent="0.25">
      <c r="A42" s="11" t="s">
        <v>29</v>
      </c>
      <c r="B42" s="8">
        <v>360000</v>
      </c>
    </row>
    <row r="43" spans="1:2" x14ac:dyDescent="0.25">
      <c r="A43" s="3" t="s">
        <v>30</v>
      </c>
      <c r="B43" s="6">
        <v>460000</v>
      </c>
    </row>
    <row r="44" spans="1:2" x14ac:dyDescent="0.25">
      <c r="A44" s="3"/>
      <c r="B44" s="6"/>
    </row>
    <row r="45" spans="1:2" ht="15.75" thickBot="1" x14ac:dyDescent="0.3">
      <c r="A45" s="19" t="s">
        <v>31</v>
      </c>
      <c r="B45" s="20">
        <v>660000</v>
      </c>
    </row>
  </sheetData>
  <sheetProtection algorithmName="SHA-512" hashValue="ov+Pj5Vs1flF2t7sJjUQbpTCnFI2EBOjZ7Hk2dNNcJLxN3yAPYqCPrK3/mDpl9JqpxayiRgwj0oWaIAmQQP06Q==" saltValue="vtiyvw5eeqKT6JdodmB9hQ==" spinCount="100000" sheet="1" objects="1" scenarios="1"/>
  <mergeCells count="3">
    <mergeCell ref="A1:B1"/>
    <mergeCell ref="A21:B2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Application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Kreider</dc:creator>
  <cp:lastModifiedBy>Admin</cp:lastModifiedBy>
  <dcterms:created xsi:type="dcterms:W3CDTF">2023-01-06T03:13:31Z</dcterms:created>
  <dcterms:modified xsi:type="dcterms:W3CDTF">2024-02-20T00:26:29Z</dcterms:modified>
</cp:coreProperties>
</file>