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n.winoto/Movies/av_scripts_local/"/>
    </mc:Choice>
  </mc:AlternateContent>
  <xr:revisionPtr revIDLastSave="0" documentId="13_ncr:1_{F089211C-1485-9042-9FC0-3631F956E18B}" xr6:coauthVersionLast="47" xr6:coauthVersionMax="47" xr10:uidLastSave="{00000000-0000-0000-0000-000000000000}"/>
  <bookViews>
    <workbookView xWindow="43160" yWindow="4360" windowWidth="34800" windowHeight="17440" xr2:uid="{267A34AE-4E4B-E242-9441-65A829EDAD69}"/>
  </bookViews>
  <sheets>
    <sheet name="Splits" sheetId="1" r:id="rId1"/>
    <sheet name="Comm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14" i="1" s="1"/>
  <c r="D4" i="2"/>
  <c r="B19" i="1"/>
  <c r="B18" i="1"/>
  <c r="C18" i="1" s="1"/>
  <c r="B17" i="1"/>
  <c r="C17" i="1" s="1"/>
  <c r="B16" i="1"/>
  <c r="C16" i="1" s="1"/>
  <c r="B15" i="1"/>
  <c r="B14" i="1"/>
  <c r="C14" i="1" s="1"/>
  <c r="B13" i="1"/>
  <c r="C13" i="1"/>
  <c r="F13" i="1" s="1"/>
  <c r="B12" i="1"/>
  <c r="C12" i="1" s="1"/>
  <c r="B11" i="1"/>
  <c r="C9" i="1"/>
  <c r="F9" i="1" s="1"/>
  <c r="B10" i="1"/>
  <c r="C10" i="1" s="1"/>
  <c r="F14" i="1" l="1"/>
  <c r="G12" i="1"/>
  <c r="G10" i="1"/>
  <c r="G18" i="1"/>
  <c r="G16" i="1"/>
  <c r="F17" i="1"/>
  <c r="F16" i="1"/>
  <c r="F10" i="1"/>
  <c r="F12" i="1"/>
  <c r="F18" i="1"/>
  <c r="C19" i="1"/>
  <c r="F19" i="1" s="1"/>
  <c r="C15" i="1"/>
  <c r="F15" i="1" s="1"/>
  <c r="C11" i="1"/>
  <c r="F11" i="1" s="1"/>
</calcChain>
</file>

<file path=xl/sharedStrings.xml><?xml version="1.0" encoding="utf-8"?>
<sst xmlns="http://schemas.openxmlformats.org/spreadsheetml/2006/main" count="38" uniqueCount="35">
  <si>
    <t>Start</t>
  </si>
  <si>
    <t>Duration</t>
  </si>
  <si>
    <t>File:</t>
  </si>
  <si>
    <t>GH010379.mp4</t>
  </si>
  <si>
    <t>End</t>
  </si>
  <si>
    <t>Command</t>
  </si>
  <si>
    <t>Cut Command</t>
  </si>
  <si>
    <t>Select files</t>
  </si>
  <si>
    <t>(for f in GH010379-P*-done.mp4; do echo "file '$PWD/$f'"; done) &gt; GH010379-files.txt</t>
  </si>
  <si>
    <t>ffmpeg -f concat -safe 0 -i GH010379-files.txt -c copy GH010379-done.mp4</t>
  </si>
  <si>
    <t>Concatenate steps</t>
  </si>
  <si>
    <t>Step</t>
  </si>
  <si>
    <t>Description</t>
  </si>
  <si>
    <t>Check / edit files</t>
  </si>
  <si>
    <t>vi GH010379-files.txt</t>
  </si>
  <si>
    <t>ffmpeg concatenate. Use '-safe 0' in case of spaces and directory delimeters in file names.</t>
  </si>
  <si>
    <t>Video speed adjust</t>
  </si>
  <si>
    <t>Audio sample rate</t>
  </si>
  <si>
    <t>Audio rate (asetrate)</t>
  </si>
  <si>
    <t>ffmpeg -i GH010379-P02-fast.mp4  -filter_complex "[0:v]setpts=0.3*PTS[v];[0:a]asetrate=160000,aresample=48000[a]" -map "[v]" -map "[a]" -r 30 -strict -2 GH010379-P02-faster-done.mp4</t>
  </si>
  <si>
    <t>Adjust speed of video. Command example increases replay rate by 70%. It fits the vidoe into 30% of the original time (above).
Audio rate is reset using the normal audio sample rate divided by video speed adjustment.</t>
  </si>
  <si>
    <t>Speed filter</t>
  </si>
  <si>
    <t>GH010379-P01-normal-done</t>
  </si>
  <si>
    <t>GH010379-P02-fast</t>
  </si>
  <si>
    <t>GH010379-P03-normal-done</t>
  </si>
  <si>
    <t>GH010379-P04-fast</t>
  </si>
  <si>
    <t>GH010379-P05-normal-done</t>
  </si>
  <si>
    <t>GH010379-P06-fast</t>
  </si>
  <si>
    <t>GH010379-P07-normal-done</t>
  </si>
  <si>
    <t>GH010379-P08-fast</t>
  </si>
  <si>
    <t>GH010379-P09-normal-done</t>
  </si>
  <si>
    <t>GH010379-P10-fast</t>
  </si>
  <si>
    <t>GH010379-P11-normal-done</t>
  </si>
  <si>
    <t>Target Name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</si>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</sst>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/>
    </xf>
    <xf numFmtId="21" fontId="0" fillId="0" borderId="0" xfId="0" applyNumberFormat="1" applyAlignment="1">
      <alignment vertical="top"/>
    </xf>
    <xf numFmtId="21" fontId="2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vertical="top" wrapText="1"/>
    </xf>
    <xf numFmtId="2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numFmt numFmtId="26" formatCode="hh:mm:ss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6" formatCode="hh:mm:ss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26" formatCode="hh:mm:ss"/>
      <alignment vertical="top" textRotation="0" indent="0" justifyLastLine="0" shrinkToFit="0" readingOrder="0"/>
    </dxf>
    <dxf>
      <numFmt numFmtId="26" formatCode="hh:mm:ss"/>
      <alignment vertical="top" textRotation="0" indent="0" justifyLastLine="0" shrinkToFit="0" readingOrder="0"/>
    </dxf>
    <dxf>
      <numFmt numFmtId="26" formatCode="hh:mm:ss"/>
      <alignment vertical="top" textRotation="0" indent="0" justifyLastLine="0" shrinkToFit="0" readingOrder="0"/>
    </dxf>
    <dxf>
      <numFmt numFmtId="26" formatCode="hh:mm:ss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CC23B-B17B-3C4F-A448-5F04D0EFBF39}" name="Table1" displayName="Table1" ref="B8:G19" totalsRowShown="0" headerRowDxfId="6" dataDxfId="5">
  <autoFilter ref="B8:G19" xr:uid="{4C6CC23B-B17B-3C4F-A448-5F04D0EFBF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60BB79C-3DCE-5C4E-8713-24D590765C03}" name="Start" dataDxfId="11" totalsRowDxfId="14"/>
    <tableColumn id="2" xr3:uid="{8CEC6912-B656-254E-824B-565CF3DD94EC}" name="Duration" dataDxfId="10" totalsRowDxfId="13"/>
    <tableColumn id="4" xr3:uid="{987CDEB2-1BCD-0941-B36E-71F86129BBA0}" name="End" dataDxfId="9" totalsRowDxfId="12">
      <calculatedColumnFormula>Table1[[#This Row],[Start]]+Table1[[#This Row],[Duration]]</calculatedColumnFormula>
    </tableColumn>
    <tableColumn id="3" xr3:uid="{B84214F9-2A60-404D-BDC8-978DB0196823}" name="Target Name" dataDxfId="8"/>
    <tableColumn id="5" xr3:uid="{1E1D0B44-FB75-C24A-A883-E771CBCE6C39}" name="Cut Command" dataDxfId="7">
      <calculatedColumnFormula>_xlfn.CONCAT("ffmpeg"," -ss ",TEXT(Table1[[#This Row],[Start]],"hh:mm:ss"), " -t ",TEXT(Table1[[#This Row],[Duration]],"hh:mm:ss")," -i ",$F$2," ",Table1[[#This Row],[Target Name]],".mp4")</calculatedColumnFormula>
    </tableColumn>
    <tableColumn id="6" xr3:uid="{EF15BF3A-6B58-5941-8060-5DE18CCA4032}" name="Speed filter" dataDxfId="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CE2323-005A-DB4E-AF9B-AD9D5D53F6A4}" name="Table2" displayName="Table2" ref="E2:F5" headerRowCount="0" totalsRowShown="0">
  <tableColumns count="2">
    <tableColumn id="1" xr3:uid="{4A92C68B-651F-554D-90CD-2133F869EDAC}" name="Column1" headerRowDxfId="0" dataDxfId="3"/>
    <tableColumn id="2" xr3:uid="{A7D43F7E-D10D-0D40-99DE-94530DB4754D}" name="Column2" headerRowDxfId="1" dataDxfId="2"/>
  </tableColumns>
  <tableStyleInfo name="TableStyleLight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1BA5-54E1-7845-A72F-6244B8A15950}">
  <dimension ref="B1:K19"/>
  <sheetViews>
    <sheetView tabSelected="1" workbookViewId="0">
      <selection activeCell="G3" sqref="G3"/>
    </sheetView>
  </sheetViews>
  <sheetFormatPr baseColWidth="10" defaultRowHeight="16" x14ac:dyDescent="0.2"/>
  <cols>
    <col min="1" max="1" width="4.33203125" style="2" customWidth="1"/>
    <col min="2" max="3" width="10.83203125" style="2"/>
    <col min="4" max="4" width="9.1640625" style="2" customWidth="1"/>
    <col min="5" max="5" width="29.1640625" style="2" bestFit="1" customWidth="1"/>
    <col min="6" max="6" width="92.33203125" style="2" bestFit="1" customWidth="1"/>
    <col min="7" max="7" width="96.83203125" style="2" customWidth="1"/>
    <col min="8" max="8" width="4.83203125" style="2" customWidth="1"/>
    <col min="9" max="9" width="41.1640625" style="2" customWidth="1"/>
    <col min="10" max="10" width="102" style="2" bestFit="1" customWidth="1"/>
    <col min="11" max="16384" width="10.83203125" style="2"/>
  </cols>
  <sheetData>
    <row r="1" spans="2:11" x14ac:dyDescent="0.2">
      <c r="E1"/>
      <c r="F1"/>
    </row>
    <row r="2" spans="2:11" x14ac:dyDescent="0.2">
      <c r="D2" s="2" t="s">
        <v>34</v>
      </c>
      <c r="E2" s="1" t="s">
        <v>2</v>
      </c>
      <c r="F2" s="11" t="s">
        <v>3</v>
      </c>
    </row>
    <row r="3" spans="2:11" x14ac:dyDescent="0.2">
      <c r="E3" s="8" t="s">
        <v>16</v>
      </c>
      <c r="F3" s="7">
        <v>0.3</v>
      </c>
    </row>
    <row r="4" spans="2:11" x14ac:dyDescent="0.2">
      <c r="E4" s="8" t="s">
        <v>17</v>
      </c>
      <c r="F4" s="7">
        <v>48000</v>
      </c>
    </row>
    <row r="5" spans="2:11" x14ac:dyDescent="0.2">
      <c r="E5" s="8" t="s">
        <v>18</v>
      </c>
      <c r="F5" s="7">
        <f>F4/F3</f>
        <v>160000</v>
      </c>
    </row>
    <row r="6" spans="2:11" x14ac:dyDescent="0.2">
      <c r="E6" s="8"/>
      <c r="F6" s="7"/>
    </row>
    <row r="7" spans="2:11" x14ac:dyDescent="0.2">
      <c r="I7" s="8"/>
      <c r="J7" s="7"/>
    </row>
    <row r="8" spans="2:11" x14ac:dyDescent="0.2">
      <c r="B8" s="2" t="s">
        <v>0</v>
      </c>
      <c r="C8" s="2" t="s">
        <v>1</v>
      </c>
      <c r="D8" s="2" t="s">
        <v>4</v>
      </c>
      <c r="E8" s="2" t="s">
        <v>33</v>
      </c>
      <c r="F8" s="2" t="s">
        <v>6</v>
      </c>
      <c r="G8" s="2" t="s">
        <v>21</v>
      </c>
      <c r="J8" s="8"/>
      <c r="K8" s="7"/>
    </row>
    <row r="9" spans="2:11" ht="17" x14ac:dyDescent="0.2">
      <c r="B9" s="3">
        <v>0</v>
      </c>
      <c r="C9" s="3">
        <f>Table1[[#This Row],[End]]-Table1[[#This Row],[Start]]</f>
        <v>1.9675925925925928E-3</v>
      </c>
      <c r="D9" s="3">
        <v>1.9675925925925928E-3</v>
      </c>
      <c r="E9" s="2" t="s">
        <v>22</v>
      </c>
      <c r="F9" s="4" t="str">
        <f>_xlfn.CONCAT("ffmpeg"," -ss ",TEXT(Table1[[#This Row],[Start]],"hh:mm:ss"), " -t ",TEXT(Table1[[#This Row],[Duration]],"hh:mm:ss")," -i ",$F$2," ",Table1[[#This Row],[Target Name]],".mp4")</f>
        <v>ffmpeg -ss 00:00:00 -t 00:02:50 -i GH010379.mp4 GH010379-P01-normal-done.mp4</v>
      </c>
      <c r="G9" s="10"/>
      <c r="J9" s="8"/>
      <c r="K9" s="7"/>
    </row>
    <row r="10" spans="2:11" ht="54" x14ac:dyDescent="0.2">
      <c r="B10" s="3">
        <f>D9</f>
        <v>1.9675925925925928E-3</v>
      </c>
      <c r="C10" s="3">
        <f>Table1[[#This Row],[End]]-Table1[[#This Row],[Start]]</f>
        <v>1.7361111111111106E-3</v>
      </c>
      <c r="D10" s="3">
        <v>3.7037037037037034E-3</v>
      </c>
      <c r="E10" s="2" t="s">
        <v>23</v>
      </c>
      <c r="F10" s="4" t="str">
        <f>_xlfn.CONCAT("ffmpeg"," -ss ",TEXT(Table1[[#This Row],[Start]],"hh:mm:ss"), " -t ",TEXT(Table1[[#This Row],[Duration]],"hh:mm:ss")," -i ",$F$2," ",Table1[[#This Row],[Target Name]],".mp4")</f>
        <v>ffmpeg -ss 00:02:50 -t 00:02:30 -i GH010379.mp4 GH010379-P02-fast.mp4</v>
      </c>
      <c r="G10" s="10" t="str">
        <f>_xlfn.CONCAT("ffmpeg -i ",Table1[[#This Row],[Target Name]],".mp4 -filter_complex '[0:v]setpts=",$F$3,"*PTS[v];[0:a]asetrate=",$F$5,",aresample=",$F$4,"[a]' -map '[v]' -map '[a]' -r 30 -strict -2 ",Table1[[#This Row],[Target Name]],"-done.mp4")</f>
        <v>ffmpeg -i GH010379-P02-fast.mp4 -filter_complex '[0:v]setpts=0.3*PTS[v];[0:a]asetrate=160000,aresample=48000[a]' -map '[v]' -map '[a]' -r 30 -strict -2 GH010379-P02-fast-done.mp4</v>
      </c>
    </row>
    <row r="11" spans="2:11" ht="17" x14ac:dyDescent="0.2">
      <c r="B11" s="3">
        <f>D10</f>
        <v>3.7037037037037034E-3</v>
      </c>
      <c r="C11" s="3">
        <f>Table1[[#This Row],[End]]-Table1[[#This Row],[Start]]</f>
        <v>1.3888888888888887E-3</v>
      </c>
      <c r="D11" s="3">
        <v>5.0925925925925921E-3</v>
      </c>
      <c r="E11" s="2" t="s">
        <v>24</v>
      </c>
      <c r="F11" s="4" t="str">
        <f>_xlfn.CONCAT("ffmpeg"," -ss ",TEXT(Table1[[#This Row],[Start]],"hh:mm:ss"), " -t ",TEXT(Table1[[#This Row],[Duration]],"hh:mm:ss")," -i ",$F$2," ",Table1[[#This Row],[Target Name]],".mp4")</f>
        <v>ffmpeg -ss 00:05:20 -t 00:02:00 -i GH010379.mp4 GH010379-P03-normal-done.mp4</v>
      </c>
      <c r="G11" s="10"/>
    </row>
    <row r="12" spans="2:11" ht="54" x14ac:dyDescent="0.2">
      <c r="B12" s="3">
        <f>D11</f>
        <v>5.0925925925925921E-3</v>
      </c>
      <c r="C12" s="3">
        <f>Table1[[#This Row],[End]]-Table1[[#This Row],[Start]]</f>
        <v>1.7361111111111119E-3</v>
      </c>
      <c r="D12" s="3">
        <v>6.828703703703704E-3</v>
      </c>
      <c r="E12" s="2" t="s">
        <v>25</v>
      </c>
      <c r="F12" s="4" t="str">
        <f>_xlfn.CONCAT("ffmpeg"," -ss ",TEXT(Table1[[#This Row],[Start]],"hh:mm:ss"), " -t ",TEXT(Table1[[#This Row],[Duration]],"hh:mm:ss")," -i ",$F$2," ",Table1[[#This Row],[Target Name]],".mp4")</f>
        <v>ffmpeg -ss 00:07:20 -t 00:02:30 -i GH010379.mp4 GH010379-P04-fast.mp4</v>
      </c>
      <c r="G12" s="10" t="str">
        <f>_xlfn.CONCAT("ffmpeg -i ",Table1[[#This Row],[Target Name]],".mp4 -filter_complex '[0:v]setpts=",$F$3,"*PTS[v];[0:a]asetrate=",$F$5,",aresample=",$F$4,"[a]' -map '[v]' -map '[a]' -r 30 -strict -2 ",Table1[[#This Row],[Target Name]],"-done.mp4")</f>
        <v>ffmpeg -i GH010379-P04-fast.mp4 -filter_complex '[0:v]setpts=0.3*PTS[v];[0:a]asetrate=160000,aresample=48000[a]' -map '[v]' -map '[a]' -r 30 -strict -2 GH010379-P04-fast-done.mp4</v>
      </c>
      <c r="J12" s="5"/>
      <c r="K12" s="9"/>
    </row>
    <row r="13" spans="2:11" ht="17" x14ac:dyDescent="0.2">
      <c r="B13" s="3">
        <f>D12</f>
        <v>6.828703703703704E-3</v>
      </c>
      <c r="C13" s="3">
        <f>Table1[[#This Row],[End]]-Table1[[#This Row],[Start]]</f>
        <v>1.0995370370370369E-3</v>
      </c>
      <c r="D13" s="3">
        <v>7.9282407407407409E-3</v>
      </c>
      <c r="E13" s="2" t="s">
        <v>26</v>
      </c>
      <c r="F13" s="4" t="str">
        <f>_xlfn.CONCAT("ffmpeg"," -ss ",TEXT(Table1[[#This Row],[Start]],"hh:mm:ss"), " -t ",TEXT(Table1[[#This Row],[Duration]],"hh:mm:ss")," -i ",$F$2," ",Table1[[#This Row],[Target Name]],".mp4")</f>
        <v>ffmpeg -ss 00:09:50 -t 00:01:35 -i GH010379.mp4 GH010379-P05-normal-done.mp4</v>
      </c>
      <c r="G13" s="10"/>
      <c r="J13" s="5"/>
      <c r="K13" s="6"/>
    </row>
    <row r="14" spans="2:11" ht="54" x14ac:dyDescent="0.2">
      <c r="B14" s="3">
        <f>D13</f>
        <v>7.9282407407407409E-3</v>
      </c>
      <c r="C14" s="3">
        <f>Table1[[#This Row],[End]]-Table1[[#This Row],[Start]]</f>
        <v>5.2083333333333322E-4</v>
      </c>
      <c r="D14" s="3">
        <v>8.4490740740740741E-3</v>
      </c>
      <c r="E14" s="2" t="s">
        <v>27</v>
      </c>
      <c r="F14" s="4" t="str">
        <f>_xlfn.CONCAT("ffmpeg"," -ss ",TEXT(Table1[[#This Row],[Start]],"hh:mm:ss"), " -t ",TEXT(Table1[[#This Row],[Duration]],"hh:mm:ss")," -i ",$F$2," ",Table1[[#This Row],[Target Name]],".mp4")</f>
        <v>ffmpeg -ss 00:11:25 -t 00:00:45 -i GH010379.mp4 GH010379-P06-fast.mp4</v>
      </c>
      <c r="G14" s="10" t="str">
        <f>_xlfn.CONCAT("ffmpeg -i ",Table1[[#This Row],[Target Name]],".mp4 -filter_complex '[0:v]setpts=",$F$3,"*PTS[v];[0:a]asetrate=",$F$5,",aresample=",$F$4,"[a]' -map '[v]' -map '[a]' -r 30 -strict -2 ",Table1[[#This Row],[Target Name]],"-done.mp4")</f>
        <v>ffmpeg -i GH010379-P06-fast.mp4 -filter_complex '[0:v]setpts=0.3*PTS[v];[0:a]asetrate=160000,aresample=48000[a]' -map '[v]' -map '[a]' -r 30 -strict -2 GH010379-P06-fast-done.mp4</v>
      </c>
      <c r="J14" s="5"/>
      <c r="K14" s="6"/>
    </row>
    <row r="15" spans="2:11" ht="17" x14ac:dyDescent="0.2">
      <c r="B15" s="3">
        <f>D14</f>
        <v>8.4490740740740741E-3</v>
      </c>
      <c r="C15" s="3">
        <f>Table1[[#This Row],[End]]-Table1[[#This Row],[Start]]</f>
        <v>8.1018518518518635E-4</v>
      </c>
      <c r="D15" s="3">
        <v>9.2592592592592605E-3</v>
      </c>
      <c r="E15" s="2" t="s">
        <v>28</v>
      </c>
      <c r="F15" s="4" t="str">
        <f>_xlfn.CONCAT("ffmpeg"," -ss ",TEXT(Table1[[#This Row],[Start]],"hh:mm:ss"), " -t ",TEXT(Table1[[#This Row],[Duration]],"hh:mm:ss")," -i ",$F$2," ",Table1[[#This Row],[Target Name]],".mp4")</f>
        <v>ffmpeg -ss 00:12:10 -t 00:01:10 -i GH010379.mp4 GH010379-P07-normal-done.mp4</v>
      </c>
      <c r="G15" s="10"/>
      <c r="J15" s="5"/>
      <c r="K15" s="6"/>
    </row>
    <row r="16" spans="2:11" ht="54" x14ac:dyDescent="0.2">
      <c r="B16" s="3">
        <f>D15</f>
        <v>9.2592592592592605E-3</v>
      </c>
      <c r="C16" s="3">
        <f>Table1[[#This Row],[End]]-Table1[[#This Row],[Start]]</f>
        <v>9.8379629629629511E-4</v>
      </c>
      <c r="D16" s="3">
        <v>1.0243055555555556E-2</v>
      </c>
      <c r="E16" s="2" t="s">
        <v>29</v>
      </c>
      <c r="F16" s="4" t="str">
        <f>_xlfn.CONCAT("ffmpeg"," -ss ",TEXT(Table1[[#This Row],[Start]],"hh:mm:ss"), " -t ",TEXT(Table1[[#This Row],[Duration]],"hh:mm:ss")," -i ",$F$2," ",Table1[[#This Row],[Target Name]],".mp4")</f>
        <v>ffmpeg -ss 00:13:20 -t 00:01:25 -i GH010379.mp4 GH010379-P08-fast.mp4</v>
      </c>
      <c r="G16" s="10" t="str">
        <f>_xlfn.CONCAT("ffmpeg -i ",Table1[[#This Row],[Target Name]],".mp4 -filter_complex '[0:v]setpts=",$F$3,"*PTS[v];[0:a]asetrate=",$F$5,",aresample=",$F$4,"[a]' -map '[v]' -map '[a]' -r 30 -strict -2 ",Table1[[#This Row],[Target Name]],"-done.mp4")</f>
        <v>ffmpeg -i GH010379-P08-fast.mp4 -filter_complex '[0:v]setpts=0.3*PTS[v];[0:a]asetrate=160000,aresample=48000[a]' -map '[v]' -map '[a]' -r 30 -strict -2 GH010379-P08-fast-done.mp4</v>
      </c>
    </row>
    <row r="17" spans="2:7" ht="17" x14ac:dyDescent="0.2">
      <c r="B17" s="3">
        <f>D16</f>
        <v>1.0243055555555556E-2</v>
      </c>
      <c r="C17" s="3">
        <f>Table1[[#This Row],[End]]-Table1[[#This Row],[Start]]</f>
        <v>5.2083333333333495E-4</v>
      </c>
      <c r="D17" s="3">
        <v>1.0763888888888891E-2</v>
      </c>
      <c r="E17" s="2" t="s">
        <v>30</v>
      </c>
      <c r="F17" s="4" t="str">
        <f>_xlfn.CONCAT("ffmpeg"," -ss ",TEXT(Table1[[#This Row],[Start]],"hh:mm:ss"), " -t ",TEXT(Table1[[#This Row],[Duration]],"hh:mm:ss")," -i ",$F$2," ",Table1[[#This Row],[Target Name]],".mp4")</f>
        <v>ffmpeg -ss 00:14:45 -t 00:00:45 -i GH010379.mp4 GH010379-P09-normal-done.mp4</v>
      </c>
      <c r="G17" s="10"/>
    </row>
    <row r="18" spans="2:7" ht="54" x14ac:dyDescent="0.2">
      <c r="B18" s="3">
        <f>D17</f>
        <v>1.0763888888888891E-2</v>
      </c>
      <c r="C18" s="3">
        <f>Table1[[#This Row],[End]]-Table1[[#This Row],[Start]]</f>
        <v>1.0416666666666647E-3</v>
      </c>
      <c r="D18" s="3">
        <v>1.1805555555555555E-2</v>
      </c>
      <c r="E18" s="2" t="s">
        <v>31</v>
      </c>
      <c r="F18" s="4" t="str">
        <f>_xlfn.CONCAT("ffmpeg"," -ss ",TEXT(Table1[[#This Row],[Start]],"hh:mm:ss"), " -t ",TEXT(Table1[[#This Row],[Duration]],"hh:mm:ss")," -i ",$F$2," ",Table1[[#This Row],[Target Name]],".mp4")</f>
        <v>ffmpeg -ss 00:15:30 -t 00:01:30 -i GH010379.mp4 GH010379-P10-fast.mp4</v>
      </c>
      <c r="G18" s="10" t="str">
        <f>_xlfn.CONCAT("ffmpeg -i ",Table1[[#This Row],[Target Name]],".mp4 -filter_complex '[0:v]setpts=",$F$3,"*PTS[v];[0:a]asetrate=",$F$5,",aresample=",$F$4,"[a]' -map '[v]' -map '[a]' -r 30 -strict -2 ",Table1[[#This Row],[Target Name]],"-done.mp4")</f>
        <v>ffmpeg -i GH010379-P10-fast.mp4 -filter_complex '[0:v]setpts=0.3*PTS[v];[0:a]asetrate=160000,aresample=48000[a]' -map '[v]' -map '[a]' -r 30 -strict -2 GH010379-P10-fast-done.mp4</v>
      </c>
    </row>
    <row r="19" spans="2:7" ht="17" x14ac:dyDescent="0.2">
      <c r="B19" s="3">
        <f>D18</f>
        <v>1.1805555555555555E-2</v>
      </c>
      <c r="C19" s="3">
        <f>Table1[[#This Row],[End]]-Table1[[#This Row],[Start]]</f>
        <v>4.6296296296296363E-4</v>
      </c>
      <c r="D19" s="3">
        <v>1.2268518518518519E-2</v>
      </c>
      <c r="E19" s="2" t="s">
        <v>32</v>
      </c>
      <c r="F19" s="4" t="str">
        <f>_xlfn.CONCAT("ffmpeg"," -ss ",TEXT(Table1[[#This Row],[Start]],"hh:mm:ss"), " -t ",TEXT(Table1[[#This Row],[Duration]],"hh:mm:ss")," -i ",$F$2," ",Table1[[#This Row],[Target Name]],".mp4")</f>
        <v>ffmpeg -ss 00:17:00 -t 00:00:40 -i GH010379.mp4 GH010379-P11-normal-done.mp4</v>
      </c>
      <c r="G19" s="10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B8AC-9DD7-8E47-8E84-D7CD41E95822}">
  <dimension ref="B2:D11"/>
  <sheetViews>
    <sheetView workbookViewId="0">
      <selection activeCell="C2" sqref="C2:D4"/>
    </sheetView>
  </sheetViews>
  <sheetFormatPr baseColWidth="10" defaultRowHeight="16" x14ac:dyDescent="0.2"/>
  <cols>
    <col min="3" max="3" width="32.5" customWidth="1"/>
    <col min="4" max="4" width="99.33203125" customWidth="1"/>
  </cols>
  <sheetData>
    <row r="2" spans="2:4" x14ac:dyDescent="0.2">
      <c r="B2" s="2"/>
      <c r="C2" s="8" t="s">
        <v>16</v>
      </c>
      <c r="D2" s="7">
        <v>0.3</v>
      </c>
    </row>
    <row r="3" spans="2:4" x14ac:dyDescent="0.2">
      <c r="B3" s="2"/>
      <c r="C3" s="8" t="s">
        <v>17</v>
      </c>
      <c r="D3" s="7">
        <v>48000</v>
      </c>
    </row>
    <row r="4" spans="2:4" x14ac:dyDescent="0.2">
      <c r="B4" s="2"/>
      <c r="C4" s="8" t="s">
        <v>18</v>
      </c>
      <c r="D4" s="7">
        <f>D3/D2</f>
        <v>160000</v>
      </c>
    </row>
    <row r="5" spans="2:4" x14ac:dyDescent="0.2">
      <c r="B5" s="2" t="s">
        <v>10</v>
      </c>
      <c r="C5" s="2"/>
      <c r="D5" s="2"/>
    </row>
    <row r="6" spans="2:4" x14ac:dyDescent="0.2">
      <c r="B6" s="2" t="s">
        <v>11</v>
      </c>
      <c r="C6" s="2" t="s">
        <v>12</v>
      </c>
      <c r="D6" s="2" t="s">
        <v>5</v>
      </c>
    </row>
    <row r="7" spans="2:4" ht="119" x14ac:dyDescent="0.2">
      <c r="B7" s="2">
        <v>1</v>
      </c>
      <c r="C7" s="5" t="s">
        <v>20</v>
      </c>
      <c r="D7" s="9" t="s">
        <v>19</v>
      </c>
    </row>
    <row r="8" spans="2:4" ht="17" x14ac:dyDescent="0.2">
      <c r="B8" s="2">
        <v>2</v>
      </c>
      <c r="C8" s="5" t="s">
        <v>7</v>
      </c>
      <c r="D8" s="6" t="s">
        <v>8</v>
      </c>
    </row>
    <row r="9" spans="2:4" ht="17" x14ac:dyDescent="0.2">
      <c r="B9" s="2">
        <v>3</v>
      </c>
      <c r="C9" s="5" t="s">
        <v>13</v>
      </c>
      <c r="D9" s="6" t="s">
        <v>14</v>
      </c>
    </row>
    <row r="10" spans="2:4" ht="51" x14ac:dyDescent="0.2">
      <c r="B10" s="2">
        <v>4</v>
      </c>
      <c r="C10" s="5" t="s">
        <v>15</v>
      </c>
      <c r="D10" s="6" t="s">
        <v>9</v>
      </c>
    </row>
    <row r="11" spans="2:4" x14ac:dyDescent="0.2"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WINOTO</dc:creator>
  <cp:lastModifiedBy>IWAN WINOTO</cp:lastModifiedBy>
  <dcterms:created xsi:type="dcterms:W3CDTF">2023-10-09T02:56:23Z</dcterms:created>
  <dcterms:modified xsi:type="dcterms:W3CDTF">2023-10-09T10:35:00Z</dcterms:modified>
</cp:coreProperties>
</file>