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woch\OneDrive\Pulpit\C_CPP_STUFF\Algorithms\"/>
    </mc:Choice>
  </mc:AlternateContent>
  <xr:revisionPtr revIDLastSave="0" documentId="13_ncr:1_{34C84054-6B7F-4D66-9909-3D8BDE32A7F6}" xr6:coauthVersionLast="47" xr6:coauthVersionMax="47" xr10:uidLastSave="{00000000-0000-0000-0000-000000000000}"/>
  <bookViews>
    <workbookView xWindow="-110" yWindow="-110" windowWidth="38620" windowHeight="21100" xr2:uid="{17E1DF53-B9D8-45AE-84D9-425239A0C258}"/>
  </bookViews>
  <sheets>
    <sheet name="MergeSort" sheetId="1" r:id="rId1"/>
    <sheet name="QuickSort" sheetId="3" r:id="rId2"/>
    <sheet name="IntroSort" sheetId="4" r:id="rId3"/>
    <sheet name="Porównani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S7" i="1"/>
  <c r="S8" i="1"/>
  <c r="S9" i="1"/>
  <c r="S10" i="1"/>
  <c r="S11" i="1"/>
  <c r="S12" i="1"/>
  <c r="S13" i="1"/>
  <c r="S5" i="1"/>
  <c r="R6" i="1"/>
  <c r="R7" i="1"/>
  <c r="R8" i="1"/>
  <c r="R9" i="1"/>
  <c r="R10" i="1"/>
  <c r="R11" i="1"/>
  <c r="R12" i="1"/>
  <c r="R13" i="1"/>
  <c r="R5" i="1"/>
  <c r="Q6" i="1"/>
  <c r="Q7" i="1"/>
  <c r="Q8" i="1"/>
  <c r="Q9" i="1"/>
  <c r="Q10" i="1"/>
  <c r="Q11" i="1"/>
  <c r="Q12" i="1"/>
  <c r="Q13" i="1"/>
  <c r="Q5" i="1"/>
  <c r="P6" i="1"/>
  <c r="P7" i="1"/>
  <c r="P8" i="1"/>
  <c r="P9" i="1"/>
  <c r="P10" i="1"/>
  <c r="P11" i="1"/>
  <c r="P12" i="1"/>
  <c r="P13" i="1"/>
  <c r="P5" i="1"/>
  <c r="O6" i="1"/>
  <c r="O7" i="1"/>
  <c r="O8" i="1"/>
  <c r="O9" i="1"/>
  <c r="O10" i="1"/>
  <c r="O11" i="1"/>
  <c r="O12" i="1"/>
  <c r="O13" i="1"/>
  <c r="O5" i="1"/>
  <c r="N6" i="1"/>
  <c r="N7" i="1"/>
  <c r="N8" i="1"/>
  <c r="N9" i="1"/>
  <c r="N10" i="1"/>
  <c r="N11" i="1"/>
  <c r="N12" i="1"/>
  <c r="N13" i="1"/>
  <c r="N5" i="1"/>
  <c r="M6" i="1"/>
  <c r="M7" i="1"/>
  <c r="M8" i="1"/>
  <c r="M9" i="1"/>
  <c r="M10" i="1"/>
  <c r="M11" i="1"/>
  <c r="M12" i="1"/>
  <c r="M13" i="1"/>
  <c r="M5" i="1"/>
  <c r="L6" i="1"/>
  <c r="L7" i="1"/>
  <c r="L8" i="1"/>
  <c r="L9" i="1"/>
  <c r="L10" i="1"/>
  <c r="L11" i="1"/>
  <c r="L12" i="1"/>
  <c r="L13" i="1"/>
  <c r="L5" i="1"/>
  <c r="K6" i="1"/>
  <c r="K7" i="1"/>
  <c r="K8" i="1"/>
  <c r="K9" i="1"/>
  <c r="K10" i="1"/>
  <c r="K11" i="1"/>
  <c r="K12" i="1"/>
  <c r="K13" i="1"/>
  <c r="K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61CBE5-895B-48D8-9A82-B3CCD2033BCA}" keepAlive="1" name="Query - results" description="Connection to the 'results' query in the workbook." type="5" refreshedVersion="0" background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<sst xmlns="http://schemas.openxmlformats.org/spreadsheetml/2006/main" count="61" uniqueCount="18">
  <si>
    <t>% początkowych elementów posortowanych</t>
  </si>
  <si>
    <t>Rozmiar sortowanej tablicy</t>
  </si>
  <si>
    <t>MergeSort</t>
  </si>
  <si>
    <t>Średni czas sortowania [ns]</t>
  </si>
  <si>
    <t>QuickSort</t>
  </si>
  <si>
    <t>IntroSort</t>
  </si>
  <si>
    <t>0% początkowych elementów posortowanych</t>
  </si>
  <si>
    <t>25% początkowych elementów posortowanych</t>
  </si>
  <si>
    <t>50% początkowych elementów posortowanych</t>
  </si>
  <si>
    <t>75% początkowych elementów posortowanych</t>
  </si>
  <si>
    <t>95% początkowych elementów posortowanych</t>
  </si>
  <si>
    <t>99% początkowych elementów posortowanych</t>
  </si>
  <si>
    <t>99.7% początkowych elementów posortowanych</t>
  </si>
  <si>
    <t>Elementy posortowane w odwrotnej kolejności</t>
  </si>
  <si>
    <t>przybliżenie</t>
  </si>
  <si>
    <t>https://en.wikipedia.org/wiki/Merge_sort</t>
  </si>
  <si>
    <t>https://www.geeksforgeeks.org/iterative-merge-sort/</t>
  </si>
  <si>
    <t>https://www.baeldung.com/cs/non-recursive-merge-sort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</si>
</sst>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9"/>
      <color rgb="FF595959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9" fontId="1" fillId="0" borderId="9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3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MergeSort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MergeSort!$B$4</c:f>
              <c:strCache>
                <c:ptCount val="1"/>
                <c:pt idx="0">
                  <c:v>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MergeSort!$A$5:$A$13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MergeSort!$B$5:$B$13</c:f>
              <c:numCache>
                <c:formatCode>General</c:formatCode>
                <c:ptCount val="9"/>
                <c:pt idx="0">
                  <c:v>12533</c:v>
                </c:pt>
                <c:pt idx="1">
                  <c:v>58095</c:v>
                </c:pt>
                <c:pt idx="2">
                  <c:v>116420</c:v>
                </c:pt>
                <c:pt idx="3">
                  <c:v>622820</c:v>
                </c:pt>
                <c:pt idx="4">
                  <c:v>1286553</c:v>
                </c:pt>
                <c:pt idx="5">
                  <c:v>6891107</c:v>
                </c:pt>
                <c:pt idx="6">
                  <c:v>13997312</c:v>
                </c:pt>
                <c:pt idx="7">
                  <c:v>73226827</c:v>
                </c:pt>
                <c:pt idx="8">
                  <c:v>149774535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F6-480A-AEA8-8FFD752B58EF}"/>
            </c:ext>
          </c:extLst>
        </c:ser>
        <c:ser>
          <c:idx val="1"/>
          <c:order val="1"/>
          <c:tx>
            <c:strRef>
              <c:f>MergeSort!$C$4</c:f>
              <c:strCache>
                <c:ptCount val="1"/>
                <c:pt idx="0">
                  <c:v>25%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MergeSort!$A$5:$A$13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MergeSort!$C$5:$C$13</c:f>
              <c:numCache>
                <c:formatCode>General</c:formatCode>
                <c:ptCount val="9"/>
                <c:pt idx="0">
                  <c:v>12707</c:v>
                </c:pt>
                <c:pt idx="1">
                  <c:v>55079</c:v>
                </c:pt>
                <c:pt idx="2">
                  <c:v>111770</c:v>
                </c:pt>
                <c:pt idx="3">
                  <c:v>572085</c:v>
                </c:pt>
                <c:pt idx="4">
                  <c:v>1190640</c:v>
                </c:pt>
                <c:pt idx="5">
                  <c:v>6378155</c:v>
                </c:pt>
                <c:pt idx="6">
                  <c:v>12832194</c:v>
                </c:pt>
                <c:pt idx="7">
                  <c:v>66929159</c:v>
                </c:pt>
                <c:pt idx="8">
                  <c:v>136553055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F6-480A-AEA8-8FFD752B58EF}"/>
            </c:ext>
          </c:extLst>
        </c:ser>
        <c:ser>
          <c:idx val="2"/>
          <c:order val="2"/>
          <c:tx>
            <c:strRef>
              <c:f>MergeSort!$D$4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MergeSort!$A$5:$A$13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MergeSort!$D$5:$D$13</c:f>
              <c:numCache>
                <c:formatCode>General</c:formatCode>
                <c:ptCount val="9"/>
                <c:pt idx="0">
                  <c:v>11457</c:v>
                </c:pt>
                <c:pt idx="1">
                  <c:v>50772</c:v>
                </c:pt>
                <c:pt idx="2">
                  <c:v>101049</c:v>
                </c:pt>
                <c:pt idx="3">
                  <c:v>530071</c:v>
                </c:pt>
                <c:pt idx="4">
                  <c:v>1097900</c:v>
                </c:pt>
                <c:pt idx="5">
                  <c:v>5766043</c:v>
                </c:pt>
                <c:pt idx="6">
                  <c:v>11489823</c:v>
                </c:pt>
                <c:pt idx="7">
                  <c:v>60238880</c:v>
                </c:pt>
                <c:pt idx="8">
                  <c:v>123566594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F6-480A-AEA8-8FFD752B58EF}"/>
            </c:ext>
          </c:extLst>
        </c:ser>
        <c:ser>
          <c:idx val="3"/>
          <c:order val="3"/>
          <c:tx>
            <c:strRef>
              <c:f>MergeSort!$E$4</c:f>
              <c:strCache>
                <c:ptCount val="1"/>
                <c:pt idx="0">
                  <c:v>75%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MergeSort!$A$5:$A$13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MergeSort!$E$5:$E$13</c:f>
              <c:numCache>
                <c:formatCode>General</c:formatCode>
                <c:ptCount val="9"/>
                <c:pt idx="0">
                  <c:v>11128</c:v>
                </c:pt>
                <c:pt idx="1">
                  <c:v>47434</c:v>
                </c:pt>
                <c:pt idx="2">
                  <c:v>94954</c:v>
                </c:pt>
                <c:pt idx="3">
                  <c:v>483245</c:v>
                </c:pt>
                <c:pt idx="4">
                  <c:v>989201</c:v>
                </c:pt>
                <c:pt idx="5">
                  <c:v>5088007</c:v>
                </c:pt>
                <c:pt idx="6">
                  <c:v>10245927</c:v>
                </c:pt>
                <c:pt idx="7">
                  <c:v>53583905</c:v>
                </c:pt>
                <c:pt idx="8">
                  <c:v>110357843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F6-480A-AEA8-8FFD752B58EF}"/>
            </c:ext>
          </c:extLst>
        </c:ser>
        <c:ser>
          <c:idx val="4"/>
          <c:order val="4"/>
          <c:tx>
            <c:strRef>
              <c:f>MergeSort!$F$4</c:f>
              <c:strCache>
                <c:ptCount val="1"/>
                <c:pt idx="0">
                  <c:v>95%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MergeSort!$A$5:$A$13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MergeSort!$F$5:$F$13</c:f>
              <c:numCache>
                <c:formatCode>General</c:formatCode>
                <c:ptCount val="9"/>
                <c:pt idx="0">
                  <c:v>10544</c:v>
                </c:pt>
                <c:pt idx="1">
                  <c:v>44764</c:v>
                </c:pt>
                <c:pt idx="2">
                  <c:v>87433</c:v>
                </c:pt>
                <c:pt idx="3">
                  <c:v>447617</c:v>
                </c:pt>
                <c:pt idx="4">
                  <c:v>909917</c:v>
                </c:pt>
                <c:pt idx="5">
                  <c:v>4668376</c:v>
                </c:pt>
                <c:pt idx="6">
                  <c:v>9330799</c:v>
                </c:pt>
                <c:pt idx="7">
                  <c:v>48473136</c:v>
                </c:pt>
                <c:pt idx="8">
                  <c:v>99536402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F6-480A-AEA8-8FFD752B58EF}"/>
            </c:ext>
          </c:extLst>
        </c:ser>
        <c:ser>
          <c:idx val="5"/>
          <c:order val="5"/>
          <c:tx>
            <c:strRef>
              <c:f>MergeSort!$G$4</c:f>
              <c:strCache>
                <c:ptCount val="1"/>
                <c:pt idx="0">
                  <c:v>99%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MergeSort!$A$5:$A$13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MergeSort!$G$5:$G$13</c:f>
              <c:numCache>
                <c:formatCode>General</c:formatCode>
                <c:ptCount val="9"/>
                <c:pt idx="0">
                  <c:v>10294</c:v>
                </c:pt>
                <c:pt idx="1">
                  <c:v>43799</c:v>
                </c:pt>
                <c:pt idx="2">
                  <c:v>89210</c:v>
                </c:pt>
                <c:pt idx="3">
                  <c:v>445848</c:v>
                </c:pt>
                <c:pt idx="4">
                  <c:v>891216</c:v>
                </c:pt>
                <c:pt idx="5">
                  <c:v>4570976</c:v>
                </c:pt>
                <c:pt idx="6">
                  <c:v>9180874</c:v>
                </c:pt>
                <c:pt idx="7">
                  <c:v>47389752</c:v>
                </c:pt>
                <c:pt idx="8">
                  <c:v>97474189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F6-480A-AEA8-8FFD752B58EF}"/>
            </c:ext>
          </c:extLst>
        </c:ser>
        <c:ser>
          <c:idx val="6"/>
          <c:order val="6"/>
          <c:tx>
            <c:strRef>
              <c:f>MergeSort!$H$4</c:f>
              <c:strCache>
                <c:ptCount val="1"/>
                <c:pt idx="0">
                  <c:v>99.7%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MergeSort!$A$5:$A$13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MergeSort!$H$5:$H$13</c:f>
              <c:numCache>
                <c:formatCode>General</c:formatCode>
                <c:ptCount val="9"/>
                <c:pt idx="0">
                  <c:v>10427</c:v>
                </c:pt>
                <c:pt idx="1">
                  <c:v>43734</c:v>
                </c:pt>
                <c:pt idx="2">
                  <c:v>88518</c:v>
                </c:pt>
                <c:pt idx="3">
                  <c:v>437818</c:v>
                </c:pt>
                <c:pt idx="4">
                  <c:v>900884</c:v>
                </c:pt>
                <c:pt idx="5">
                  <c:v>4608624</c:v>
                </c:pt>
                <c:pt idx="6">
                  <c:v>9155713</c:v>
                </c:pt>
                <c:pt idx="7">
                  <c:v>47658909</c:v>
                </c:pt>
                <c:pt idx="8">
                  <c:v>97242150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8F6-480A-AEA8-8FFD752B58EF}"/>
            </c:ext>
          </c:extLst>
        </c:ser>
        <c:ser>
          <c:idx val="7"/>
          <c:order val="7"/>
          <c:tx>
            <c:strRef>
              <c:f>MergeSort!$I$3</c:f>
              <c:strCache>
                <c:ptCount val="1"/>
                <c:pt idx="0">
                  <c:v>Elementy posortowane w odwrotnej kolejności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MergeSort!$A$5:$A$13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MergeSort!$I$5:$I$13</c:f>
              <c:numCache>
                <c:formatCode>General</c:formatCode>
                <c:ptCount val="9"/>
                <c:pt idx="0">
                  <c:v>10561</c:v>
                </c:pt>
                <c:pt idx="1">
                  <c:v>44414</c:v>
                </c:pt>
                <c:pt idx="2">
                  <c:v>90893</c:v>
                </c:pt>
                <c:pt idx="3">
                  <c:v>435487</c:v>
                </c:pt>
                <c:pt idx="4">
                  <c:v>895504</c:v>
                </c:pt>
                <c:pt idx="5">
                  <c:v>4594146</c:v>
                </c:pt>
                <c:pt idx="6">
                  <c:v>9113344</c:v>
                </c:pt>
                <c:pt idx="7">
                  <c:v>47385355</c:v>
                </c:pt>
                <c:pt idx="8">
                  <c:v>97283123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8F6-480A-AEA8-8FFD752B58EF}"/>
            </c:ext>
          </c:extLst>
        </c:ser>
        <c:ser>
          <c:idx val="8"/>
          <c:order val="8"/>
          <c:tx>
            <c:v>przybliżenie n*log_2(n) - 0%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MergeSort!$A$5:$A$13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MergeSort!$L$5:$L$13</c:f>
              <c:numCache>
                <c:formatCode>General</c:formatCode>
                <c:ptCount val="9"/>
                <c:pt idx="0">
                  <c:v>532761.02986972919</c:v>
                </c:pt>
                <c:pt idx="1">
                  <c:v>561504.07402296842</c:v>
                </c:pt>
                <c:pt idx="2">
                  <c:v>602775.44804593688</c:v>
                </c:pt>
                <c:pt idx="3">
                  <c:v>990226.48697291291</c:v>
                </c:pt>
                <c:pt idx="4">
                  <c:v>1527965.9739458258</c:v>
                </c:pt>
                <c:pt idx="5">
                  <c:v>6402682.3371614106</c:v>
                </c:pt>
                <c:pt idx="6">
                  <c:v>13030334.674322821</c:v>
                </c:pt>
                <c:pt idx="7">
                  <c:v>71779558.045936927</c:v>
                </c:pt>
                <c:pt idx="8">
                  <c:v>150558656.09187385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8F6-480A-AEA8-8FFD752B58EF}"/>
            </c:ext>
          </c:extLst>
        </c:ser>
        <c:ser>
          <c:idx val="9"/>
          <c:order val="9"/>
          <c:tx>
            <c:v>przybliżenie n*log_2(n) - 25%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MergeSort!$A$5:$A$13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MergeSort!$M$5:$M$13</c:f>
              <c:numCache>
                <c:formatCode>General</c:formatCode>
                <c:ptCount val="9"/>
                <c:pt idx="0">
                  <c:v>521586.40932722326</c:v>
                </c:pt>
                <c:pt idx="1">
                  <c:v>547797.01995417452</c:v>
                </c:pt>
                <c:pt idx="2">
                  <c:v>585432.13990834903</c:v>
                </c:pt>
                <c:pt idx="3">
                  <c:v>938746.43272232683</c:v>
                </c:pt>
                <c:pt idx="4">
                  <c:v>1429107.8654446537</c:v>
                </c:pt>
                <c:pt idx="5">
                  <c:v>5874332.6590290861</c:v>
                </c:pt>
                <c:pt idx="6">
                  <c:v>11918049.31805817</c:v>
                </c:pt>
                <c:pt idx="7">
                  <c:v>65491115.908349022</c:v>
                </c:pt>
                <c:pt idx="8">
                  <c:v>137329305.81669804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8F6-480A-AEA8-8FFD752B58EF}"/>
            </c:ext>
          </c:extLst>
        </c:ser>
        <c:ser>
          <c:idx val="10"/>
          <c:order val="10"/>
          <c:tx>
            <c:v>przybliżenie n*log_2(n) - 50%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MergeSort!$A$5:$A$13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MergeSort!$N$5:$N$13</c:f>
              <c:numCache>
                <c:formatCode>General</c:formatCode>
                <c:ptCount val="9"/>
                <c:pt idx="0">
                  <c:v>442359.50934418367</c:v>
                </c:pt>
                <c:pt idx="1">
                  <c:v>466059.07008137763</c:v>
                </c:pt>
                <c:pt idx="2">
                  <c:v>500088.64016275527</c:v>
                </c:pt>
                <c:pt idx="3">
                  <c:v>819554.43441836839</c:v>
                </c:pt>
                <c:pt idx="4">
                  <c:v>1262937.8688367368</c:v>
                </c:pt>
                <c:pt idx="5">
                  <c:v>5282297.6802296033</c:v>
                </c:pt>
                <c:pt idx="6">
                  <c:v>10747009.360459207</c:v>
                </c:pt>
                <c:pt idx="7">
                  <c:v>59187626.162755243</c:v>
                </c:pt>
                <c:pt idx="8">
                  <c:v>124143516.32551049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8F6-480A-AEA8-8FFD752B58EF}"/>
            </c:ext>
          </c:extLst>
        </c:ser>
        <c:ser>
          <c:idx val="11"/>
          <c:order val="11"/>
          <c:tx>
            <c:v>przybliżenie n*log_2(n) - 75%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MergeSort!$A$5:$A$13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MergeSort!$O$5:$O$13</c:f>
              <c:numCache>
                <c:formatCode>General</c:formatCode>
                <c:ptCount val="9"/>
                <c:pt idx="0">
                  <c:v>376438.69632913521</c:v>
                </c:pt>
                <c:pt idx="1">
                  <c:v>397593.222468514</c:v>
                </c:pt>
                <c:pt idx="2">
                  <c:v>427968.44493702799</c:v>
                </c:pt>
                <c:pt idx="3">
                  <c:v>713127.63291351986</c:v>
                </c:pt>
                <c:pt idx="4">
                  <c:v>1108897.2658270395</c:v>
                </c:pt>
                <c:pt idx="5">
                  <c:v>4696628.4114189968</c:v>
                </c:pt>
                <c:pt idx="6">
                  <c:v>9574498.8228379935</c:v>
                </c:pt>
                <c:pt idx="7">
                  <c:v>52813202.937027961</c:v>
                </c:pt>
                <c:pt idx="8">
                  <c:v>110793647.87405592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8F6-480A-AEA8-8FFD752B58EF}"/>
            </c:ext>
          </c:extLst>
        </c:ser>
        <c:ser>
          <c:idx val="12"/>
          <c:order val="12"/>
          <c:tx>
            <c:v>przybliżenie n*log_2(n) - 95%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MergeSort!$A$5:$A$13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MergeSort!$P$5:$P$13</c:f>
              <c:numCache>
                <c:formatCode>General</c:formatCode>
                <c:ptCount val="9"/>
                <c:pt idx="0">
                  <c:v>374769.4000079637</c:v>
                </c:pt>
                <c:pt idx="1">
                  <c:v>393853.15005972784</c:v>
                </c:pt>
                <c:pt idx="2">
                  <c:v>421255.00011945574</c:v>
                </c:pt>
                <c:pt idx="3">
                  <c:v>678500.50079637137</c:v>
                </c:pt>
                <c:pt idx="4">
                  <c:v>1035529.0015927429</c:v>
                </c:pt>
                <c:pt idx="5">
                  <c:v>4272064.0099546425</c:v>
                </c:pt>
                <c:pt idx="6">
                  <c:v>8672449.019909285</c:v>
                </c:pt>
                <c:pt idx="7">
                  <c:v>47678599.11945571</c:v>
                </c:pt>
                <c:pt idx="8">
                  <c:v>99983449.23891142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8F6-480A-AEA8-8FFD752B58EF}"/>
            </c:ext>
          </c:extLst>
        </c:ser>
        <c:ser>
          <c:idx val="13"/>
          <c:order val="13"/>
          <c:tx>
            <c:v>przybliżenie n*log_2(n) - 99%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MergeSort!$A$5:$A$13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MergeSort!$Q$5:$Q$13</c:f>
              <c:numCache>
                <c:formatCode>General</c:formatCode>
                <c:ptCount val="9"/>
                <c:pt idx="0">
                  <c:v>369758.57307940919</c:v>
                </c:pt>
                <c:pt idx="1">
                  <c:v>388440.99809556885</c:v>
                </c:pt>
                <c:pt idx="2">
                  <c:v>415266.59619113774</c:v>
                </c:pt>
                <c:pt idx="3">
                  <c:v>667102.30794091825</c:v>
                </c:pt>
                <c:pt idx="4">
                  <c:v>1016622.6158818364</c:v>
                </c:pt>
                <c:pt idx="5">
                  <c:v>4185094.3492614771</c:v>
                </c:pt>
                <c:pt idx="6">
                  <c:v>8492940.6985229552</c:v>
                </c:pt>
                <c:pt idx="7">
                  <c:v>46678804.191137724</c:v>
                </c:pt>
                <c:pt idx="8">
                  <c:v>97883700.382275447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8F6-480A-AEA8-8FFD752B58EF}"/>
            </c:ext>
          </c:extLst>
        </c:ser>
        <c:ser>
          <c:idx val="14"/>
          <c:order val="14"/>
          <c:tx>
            <c:v>przybliżenie n*log_2(n) - 99.7%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MergeSort!$A$5:$A$13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MergeSort!$R$5:$R$13</c:f>
              <c:numCache>
                <c:formatCode>General</c:formatCode>
                <c:ptCount val="9"/>
                <c:pt idx="0">
                  <c:v>396859.52032713342</c:v>
                </c:pt>
                <c:pt idx="1">
                  <c:v>415518.65245350066</c:v>
                </c:pt>
                <c:pt idx="2">
                  <c:v>442310.80490700132</c:v>
                </c:pt>
                <c:pt idx="3">
                  <c:v>693832.53271334199</c:v>
                </c:pt>
                <c:pt idx="4">
                  <c:v>1042917.0654266839</c:v>
                </c:pt>
                <c:pt idx="5">
                  <c:v>4207438.4089167733</c:v>
                </c:pt>
                <c:pt idx="6">
                  <c:v>8509913.8178335465</c:v>
                </c:pt>
                <c:pt idx="7">
                  <c:v>46648167.907001287</c:v>
                </c:pt>
                <c:pt idx="8">
                  <c:v>97789222.814002573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8F6-480A-AEA8-8FFD752B58EF}"/>
            </c:ext>
          </c:extLst>
        </c:ser>
        <c:ser>
          <c:idx val="15"/>
          <c:order val="15"/>
          <c:tx>
            <c:v>przybliżenie n*log_2(n) - elementy posortowane w odwrotnej kolejności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MergeSort!$A$5:$A$13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MergeSort!$S$5:$S$13</c:f>
              <c:numCache>
                <c:formatCode>General</c:formatCode>
                <c:ptCount val="9"/>
                <c:pt idx="0">
                  <c:v>371851.12511733355</c:v>
                </c:pt>
                <c:pt idx="1">
                  <c:v>390502.23838000174</c:v>
                </c:pt>
                <c:pt idx="2">
                  <c:v>417282.87676000351</c:v>
                </c:pt>
                <c:pt idx="3">
                  <c:v>668696.51173335663</c:v>
                </c:pt>
                <c:pt idx="4">
                  <c:v>1017631.0234667134</c:v>
                </c:pt>
                <c:pt idx="5">
                  <c:v>4180792.3966669585</c:v>
                </c:pt>
                <c:pt idx="6">
                  <c:v>8481418.7933339179</c:v>
                </c:pt>
                <c:pt idx="7">
                  <c:v>46603282.7600035</c:v>
                </c:pt>
                <c:pt idx="8">
                  <c:v>97722359.520006999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8F6-480A-AEA8-8FFD752B5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53759"/>
        <c:axId val="24680791"/>
      </c:scatterChart>
      <c:valAx>
        <c:axId val="203953759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sortowanej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680791"/>
        <c:crosses val="autoZero"/>
        <c:crossBetween val="midCat"/>
        <c:dispUnits>
          <c:builtInUnit val="thousands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/>
                    <a:t>tysięcy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valAx>
        <c:axId val="24680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sortowania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953759"/>
        <c:crosses val="autoZero"/>
        <c:crossBetween val="midCat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/>
                    <a:t>milionów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czasów</a:t>
            </a:r>
            <a:r>
              <a:rPr lang="pl-PL" baseline="0"/>
              <a:t> sortowania danych różnymi algorytmami - elementy posortowane w odwrotnej kolejności</a:t>
            </a:r>
            <a:endParaRPr lang="pl-PL"/>
          </a:p>
        </c:rich>
      </c:tx>
      <c:layout>
        <c:manualLayout>
          <c:xMode val="edge"/>
          <c:yMode val="edge"/>
          <c:x val="0.12359459326527966"/>
          <c:y val="3.1468531468531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Porównanie!$Q$15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Porównanie!$P$16:$P$24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Porównanie!$Q$16:$Q$24</c:f>
              <c:numCache>
                <c:formatCode>General</c:formatCode>
                <c:ptCount val="9"/>
                <c:pt idx="0">
                  <c:v>10561</c:v>
                </c:pt>
                <c:pt idx="1">
                  <c:v>44414</c:v>
                </c:pt>
                <c:pt idx="2">
                  <c:v>90893</c:v>
                </c:pt>
                <c:pt idx="3">
                  <c:v>435487</c:v>
                </c:pt>
                <c:pt idx="4">
                  <c:v>895504</c:v>
                </c:pt>
                <c:pt idx="5">
                  <c:v>4594146</c:v>
                </c:pt>
                <c:pt idx="6">
                  <c:v>9113344</c:v>
                </c:pt>
                <c:pt idx="7">
                  <c:v>47385355</c:v>
                </c:pt>
                <c:pt idx="8">
                  <c:v>97283123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A-416F-B310-5840197D80EE}"/>
            </c:ext>
          </c:extLst>
        </c:ser>
        <c:ser>
          <c:idx val="1"/>
          <c:order val="1"/>
          <c:tx>
            <c:strRef>
              <c:f>Porównanie!$R$15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Porównanie!$P$16:$P$24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Porównanie!$R$16:$R$24</c:f>
              <c:numCache>
                <c:formatCode>General</c:formatCode>
                <c:ptCount val="9"/>
                <c:pt idx="0">
                  <c:v>2157</c:v>
                </c:pt>
                <c:pt idx="1">
                  <c:v>8916</c:v>
                </c:pt>
                <c:pt idx="2">
                  <c:v>17462</c:v>
                </c:pt>
                <c:pt idx="3">
                  <c:v>92724</c:v>
                </c:pt>
                <c:pt idx="4">
                  <c:v>186599</c:v>
                </c:pt>
                <c:pt idx="5">
                  <c:v>1046122</c:v>
                </c:pt>
                <c:pt idx="6">
                  <c:v>2094962</c:v>
                </c:pt>
                <c:pt idx="7">
                  <c:v>10778042</c:v>
                </c:pt>
                <c:pt idx="8">
                  <c:v>21954874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DA-416F-B310-5840197D80EE}"/>
            </c:ext>
          </c:extLst>
        </c:ser>
        <c:ser>
          <c:idx val="2"/>
          <c:order val="2"/>
          <c:tx>
            <c:strRef>
              <c:f>Porównanie!$S$15</c:f>
              <c:strCache>
                <c:ptCount val="1"/>
                <c:pt idx="0">
                  <c:v>IntroSort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Porównanie!$P$16:$P$24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Porównanie!$S$16:$S$24</c:f>
              <c:numCache>
                <c:formatCode>General</c:formatCode>
                <c:ptCount val="9"/>
                <c:pt idx="0">
                  <c:v>886</c:v>
                </c:pt>
                <c:pt idx="1">
                  <c:v>4106</c:v>
                </c:pt>
                <c:pt idx="2">
                  <c:v>8661</c:v>
                </c:pt>
                <c:pt idx="3">
                  <c:v>47430</c:v>
                </c:pt>
                <c:pt idx="4">
                  <c:v>99108</c:v>
                </c:pt>
                <c:pt idx="5">
                  <c:v>519956</c:v>
                </c:pt>
                <c:pt idx="6">
                  <c:v>1146566</c:v>
                </c:pt>
                <c:pt idx="7">
                  <c:v>6314198</c:v>
                </c:pt>
                <c:pt idx="8">
                  <c:v>13615679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DA-416F-B310-5840197D8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049024"/>
        <c:axId val="1636046144"/>
      </c:scatterChart>
      <c:valAx>
        <c:axId val="163604902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 w sortowanej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046144"/>
        <c:crosses val="autoZero"/>
        <c:crossBetween val="midCat"/>
        <c:majorUnit val="100000"/>
        <c:dispUnits>
          <c:builtInUnit val="thousands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/>
                    <a:t>tysięcy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valAx>
        <c:axId val="16360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sortowania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049024"/>
        <c:crosses val="autoZero"/>
        <c:crossBetween val="midCat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/>
                    <a:t>milionów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czasów sortowania danych różnymi algorytmami - 0 % początkowych elementów posortowanych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Porównanie!$B$3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Porównanie!$A$4:$A$12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Porównanie!$B$4:$B$12</c:f>
              <c:numCache>
                <c:formatCode>General</c:formatCode>
                <c:ptCount val="9"/>
                <c:pt idx="0">
                  <c:v>12533</c:v>
                </c:pt>
                <c:pt idx="1">
                  <c:v>58095</c:v>
                </c:pt>
                <c:pt idx="2">
                  <c:v>116420</c:v>
                </c:pt>
                <c:pt idx="3">
                  <c:v>622820</c:v>
                </c:pt>
                <c:pt idx="4">
                  <c:v>1286553</c:v>
                </c:pt>
                <c:pt idx="5">
                  <c:v>6891107</c:v>
                </c:pt>
                <c:pt idx="6">
                  <c:v>13997312</c:v>
                </c:pt>
                <c:pt idx="7">
                  <c:v>73226827</c:v>
                </c:pt>
                <c:pt idx="8">
                  <c:v>149774535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1-43AF-BC9A-05B39E64C670}"/>
            </c:ext>
          </c:extLst>
        </c:ser>
        <c:ser>
          <c:idx val="1"/>
          <c:order val="1"/>
          <c:tx>
            <c:strRef>
              <c:f>Porównanie!$C$3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Porównanie!$A$4:$A$12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Porównanie!$C$4:$C$12</c:f>
              <c:numCache>
                <c:formatCode>General</c:formatCode>
                <c:ptCount val="9"/>
                <c:pt idx="0">
                  <c:v>6031</c:v>
                </c:pt>
                <c:pt idx="1">
                  <c:v>34748</c:v>
                </c:pt>
                <c:pt idx="2">
                  <c:v>67038</c:v>
                </c:pt>
                <c:pt idx="3">
                  <c:v>384089</c:v>
                </c:pt>
                <c:pt idx="4">
                  <c:v>826244</c:v>
                </c:pt>
                <c:pt idx="5">
                  <c:v>4465732</c:v>
                </c:pt>
                <c:pt idx="6">
                  <c:v>8957878</c:v>
                </c:pt>
                <c:pt idx="7">
                  <c:v>45498746</c:v>
                </c:pt>
                <c:pt idx="8">
                  <c:v>91805999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21-43AF-BC9A-05B39E64C670}"/>
            </c:ext>
          </c:extLst>
        </c:ser>
        <c:ser>
          <c:idx val="2"/>
          <c:order val="2"/>
          <c:tx>
            <c:strRef>
              <c:f>Porównanie!$D$3</c:f>
              <c:strCache>
                <c:ptCount val="1"/>
                <c:pt idx="0">
                  <c:v>IntroSort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Porównanie!$A$4:$A$12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Porównanie!$D$4:$D$12</c:f>
              <c:numCache>
                <c:formatCode>General</c:formatCode>
                <c:ptCount val="9"/>
                <c:pt idx="0">
                  <c:v>3403</c:v>
                </c:pt>
                <c:pt idx="1">
                  <c:v>20045</c:v>
                </c:pt>
                <c:pt idx="2">
                  <c:v>44182</c:v>
                </c:pt>
                <c:pt idx="3">
                  <c:v>276147</c:v>
                </c:pt>
                <c:pt idx="4">
                  <c:v>615103</c:v>
                </c:pt>
                <c:pt idx="5">
                  <c:v>3461422</c:v>
                </c:pt>
                <c:pt idx="6">
                  <c:v>7213021</c:v>
                </c:pt>
                <c:pt idx="7">
                  <c:v>37128885</c:v>
                </c:pt>
                <c:pt idx="8">
                  <c:v>75441727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21-43AF-BC9A-05B39E64C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6013744"/>
        <c:axId val="1636014464"/>
      </c:barChart>
      <c:catAx>
        <c:axId val="163601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014464"/>
        <c:crosses val="autoZero"/>
        <c:auto val="1"/>
        <c:lblAlgn val="ctr"/>
        <c:lblOffset val="100"/>
        <c:noMultiLvlLbl val="0"/>
      </c:catAx>
      <c:valAx>
        <c:axId val="163601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01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czasów sortowania danych różnymi algorytmami - 25 % początkowych elementów posortowanych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Porównanie!$G$3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Porównanie!$F$4:$F$12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Porównanie!$G$4:$G$12</c:f>
              <c:numCache>
                <c:formatCode>General</c:formatCode>
                <c:ptCount val="9"/>
                <c:pt idx="0">
                  <c:v>12707</c:v>
                </c:pt>
                <c:pt idx="1">
                  <c:v>55079</c:v>
                </c:pt>
                <c:pt idx="2">
                  <c:v>111770</c:v>
                </c:pt>
                <c:pt idx="3">
                  <c:v>572085</c:v>
                </c:pt>
                <c:pt idx="4">
                  <c:v>1190640</c:v>
                </c:pt>
                <c:pt idx="5">
                  <c:v>6378155</c:v>
                </c:pt>
                <c:pt idx="6">
                  <c:v>12832194</c:v>
                </c:pt>
                <c:pt idx="7">
                  <c:v>66929159</c:v>
                </c:pt>
                <c:pt idx="8">
                  <c:v>136553055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0-45C5-AF2B-F48D4D144724}"/>
            </c:ext>
          </c:extLst>
        </c:ser>
        <c:ser>
          <c:idx val="1"/>
          <c:order val="1"/>
          <c:tx>
            <c:strRef>
              <c:f>Porównanie!$H$3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Porównanie!$F$4:$F$12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Porównanie!$H$4:$H$12</c:f>
              <c:numCache>
                <c:formatCode>General</c:formatCode>
                <c:ptCount val="9"/>
                <c:pt idx="0">
                  <c:v>5816</c:v>
                </c:pt>
                <c:pt idx="1">
                  <c:v>30892</c:v>
                </c:pt>
                <c:pt idx="2">
                  <c:v>66327</c:v>
                </c:pt>
                <c:pt idx="3">
                  <c:v>371058</c:v>
                </c:pt>
                <c:pt idx="4">
                  <c:v>813586</c:v>
                </c:pt>
                <c:pt idx="5">
                  <c:v>4322749</c:v>
                </c:pt>
                <c:pt idx="6">
                  <c:v>8655303</c:v>
                </c:pt>
                <c:pt idx="7">
                  <c:v>44848341</c:v>
                </c:pt>
                <c:pt idx="8">
                  <c:v>89784740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B0-45C5-AF2B-F48D4D144724}"/>
            </c:ext>
          </c:extLst>
        </c:ser>
        <c:ser>
          <c:idx val="2"/>
          <c:order val="2"/>
          <c:tx>
            <c:strRef>
              <c:f>Porównanie!$I$3</c:f>
              <c:strCache>
                <c:ptCount val="1"/>
                <c:pt idx="0">
                  <c:v>IntroSort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Porównanie!$F$4:$F$12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Porównanie!$I$4:$I$12</c:f>
              <c:numCache>
                <c:formatCode>General</c:formatCode>
                <c:ptCount val="9"/>
                <c:pt idx="0">
                  <c:v>3376</c:v>
                </c:pt>
                <c:pt idx="1">
                  <c:v>19389</c:v>
                </c:pt>
                <c:pt idx="2">
                  <c:v>44221</c:v>
                </c:pt>
                <c:pt idx="3">
                  <c:v>268488</c:v>
                </c:pt>
                <c:pt idx="4">
                  <c:v>587849</c:v>
                </c:pt>
                <c:pt idx="5">
                  <c:v>3347251</c:v>
                </c:pt>
                <c:pt idx="6">
                  <c:v>6878604</c:v>
                </c:pt>
                <c:pt idx="7">
                  <c:v>36305537</c:v>
                </c:pt>
                <c:pt idx="8">
                  <c:v>73824738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B0-45C5-AF2B-F48D4D144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3311808"/>
        <c:axId val="1003309648"/>
      </c:barChart>
      <c:catAx>
        <c:axId val="100331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3309648"/>
        <c:crosses val="autoZero"/>
        <c:auto val="1"/>
        <c:lblAlgn val="ctr"/>
        <c:lblOffset val="100"/>
        <c:noMultiLvlLbl val="0"/>
      </c:catAx>
      <c:valAx>
        <c:axId val="100330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331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czasów sortowania danych różnymi algorytmami - 50 % początkowych elementów posortowanych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Porównanie!$L$3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Porównanie!$K$4:$K$12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Porównanie!$L$4:$L$12</c:f>
              <c:numCache>
                <c:formatCode>General</c:formatCode>
                <c:ptCount val="9"/>
                <c:pt idx="0">
                  <c:v>11457</c:v>
                </c:pt>
                <c:pt idx="1">
                  <c:v>50772</c:v>
                </c:pt>
                <c:pt idx="2">
                  <c:v>101049</c:v>
                </c:pt>
                <c:pt idx="3">
                  <c:v>530071</c:v>
                </c:pt>
                <c:pt idx="4">
                  <c:v>1097900</c:v>
                </c:pt>
                <c:pt idx="5">
                  <c:v>5766043</c:v>
                </c:pt>
                <c:pt idx="6">
                  <c:v>11489823</c:v>
                </c:pt>
                <c:pt idx="7">
                  <c:v>60238880</c:v>
                </c:pt>
                <c:pt idx="8">
                  <c:v>123566594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6-4F5A-B1A3-FDAAC082C347}"/>
            </c:ext>
          </c:extLst>
        </c:ser>
        <c:ser>
          <c:idx val="1"/>
          <c:order val="1"/>
          <c:tx>
            <c:strRef>
              <c:f>Porównanie!$M$3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Porównanie!$K$4:$K$12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Porównanie!$M$4:$M$12</c:f>
              <c:numCache>
                <c:formatCode>General</c:formatCode>
                <c:ptCount val="9"/>
                <c:pt idx="0">
                  <c:v>4999</c:v>
                </c:pt>
                <c:pt idx="1">
                  <c:v>26899</c:v>
                </c:pt>
                <c:pt idx="2">
                  <c:v>57442</c:v>
                </c:pt>
                <c:pt idx="3">
                  <c:v>330670</c:v>
                </c:pt>
                <c:pt idx="4">
                  <c:v>733046</c:v>
                </c:pt>
                <c:pt idx="5">
                  <c:v>4680839</c:v>
                </c:pt>
                <c:pt idx="6">
                  <c:v>34502985</c:v>
                </c:pt>
                <c:pt idx="7">
                  <c:v>751877219</c:v>
                </c:pt>
                <c:pt idx="8">
                  <c:v>2658218998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6-4F5A-B1A3-FDAAC082C347}"/>
            </c:ext>
          </c:extLst>
        </c:ser>
        <c:ser>
          <c:idx val="2"/>
          <c:order val="2"/>
          <c:tx>
            <c:strRef>
              <c:f>Porównanie!$N$3</c:f>
              <c:strCache>
                <c:ptCount val="1"/>
                <c:pt idx="0">
                  <c:v>IntroSort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Porównanie!$K$4:$K$12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Porównanie!$N$4:$N$12</c:f>
              <c:numCache>
                <c:formatCode>General</c:formatCode>
                <c:ptCount val="9"/>
                <c:pt idx="0">
                  <c:v>2863</c:v>
                </c:pt>
                <c:pt idx="1">
                  <c:v>16440</c:v>
                </c:pt>
                <c:pt idx="2">
                  <c:v>37777</c:v>
                </c:pt>
                <c:pt idx="3">
                  <c:v>231894</c:v>
                </c:pt>
                <c:pt idx="4">
                  <c:v>524740</c:v>
                </c:pt>
                <c:pt idx="5">
                  <c:v>3087180</c:v>
                </c:pt>
                <c:pt idx="6">
                  <c:v>6522493</c:v>
                </c:pt>
                <c:pt idx="7">
                  <c:v>34498782</c:v>
                </c:pt>
                <c:pt idx="8">
                  <c:v>70605639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6-4F5A-B1A3-FDAAC082C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3299568"/>
        <c:axId val="1003300288"/>
      </c:barChart>
      <c:catAx>
        <c:axId val="100329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3300288"/>
        <c:crosses val="autoZero"/>
        <c:auto val="1"/>
        <c:lblAlgn val="ctr"/>
        <c:lblOffset val="100"/>
        <c:noMultiLvlLbl val="0"/>
      </c:catAx>
      <c:valAx>
        <c:axId val="100330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329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czasów sortowania danych różnymi algorytmami - 75 % początkowych elementów posortowanych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Porównanie!$Q$3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Porównanie!$P$4:$P$12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Porównanie!$Q$4:$Q$12</c:f>
              <c:numCache>
                <c:formatCode>General</c:formatCode>
                <c:ptCount val="9"/>
                <c:pt idx="0">
                  <c:v>11128</c:v>
                </c:pt>
                <c:pt idx="1">
                  <c:v>47434</c:v>
                </c:pt>
                <c:pt idx="2">
                  <c:v>94954</c:v>
                </c:pt>
                <c:pt idx="3">
                  <c:v>483245</c:v>
                </c:pt>
                <c:pt idx="4">
                  <c:v>989201</c:v>
                </c:pt>
                <c:pt idx="5">
                  <c:v>5088007</c:v>
                </c:pt>
                <c:pt idx="6">
                  <c:v>10245927</c:v>
                </c:pt>
                <c:pt idx="7">
                  <c:v>53583905</c:v>
                </c:pt>
                <c:pt idx="8">
                  <c:v>110357843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5-4D0A-A974-06A91731195D}"/>
            </c:ext>
          </c:extLst>
        </c:ser>
        <c:ser>
          <c:idx val="1"/>
          <c:order val="1"/>
          <c:tx>
            <c:strRef>
              <c:f>Porównanie!$R$3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Porównanie!$P$4:$P$12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Porównanie!$R$4:$R$12</c:f>
              <c:numCache>
                <c:formatCode>General</c:formatCode>
                <c:ptCount val="9"/>
                <c:pt idx="0">
                  <c:v>4052</c:v>
                </c:pt>
                <c:pt idx="1">
                  <c:v>19990</c:v>
                </c:pt>
                <c:pt idx="2">
                  <c:v>45226</c:v>
                </c:pt>
                <c:pt idx="3">
                  <c:v>278106</c:v>
                </c:pt>
                <c:pt idx="4">
                  <c:v>602119</c:v>
                </c:pt>
                <c:pt idx="5">
                  <c:v>11514932</c:v>
                </c:pt>
                <c:pt idx="6">
                  <c:v>29967645</c:v>
                </c:pt>
                <c:pt idx="7">
                  <c:v>554787847</c:v>
                </c:pt>
                <c:pt idx="8">
                  <c:v>1600511067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E5-4D0A-A974-06A91731195D}"/>
            </c:ext>
          </c:extLst>
        </c:ser>
        <c:ser>
          <c:idx val="2"/>
          <c:order val="2"/>
          <c:tx>
            <c:strRef>
              <c:f>Porównanie!$S$3</c:f>
              <c:strCache>
                <c:ptCount val="1"/>
                <c:pt idx="0">
                  <c:v>IntroSort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Porównanie!$P$4:$P$12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Porównanie!$S$4:$S$12</c:f>
              <c:numCache>
                <c:formatCode>General</c:formatCode>
                <c:ptCount val="9"/>
                <c:pt idx="0">
                  <c:v>2263</c:v>
                </c:pt>
                <c:pt idx="1">
                  <c:v>12355</c:v>
                </c:pt>
                <c:pt idx="2">
                  <c:v>29682</c:v>
                </c:pt>
                <c:pt idx="3">
                  <c:v>201798</c:v>
                </c:pt>
                <c:pt idx="4">
                  <c:v>430705</c:v>
                </c:pt>
                <c:pt idx="5">
                  <c:v>2436651</c:v>
                </c:pt>
                <c:pt idx="6">
                  <c:v>4498936</c:v>
                </c:pt>
                <c:pt idx="7">
                  <c:v>23460512</c:v>
                </c:pt>
                <c:pt idx="8">
                  <c:v>47120164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E5-4D0A-A974-06A917311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3269688"/>
        <c:axId val="1003276168"/>
      </c:barChart>
      <c:catAx>
        <c:axId val="10032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3276168"/>
        <c:crosses val="autoZero"/>
        <c:auto val="1"/>
        <c:lblAlgn val="ctr"/>
        <c:lblOffset val="100"/>
        <c:noMultiLvlLbl val="0"/>
      </c:catAx>
      <c:valAx>
        <c:axId val="100327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326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czasów sortowania danych różnymi algorytmami - 95 % początkowych elementów posortowanych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Porównanie!$B$15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Porównanie!$A$16:$A$24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Porównanie!$B$16:$B$24</c:f>
              <c:numCache>
                <c:formatCode>General</c:formatCode>
                <c:ptCount val="9"/>
                <c:pt idx="0">
                  <c:v>10544</c:v>
                </c:pt>
                <c:pt idx="1">
                  <c:v>44764</c:v>
                </c:pt>
                <c:pt idx="2">
                  <c:v>87433</c:v>
                </c:pt>
                <c:pt idx="3">
                  <c:v>447617</c:v>
                </c:pt>
                <c:pt idx="4">
                  <c:v>909917</c:v>
                </c:pt>
                <c:pt idx="5">
                  <c:v>4668376</c:v>
                </c:pt>
                <c:pt idx="6">
                  <c:v>9330799</c:v>
                </c:pt>
                <c:pt idx="7">
                  <c:v>48473136</c:v>
                </c:pt>
                <c:pt idx="8">
                  <c:v>99536402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C-4702-85BF-D836BB9B4A79}"/>
            </c:ext>
          </c:extLst>
        </c:ser>
        <c:ser>
          <c:idx val="1"/>
          <c:order val="1"/>
          <c:tx>
            <c:strRef>
              <c:f>Porównanie!$C$15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Porównanie!$A$16:$A$24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Porównanie!$C$16:$C$24</c:f>
              <c:numCache>
                <c:formatCode>General</c:formatCode>
                <c:ptCount val="9"/>
                <c:pt idx="0">
                  <c:v>3569</c:v>
                </c:pt>
                <c:pt idx="1">
                  <c:v>14705</c:v>
                </c:pt>
                <c:pt idx="2">
                  <c:v>31392</c:v>
                </c:pt>
                <c:pt idx="3">
                  <c:v>201361</c:v>
                </c:pt>
                <c:pt idx="4">
                  <c:v>476278</c:v>
                </c:pt>
                <c:pt idx="5">
                  <c:v>2407044</c:v>
                </c:pt>
                <c:pt idx="6">
                  <c:v>4297790</c:v>
                </c:pt>
                <c:pt idx="7">
                  <c:v>44003191</c:v>
                </c:pt>
                <c:pt idx="8">
                  <c:v>122539262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4C-4702-85BF-D836BB9B4A79}"/>
            </c:ext>
          </c:extLst>
        </c:ser>
        <c:ser>
          <c:idx val="2"/>
          <c:order val="2"/>
          <c:tx>
            <c:strRef>
              <c:f>Porównanie!$D$15</c:f>
              <c:strCache>
                <c:ptCount val="1"/>
                <c:pt idx="0">
                  <c:v>IntroSort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Porównanie!$A$16:$A$24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Porównanie!$D$16:$D$24</c:f>
              <c:numCache>
                <c:formatCode>General</c:formatCode>
                <c:ptCount val="9"/>
                <c:pt idx="0">
                  <c:v>3668</c:v>
                </c:pt>
                <c:pt idx="1">
                  <c:v>17424</c:v>
                </c:pt>
                <c:pt idx="2">
                  <c:v>36287</c:v>
                </c:pt>
                <c:pt idx="3">
                  <c:v>190087</c:v>
                </c:pt>
                <c:pt idx="4">
                  <c:v>416050</c:v>
                </c:pt>
                <c:pt idx="5">
                  <c:v>1384897</c:v>
                </c:pt>
                <c:pt idx="6">
                  <c:v>2620586</c:v>
                </c:pt>
                <c:pt idx="7">
                  <c:v>13439948</c:v>
                </c:pt>
                <c:pt idx="8">
                  <c:v>27752003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4C-4702-85BF-D836BB9B4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3303528"/>
        <c:axId val="1003310728"/>
      </c:barChart>
      <c:catAx>
        <c:axId val="100330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3310728"/>
        <c:crosses val="autoZero"/>
        <c:auto val="1"/>
        <c:lblAlgn val="ctr"/>
        <c:lblOffset val="100"/>
        <c:noMultiLvlLbl val="0"/>
      </c:catAx>
      <c:valAx>
        <c:axId val="100331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330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czasów sortowania danych różnymi algorytmami - 99 % początkowych elementów posortowanych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Porównanie!$G$15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Porównanie!$F$16:$F$24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Porównanie!$G$16:$G$24</c:f>
              <c:numCache>
                <c:formatCode>General</c:formatCode>
                <c:ptCount val="9"/>
                <c:pt idx="0">
                  <c:v>10294</c:v>
                </c:pt>
                <c:pt idx="1">
                  <c:v>43799</c:v>
                </c:pt>
                <c:pt idx="2">
                  <c:v>89210</c:v>
                </c:pt>
                <c:pt idx="3">
                  <c:v>445848</c:v>
                </c:pt>
                <c:pt idx="4">
                  <c:v>891216</c:v>
                </c:pt>
                <c:pt idx="5">
                  <c:v>4570976</c:v>
                </c:pt>
                <c:pt idx="6">
                  <c:v>9180874</c:v>
                </c:pt>
                <c:pt idx="7">
                  <c:v>47389752</c:v>
                </c:pt>
                <c:pt idx="8">
                  <c:v>97474189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1-4213-83AD-4AE60FE5D138}"/>
            </c:ext>
          </c:extLst>
        </c:ser>
        <c:ser>
          <c:idx val="1"/>
          <c:order val="1"/>
          <c:tx>
            <c:strRef>
              <c:f>Porównanie!$H$15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Porównanie!$F$16:$F$24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Porównanie!$H$16:$H$24</c:f>
              <c:numCache>
                <c:formatCode>General</c:formatCode>
                <c:ptCount val="9"/>
                <c:pt idx="0">
                  <c:v>3884</c:v>
                </c:pt>
                <c:pt idx="1">
                  <c:v>30805</c:v>
                </c:pt>
                <c:pt idx="2">
                  <c:v>56922</c:v>
                </c:pt>
                <c:pt idx="3">
                  <c:v>277842</c:v>
                </c:pt>
                <c:pt idx="4">
                  <c:v>578041</c:v>
                </c:pt>
                <c:pt idx="5">
                  <c:v>2730914</c:v>
                </c:pt>
                <c:pt idx="6">
                  <c:v>5410305</c:v>
                </c:pt>
                <c:pt idx="7">
                  <c:v>27673335</c:v>
                </c:pt>
                <c:pt idx="8">
                  <c:v>60516673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01-4213-83AD-4AE60FE5D138}"/>
            </c:ext>
          </c:extLst>
        </c:ser>
        <c:ser>
          <c:idx val="2"/>
          <c:order val="2"/>
          <c:tx>
            <c:strRef>
              <c:f>Porównanie!$I$15</c:f>
              <c:strCache>
                <c:ptCount val="1"/>
                <c:pt idx="0">
                  <c:v>IntroSort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Porównanie!$F$16:$F$24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Porównanie!$I$16:$I$24</c:f>
              <c:numCache>
                <c:formatCode>General</c:formatCode>
                <c:ptCount val="9"/>
                <c:pt idx="0">
                  <c:v>3074</c:v>
                </c:pt>
                <c:pt idx="1">
                  <c:v>26742</c:v>
                </c:pt>
                <c:pt idx="2">
                  <c:v>55804</c:v>
                </c:pt>
                <c:pt idx="3">
                  <c:v>306731</c:v>
                </c:pt>
                <c:pt idx="4">
                  <c:v>681777</c:v>
                </c:pt>
                <c:pt idx="5">
                  <c:v>3798184</c:v>
                </c:pt>
                <c:pt idx="6">
                  <c:v>7682831</c:v>
                </c:pt>
                <c:pt idx="7">
                  <c:v>40229840</c:v>
                </c:pt>
                <c:pt idx="8">
                  <c:v>81653403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01-4213-83AD-4AE60FE5D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6024184"/>
        <c:axId val="1636023104"/>
      </c:barChart>
      <c:catAx>
        <c:axId val="163602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023104"/>
        <c:crosses val="autoZero"/>
        <c:auto val="1"/>
        <c:lblAlgn val="ctr"/>
        <c:lblOffset val="100"/>
        <c:noMultiLvlLbl val="0"/>
      </c:catAx>
      <c:valAx>
        <c:axId val="16360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02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czasów sortowania danych różnymi algorytmami - 99.7 % początkowych elementów posortowanych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Porównanie!$L$15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Porównanie!$K$16:$K$24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Porównanie!$L$16:$L$24</c:f>
              <c:numCache>
                <c:formatCode>General</c:formatCode>
                <c:ptCount val="9"/>
                <c:pt idx="0">
                  <c:v>10427</c:v>
                </c:pt>
                <c:pt idx="1">
                  <c:v>43734</c:v>
                </c:pt>
                <c:pt idx="2">
                  <c:v>88518</c:v>
                </c:pt>
                <c:pt idx="3">
                  <c:v>437818</c:v>
                </c:pt>
                <c:pt idx="4">
                  <c:v>900884</c:v>
                </c:pt>
                <c:pt idx="5">
                  <c:v>4608624</c:v>
                </c:pt>
                <c:pt idx="6">
                  <c:v>9155713</c:v>
                </c:pt>
                <c:pt idx="7">
                  <c:v>47658909</c:v>
                </c:pt>
                <c:pt idx="8">
                  <c:v>97242150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B-48A3-B964-5610D4005A11}"/>
            </c:ext>
          </c:extLst>
        </c:ser>
        <c:ser>
          <c:idx val="1"/>
          <c:order val="1"/>
          <c:tx>
            <c:strRef>
              <c:f>Porównanie!$M$15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Porównanie!$K$16:$K$24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Porównanie!$M$16:$M$24</c:f>
              <c:numCache>
                <c:formatCode>General</c:formatCode>
                <c:ptCount val="9"/>
                <c:pt idx="0">
                  <c:v>4255</c:v>
                </c:pt>
                <c:pt idx="1">
                  <c:v>42966</c:v>
                </c:pt>
                <c:pt idx="2">
                  <c:v>152894</c:v>
                </c:pt>
                <c:pt idx="3">
                  <c:v>697505</c:v>
                </c:pt>
                <c:pt idx="4">
                  <c:v>1262690</c:v>
                </c:pt>
                <c:pt idx="5">
                  <c:v>5850497</c:v>
                </c:pt>
                <c:pt idx="6">
                  <c:v>11877296</c:v>
                </c:pt>
                <c:pt idx="7">
                  <c:v>60053281</c:v>
                </c:pt>
                <c:pt idx="8">
                  <c:v>121573874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B-48A3-B964-5610D4005A11}"/>
            </c:ext>
          </c:extLst>
        </c:ser>
        <c:ser>
          <c:idx val="2"/>
          <c:order val="2"/>
          <c:tx>
            <c:strRef>
              <c:f>Porównanie!$N$15</c:f>
              <c:strCache>
                <c:ptCount val="1"/>
                <c:pt idx="0">
                  <c:v>IntroSort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Porównanie!$K$16:$K$24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Porównanie!$N$16:$N$24</c:f>
              <c:numCache>
                <c:formatCode>General</c:formatCode>
                <c:ptCount val="9"/>
                <c:pt idx="0">
                  <c:v>3220</c:v>
                </c:pt>
                <c:pt idx="1">
                  <c:v>24537</c:v>
                </c:pt>
                <c:pt idx="2">
                  <c:v>59986</c:v>
                </c:pt>
                <c:pt idx="3">
                  <c:v>370489</c:v>
                </c:pt>
                <c:pt idx="4">
                  <c:v>775515</c:v>
                </c:pt>
                <c:pt idx="5">
                  <c:v>4270454</c:v>
                </c:pt>
                <c:pt idx="6">
                  <c:v>8994118</c:v>
                </c:pt>
                <c:pt idx="7">
                  <c:v>48420353</c:v>
                </c:pt>
                <c:pt idx="8">
                  <c:v>100956376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AB-48A3-B964-5610D4005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3314328"/>
        <c:axId val="1003314688"/>
      </c:barChart>
      <c:catAx>
        <c:axId val="1003314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3314688"/>
        <c:crosses val="autoZero"/>
        <c:auto val="1"/>
        <c:lblAlgn val="ctr"/>
        <c:lblOffset val="100"/>
        <c:noMultiLvlLbl val="0"/>
      </c:catAx>
      <c:valAx>
        <c:axId val="10033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331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czasów sortowania danych różnymi algorytmami - elementy posortowane w odwrotnej kolejności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Porównanie!$Q$15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Porównanie!$P$16:$P$24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Porównanie!$Q$16:$Q$24</c:f>
              <c:numCache>
                <c:formatCode>General</c:formatCode>
                <c:ptCount val="9"/>
                <c:pt idx="0">
                  <c:v>10561</c:v>
                </c:pt>
                <c:pt idx="1">
                  <c:v>44414</c:v>
                </c:pt>
                <c:pt idx="2">
                  <c:v>90893</c:v>
                </c:pt>
                <c:pt idx="3">
                  <c:v>435487</c:v>
                </c:pt>
                <c:pt idx="4">
                  <c:v>895504</c:v>
                </c:pt>
                <c:pt idx="5">
                  <c:v>4594146</c:v>
                </c:pt>
                <c:pt idx="6">
                  <c:v>9113344</c:v>
                </c:pt>
                <c:pt idx="7">
                  <c:v>47385355</c:v>
                </c:pt>
                <c:pt idx="8">
                  <c:v>97283123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C-4B84-B299-8FE650D37B38}"/>
            </c:ext>
          </c:extLst>
        </c:ser>
        <c:ser>
          <c:idx val="1"/>
          <c:order val="1"/>
          <c:tx>
            <c:strRef>
              <c:f>Porównanie!$R$15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Porównanie!$P$16:$P$24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Porównanie!$R$16:$R$24</c:f>
              <c:numCache>
                <c:formatCode>General</c:formatCode>
                <c:ptCount val="9"/>
                <c:pt idx="0">
                  <c:v>2157</c:v>
                </c:pt>
                <c:pt idx="1">
                  <c:v>8916</c:v>
                </c:pt>
                <c:pt idx="2">
                  <c:v>17462</c:v>
                </c:pt>
                <c:pt idx="3">
                  <c:v>92724</c:v>
                </c:pt>
                <c:pt idx="4">
                  <c:v>186599</c:v>
                </c:pt>
                <c:pt idx="5">
                  <c:v>1046122</c:v>
                </c:pt>
                <c:pt idx="6">
                  <c:v>2094962</c:v>
                </c:pt>
                <c:pt idx="7">
                  <c:v>10778042</c:v>
                </c:pt>
                <c:pt idx="8">
                  <c:v>21954874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0C-4B84-B299-8FE650D37B38}"/>
            </c:ext>
          </c:extLst>
        </c:ser>
        <c:ser>
          <c:idx val="2"/>
          <c:order val="2"/>
          <c:tx>
            <c:strRef>
              <c:f>Porównanie!$S$15</c:f>
              <c:strCache>
                <c:ptCount val="1"/>
                <c:pt idx="0">
                  <c:v>IntroSort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Porównanie!$P$16:$P$24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Porównanie!$S$16:$S$24</c:f>
              <c:numCache>
                <c:formatCode>General</c:formatCode>
                <c:ptCount val="9"/>
                <c:pt idx="0">
                  <c:v>886</c:v>
                </c:pt>
                <c:pt idx="1">
                  <c:v>4106</c:v>
                </c:pt>
                <c:pt idx="2">
                  <c:v>8661</c:v>
                </c:pt>
                <c:pt idx="3">
                  <c:v>47430</c:v>
                </c:pt>
                <c:pt idx="4">
                  <c:v>99108</c:v>
                </c:pt>
                <c:pt idx="5">
                  <c:v>519956</c:v>
                </c:pt>
                <c:pt idx="6">
                  <c:v>1146566</c:v>
                </c:pt>
                <c:pt idx="7">
                  <c:v>6314198</c:v>
                </c:pt>
                <c:pt idx="8">
                  <c:v>13615679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0C-4B84-B299-8FE650D37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118607"/>
        <c:axId val="22122207"/>
      </c:barChart>
      <c:catAx>
        <c:axId val="2211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122207"/>
        <c:crosses val="autoZero"/>
        <c:auto val="1"/>
        <c:lblAlgn val="ctr"/>
        <c:lblOffset val="100"/>
        <c:noMultiLvlLbl val="0"/>
      </c:catAx>
      <c:valAx>
        <c:axId val="2212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11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help to apx to nlogn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MergeSort!$K$5:$K$13</c:f>
              <c:numCache>
                <c:formatCode>General</c:formatCode>
                <c:ptCount val="9"/>
                <c:pt idx="0">
                  <c:v>664.38561897747252</c:v>
                </c:pt>
                <c:pt idx="1">
                  <c:v>4482.8921423310439</c:v>
                </c:pt>
                <c:pt idx="2">
                  <c:v>9965.7842846620879</c:v>
                </c:pt>
                <c:pt idx="3">
                  <c:v>61438.561897747255</c:v>
                </c:pt>
                <c:pt idx="4">
                  <c:v>132877.1237954945</c:v>
                </c:pt>
                <c:pt idx="5">
                  <c:v>780482.02372184058</c:v>
                </c:pt>
                <c:pt idx="6">
                  <c:v>1660964.0474436812</c:v>
                </c:pt>
                <c:pt idx="7">
                  <c:v>9465784.2846620865</c:v>
                </c:pt>
                <c:pt idx="8">
                  <c:v>19931568.569324173</c:v>
                </c:pt>
              </c:numCache>
            </c:numRef>
          </c:xVal>
          <c:yVal>
            <c:numRef>
              <c:f>MergeSort!$I$5:$I$13</c:f>
              <c:numCache>
                <c:formatCode>General</c:formatCode>
                <c:ptCount val="9"/>
                <c:pt idx="0">
                  <c:v>10561</c:v>
                </c:pt>
                <c:pt idx="1">
                  <c:v>44414</c:v>
                </c:pt>
                <c:pt idx="2">
                  <c:v>90893</c:v>
                </c:pt>
                <c:pt idx="3">
                  <c:v>435487</c:v>
                </c:pt>
                <c:pt idx="4">
                  <c:v>895504</c:v>
                </c:pt>
                <c:pt idx="5">
                  <c:v>4594146</c:v>
                </c:pt>
                <c:pt idx="6">
                  <c:v>9113344</c:v>
                </c:pt>
                <c:pt idx="7">
                  <c:v>47385355</c:v>
                </c:pt>
                <c:pt idx="8">
                  <c:v>97283123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CB-45AE-9B2B-AE18FEFDF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290928"/>
        <c:axId val="1003301728"/>
      </c:scatterChart>
      <c:valAx>
        <c:axId val="100329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3301728"/>
        <c:crosses val="autoZero"/>
        <c:crossBetween val="midCat"/>
      </c:valAx>
      <c:valAx>
        <c:axId val="10033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329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czasów</a:t>
            </a:r>
            <a:r>
              <a:rPr lang="pl-PL" baseline="0"/>
              <a:t> sortowania danych różnymi algorytmami - 0 % początkowych elementów posortowanych</a:t>
            </a:r>
            <a:endParaRPr lang="pl-PL"/>
          </a:p>
        </c:rich>
      </c:tx>
      <c:layout>
        <c:manualLayout>
          <c:xMode val="edge"/>
          <c:yMode val="edge"/>
          <c:x val="0.12359459326527966"/>
          <c:y val="3.1468531468531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Porównanie!$B$3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Porównanie!$A$4:$A$12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Porównanie!$B$4:$B$12</c:f>
              <c:numCache>
                <c:formatCode>General</c:formatCode>
                <c:ptCount val="9"/>
                <c:pt idx="0">
                  <c:v>12533</c:v>
                </c:pt>
                <c:pt idx="1">
                  <c:v>58095</c:v>
                </c:pt>
                <c:pt idx="2">
                  <c:v>116420</c:v>
                </c:pt>
                <c:pt idx="3">
                  <c:v>622820</c:v>
                </c:pt>
                <c:pt idx="4">
                  <c:v>1286553</c:v>
                </c:pt>
                <c:pt idx="5">
                  <c:v>6891107</c:v>
                </c:pt>
                <c:pt idx="6">
                  <c:v>13997312</c:v>
                </c:pt>
                <c:pt idx="7">
                  <c:v>73226827</c:v>
                </c:pt>
                <c:pt idx="8">
                  <c:v>149774535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9C-4726-BF4D-7EB83BFC0602}"/>
            </c:ext>
          </c:extLst>
        </c:ser>
        <c:ser>
          <c:idx val="1"/>
          <c:order val="1"/>
          <c:tx>
            <c:strRef>
              <c:f>Porównanie!$C$3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Porównanie!$A$4:$A$12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Porównanie!$C$4:$C$12</c:f>
              <c:numCache>
                <c:formatCode>General</c:formatCode>
                <c:ptCount val="9"/>
                <c:pt idx="0">
                  <c:v>6031</c:v>
                </c:pt>
                <c:pt idx="1">
                  <c:v>34748</c:v>
                </c:pt>
                <c:pt idx="2">
                  <c:v>67038</c:v>
                </c:pt>
                <c:pt idx="3">
                  <c:v>384089</c:v>
                </c:pt>
                <c:pt idx="4">
                  <c:v>826244</c:v>
                </c:pt>
                <c:pt idx="5">
                  <c:v>4465732</c:v>
                </c:pt>
                <c:pt idx="6">
                  <c:v>8957878</c:v>
                </c:pt>
                <c:pt idx="7">
                  <c:v>45498746</c:v>
                </c:pt>
                <c:pt idx="8">
                  <c:v>91805999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9C-4726-BF4D-7EB83BFC0602}"/>
            </c:ext>
          </c:extLst>
        </c:ser>
        <c:ser>
          <c:idx val="2"/>
          <c:order val="2"/>
          <c:tx>
            <c:strRef>
              <c:f>Porównanie!$D$3</c:f>
              <c:strCache>
                <c:ptCount val="1"/>
                <c:pt idx="0">
                  <c:v>IntroSort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Porównanie!$A$4:$A$12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Porównanie!$D$4:$D$12</c:f>
              <c:numCache>
                <c:formatCode>General</c:formatCode>
                <c:ptCount val="9"/>
                <c:pt idx="0">
                  <c:v>3403</c:v>
                </c:pt>
                <c:pt idx="1">
                  <c:v>20045</c:v>
                </c:pt>
                <c:pt idx="2">
                  <c:v>44182</c:v>
                </c:pt>
                <c:pt idx="3">
                  <c:v>276147</c:v>
                </c:pt>
                <c:pt idx="4">
                  <c:v>615103</c:v>
                </c:pt>
                <c:pt idx="5">
                  <c:v>3461422</c:v>
                </c:pt>
                <c:pt idx="6">
                  <c:v>7213021</c:v>
                </c:pt>
                <c:pt idx="7">
                  <c:v>37128885</c:v>
                </c:pt>
                <c:pt idx="8">
                  <c:v>75441727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9C-4726-BF4D-7EB83BFC0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049024"/>
        <c:axId val="1636046144"/>
      </c:scatterChart>
      <c:valAx>
        <c:axId val="163604902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 w sortowanej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046144"/>
        <c:crosses val="autoZero"/>
        <c:crossBetween val="midCat"/>
        <c:majorUnit val="100000"/>
        <c:dispUnits>
          <c:builtInUnit val="thousands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/>
                    <a:t>tysięcy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valAx>
        <c:axId val="16360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sortowania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049024"/>
        <c:crosses val="autoZero"/>
        <c:crossBetween val="midCat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/>
                    <a:t>milionów</a:t>
                  </a:r>
                  <a:endParaRPr 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czasów</a:t>
            </a:r>
            <a:r>
              <a:rPr lang="pl-PL" baseline="0"/>
              <a:t> sortowania danych różnymi algorytmami - 25 % początkowych elementów posortowanych</a:t>
            </a:r>
            <a:endParaRPr lang="pl-PL"/>
          </a:p>
        </c:rich>
      </c:tx>
      <c:layout>
        <c:manualLayout>
          <c:xMode val="edge"/>
          <c:yMode val="edge"/>
          <c:x val="0.12359459326527966"/>
          <c:y val="3.1468531468531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Porównanie!$G$3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Porównanie!$F$4:$F$12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Porównanie!$G$4:$G$12</c:f>
              <c:numCache>
                <c:formatCode>General</c:formatCode>
                <c:ptCount val="9"/>
                <c:pt idx="0">
                  <c:v>12707</c:v>
                </c:pt>
                <c:pt idx="1">
                  <c:v>55079</c:v>
                </c:pt>
                <c:pt idx="2">
                  <c:v>111770</c:v>
                </c:pt>
                <c:pt idx="3">
                  <c:v>572085</c:v>
                </c:pt>
                <c:pt idx="4">
                  <c:v>1190640</c:v>
                </c:pt>
                <c:pt idx="5">
                  <c:v>6378155</c:v>
                </c:pt>
                <c:pt idx="6">
                  <c:v>12832194</c:v>
                </c:pt>
                <c:pt idx="7">
                  <c:v>66929159</c:v>
                </c:pt>
                <c:pt idx="8">
                  <c:v>136553055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AC-4576-83C0-EEBC84C2345D}"/>
            </c:ext>
          </c:extLst>
        </c:ser>
        <c:ser>
          <c:idx val="1"/>
          <c:order val="1"/>
          <c:tx>
            <c:strRef>
              <c:f>Porównanie!$H$3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Porównanie!$F$4:$F$12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Porównanie!$H$4:$H$12</c:f>
              <c:numCache>
                <c:formatCode>General</c:formatCode>
                <c:ptCount val="9"/>
                <c:pt idx="0">
                  <c:v>5816</c:v>
                </c:pt>
                <c:pt idx="1">
                  <c:v>30892</c:v>
                </c:pt>
                <c:pt idx="2">
                  <c:v>66327</c:v>
                </c:pt>
                <c:pt idx="3">
                  <c:v>371058</c:v>
                </c:pt>
                <c:pt idx="4">
                  <c:v>813586</c:v>
                </c:pt>
                <c:pt idx="5">
                  <c:v>4322749</c:v>
                </c:pt>
                <c:pt idx="6">
                  <c:v>8655303</c:v>
                </c:pt>
                <c:pt idx="7">
                  <c:v>44848341</c:v>
                </c:pt>
                <c:pt idx="8">
                  <c:v>89784740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AC-4576-83C0-EEBC84C2345D}"/>
            </c:ext>
          </c:extLst>
        </c:ser>
        <c:ser>
          <c:idx val="2"/>
          <c:order val="2"/>
          <c:tx>
            <c:strRef>
              <c:f>Porównanie!$I$3</c:f>
              <c:strCache>
                <c:ptCount val="1"/>
                <c:pt idx="0">
                  <c:v>IntroSort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Porównanie!$F$4:$F$12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Porównanie!$I$4:$I$12</c:f>
              <c:numCache>
                <c:formatCode>General</c:formatCode>
                <c:ptCount val="9"/>
                <c:pt idx="0">
                  <c:v>3376</c:v>
                </c:pt>
                <c:pt idx="1">
                  <c:v>19389</c:v>
                </c:pt>
                <c:pt idx="2">
                  <c:v>44221</c:v>
                </c:pt>
                <c:pt idx="3">
                  <c:v>268488</c:v>
                </c:pt>
                <c:pt idx="4">
                  <c:v>587849</c:v>
                </c:pt>
                <c:pt idx="5">
                  <c:v>3347251</c:v>
                </c:pt>
                <c:pt idx="6">
                  <c:v>6878604</c:v>
                </c:pt>
                <c:pt idx="7">
                  <c:v>36305537</c:v>
                </c:pt>
                <c:pt idx="8">
                  <c:v>73824738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AC-4576-83C0-EEBC84C23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049024"/>
        <c:axId val="1636046144"/>
      </c:scatterChart>
      <c:valAx>
        <c:axId val="163604902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 w sortowanej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046144"/>
        <c:crosses val="autoZero"/>
        <c:crossBetween val="midCat"/>
        <c:majorUnit val="100000"/>
        <c:dispUnits>
          <c:builtInUnit val="thousands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/>
                    <a:t>tysięcy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valAx>
        <c:axId val="16360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sortowania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049024"/>
        <c:crosses val="autoZero"/>
        <c:crossBetween val="midCat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/>
                    <a:t>milionów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czasów</a:t>
            </a:r>
            <a:r>
              <a:rPr lang="pl-PL" baseline="0"/>
              <a:t> sortowania danych różnymi algorytmami - 50 % początkowych elementów posortowanych</a:t>
            </a:r>
            <a:endParaRPr lang="pl-PL"/>
          </a:p>
        </c:rich>
      </c:tx>
      <c:layout>
        <c:manualLayout>
          <c:xMode val="edge"/>
          <c:yMode val="edge"/>
          <c:x val="0.12359459326527966"/>
          <c:y val="3.1468531468531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Porównanie!$L$3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Porównanie!$K$4:$K$12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Porównanie!$L$4:$L$12</c:f>
              <c:numCache>
                <c:formatCode>General</c:formatCode>
                <c:ptCount val="9"/>
                <c:pt idx="0">
                  <c:v>11457</c:v>
                </c:pt>
                <c:pt idx="1">
                  <c:v>50772</c:v>
                </c:pt>
                <c:pt idx="2">
                  <c:v>101049</c:v>
                </c:pt>
                <c:pt idx="3">
                  <c:v>530071</c:v>
                </c:pt>
                <c:pt idx="4">
                  <c:v>1097900</c:v>
                </c:pt>
                <c:pt idx="5">
                  <c:v>5766043</c:v>
                </c:pt>
                <c:pt idx="6">
                  <c:v>11489823</c:v>
                </c:pt>
                <c:pt idx="7">
                  <c:v>60238880</c:v>
                </c:pt>
                <c:pt idx="8">
                  <c:v>123566594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C-450A-8648-EABB295624F3}"/>
            </c:ext>
          </c:extLst>
        </c:ser>
        <c:ser>
          <c:idx val="1"/>
          <c:order val="1"/>
          <c:tx>
            <c:strRef>
              <c:f>Porównanie!$M$3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Porównanie!$K$4:$K$12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Porównanie!$M$4:$M$12</c:f>
              <c:numCache>
                <c:formatCode>General</c:formatCode>
                <c:ptCount val="9"/>
                <c:pt idx="0">
                  <c:v>4999</c:v>
                </c:pt>
                <c:pt idx="1">
                  <c:v>26899</c:v>
                </c:pt>
                <c:pt idx="2">
                  <c:v>57442</c:v>
                </c:pt>
                <c:pt idx="3">
                  <c:v>330670</c:v>
                </c:pt>
                <c:pt idx="4">
                  <c:v>733046</c:v>
                </c:pt>
                <c:pt idx="5">
                  <c:v>4680839</c:v>
                </c:pt>
                <c:pt idx="6">
                  <c:v>34502985</c:v>
                </c:pt>
                <c:pt idx="7">
                  <c:v>751877219</c:v>
                </c:pt>
                <c:pt idx="8">
                  <c:v>2658218998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DC-450A-8648-EABB295624F3}"/>
            </c:ext>
          </c:extLst>
        </c:ser>
        <c:ser>
          <c:idx val="2"/>
          <c:order val="2"/>
          <c:tx>
            <c:strRef>
              <c:f>Porównanie!$N$3</c:f>
              <c:strCache>
                <c:ptCount val="1"/>
                <c:pt idx="0">
                  <c:v>IntroSort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Porównanie!$K$4:$K$12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Porównanie!$N$4:$N$12</c:f>
              <c:numCache>
                <c:formatCode>General</c:formatCode>
                <c:ptCount val="9"/>
                <c:pt idx="0">
                  <c:v>2863</c:v>
                </c:pt>
                <c:pt idx="1">
                  <c:v>16440</c:v>
                </c:pt>
                <c:pt idx="2">
                  <c:v>37777</c:v>
                </c:pt>
                <c:pt idx="3">
                  <c:v>231894</c:v>
                </c:pt>
                <c:pt idx="4">
                  <c:v>524740</c:v>
                </c:pt>
                <c:pt idx="5">
                  <c:v>3087180</c:v>
                </c:pt>
                <c:pt idx="6">
                  <c:v>6522493</c:v>
                </c:pt>
                <c:pt idx="7">
                  <c:v>34498782</c:v>
                </c:pt>
                <c:pt idx="8">
                  <c:v>70605639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DC-450A-8648-EABB29562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049024"/>
        <c:axId val="1636046144"/>
      </c:scatterChart>
      <c:valAx>
        <c:axId val="163604902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 w sortowanej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046144"/>
        <c:crosses val="autoZero"/>
        <c:crossBetween val="midCat"/>
        <c:majorUnit val="100000"/>
        <c:dispUnits>
          <c:builtInUnit val="thousands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/>
                    <a:t>tysięcy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valAx>
        <c:axId val="16360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sortowania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049024"/>
        <c:crosses val="autoZero"/>
        <c:crossBetween val="midCat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/>
                    <a:t>milionów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czasów</a:t>
            </a:r>
            <a:r>
              <a:rPr lang="pl-PL" baseline="0"/>
              <a:t> sortowania danych różnymi algorytmami - 75 % początkowych elementów posortowanych</a:t>
            </a:r>
            <a:endParaRPr lang="pl-PL"/>
          </a:p>
        </c:rich>
      </c:tx>
      <c:layout>
        <c:manualLayout>
          <c:xMode val="edge"/>
          <c:yMode val="edge"/>
          <c:x val="0.12359459326527966"/>
          <c:y val="3.1468531468531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Porównanie!$Q$3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Porównanie!$P$4:$P$12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Porównanie!$Q$4:$Q$12</c:f>
              <c:numCache>
                <c:formatCode>General</c:formatCode>
                <c:ptCount val="9"/>
                <c:pt idx="0">
                  <c:v>11128</c:v>
                </c:pt>
                <c:pt idx="1">
                  <c:v>47434</c:v>
                </c:pt>
                <c:pt idx="2">
                  <c:v>94954</c:v>
                </c:pt>
                <c:pt idx="3">
                  <c:v>483245</c:v>
                </c:pt>
                <c:pt idx="4">
                  <c:v>989201</c:v>
                </c:pt>
                <c:pt idx="5">
                  <c:v>5088007</c:v>
                </c:pt>
                <c:pt idx="6">
                  <c:v>10245927</c:v>
                </c:pt>
                <c:pt idx="7">
                  <c:v>53583905</c:v>
                </c:pt>
                <c:pt idx="8">
                  <c:v>110357843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50-42FF-8859-B5EB5363ADAD}"/>
            </c:ext>
          </c:extLst>
        </c:ser>
        <c:ser>
          <c:idx val="1"/>
          <c:order val="1"/>
          <c:tx>
            <c:strRef>
              <c:f>Porównanie!$R$3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Porównanie!$P$4:$P$12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Porównanie!$R$4:$R$12</c:f>
              <c:numCache>
                <c:formatCode>General</c:formatCode>
                <c:ptCount val="9"/>
                <c:pt idx="0">
                  <c:v>4052</c:v>
                </c:pt>
                <c:pt idx="1">
                  <c:v>19990</c:v>
                </c:pt>
                <c:pt idx="2">
                  <c:v>45226</c:v>
                </c:pt>
                <c:pt idx="3">
                  <c:v>278106</c:v>
                </c:pt>
                <c:pt idx="4">
                  <c:v>602119</c:v>
                </c:pt>
                <c:pt idx="5">
                  <c:v>11514932</c:v>
                </c:pt>
                <c:pt idx="6">
                  <c:v>29967645</c:v>
                </c:pt>
                <c:pt idx="7">
                  <c:v>554787847</c:v>
                </c:pt>
                <c:pt idx="8">
                  <c:v>1600511067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50-42FF-8859-B5EB5363ADAD}"/>
            </c:ext>
          </c:extLst>
        </c:ser>
        <c:ser>
          <c:idx val="2"/>
          <c:order val="2"/>
          <c:tx>
            <c:strRef>
              <c:f>Porównanie!$S$3</c:f>
              <c:strCache>
                <c:ptCount val="1"/>
                <c:pt idx="0">
                  <c:v>IntroSort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Porównanie!$P$4:$P$12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Porównanie!$S$4:$S$12</c:f>
              <c:numCache>
                <c:formatCode>General</c:formatCode>
                <c:ptCount val="9"/>
                <c:pt idx="0">
                  <c:v>2263</c:v>
                </c:pt>
                <c:pt idx="1">
                  <c:v>12355</c:v>
                </c:pt>
                <c:pt idx="2">
                  <c:v>29682</c:v>
                </c:pt>
                <c:pt idx="3">
                  <c:v>201798</c:v>
                </c:pt>
                <c:pt idx="4">
                  <c:v>430705</c:v>
                </c:pt>
                <c:pt idx="5">
                  <c:v>2436651</c:v>
                </c:pt>
                <c:pt idx="6">
                  <c:v>4498936</c:v>
                </c:pt>
                <c:pt idx="7">
                  <c:v>23460512</c:v>
                </c:pt>
                <c:pt idx="8">
                  <c:v>47120164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50-42FF-8859-B5EB5363A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049024"/>
        <c:axId val="1636046144"/>
      </c:scatterChart>
      <c:valAx>
        <c:axId val="163604902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 w sortowanej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046144"/>
        <c:crosses val="autoZero"/>
        <c:crossBetween val="midCat"/>
        <c:majorUnit val="100000"/>
        <c:dispUnits>
          <c:builtInUnit val="thousands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/>
                    <a:t>tysięcy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valAx>
        <c:axId val="16360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sortowania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049024"/>
        <c:crosses val="autoZero"/>
        <c:crossBetween val="midCat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/>
                    <a:t>milionów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czasów</a:t>
            </a:r>
            <a:r>
              <a:rPr lang="pl-PL" baseline="0"/>
              <a:t> sortowania danych różnymi algorytmami - 95 % początkowych elementów posortowanych</a:t>
            </a:r>
            <a:endParaRPr lang="pl-PL"/>
          </a:p>
        </c:rich>
      </c:tx>
      <c:layout>
        <c:manualLayout>
          <c:xMode val="edge"/>
          <c:yMode val="edge"/>
          <c:x val="0.12359459326527966"/>
          <c:y val="3.1468531468531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Porównanie!$B$15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Porównanie!$A$16:$A$24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Porównanie!$B$16:$B$24</c:f>
              <c:numCache>
                <c:formatCode>General</c:formatCode>
                <c:ptCount val="9"/>
                <c:pt idx="0">
                  <c:v>10544</c:v>
                </c:pt>
                <c:pt idx="1">
                  <c:v>44764</c:v>
                </c:pt>
                <c:pt idx="2">
                  <c:v>87433</c:v>
                </c:pt>
                <c:pt idx="3">
                  <c:v>447617</c:v>
                </c:pt>
                <c:pt idx="4">
                  <c:v>909917</c:v>
                </c:pt>
                <c:pt idx="5">
                  <c:v>4668376</c:v>
                </c:pt>
                <c:pt idx="6">
                  <c:v>9330799</c:v>
                </c:pt>
                <c:pt idx="7">
                  <c:v>48473136</c:v>
                </c:pt>
                <c:pt idx="8">
                  <c:v>99536402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C0-4FC8-A05D-11BB6A1850B6}"/>
            </c:ext>
          </c:extLst>
        </c:ser>
        <c:ser>
          <c:idx val="1"/>
          <c:order val="1"/>
          <c:tx>
            <c:strRef>
              <c:f>Porównanie!$C$15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Porównanie!$A$16:$A$24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Porównanie!$C$16:$C$24</c:f>
              <c:numCache>
                <c:formatCode>General</c:formatCode>
                <c:ptCount val="9"/>
                <c:pt idx="0">
                  <c:v>3569</c:v>
                </c:pt>
                <c:pt idx="1">
                  <c:v>14705</c:v>
                </c:pt>
                <c:pt idx="2">
                  <c:v>31392</c:v>
                </c:pt>
                <c:pt idx="3">
                  <c:v>201361</c:v>
                </c:pt>
                <c:pt idx="4">
                  <c:v>476278</c:v>
                </c:pt>
                <c:pt idx="5">
                  <c:v>2407044</c:v>
                </c:pt>
                <c:pt idx="6">
                  <c:v>4297790</c:v>
                </c:pt>
                <c:pt idx="7">
                  <c:v>44003191</c:v>
                </c:pt>
                <c:pt idx="8">
                  <c:v>122539262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C0-4FC8-A05D-11BB6A1850B6}"/>
            </c:ext>
          </c:extLst>
        </c:ser>
        <c:ser>
          <c:idx val="2"/>
          <c:order val="2"/>
          <c:tx>
            <c:strRef>
              <c:f>Porównanie!$D$15</c:f>
              <c:strCache>
                <c:ptCount val="1"/>
                <c:pt idx="0">
                  <c:v>IntroSort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Porównanie!$A$16:$A$24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Porównanie!$D$16:$D$24</c:f>
              <c:numCache>
                <c:formatCode>General</c:formatCode>
                <c:ptCount val="9"/>
                <c:pt idx="0">
                  <c:v>3668</c:v>
                </c:pt>
                <c:pt idx="1">
                  <c:v>17424</c:v>
                </c:pt>
                <c:pt idx="2">
                  <c:v>36287</c:v>
                </c:pt>
                <c:pt idx="3">
                  <c:v>190087</c:v>
                </c:pt>
                <c:pt idx="4">
                  <c:v>416050</c:v>
                </c:pt>
                <c:pt idx="5">
                  <c:v>1384897</c:v>
                </c:pt>
                <c:pt idx="6">
                  <c:v>2620586</c:v>
                </c:pt>
                <c:pt idx="7">
                  <c:v>13439948</c:v>
                </c:pt>
                <c:pt idx="8">
                  <c:v>27752003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C0-4FC8-A05D-11BB6A18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049024"/>
        <c:axId val="1636046144"/>
      </c:scatterChart>
      <c:valAx>
        <c:axId val="163604902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 w sortowanej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046144"/>
        <c:crosses val="autoZero"/>
        <c:crossBetween val="midCat"/>
        <c:majorUnit val="100000"/>
        <c:dispUnits>
          <c:builtInUnit val="thousands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/>
                    <a:t>tysięcy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valAx>
        <c:axId val="16360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sortowania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049024"/>
        <c:crosses val="autoZero"/>
        <c:crossBetween val="midCat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/>
                    <a:t>milionów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czasów</a:t>
            </a:r>
            <a:r>
              <a:rPr lang="pl-PL" baseline="0"/>
              <a:t> sortowania danych różnymi algorytmami - 99 % początkowych elementów posortowanych</a:t>
            </a:r>
            <a:endParaRPr lang="pl-PL"/>
          </a:p>
        </c:rich>
      </c:tx>
      <c:layout>
        <c:manualLayout>
          <c:xMode val="edge"/>
          <c:yMode val="edge"/>
          <c:x val="0.12359459326527966"/>
          <c:y val="3.1468531468531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Porównanie!$G$15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Porównanie!$F$16:$F$24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Porównanie!$G$16:$G$24</c:f>
              <c:numCache>
                <c:formatCode>General</c:formatCode>
                <c:ptCount val="9"/>
                <c:pt idx="0">
                  <c:v>10294</c:v>
                </c:pt>
                <c:pt idx="1">
                  <c:v>43799</c:v>
                </c:pt>
                <c:pt idx="2">
                  <c:v>89210</c:v>
                </c:pt>
                <c:pt idx="3">
                  <c:v>445848</c:v>
                </c:pt>
                <c:pt idx="4">
                  <c:v>891216</c:v>
                </c:pt>
                <c:pt idx="5">
                  <c:v>4570976</c:v>
                </c:pt>
                <c:pt idx="6">
                  <c:v>9180874</c:v>
                </c:pt>
                <c:pt idx="7">
                  <c:v>47389752</c:v>
                </c:pt>
                <c:pt idx="8">
                  <c:v>97474189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97-420C-A46C-98F7E1F6A441}"/>
            </c:ext>
          </c:extLst>
        </c:ser>
        <c:ser>
          <c:idx val="1"/>
          <c:order val="1"/>
          <c:tx>
            <c:strRef>
              <c:f>Porównanie!$H$15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Porównanie!$F$16:$F$24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Porównanie!$H$16:$H$24</c:f>
              <c:numCache>
                <c:formatCode>General</c:formatCode>
                <c:ptCount val="9"/>
                <c:pt idx="0">
                  <c:v>3884</c:v>
                </c:pt>
                <c:pt idx="1">
                  <c:v>30805</c:v>
                </c:pt>
                <c:pt idx="2">
                  <c:v>56922</c:v>
                </c:pt>
                <c:pt idx="3">
                  <c:v>277842</c:v>
                </c:pt>
                <c:pt idx="4">
                  <c:v>578041</c:v>
                </c:pt>
                <c:pt idx="5">
                  <c:v>2730914</c:v>
                </c:pt>
                <c:pt idx="6">
                  <c:v>5410305</c:v>
                </c:pt>
                <c:pt idx="7">
                  <c:v>27673335</c:v>
                </c:pt>
                <c:pt idx="8">
                  <c:v>60516673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97-420C-A46C-98F7E1F6A441}"/>
            </c:ext>
          </c:extLst>
        </c:ser>
        <c:ser>
          <c:idx val="2"/>
          <c:order val="2"/>
          <c:tx>
            <c:strRef>
              <c:f>Porównanie!$I$15</c:f>
              <c:strCache>
                <c:ptCount val="1"/>
                <c:pt idx="0">
                  <c:v>IntroSort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Porównanie!$F$16:$F$24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Porównanie!$I$16:$I$24</c:f>
              <c:numCache>
                <c:formatCode>General</c:formatCode>
                <c:ptCount val="9"/>
                <c:pt idx="0">
                  <c:v>3074</c:v>
                </c:pt>
                <c:pt idx="1">
                  <c:v>26742</c:v>
                </c:pt>
                <c:pt idx="2">
                  <c:v>55804</c:v>
                </c:pt>
                <c:pt idx="3">
                  <c:v>306731</c:v>
                </c:pt>
                <c:pt idx="4">
                  <c:v>681777</c:v>
                </c:pt>
                <c:pt idx="5">
                  <c:v>3798184</c:v>
                </c:pt>
                <c:pt idx="6">
                  <c:v>7682831</c:v>
                </c:pt>
                <c:pt idx="7">
                  <c:v>40229840</c:v>
                </c:pt>
                <c:pt idx="8">
                  <c:v>81653403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97-420C-A46C-98F7E1F6A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049024"/>
        <c:axId val="1636046144"/>
      </c:scatterChart>
      <c:valAx>
        <c:axId val="163604902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 w sortowanej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046144"/>
        <c:crosses val="autoZero"/>
        <c:crossBetween val="midCat"/>
        <c:majorUnit val="100000"/>
        <c:dispUnits>
          <c:builtInUnit val="thousands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/>
                    <a:t>tysięcy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valAx>
        <c:axId val="16360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sortowania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049024"/>
        <c:crosses val="autoZero"/>
        <c:crossBetween val="midCat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/>
                    <a:t>milionów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czasów</a:t>
            </a:r>
            <a:r>
              <a:rPr lang="pl-PL" baseline="0"/>
              <a:t> sortowania danych różnymi algorytmami - 99.7 % początkowych elementów posortowanych</a:t>
            </a:r>
            <a:endParaRPr lang="pl-PL"/>
          </a:p>
        </c:rich>
      </c:tx>
      <c:layout>
        <c:manualLayout>
          <c:xMode val="edge"/>
          <c:yMode val="edge"/>
          <c:x val="0.12359459326527966"/>
          <c:y val="3.1468531468531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Porównanie!$L$15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Porównanie!$K$16:$K$24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Porównanie!$L$16:$L$24</c:f>
              <c:numCache>
                <c:formatCode>General</c:formatCode>
                <c:ptCount val="9"/>
                <c:pt idx="0">
                  <c:v>10427</c:v>
                </c:pt>
                <c:pt idx="1">
                  <c:v>43734</c:v>
                </c:pt>
                <c:pt idx="2">
                  <c:v>88518</c:v>
                </c:pt>
                <c:pt idx="3">
                  <c:v>437818</c:v>
                </c:pt>
                <c:pt idx="4">
                  <c:v>900884</c:v>
                </c:pt>
                <c:pt idx="5">
                  <c:v>4608624</c:v>
                </c:pt>
                <c:pt idx="6">
                  <c:v>9155713</c:v>
                </c:pt>
                <c:pt idx="7">
                  <c:v>47658909</c:v>
                </c:pt>
                <c:pt idx="8">
                  <c:v>97242150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1E-46E0-B4E4-91FDF9895703}"/>
            </c:ext>
          </c:extLst>
        </c:ser>
        <c:ser>
          <c:idx val="1"/>
          <c:order val="1"/>
          <c:tx>
            <c:strRef>
              <c:f>Porównanie!$M$15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Porównanie!$K$16:$K$24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Porównanie!$M$16:$M$24</c:f>
              <c:numCache>
                <c:formatCode>General</c:formatCode>
                <c:ptCount val="9"/>
                <c:pt idx="0">
                  <c:v>4255</c:v>
                </c:pt>
                <c:pt idx="1">
                  <c:v>42966</c:v>
                </c:pt>
                <c:pt idx="2">
                  <c:v>152894</c:v>
                </c:pt>
                <c:pt idx="3">
                  <c:v>697505</c:v>
                </c:pt>
                <c:pt idx="4">
                  <c:v>1262690</c:v>
                </c:pt>
                <c:pt idx="5">
                  <c:v>5850497</c:v>
                </c:pt>
                <c:pt idx="6">
                  <c:v>11877296</c:v>
                </c:pt>
                <c:pt idx="7">
                  <c:v>60053281</c:v>
                </c:pt>
                <c:pt idx="8">
                  <c:v>121573874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1E-46E0-B4E4-91FDF9895703}"/>
            </c:ext>
          </c:extLst>
        </c:ser>
        <c:ser>
          <c:idx val="2"/>
          <c:order val="2"/>
          <c:tx>
            <c:strRef>
              <c:f>Porównanie!$N$15</c:f>
              <c:strCache>
                <c:ptCount val="1"/>
                <c:pt idx="0">
                  <c:v>IntroSort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Porównanie!$K$16:$K$24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Porównanie!$N$16:$N$24</c:f>
              <c:numCache>
                <c:formatCode>General</c:formatCode>
                <c:ptCount val="9"/>
                <c:pt idx="0">
                  <c:v>3220</c:v>
                </c:pt>
                <c:pt idx="1">
                  <c:v>24537</c:v>
                </c:pt>
                <c:pt idx="2">
                  <c:v>59986</c:v>
                </c:pt>
                <c:pt idx="3">
                  <c:v>370489</c:v>
                </c:pt>
                <c:pt idx="4">
                  <c:v>775515</c:v>
                </c:pt>
                <c:pt idx="5">
                  <c:v>4270454</c:v>
                </c:pt>
                <c:pt idx="6">
                  <c:v>8994118</c:v>
                </c:pt>
                <c:pt idx="7">
                  <c:v>48420353</c:v>
                </c:pt>
                <c:pt idx="8">
                  <c:v>100956376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1E-46E0-B4E4-91FDF9895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049024"/>
        <c:axId val="1636046144"/>
      </c:scatterChart>
      <c:valAx>
        <c:axId val="163604902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 w sortowanej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046144"/>
        <c:crosses val="autoZero"/>
        <c:crossBetween val="midCat"/>
        <c:majorUnit val="100000"/>
        <c:dispUnits>
          <c:builtInUnit val="thousands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/>
                    <a:t>tysięcy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valAx>
        <c:axId val="16360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sortowania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049024"/>
        <c:crosses val="autoZero"/>
        <c:crossBetween val="midCat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/>
                    <a:t>milionów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48987</xdr:rowOff>
    </xdr:from>
    <xdr:to>
      <xdr:col>16</xdr:col>
      <xdr:colOff>685800</xdr:colOff>
      <xdr:row>57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33E1F0-BAAB-6AF9-C737-096CCF41C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1000125</xdr:colOff>
      <xdr:row>14</xdr:row>
      <xdr:rowOff>44450</xdr:rowOff>
    </xdr:from>
    <xdr:to>
      <xdr:col>19</xdr:col>
      <xdr:colOff>200025</xdr:colOff>
      <xdr:row>29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DCB036-5C23-50B9-2BED-FE9641FFD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15</xdr:col>
      <xdr:colOff>174149</xdr:colOff>
      <xdr:row>0</xdr:row>
      <xdr:rowOff>0</xdr:rowOff>
    </xdr:from>
    <xdr:ext cx="493918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1E5CA9E-66CE-E609-C67A-28B5737A0426}"/>
                </a:ext>
              </a:extLst>
            </xdr:cNvPr>
            <xdr:cNvSpPr txBox="1"/>
          </xdr:nvSpPr>
          <xdr:spPr>
            <a:xfrm>
              <a:off x="15845949" y="0"/>
              <a:ext cx="493918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𝑛</m:t>
                    </m:r>
                    <m:func>
                      <m:func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log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fName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</m:e>
                    </m:func>
                  </m:oMath>
                </m:oMathPara>
              </a14:m>
              <a:endParaRPr lang="pl-PL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1E5CA9E-66CE-E609-C67A-28B5737A0426}"/>
                </a:ext>
              </a:extLst>
            </xdr:cNvPr>
            <xdr:cNvSpPr txBox="1"/>
          </xdr:nvSpPr>
          <xdr:spPr>
            <a:xfrm>
              <a:off x="15845949" y="0"/>
              <a:ext cx="493918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 log_2⁡𝑛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10</xdr:col>
      <xdr:colOff>88900</xdr:colOff>
      <xdr:row>2</xdr:row>
      <xdr:rowOff>171450</xdr:rowOff>
    </xdr:from>
    <xdr:ext cx="493918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6FF60887-5574-425D-BF50-2288409C332C}"/>
                </a:ext>
              </a:extLst>
            </xdr:cNvPr>
            <xdr:cNvSpPr txBox="1"/>
          </xdr:nvSpPr>
          <xdr:spPr>
            <a:xfrm>
              <a:off x="7988300" y="552450"/>
              <a:ext cx="493918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𝑛</m:t>
                    </m:r>
                    <m:func>
                      <m:func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log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fName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</m:e>
                    </m:func>
                  </m:oMath>
                </m:oMathPara>
              </a14:m>
              <a:endParaRPr lang="pl-PL">
                <a:effectLst/>
              </a:endParaRPr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6FF60887-5574-425D-BF50-2288409C332C}"/>
                </a:ext>
              </a:extLst>
            </xdr:cNvPr>
            <xdr:cNvSpPr txBox="1"/>
          </xdr:nvSpPr>
          <xdr:spPr>
            <a:xfrm>
              <a:off x="7988300" y="552450"/>
              <a:ext cx="493918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 log_2⁡𝑛</a:t>
              </a:r>
              <a:endParaRPr lang="pl-PL">
                <a:effectLst/>
              </a:endParaRPr>
            </a:p>
          </xdr:txBody>
        </xdr:sp>
      </mc:Fallback>
    </mc:AlternateContent>
    <xdr:clientData/>
  </xdr:oneCellAnchor>
  <xdr:oneCellAnchor>
    <xdr:from>
      <xdr:col>12</xdr:col>
      <xdr:colOff>0</xdr:colOff>
      <xdr:row>3</xdr:row>
      <xdr:rowOff>0</xdr:rowOff>
    </xdr:from>
    <xdr:ext cx="1717008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8F4F2F61-9130-470A-BAF1-534BFD2EA35E}"/>
                </a:ext>
              </a:extLst>
            </xdr:cNvPr>
            <xdr:cNvSpPr txBox="1"/>
          </xdr:nvSpPr>
          <xdr:spPr>
            <a:xfrm>
              <a:off x="10299700" y="952500"/>
              <a:ext cx="1717008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6.8641</m:t>
                    </m:r>
                    <m:d>
                      <m:d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  <m:func>
                          <m:func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fName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</m:func>
                        <m:r>
                          <m:rPr>
                            <m:nor/>
                          </m:rPr>
                          <a:rPr lang="pl-PL">
                            <a:effectLst/>
                          </a:rPr>
                          <m:t> 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</a:rPr>
                      <m:t>+517026</m:t>
                    </m:r>
                  </m:oMath>
                </m:oMathPara>
              </a14:m>
              <a:endParaRPr lang="pl-PL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8F4F2F61-9130-470A-BAF1-534BFD2EA35E}"/>
                </a:ext>
              </a:extLst>
            </xdr:cNvPr>
            <xdr:cNvSpPr txBox="1"/>
          </xdr:nvSpPr>
          <xdr:spPr>
            <a:xfrm>
              <a:off x="10299700" y="952500"/>
              <a:ext cx="1717008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6.8641(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 log_2⁡𝑛 "</a:t>
              </a:r>
              <a:r>
                <a:rPr lang="pl-PL" i="0">
                  <a:effectLst/>
                </a:rPr>
                <a:t> </a:t>
              </a:r>
              <a:r>
                <a:rPr lang="pl-PL" sz="1100" b="0" i="0">
                  <a:effectLst/>
                  <a:latin typeface="Cambria Math" panose="02040503050406030204" pitchFamily="18" charset="0"/>
                </a:rPr>
                <a:t>" )</a:t>
              </a:r>
              <a:r>
                <a:rPr lang="pl-PL" sz="1100" b="0" i="0">
                  <a:latin typeface="Cambria Math" panose="02040503050406030204" pitchFamily="18" charset="0"/>
                </a:rPr>
                <a:t>+517026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13</xdr:col>
      <xdr:colOff>0</xdr:colOff>
      <xdr:row>3</xdr:row>
      <xdr:rowOff>0</xdr:rowOff>
    </xdr:from>
    <xdr:ext cx="1717008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7A5E7F7F-FF24-4CEC-9901-41C3C184FF50}"/>
                </a:ext>
              </a:extLst>
            </xdr:cNvPr>
            <xdr:cNvSpPr txBox="1"/>
          </xdr:nvSpPr>
          <xdr:spPr>
            <a:xfrm>
              <a:off x="12090400" y="952500"/>
              <a:ext cx="1717008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6.2065</m:t>
                    </m:r>
                    <m:d>
                      <m:d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  <m:func>
                          <m:func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fName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</m:func>
                        <m:r>
                          <m:rPr>
                            <m:nor/>
                          </m:rPr>
                          <a:rPr lang="pl-PL">
                            <a:effectLst/>
                          </a:rPr>
                          <m:t> 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</a:rPr>
                      <m:t>+438236</m:t>
                    </m:r>
                  </m:oMath>
                </m:oMathPara>
              </a14:m>
              <a:endParaRPr lang="pl-PL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7A5E7F7F-FF24-4CEC-9901-41C3C184FF50}"/>
                </a:ext>
              </a:extLst>
            </xdr:cNvPr>
            <xdr:cNvSpPr txBox="1"/>
          </xdr:nvSpPr>
          <xdr:spPr>
            <a:xfrm>
              <a:off x="12090400" y="952500"/>
              <a:ext cx="1717008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6.2065(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 log_2⁡𝑛 "</a:t>
              </a:r>
              <a:r>
                <a:rPr lang="pl-PL" i="0">
                  <a:effectLst/>
                </a:rPr>
                <a:t> </a:t>
              </a:r>
              <a:r>
                <a:rPr lang="pl-PL" sz="1100" b="0" i="0">
                  <a:effectLst/>
                  <a:latin typeface="Cambria Math" panose="02040503050406030204" pitchFamily="18" charset="0"/>
                </a:rPr>
                <a:t>" )</a:t>
              </a:r>
              <a:r>
                <a:rPr lang="pl-PL" sz="1100" b="0" i="0">
                  <a:latin typeface="Cambria Math" panose="02040503050406030204" pitchFamily="18" charset="0"/>
                </a:rPr>
                <a:t>+438236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14</xdr:col>
      <xdr:colOff>0</xdr:colOff>
      <xdr:row>3</xdr:row>
      <xdr:rowOff>0</xdr:rowOff>
    </xdr:from>
    <xdr:ext cx="1560812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0D25C2C-8173-4097-9158-EBDD48972E3F}"/>
                </a:ext>
              </a:extLst>
            </xdr:cNvPr>
            <xdr:cNvSpPr txBox="1"/>
          </xdr:nvSpPr>
          <xdr:spPr>
            <a:xfrm>
              <a:off x="13881100" y="952500"/>
              <a:ext cx="156081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5.54</m:t>
                    </m:r>
                    <m:d>
                      <m:d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  <m:func>
                          <m:func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fName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</m:func>
                        <m:r>
                          <m:rPr>
                            <m:nor/>
                          </m:rPr>
                          <a:rPr lang="pl-PL">
                            <a:effectLst/>
                          </a:rPr>
                          <m:t> 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</a:rPr>
                      <m:t>+372758</m:t>
                    </m:r>
                  </m:oMath>
                </m:oMathPara>
              </a14:m>
              <a:endParaRPr lang="pl-PL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0D25C2C-8173-4097-9158-EBDD48972E3F}"/>
                </a:ext>
              </a:extLst>
            </xdr:cNvPr>
            <xdr:cNvSpPr txBox="1"/>
          </xdr:nvSpPr>
          <xdr:spPr>
            <a:xfrm>
              <a:off x="13881100" y="952500"/>
              <a:ext cx="156081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5.54(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 log_2⁡𝑛 "</a:t>
              </a:r>
              <a:r>
                <a:rPr lang="pl-PL" i="0">
                  <a:effectLst/>
                </a:rPr>
                <a:t> </a:t>
              </a:r>
              <a:r>
                <a:rPr lang="pl-PL" sz="1100" b="0" i="0">
                  <a:effectLst/>
                  <a:latin typeface="Cambria Math" panose="02040503050406030204" pitchFamily="18" charset="0"/>
                </a:rPr>
                <a:t>" )</a:t>
              </a:r>
              <a:r>
                <a:rPr lang="pl-PL" sz="1100" b="0" i="0">
                  <a:latin typeface="Cambria Math" panose="02040503050406030204" pitchFamily="18" charset="0"/>
                </a:rPr>
                <a:t>+372758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3</xdr:row>
      <xdr:rowOff>0</xdr:rowOff>
    </xdr:from>
    <xdr:ext cx="1717008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115FBFD8-D02D-4E14-913B-97C017ABB0D8}"/>
                </a:ext>
              </a:extLst>
            </xdr:cNvPr>
            <xdr:cNvSpPr txBox="1"/>
          </xdr:nvSpPr>
          <xdr:spPr>
            <a:xfrm>
              <a:off x="8509000" y="952500"/>
              <a:ext cx="1717008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7.5273</m:t>
                    </m:r>
                    <m:d>
                      <m:d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  <m:func>
                          <m:func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fName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</m:func>
                        <m:r>
                          <m:rPr>
                            <m:nor/>
                          </m:rPr>
                          <a:rPr lang="pl-PL">
                            <a:effectLst/>
                          </a:rPr>
                          <m:t> 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</a:rPr>
                      <m:t>+527760</m:t>
                    </m:r>
                  </m:oMath>
                </m:oMathPara>
              </a14:m>
              <a:endParaRPr lang="pl-PL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115FBFD8-D02D-4E14-913B-97C017ABB0D8}"/>
                </a:ext>
              </a:extLst>
            </xdr:cNvPr>
            <xdr:cNvSpPr txBox="1"/>
          </xdr:nvSpPr>
          <xdr:spPr>
            <a:xfrm>
              <a:off x="8509000" y="952500"/>
              <a:ext cx="1717008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7.5273(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 log_2⁡𝑛 "</a:t>
              </a:r>
              <a:r>
                <a:rPr lang="pl-PL" i="0">
                  <a:effectLst/>
                </a:rPr>
                <a:t> </a:t>
              </a:r>
              <a:r>
                <a:rPr lang="pl-PL" sz="1100" b="0" i="0">
                  <a:effectLst/>
                  <a:latin typeface="Cambria Math" panose="02040503050406030204" pitchFamily="18" charset="0"/>
                </a:rPr>
                <a:t>" )</a:t>
              </a:r>
              <a:r>
                <a:rPr lang="pl-PL" sz="1100" b="0" i="0">
                  <a:latin typeface="Cambria Math" panose="02040503050406030204" pitchFamily="18" charset="0"/>
                </a:rPr>
                <a:t>+527760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15</xdr:col>
      <xdr:colOff>0</xdr:colOff>
      <xdr:row>3</xdr:row>
      <xdr:rowOff>0</xdr:rowOff>
    </xdr:from>
    <xdr:ext cx="1717008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F54DCE8A-5694-4F09-8F2E-19A4B3388229}"/>
                </a:ext>
              </a:extLst>
            </xdr:cNvPr>
            <xdr:cNvSpPr txBox="1"/>
          </xdr:nvSpPr>
          <xdr:spPr>
            <a:xfrm>
              <a:off x="15671800" y="952500"/>
              <a:ext cx="1717008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4.9977</m:t>
                    </m:r>
                    <m:d>
                      <m:d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  <m:func>
                          <m:func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fName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</m:func>
                        <m:r>
                          <m:rPr>
                            <m:nor/>
                          </m:rPr>
                          <a:rPr lang="pl-PL">
                            <a:effectLst/>
                          </a:rPr>
                          <m:t> 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</a:rPr>
                      <m:t>+371449</m:t>
                    </m:r>
                  </m:oMath>
                </m:oMathPara>
              </a14:m>
              <a:endParaRPr lang="pl-PL" sz="11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F54DCE8A-5694-4F09-8F2E-19A4B3388229}"/>
                </a:ext>
              </a:extLst>
            </xdr:cNvPr>
            <xdr:cNvSpPr txBox="1"/>
          </xdr:nvSpPr>
          <xdr:spPr>
            <a:xfrm>
              <a:off x="15671800" y="952500"/>
              <a:ext cx="1717008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4.9977(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 log_2⁡𝑛 "</a:t>
              </a:r>
              <a:r>
                <a:rPr lang="pl-PL" i="0">
                  <a:effectLst/>
                </a:rPr>
                <a:t> </a:t>
              </a:r>
              <a:r>
                <a:rPr lang="pl-PL" sz="1100" b="0" i="0">
                  <a:effectLst/>
                  <a:latin typeface="Cambria Math" panose="02040503050406030204" pitchFamily="18" charset="0"/>
                </a:rPr>
                <a:t>" )</a:t>
              </a:r>
              <a:r>
                <a:rPr lang="pl-PL" sz="1100" b="0" i="0">
                  <a:latin typeface="Cambria Math" panose="02040503050406030204" pitchFamily="18" charset="0"/>
                </a:rPr>
                <a:t>+371449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16</xdr:col>
      <xdr:colOff>0</xdr:colOff>
      <xdr:row>3</xdr:row>
      <xdr:rowOff>0</xdr:rowOff>
    </xdr:from>
    <xdr:ext cx="1717008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935DB89B-C2C8-4114-AD64-625FC5E7FCF1}"/>
                </a:ext>
              </a:extLst>
            </xdr:cNvPr>
            <xdr:cNvSpPr txBox="1"/>
          </xdr:nvSpPr>
          <xdr:spPr>
            <a:xfrm>
              <a:off x="17462500" y="952500"/>
              <a:ext cx="1717008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4.8926</m:t>
                    </m:r>
                    <m:d>
                      <m:d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  <m:func>
                          <m:func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fName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</m:func>
                        <m:r>
                          <m:rPr>
                            <m:nor/>
                          </m:rPr>
                          <a:rPr lang="pl-PL">
                            <a:effectLst/>
                          </a:rPr>
                          <m:t> 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</a:rPr>
                      <m:t>+366508</m:t>
                    </m:r>
                  </m:oMath>
                </m:oMathPara>
              </a14:m>
              <a:endParaRPr lang="pl-PL" sz="1100"/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935DB89B-C2C8-4114-AD64-625FC5E7FCF1}"/>
                </a:ext>
              </a:extLst>
            </xdr:cNvPr>
            <xdr:cNvSpPr txBox="1"/>
          </xdr:nvSpPr>
          <xdr:spPr>
            <a:xfrm>
              <a:off x="17462500" y="952500"/>
              <a:ext cx="1717008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4.8926(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 log_2⁡𝑛 "</a:t>
              </a:r>
              <a:r>
                <a:rPr lang="pl-PL" i="0">
                  <a:effectLst/>
                </a:rPr>
                <a:t> </a:t>
              </a:r>
              <a:r>
                <a:rPr lang="pl-PL" sz="1100" b="0" i="0">
                  <a:effectLst/>
                  <a:latin typeface="Cambria Math" panose="02040503050406030204" pitchFamily="18" charset="0"/>
                </a:rPr>
                <a:t>" )</a:t>
              </a:r>
              <a:r>
                <a:rPr lang="pl-PL" sz="1100" b="0" i="0">
                  <a:latin typeface="Cambria Math" panose="02040503050406030204" pitchFamily="18" charset="0"/>
                </a:rPr>
                <a:t>+366508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17</xdr:col>
      <xdr:colOff>0</xdr:colOff>
      <xdr:row>3</xdr:row>
      <xdr:rowOff>0</xdr:rowOff>
    </xdr:from>
    <xdr:ext cx="1717008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4F1D6C42-EF16-4EA0-AB1A-FD9AED505F7C}"/>
                </a:ext>
              </a:extLst>
            </xdr:cNvPr>
            <xdr:cNvSpPr txBox="1"/>
          </xdr:nvSpPr>
          <xdr:spPr>
            <a:xfrm>
              <a:off x="19253200" y="952500"/>
              <a:ext cx="1717008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4.8865</m:t>
                    </m:r>
                    <m:d>
                      <m:d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  <m:func>
                          <m:func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fName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</m:func>
                        <m:r>
                          <m:rPr>
                            <m:nor/>
                          </m:rPr>
                          <a:rPr lang="pl-PL">
                            <a:effectLst/>
                          </a:rPr>
                          <m:t> 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</a:rPr>
                      <m:t>+393613</m:t>
                    </m:r>
                  </m:oMath>
                </m:oMathPara>
              </a14:m>
              <a:endParaRPr lang="pl-PL" sz="1100"/>
            </a:p>
          </xdr:txBody>
        </xdr:sp>
      </mc:Choice>
      <mc:Fallback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4F1D6C42-EF16-4EA0-AB1A-FD9AED505F7C}"/>
                </a:ext>
              </a:extLst>
            </xdr:cNvPr>
            <xdr:cNvSpPr txBox="1"/>
          </xdr:nvSpPr>
          <xdr:spPr>
            <a:xfrm>
              <a:off x="19253200" y="952500"/>
              <a:ext cx="1717008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4.8865(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 log_2⁡𝑛 "</a:t>
              </a:r>
              <a:r>
                <a:rPr lang="pl-PL" i="0">
                  <a:effectLst/>
                </a:rPr>
                <a:t> </a:t>
              </a:r>
              <a:r>
                <a:rPr lang="pl-PL" sz="1100" b="0" i="0">
                  <a:effectLst/>
                  <a:latin typeface="Cambria Math" panose="02040503050406030204" pitchFamily="18" charset="0"/>
                </a:rPr>
                <a:t>" )</a:t>
              </a:r>
              <a:r>
                <a:rPr lang="pl-PL" sz="1100" b="0" i="0">
                  <a:latin typeface="Cambria Math" panose="02040503050406030204" pitchFamily="18" charset="0"/>
                </a:rPr>
                <a:t>+393613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18</xdr:col>
      <xdr:colOff>0</xdr:colOff>
      <xdr:row>3</xdr:row>
      <xdr:rowOff>0</xdr:rowOff>
    </xdr:from>
    <xdr:ext cx="1717008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1292DC3F-5E0A-4400-9B11-FBBD44ACF5CB}"/>
                </a:ext>
              </a:extLst>
            </xdr:cNvPr>
            <xdr:cNvSpPr txBox="1"/>
          </xdr:nvSpPr>
          <xdr:spPr>
            <a:xfrm>
              <a:off x="21043900" y="952500"/>
              <a:ext cx="1717008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4.8844</m:t>
                    </m:r>
                    <m:d>
                      <m:d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  <m:func>
                          <m:func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fName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</m:func>
                        <m:r>
                          <m:rPr>
                            <m:nor/>
                          </m:rPr>
                          <a:rPr lang="pl-PL">
                            <a:effectLst/>
                          </a:rPr>
                          <m:t> 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</a:rPr>
                      <m:t>+368606</m:t>
                    </m:r>
                  </m:oMath>
                </m:oMathPara>
              </a14:m>
              <a:endParaRPr lang="pl-PL" sz="1100"/>
            </a:p>
          </xdr:txBody>
        </xdr:sp>
      </mc:Choice>
      <mc:Fallback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1292DC3F-5E0A-4400-9B11-FBBD44ACF5CB}"/>
                </a:ext>
              </a:extLst>
            </xdr:cNvPr>
            <xdr:cNvSpPr txBox="1"/>
          </xdr:nvSpPr>
          <xdr:spPr>
            <a:xfrm>
              <a:off x="21043900" y="952500"/>
              <a:ext cx="1717008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4.8844(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 log_2⁡𝑛 "</a:t>
              </a:r>
              <a:r>
                <a:rPr lang="pl-PL" i="0">
                  <a:effectLst/>
                </a:rPr>
                <a:t> </a:t>
              </a:r>
              <a:r>
                <a:rPr lang="pl-PL" sz="1100" b="0" i="0">
                  <a:effectLst/>
                  <a:latin typeface="Cambria Math" panose="02040503050406030204" pitchFamily="18" charset="0"/>
                </a:rPr>
                <a:t>" )</a:t>
              </a:r>
              <a:r>
                <a:rPr lang="pl-PL" sz="1100" b="0" i="0">
                  <a:latin typeface="Cambria Math" panose="02040503050406030204" pitchFamily="18" charset="0"/>
                </a:rPr>
                <a:t>+368606</a:t>
              </a:r>
              <a:endParaRPr lang="pl-PL" sz="1100"/>
            </a:p>
          </xdr:txBody>
        </xdr:sp>
      </mc:Fallback>
    </mc:AlternateContent>
    <xdr:clientData/>
  </xdr:oneCellAnchor>
  <xdr:twoCellAnchor editAs="oneCell">
    <xdr:from>
      <xdr:col>16</xdr:col>
      <xdr:colOff>977900</xdr:colOff>
      <xdr:row>30</xdr:row>
      <xdr:rowOff>177800</xdr:rowOff>
    </xdr:from>
    <xdr:to>
      <xdr:col>18</xdr:col>
      <xdr:colOff>1597611</xdr:colOff>
      <xdr:row>41</xdr:row>
      <xdr:rowOff>95521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FBA097A-0E41-B7BA-C709-11461D9DB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440400" y="6165850"/>
          <a:ext cx="4201111" cy="19433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130174</xdr:colOff>
      <xdr:row>25</xdr:row>
      <xdr:rowOff>165100</xdr:rowOff>
    </xdr:from>
    <xdr:to>
      <xdr:col>7</xdr:col>
      <xdr:colOff>158749</xdr:colOff>
      <xdr:row>45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B120CC-C857-7694-AA32-007A94615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330200</xdr:colOff>
      <xdr:row>25</xdr:row>
      <xdr:rowOff>152400</xdr:rowOff>
    </xdr:from>
    <xdr:to>
      <xdr:col>14</xdr:col>
      <xdr:colOff>358775</xdr:colOff>
      <xdr:row>45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DC769E-2A9A-4530-99D3-4C5E259CE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552450</xdr:colOff>
      <xdr:row>25</xdr:row>
      <xdr:rowOff>133350</xdr:rowOff>
    </xdr:from>
    <xdr:to>
      <xdr:col>22</xdr:col>
      <xdr:colOff>387350</xdr:colOff>
      <xdr:row>45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9739C3-FB67-4A1E-AFBE-1F42B7EA7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596900</xdr:colOff>
      <xdr:row>25</xdr:row>
      <xdr:rowOff>158750</xdr:rowOff>
    </xdr:from>
    <xdr:to>
      <xdr:col>32</xdr:col>
      <xdr:colOff>92075</xdr:colOff>
      <xdr:row>45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D12270-FAFB-4EF8-BE8E-5C7CF4FBA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152400</xdr:colOff>
      <xdr:row>46</xdr:row>
      <xdr:rowOff>177800</xdr:rowOff>
    </xdr:from>
    <xdr:to>
      <xdr:col>7</xdr:col>
      <xdr:colOff>180975</xdr:colOff>
      <xdr:row>66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DD2116-E87F-495B-96BC-D988721F7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323850</xdr:colOff>
      <xdr:row>46</xdr:row>
      <xdr:rowOff>177800</xdr:rowOff>
    </xdr:from>
    <xdr:to>
      <xdr:col>14</xdr:col>
      <xdr:colOff>352425</xdr:colOff>
      <xdr:row>66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2C84CAC-791A-4979-B595-827599243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527050</xdr:colOff>
      <xdr:row>46</xdr:row>
      <xdr:rowOff>107950</xdr:rowOff>
    </xdr:from>
    <xdr:to>
      <xdr:col>22</xdr:col>
      <xdr:colOff>377825</xdr:colOff>
      <xdr:row>66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A4F1613-D3E7-4261-A69C-6023FD63E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596900</xdr:colOff>
      <xdr:row>46</xdr:row>
      <xdr:rowOff>133350</xdr:rowOff>
    </xdr:from>
    <xdr:to>
      <xdr:col>32</xdr:col>
      <xdr:colOff>92075</xdr:colOff>
      <xdr:row>66</xdr:row>
      <xdr:rowOff>82550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D2C1FC8-38C5-4B4A-93BF-8BEE02940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130175</xdr:colOff>
      <xdr:row>67</xdr:row>
      <xdr:rowOff>63500</xdr:rowOff>
    </xdr:from>
    <xdr:to>
      <xdr:col>5</xdr:col>
      <xdr:colOff>790575</xdr:colOff>
      <xdr:row>82</xdr:row>
      <xdr:rowOff>44450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44CE6F2-2F4A-2A96-2A9D-F976873DF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244475</xdr:colOff>
      <xdr:row>67</xdr:row>
      <xdr:rowOff>69850</xdr:rowOff>
    </xdr:from>
    <xdr:to>
      <xdr:col>12</xdr:col>
      <xdr:colOff>79375</xdr:colOff>
      <xdr:row>82</xdr:row>
      <xdr:rowOff>50800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552EBFB-E369-DE2F-EFAE-C4A76E88C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396875</xdr:colOff>
      <xdr:row>67</xdr:row>
      <xdr:rowOff>63500</xdr:rowOff>
    </xdr:from>
    <xdr:to>
      <xdr:col>18</xdr:col>
      <xdr:colOff>231775</xdr:colOff>
      <xdr:row>82</xdr:row>
      <xdr:rowOff>44450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2C2EE8B-47DF-F121-796B-7C834A642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511175</xdr:colOff>
      <xdr:row>67</xdr:row>
      <xdr:rowOff>57150</xdr:rowOff>
    </xdr:from>
    <xdr:to>
      <xdr:col>25</xdr:col>
      <xdr:colOff>600075</xdr:colOff>
      <xdr:row>82</xdr:row>
      <xdr:rowOff>38100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15983B9-BC46-06F6-B8EA-1BEE3A7C5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117475</xdr:colOff>
      <xdr:row>83</xdr:row>
      <xdr:rowOff>127000</xdr:rowOff>
    </xdr:from>
    <xdr:to>
      <xdr:col>5</xdr:col>
      <xdr:colOff>777875</xdr:colOff>
      <xdr:row>98</xdr:row>
      <xdr:rowOff>107950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D6D79A9-D1E6-361E-E113-1C650B5A5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244475</xdr:colOff>
      <xdr:row>83</xdr:row>
      <xdr:rowOff>139700</xdr:rowOff>
    </xdr:from>
    <xdr:to>
      <xdr:col>12</xdr:col>
      <xdr:colOff>79375</xdr:colOff>
      <xdr:row>98</xdr:row>
      <xdr:rowOff>120650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ADE4A77-9FA0-82F4-69DB-DBC95A1C1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396875</xdr:colOff>
      <xdr:row>83</xdr:row>
      <xdr:rowOff>152400</xdr:rowOff>
    </xdr:from>
    <xdr:to>
      <xdr:col>18</xdr:col>
      <xdr:colOff>231775</xdr:colOff>
      <xdr:row>98</xdr:row>
      <xdr:rowOff>133350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CE09728-7E11-8266-6290-7B353D429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523875</xdr:colOff>
      <xdr:row>83</xdr:row>
      <xdr:rowOff>158750</xdr:rowOff>
    </xdr:from>
    <xdr:to>
      <xdr:col>26</xdr:col>
      <xdr:colOff>3175</xdr:colOff>
      <xdr:row>98</xdr:row>
      <xdr:rowOff>139700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34A9DFF-BF79-D71F-049D-46B280889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D5A59-9450-4610-9DE8-DF67B38708DF}">
  <dimension ref="A1:W46"/>
  <sheetViews>
    <sheetView tabSelected="1" topLeftCell="A3" zoomScaleNormal="100" workbookViewId="0">
      <selection activeCell="R53" sqref="R53"/>
    </sheetView>
  </sheetViews>
  <sheetFormatPr defaultRowHeight="14.5" x14ac:dyDescent="0.35"/>
  <cols>
    <col min="1" max="1" width="9.81640625" customWidth="1"/>
    <col min="2" max="9" width="11.81640625" customWidth="1"/>
    <col min="12" max="19" width="25.6328125" customWidth="1"/>
  </cols>
  <sheetData>
    <row r="1" spans="1:23" ht="15" thickBot="1" x14ac:dyDescent="0.4">
      <c r="A1" s="27" t="s">
        <v>2</v>
      </c>
      <c r="B1" s="27"/>
      <c r="C1" s="27"/>
      <c r="D1" s="27"/>
      <c r="E1" s="27"/>
      <c r="F1" s="27"/>
      <c r="G1" s="27"/>
      <c r="H1" s="27"/>
      <c r="I1" s="27"/>
      <c r="K1" s="29" t="s">
        <v>14</v>
      </c>
      <c r="L1" s="29"/>
      <c r="M1" s="29"/>
      <c r="N1" s="29"/>
      <c r="O1" s="29"/>
      <c r="P1" s="29"/>
      <c r="Q1" s="29"/>
      <c r="R1" s="29"/>
      <c r="S1" s="29"/>
    </row>
    <row r="2" spans="1:23" ht="15" customHeight="1" x14ac:dyDescent="0.35">
      <c r="A2" s="10" t="s">
        <v>1</v>
      </c>
      <c r="B2" s="18" t="s">
        <v>3</v>
      </c>
      <c r="C2" s="19"/>
      <c r="D2" s="19"/>
      <c r="E2" s="19"/>
      <c r="F2" s="19"/>
      <c r="G2" s="19"/>
      <c r="H2" s="19"/>
      <c r="I2" s="20"/>
      <c r="K2" s="3"/>
      <c r="L2" s="31" t="s">
        <v>0</v>
      </c>
      <c r="M2" s="31"/>
      <c r="N2" s="31"/>
      <c r="O2" s="31"/>
      <c r="P2" s="31"/>
      <c r="Q2" s="31"/>
      <c r="R2" s="31"/>
      <c r="S2" s="32" t="s">
        <v>13</v>
      </c>
    </row>
    <row r="3" spans="1:23" ht="45" customHeight="1" x14ac:dyDescent="0.35">
      <c r="A3" s="11"/>
      <c r="B3" s="15" t="s">
        <v>0</v>
      </c>
      <c r="C3" s="16"/>
      <c r="D3" s="16"/>
      <c r="E3" s="16"/>
      <c r="F3" s="16"/>
      <c r="G3" s="16"/>
      <c r="H3" s="17"/>
      <c r="I3" s="13" t="s">
        <v>13</v>
      </c>
      <c r="K3" s="4"/>
      <c r="L3" s="30">
        <v>0</v>
      </c>
      <c r="M3" s="30">
        <v>0.25</v>
      </c>
      <c r="N3" s="30">
        <v>0.5</v>
      </c>
      <c r="O3" s="30">
        <v>0.75</v>
      </c>
      <c r="P3" s="30">
        <v>0.95</v>
      </c>
      <c r="Q3" s="30">
        <v>0.99</v>
      </c>
      <c r="R3" s="34">
        <v>0.997</v>
      </c>
      <c r="S3" s="5"/>
    </row>
    <row r="4" spans="1:23" ht="15" customHeight="1" thickBot="1" x14ac:dyDescent="0.4">
      <c r="A4" s="12"/>
      <c r="B4" s="7">
        <v>0</v>
      </c>
      <c r="C4" s="7">
        <v>0.25</v>
      </c>
      <c r="D4" s="7">
        <v>0.5</v>
      </c>
      <c r="E4" s="7">
        <v>0.75</v>
      </c>
      <c r="F4" s="7">
        <v>0.95</v>
      </c>
      <c r="G4" s="7">
        <v>0.99</v>
      </c>
      <c r="H4" s="8">
        <v>0.997</v>
      </c>
      <c r="I4" s="14"/>
      <c r="K4" s="6"/>
      <c r="L4" s="33"/>
      <c r="M4" s="33"/>
      <c r="N4" s="33"/>
      <c r="O4" s="33"/>
      <c r="P4" s="33"/>
      <c r="Q4" s="33"/>
      <c r="R4" s="33"/>
      <c r="S4" s="9"/>
    </row>
    <row r="5" spans="1:23" ht="15" customHeight="1" x14ac:dyDescent="0.35">
      <c r="A5" s="2">
        <v>100</v>
      </c>
      <c r="B5" s="2">
        <v>12533</v>
      </c>
      <c r="C5" s="2">
        <v>12707</v>
      </c>
      <c r="D5" s="2">
        <v>11457</v>
      </c>
      <c r="E5" s="2">
        <v>11128</v>
      </c>
      <c r="F5" s="2">
        <v>10544</v>
      </c>
      <c r="G5" s="2">
        <v>10294</v>
      </c>
      <c r="H5" s="2">
        <v>10427</v>
      </c>
      <c r="I5" s="2">
        <v>10561</v>
      </c>
      <c r="K5" s="2">
        <f>A5*LOG(A5,2)</f>
        <v>664.38561897747252</v>
      </c>
      <c r="L5" s="2">
        <f>7.5273*K5 + 527760</f>
        <v>532761.02986972919</v>
      </c>
      <c r="M5" s="2">
        <f>6.8641*K5+517026</f>
        <v>521586.40932722326</v>
      </c>
      <c r="N5" s="2">
        <f>6.2065*K5+438236</f>
        <v>442359.50934418367</v>
      </c>
      <c r="O5" s="2">
        <f>5.54*K5+372758</f>
        <v>376438.69632913521</v>
      </c>
      <c r="P5" s="2">
        <f>4.9977*K5+371449</f>
        <v>374769.4000079637</v>
      </c>
      <c r="Q5" s="2">
        <f>4.8926*K5+366508</f>
        <v>369758.57307940919</v>
      </c>
      <c r="R5" s="2">
        <f>4.8865*K5+393613</f>
        <v>396859.52032713342</v>
      </c>
      <c r="S5" s="2">
        <f>4.8844*K5+368606</f>
        <v>371851.12511733355</v>
      </c>
    </row>
    <row r="6" spans="1:23" ht="15" customHeight="1" x14ac:dyDescent="0.35">
      <c r="A6" s="1">
        <v>500</v>
      </c>
      <c r="B6" s="1">
        <v>58095</v>
      </c>
      <c r="C6" s="1">
        <v>55079</v>
      </c>
      <c r="D6" s="1">
        <v>50772</v>
      </c>
      <c r="E6" s="1">
        <v>47434</v>
      </c>
      <c r="F6" s="1">
        <v>44764</v>
      </c>
      <c r="G6" s="1">
        <v>43799</v>
      </c>
      <c r="H6" s="1">
        <v>43734</v>
      </c>
      <c r="I6" s="1">
        <v>44414</v>
      </c>
      <c r="K6" s="1">
        <f t="shared" ref="K6:K13" si="0">A6*LOG(A6,2)</f>
        <v>4482.8921423310439</v>
      </c>
      <c r="L6" s="1">
        <f t="shared" ref="L6:L13" si="1">7.5273*K6 + 527760</f>
        <v>561504.07402296842</v>
      </c>
      <c r="M6" s="2">
        <f t="shared" ref="M6:M13" si="2">6.8641*K6+517026</f>
        <v>547797.01995417452</v>
      </c>
      <c r="N6" s="2">
        <f t="shared" ref="N6:N13" si="3">6.2065*K6+438236</f>
        <v>466059.07008137763</v>
      </c>
      <c r="O6" s="2">
        <f t="shared" ref="O6:O13" si="4">5.54*K6+372758</f>
        <v>397593.222468514</v>
      </c>
      <c r="P6" s="2">
        <f t="shared" ref="P6:P13" si="5">4.9977*K6+371449</f>
        <v>393853.15005972784</v>
      </c>
      <c r="Q6" s="2">
        <f t="shared" ref="Q6:Q13" si="6">4.8926*K6+366508</f>
        <v>388440.99809556885</v>
      </c>
      <c r="R6" s="2">
        <f t="shared" ref="R6:R13" si="7">4.8865*K6+393613</f>
        <v>415518.65245350066</v>
      </c>
      <c r="S6" s="2">
        <f t="shared" ref="S6:S13" si="8">4.8844*K6+368606</f>
        <v>390502.23838000174</v>
      </c>
    </row>
    <row r="7" spans="1:23" ht="15" customHeight="1" x14ac:dyDescent="0.35">
      <c r="A7" s="1">
        <v>1000</v>
      </c>
      <c r="B7" s="1">
        <v>116420</v>
      </c>
      <c r="C7" s="1">
        <v>111770</v>
      </c>
      <c r="D7" s="1">
        <v>101049</v>
      </c>
      <c r="E7" s="1">
        <v>94954</v>
      </c>
      <c r="F7" s="1">
        <v>87433</v>
      </c>
      <c r="G7" s="1">
        <v>89210</v>
      </c>
      <c r="H7" s="1">
        <v>88518</v>
      </c>
      <c r="I7" s="1">
        <v>90893</v>
      </c>
      <c r="K7" s="1">
        <f t="shared" si="0"/>
        <v>9965.7842846620879</v>
      </c>
      <c r="L7" s="1">
        <f t="shared" si="1"/>
        <v>602775.44804593688</v>
      </c>
      <c r="M7" s="2">
        <f t="shared" si="2"/>
        <v>585432.13990834903</v>
      </c>
      <c r="N7" s="2">
        <f t="shared" si="3"/>
        <v>500088.64016275527</v>
      </c>
      <c r="O7" s="2">
        <f t="shared" si="4"/>
        <v>427968.44493702799</v>
      </c>
      <c r="P7" s="2">
        <f t="shared" si="5"/>
        <v>421255.00011945574</v>
      </c>
      <c r="Q7" s="2">
        <f t="shared" si="6"/>
        <v>415266.59619113774</v>
      </c>
      <c r="R7" s="2">
        <f t="shared" si="7"/>
        <v>442310.80490700132</v>
      </c>
      <c r="S7" s="2">
        <f t="shared" si="8"/>
        <v>417282.87676000351</v>
      </c>
    </row>
    <row r="8" spans="1:23" ht="15" customHeight="1" x14ac:dyDescent="0.35">
      <c r="A8" s="1">
        <v>5000</v>
      </c>
      <c r="B8" s="1">
        <v>622820</v>
      </c>
      <c r="C8" s="1">
        <v>572085</v>
      </c>
      <c r="D8" s="1">
        <v>530071</v>
      </c>
      <c r="E8" s="1">
        <v>483245</v>
      </c>
      <c r="F8" s="1">
        <v>447617</v>
      </c>
      <c r="G8" s="1">
        <v>445848</v>
      </c>
      <c r="H8" s="1">
        <v>437818</v>
      </c>
      <c r="I8" s="1">
        <v>435487</v>
      </c>
      <c r="K8" s="1">
        <f t="shared" si="0"/>
        <v>61438.561897747255</v>
      </c>
      <c r="L8" s="1">
        <f t="shared" si="1"/>
        <v>990226.48697291291</v>
      </c>
      <c r="M8" s="2">
        <f t="shared" si="2"/>
        <v>938746.43272232683</v>
      </c>
      <c r="N8" s="2">
        <f t="shared" si="3"/>
        <v>819554.43441836839</v>
      </c>
      <c r="O8" s="2">
        <f t="shared" si="4"/>
        <v>713127.63291351986</v>
      </c>
      <c r="P8" s="2">
        <f t="shared" si="5"/>
        <v>678500.50079637137</v>
      </c>
      <c r="Q8" s="2">
        <f t="shared" si="6"/>
        <v>667102.30794091825</v>
      </c>
      <c r="R8" s="2">
        <f t="shared" si="7"/>
        <v>693832.53271334199</v>
      </c>
      <c r="S8" s="2">
        <f t="shared" si="8"/>
        <v>668696.51173335663</v>
      </c>
    </row>
    <row r="9" spans="1:23" ht="15" customHeight="1" x14ac:dyDescent="0.35">
      <c r="A9" s="1">
        <v>10000</v>
      </c>
      <c r="B9" s="1">
        <v>1286553</v>
      </c>
      <c r="C9" s="1">
        <v>1190640</v>
      </c>
      <c r="D9" s="1">
        <v>1097900</v>
      </c>
      <c r="E9" s="1">
        <v>989201</v>
      </c>
      <c r="F9" s="1">
        <v>909917</v>
      </c>
      <c r="G9" s="1">
        <v>891216</v>
      </c>
      <c r="H9" s="1">
        <v>900884</v>
      </c>
      <c r="I9" s="1">
        <v>895504</v>
      </c>
      <c r="K9" s="1">
        <f t="shared" si="0"/>
        <v>132877.1237954945</v>
      </c>
      <c r="L9" s="1">
        <f t="shared" si="1"/>
        <v>1527965.9739458258</v>
      </c>
      <c r="M9" s="2">
        <f t="shared" si="2"/>
        <v>1429107.8654446537</v>
      </c>
      <c r="N9" s="2">
        <f t="shared" si="3"/>
        <v>1262937.8688367368</v>
      </c>
      <c r="O9" s="2">
        <f t="shared" si="4"/>
        <v>1108897.2658270395</v>
      </c>
      <c r="P9" s="2">
        <f t="shared" si="5"/>
        <v>1035529.0015927429</v>
      </c>
      <c r="Q9" s="2">
        <f t="shared" si="6"/>
        <v>1016622.6158818364</v>
      </c>
      <c r="R9" s="2">
        <f t="shared" si="7"/>
        <v>1042917.0654266839</v>
      </c>
      <c r="S9" s="2">
        <f t="shared" si="8"/>
        <v>1017631.0234667134</v>
      </c>
    </row>
    <row r="10" spans="1:23" ht="15" customHeight="1" x14ac:dyDescent="0.35">
      <c r="A10" s="1">
        <v>50000</v>
      </c>
      <c r="B10" s="1">
        <v>6891107</v>
      </c>
      <c r="C10" s="1">
        <v>6378155</v>
      </c>
      <c r="D10" s="1">
        <v>5766043</v>
      </c>
      <c r="E10" s="1">
        <v>5088007</v>
      </c>
      <c r="F10" s="1">
        <v>4668376</v>
      </c>
      <c r="G10" s="1">
        <v>4570976</v>
      </c>
      <c r="H10" s="1">
        <v>4608624</v>
      </c>
      <c r="I10" s="1">
        <v>4594146</v>
      </c>
      <c r="K10" s="1">
        <f t="shared" si="0"/>
        <v>780482.02372184058</v>
      </c>
      <c r="L10" s="1">
        <f t="shared" si="1"/>
        <v>6402682.3371614106</v>
      </c>
      <c r="M10" s="2">
        <f t="shared" si="2"/>
        <v>5874332.6590290861</v>
      </c>
      <c r="N10" s="2">
        <f t="shared" si="3"/>
        <v>5282297.6802296033</v>
      </c>
      <c r="O10" s="2">
        <f t="shared" si="4"/>
        <v>4696628.4114189968</v>
      </c>
      <c r="P10" s="2">
        <f t="shared" si="5"/>
        <v>4272064.0099546425</v>
      </c>
      <c r="Q10" s="2">
        <f t="shared" si="6"/>
        <v>4185094.3492614771</v>
      </c>
      <c r="R10" s="2">
        <f t="shared" si="7"/>
        <v>4207438.4089167733</v>
      </c>
      <c r="S10" s="2">
        <f t="shared" si="8"/>
        <v>4180792.3966669585</v>
      </c>
    </row>
    <row r="11" spans="1:23" ht="15" customHeight="1" x14ac:dyDescent="0.35">
      <c r="A11" s="1">
        <v>100000</v>
      </c>
      <c r="B11" s="1">
        <v>13997312</v>
      </c>
      <c r="C11" s="1">
        <v>12832194</v>
      </c>
      <c r="D11" s="1">
        <v>11489823</v>
      </c>
      <c r="E11" s="1">
        <v>10245927</v>
      </c>
      <c r="F11" s="1">
        <v>9330799</v>
      </c>
      <c r="G11" s="1">
        <v>9180874</v>
      </c>
      <c r="H11" s="1">
        <v>9155713</v>
      </c>
      <c r="I11" s="1">
        <v>9113344</v>
      </c>
      <c r="K11" s="1">
        <f t="shared" si="0"/>
        <v>1660964.0474436812</v>
      </c>
      <c r="L11" s="1">
        <f t="shared" si="1"/>
        <v>13030334.674322821</v>
      </c>
      <c r="M11" s="2">
        <f t="shared" si="2"/>
        <v>11918049.31805817</v>
      </c>
      <c r="N11" s="2">
        <f t="shared" si="3"/>
        <v>10747009.360459207</v>
      </c>
      <c r="O11" s="2">
        <f t="shared" si="4"/>
        <v>9574498.8228379935</v>
      </c>
      <c r="P11" s="2">
        <f t="shared" si="5"/>
        <v>8672449.019909285</v>
      </c>
      <c r="Q11" s="2">
        <f t="shared" si="6"/>
        <v>8492940.6985229552</v>
      </c>
      <c r="R11" s="2">
        <f t="shared" si="7"/>
        <v>8509913.8178335465</v>
      </c>
      <c r="S11" s="2">
        <f t="shared" si="8"/>
        <v>8481418.7933339179</v>
      </c>
    </row>
    <row r="12" spans="1:23" ht="15" customHeight="1" x14ac:dyDescent="0.35">
      <c r="A12" s="1">
        <v>500000</v>
      </c>
      <c r="B12" s="1">
        <v>73226827</v>
      </c>
      <c r="C12" s="1">
        <v>66929159</v>
      </c>
      <c r="D12" s="1">
        <v>60238880</v>
      </c>
      <c r="E12" s="1">
        <v>53583905</v>
      </c>
      <c r="F12" s="1">
        <v>48473136</v>
      </c>
      <c r="G12" s="1">
        <v>47389752</v>
      </c>
      <c r="H12" s="1">
        <v>47658909</v>
      </c>
      <c r="I12" s="1">
        <v>47385355</v>
      </c>
      <c r="K12" s="1">
        <f t="shared" si="0"/>
        <v>9465784.2846620865</v>
      </c>
      <c r="L12" s="1">
        <f t="shared" si="1"/>
        <v>71779558.045936927</v>
      </c>
      <c r="M12" s="2">
        <f t="shared" si="2"/>
        <v>65491115.908349022</v>
      </c>
      <c r="N12" s="2">
        <f t="shared" si="3"/>
        <v>59187626.162755243</v>
      </c>
      <c r="O12" s="2">
        <f t="shared" si="4"/>
        <v>52813202.937027961</v>
      </c>
      <c r="P12" s="2">
        <f t="shared" si="5"/>
        <v>47678599.11945571</v>
      </c>
      <c r="Q12" s="2">
        <f t="shared" si="6"/>
        <v>46678804.191137724</v>
      </c>
      <c r="R12" s="2">
        <f t="shared" si="7"/>
        <v>46648167.907001287</v>
      </c>
      <c r="S12" s="2">
        <f t="shared" si="8"/>
        <v>46603282.7600035</v>
      </c>
    </row>
    <row r="13" spans="1:23" ht="15" customHeight="1" x14ac:dyDescent="0.35">
      <c r="A13" s="1">
        <v>1000000</v>
      </c>
      <c r="B13" s="1">
        <v>149774535</v>
      </c>
      <c r="C13" s="1">
        <v>136553055</v>
      </c>
      <c r="D13" s="1">
        <v>123566594</v>
      </c>
      <c r="E13" s="1">
        <v>110357843</v>
      </c>
      <c r="F13" s="1">
        <v>99536402</v>
      </c>
      <c r="G13" s="1">
        <v>97474189</v>
      </c>
      <c r="H13" s="1">
        <v>97242150</v>
      </c>
      <c r="I13" s="1">
        <v>97283123</v>
      </c>
      <c r="K13" s="1">
        <f t="shared" si="0"/>
        <v>19931568.569324173</v>
      </c>
      <c r="L13" s="1">
        <f t="shared" si="1"/>
        <v>150558656.09187385</v>
      </c>
      <c r="M13" s="2">
        <f t="shared" si="2"/>
        <v>137329305.81669804</v>
      </c>
      <c r="N13" s="2">
        <f t="shared" si="3"/>
        <v>124143516.32551049</v>
      </c>
      <c r="O13" s="2">
        <f t="shared" si="4"/>
        <v>110793647.87405592</v>
      </c>
      <c r="P13" s="2">
        <f t="shared" si="5"/>
        <v>99983449.23891142</v>
      </c>
      <c r="Q13" s="2">
        <f t="shared" si="6"/>
        <v>97883700.382275447</v>
      </c>
      <c r="R13" s="2">
        <f t="shared" si="7"/>
        <v>97789222.814002573</v>
      </c>
      <c r="S13" s="2">
        <f t="shared" si="8"/>
        <v>97722359.520006999</v>
      </c>
    </row>
    <row r="15" spans="1:23" x14ac:dyDescent="0.35">
      <c r="W15" s="28"/>
    </row>
    <row r="44" spans="18:18" x14ac:dyDescent="0.35">
      <c r="R44" t="s">
        <v>15</v>
      </c>
    </row>
    <row r="45" spans="18:18" x14ac:dyDescent="0.35">
      <c r="R45" t="s">
        <v>16</v>
      </c>
    </row>
    <row r="46" spans="18:18" x14ac:dyDescent="0.35">
      <c r="R46" t="s">
        <v>17</v>
      </c>
    </row>
  </sheetData>
  <mergeCells count="9">
    <mergeCell ref="K1:S1"/>
    <mergeCell ref="K2:K4"/>
    <mergeCell ref="L2:R2"/>
    <mergeCell ref="S2:S3"/>
    <mergeCell ref="B2:I2"/>
    <mergeCell ref="B3:H3"/>
    <mergeCell ref="I3:I4"/>
    <mergeCell ref="A2:A4"/>
    <mergeCell ref="A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5AE8B-3D6B-4FB0-8B84-BB29D9E9C222}">
  <dimension ref="A1:I13"/>
  <sheetViews>
    <sheetView workbookViewId="0">
      <selection activeCell="E20" sqref="E20"/>
    </sheetView>
  </sheetViews>
  <sheetFormatPr defaultRowHeight="14.5" x14ac:dyDescent="0.35"/>
  <cols>
    <col min="1" max="1" width="9.81640625" customWidth="1"/>
    <col min="2" max="9" width="11.81640625" customWidth="1"/>
  </cols>
  <sheetData>
    <row r="1" spans="1:9" ht="15" thickBot="1" x14ac:dyDescent="0.4">
      <c r="A1" s="27" t="s">
        <v>4</v>
      </c>
      <c r="B1" s="27"/>
      <c r="C1" s="27"/>
      <c r="D1" s="27"/>
      <c r="E1" s="27"/>
      <c r="F1" s="27"/>
      <c r="G1" s="27"/>
      <c r="H1" s="27"/>
      <c r="I1" s="27"/>
    </row>
    <row r="2" spans="1:9" ht="15" customHeight="1" x14ac:dyDescent="0.35">
      <c r="A2" s="10" t="s">
        <v>1</v>
      </c>
      <c r="B2" s="18" t="s">
        <v>3</v>
      </c>
      <c r="C2" s="19"/>
      <c r="D2" s="19"/>
      <c r="E2" s="19"/>
      <c r="F2" s="19"/>
      <c r="G2" s="19"/>
      <c r="H2" s="19"/>
      <c r="I2" s="20"/>
    </row>
    <row r="3" spans="1:9" ht="45" customHeight="1" x14ac:dyDescent="0.35">
      <c r="A3" s="11"/>
      <c r="B3" s="15" t="s">
        <v>0</v>
      </c>
      <c r="C3" s="16"/>
      <c r="D3" s="16"/>
      <c r="E3" s="16"/>
      <c r="F3" s="16"/>
      <c r="G3" s="16"/>
      <c r="H3" s="17"/>
      <c r="I3" s="13" t="s">
        <v>13</v>
      </c>
    </row>
    <row r="4" spans="1:9" ht="15" customHeight="1" thickBot="1" x14ac:dyDescent="0.4">
      <c r="A4" s="12"/>
      <c r="B4" s="7">
        <v>0</v>
      </c>
      <c r="C4" s="7">
        <v>0.25</v>
      </c>
      <c r="D4" s="7">
        <v>0.5</v>
      </c>
      <c r="E4" s="7">
        <v>0.75</v>
      </c>
      <c r="F4" s="7">
        <v>0.95</v>
      </c>
      <c r="G4" s="7">
        <v>0.99</v>
      </c>
      <c r="H4" s="8">
        <v>0.997</v>
      </c>
      <c r="I4" s="14"/>
    </row>
    <row r="5" spans="1:9" ht="15" customHeight="1" x14ac:dyDescent="0.35">
      <c r="A5" s="2">
        <v>100</v>
      </c>
      <c r="B5" s="2">
        <v>6031</v>
      </c>
      <c r="C5" s="2">
        <v>5816</v>
      </c>
      <c r="D5" s="2">
        <v>4999</v>
      </c>
      <c r="E5" s="2">
        <v>4052</v>
      </c>
      <c r="F5" s="2">
        <v>3569</v>
      </c>
      <c r="G5" s="2">
        <v>3884</v>
      </c>
      <c r="H5" s="2">
        <v>4255</v>
      </c>
      <c r="I5" s="2">
        <v>2157</v>
      </c>
    </row>
    <row r="6" spans="1:9" ht="15" customHeight="1" x14ac:dyDescent="0.35">
      <c r="A6" s="1">
        <v>500</v>
      </c>
      <c r="B6" s="1">
        <v>34748</v>
      </c>
      <c r="C6" s="1">
        <v>30892</v>
      </c>
      <c r="D6" s="1">
        <v>26899</v>
      </c>
      <c r="E6" s="1">
        <v>19990</v>
      </c>
      <c r="F6" s="1">
        <v>14705</v>
      </c>
      <c r="G6" s="1">
        <v>30805</v>
      </c>
      <c r="H6" s="1">
        <v>42966</v>
      </c>
      <c r="I6" s="1">
        <v>8916</v>
      </c>
    </row>
    <row r="7" spans="1:9" ht="15" customHeight="1" x14ac:dyDescent="0.35">
      <c r="A7" s="1">
        <v>1000</v>
      </c>
      <c r="B7" s="1">
        <v>67038</v>
      </c>
      <c r="C7" s="1">
        <v>66327</v>
      </c>
      <c r="D7" s="1">
        <v>57442</v>
      </c>
      <c r="E7" s="1">
        <v>45226</v>
      </c>
      <c r="F7" s="1">
        <v>31392</v>
      </c>
      <c r="G7" s="1">
        <v>56922</v>
      </c>
      <c r="H7" s="1">
        <v>152894</v>
      </c>
      <c r="I7" s="1">
        <v>17462</v>
      </c>
    </row>
    <row r="8" spans="1:9" ht="15" customHeight="1" x14ac:dyDescent="0.35">
      <c r="A8" s="1">
        <v>5000</v>
      </c>
      <c r="B8" s="1">
        <v>384089</v>
      </c>
      <c r="C8" s="1">
        <v>371058</v>
      </c>
      <c r="D8" s="1">
        <v>330670</v>
      </c>
      <c r="E8" s="1">
        <v>278106</v>
      </c>
      <c r="F8" s="1">
        <v>201361</v>
      </c>
      <c r="G8" s="1">
        <v>277842</v>
      </c>
      <c r="H8" s="1">
        <v>697505</v>
      </c>
      <c r="I8" s="1">
        <v>92724</v>
      </c>
    </row>
    <row r="9" spans="1:9" ht="15" customHeight="1" x14ac:dyDescent="0.35">
      <c r="A9" s="1">
        <v>10000</v>
      </c>
      <c r="B9" s="1">
        <v>826244</v>
      </c>
      <c r="C9" s="1">
        <v>813586</v>
      </c>
      <c r="D9" s="1">
        <v>733046</v>
      </c>
      <c r="E9" s="1">
        <v>602119</v>
      </c>
      <c r="F9" s="1">
        <v>476278</v>
      </c>
      <c r="G9" s="1">
        <v>578041</v>
      </c>
      <c r="H9" s="1">
        <v>1262690</v>
      </c>
      <c r="I9" s="1">
        <v>186599</v>
      </c>
    </row>
    <row r="10" spans="1:9" ht="15" customHeight="1" x14ac:dyDescent="0.35">
      <c r="A10" s="1">
        <v>50000</v>
      </c>
      <c r="B10" s="1">
        <v>4465732</v>
      </c>
      <c r="C10" s="1">
        <v>4322749</v>
      </c>
      <c r="D10" s="1">
        <v>4680839</v>
      </c>
      <c r="E10" s="1">
        <v>11514932</v>
      </c>
      <c r="F10" s="1">
        <v>2407044</v>
      </c>
      <c r="G10" s="1">
        <v>2730914</v>
      </c>
      <c r="H10" s="1">
        <v>5850497</v>
      </c>
      <c r="I10" s="1">
        <v>1046122</v>
      </c>
    </row>
    <row r="11" spans="1:9" ht="15" customHeight="1" x14ac:dyDescent="0.35">
      <c r="A11" s="1">
        <v>100000</v>
      </c>
      <c r="B11" s="1">
        <v>8957878</v>
      </c>
      <c r="C11" s="1">
        <v>8655303</v>
      </c>
      <c r="D11" s="1">
        <v>34502985</v>
      </c>
      <c r="E11" s="1">
        <v>29967645</v>
      </c>
      <c r="F11" s="1">
        <v>4297790</v>
      </c>
      <c r="G11" s="1">
        <v>5410305</v>
      </c>
      <c r="H11" s="1">
        <v>11877296</v>
      </c>
      <c r="I11" s="1">
        <v>2094962</v>
      </c>
    </row>
    <row r="12" spans="1:9" ht="15" customHeight="1" x14ac:dyDescent="0.35">
      <c r="A12" s="1">
        <v>500000</v>
      </c>
      <c r="B12" s="1">
        <v>45498746</v>
      </c>
      <c r="C12" s="1">
        <v>44848341</v>
      </c>
      <c r="D12" s="1">
        <v>751877219</v>
      </c>
      <c r="E12" s="1">
        <v>554787847</v>
      </c>
      <c r="F12" s="1">
        <v>44003191</v>
      </c>
      <c r="G12" s="1">
        <v>27673335</v>
      </c>
      <c r="H12" s="1">
        <v>60053281</v>
      </c>
      <c r="I12" s="1">
        <v>10778042</v>
      </c>
    </row>
    <row r="13" spans="1:9" ht="15" customHeight="1" x14ac:dyDescent="0.35">
      <c r="A13" s="1">
        <v>1000000</v>
      </c>
      <c r="B13" s="1">
        <v>91805999</v>
      </c>
      <c r="C13" s="1">
        <v>89784740</v>
      </c>
      <c r="D13" s="1">
        <v>2658218998</v>
      </c>
      <c r="E13" s="1">
        <v>1600511067</v>
      </c>
      <c r="F13" s="1">
        <v>122539262</v>
      </c>
      <c r="G13" s="1">
        <v>60516673</v>
      </c>
      <c r="H13" s="1">
        <v>121573874</v>
      </c>
      <c r="I13" s="1">
        <v>21954874</v>
      </c>
    </row>
  </sheetData>
  <mergeCells count="5">
    <mergeCell ref="A2:A4"/>
    <mergeCell ref="B2:I2"/>
    <mergeCell ref="B3:H3"/>
    <mergeCell ref="I3:I4"/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A7CD7-FD86-466D-A724-944D7AD23FA0}">
  <dimension ref="A1:I13"/>
  <sheetViews>
    <sheetView workbookViewId="0">
      <selection activeCell="I33" sqref="I33"/>
    </sheetView>
  </sheetViews>
  <sheetFormatPr defaultRowHeight="14.5" x14ac:dyDescent="0.35"/>
  <cols>
    <col min="1" max="1" width="9.81640625" customWidth="1"/>
    <col min="2" max="9" width="11.81640625" customWidth="1"/>
  </cols>
  <sheetData>
    <row r="1" spans="1:9" ht="15" thickBot="1" x14ac:dyDescent="0.4">
      <c r="A1" s="27" t="s">
        <v>5</v>
      </c>
      <c r="B1" s="27"/>
      <c r="C1" s="27"/>
      <c r="D1" s="27"/>
      <c r="E1" s="27"/>
      <c r="F1" s="27"/>
      <c r="G1" s="27"/>
      <c r="H1" s="27"/>
      <c r="I1" s="27"/>
    </row>
    <row r="2" spans="1:9" ht="15" customHeight="1" x14ac:dyDescent="0.35">
      <c r="A2" s="10" t="s">
        <v>1</v>
      </c>
      <c r="B2" s="18" t="s">
        <v>3</v>
      </c>
      <c r="C2" s="19"/>
      <c r="D2" s="19"/>
      <c r="E2" s="19"/>
      <c r="F2" s="19"/>
      <c r="G2" s="19"/>
      <c r="H2" s="19"/>
      <c r="I2" s="20"/>
    </row>
    <row r="3" spans="1:9" ht="45" customHeight="1" x14ac:dyDescent="0.35">
      <c r="A3" s="11"/>
      <c r="B3" s="15" t="s">
        <v>0</v>
      </c>
      <c r="C3" s="16"/>
      <c r="D3" s="16"/>
      <c r="E3" s="16"/>
      <c r="F3" s="16"/>
      <c r="G3" s="16"/>
      <c r="H3" s="17"/>
      <c r="I3" s="13" t="s">
        <v>13</v>
      </c>
    </row>
    <row r="4" spans="1:9" ht="15" customHeight="1" thickBot="1" x14ac:dyDescent="0.4">
      <c r="A4" s="12"/>
      <c r="B4" s="7">
        <v>0</v>
      </c>
      <c r="C4" s="7">
        <v>0.25</v>
      </c>
      <c r="D4" s="7">
        <v>0.5</v>
      </c>
      <c r="E4" s="7">
        <v>0.75</v>
      </c>
      <c r="F4" s="7">
        <v>0.95</v>
      </c>
      <c r="G4" s="7">
        <v>0.99</v>
      </c>
      <c r="H4" s="8">
        <v>0.997</v>
      </c>
      <c r="I4" s="14"/>
    </row>
    <row r="5" spans="1:9" ht="15" customHeight="1" x14ac:dyDescent="0.35">
      <c r="A5" s="2">
        <v>100</v>
      </c>
      <c r="B5" s="2">
        <v>3403</v>
      </c>
      <c r="C5" s="2">
        <v>3376</v>
      </c>
      <c r="D5" s="2">
        <v>2863</v>
      </c>
      <c r="E5" s="2">
        <v>2263</v>
      </c>
      <c r="F5" s="2">
        <v>3668</v>
      </c>
      <c r="G5" s="2">
        <v>3074</v>
      </c>
      <c r="H5" s="2">
        <v>3220</v>
      </c>
      <c r="I5" s="2">
        <v>886</v>
      </c>
    </row>
    <row r="6" spans="1:9" ht="15" customHeight="1" x14ac:dyDescent="0.35">
      <c r="A6" s="1">
        <v>500</v>
      </c>
      <c r="B6" s="1">
        <v>20045</v>
      </c>
      <c r="C6" s="1">
        <v>19389</v>
      </c>
      <c r="D6" s="1">
        <v>16440</v>
      </c>
      <c r="E6" s="1">
        <v>12355</v>
      </c>
      <c r="F6" s="1">
        <v>17424</v>
      </c>
      <c r="G6" s="1">
        <v>26742</v>
      </c>
      <c r="H6" s="1">
        <v>24537</v>
      </c>
      <c r="I6" s="1">
        <v>4106</v>
      </c>
    </row>
    <row r="7" spans="1:9" ht="15" customHeight="1" x14ac:dyDescent="0.35">
      <c r="A7" s="1">
        <v>1000</v>
      </c>
      <c r="B7" s="1">
        <v>44182</v>
      </c>
      <c r="C7" s="1">
        <v>44221</v>
      </c>
      <c r="D7" s="1">
        <v>37777</v>
      </c>
      <c r="E7" s="1">
        <v>29682</v>
      </c>
      <c r="F7" s="1">
        <v>36287</v>
      </c>
      <c r="G7" s="1">
        <v>55804</v>
      </c>
      <c r="H7" s="1">
        <v>59986</v>
      </c>
      <c r="I7" s="1">
        <v>8661</v>
      </c>
    </row>
    <row r="8" spans="1:9" ht="15" customHeight="1" x14ac:dyDescent="0.35">
      <c r="A8" s="1">
        <v>5000</v>
      </c>
      <c r="B8" s="1">
        <v>276147</v>
      </c>
      <c r="C8" s="1">
        <v>268488</v>
      </c>
      <c r="D8" s="1">
        <v>231894</v>
      </c>
      <c r="E8" s="1">
        <v>201798</v>
      </c>
      <c r="F8" s="1">
        <v>190087</v>
      </c>
      <c r="G8" s="1">
        <v>306731</v>
      </c>
      <c r="H8" s="1">
        <v>370489</v>
      </c>
      <c r="I8" s="1">
        <v>47430</v>
      </c>
    </row>
    <row r="9" spans="1:9" ht="15" customHeight="1" x14ac:dyDescent="0.35">
      <c r="A9" s="1">
        <v>10000</v>
      </c>
      <c r="B9" s="1">
        <v>615103</v>
      </c>
      <c r="C9" s="1">
        <v>587849</v>
      </c>
      <c r="D9" s="1">
        <v>524740</v>
      </c>
      <c r="E9" s="1">
        <v>430705</v>
      </c>
      <c r="F9" s="1">
        <v>416050</v>
      </c>
      <c r="G9" s="1">
        <v>681777</v>
      </c>
      <c r="H9" s="1">
        <v>775515</v>
      </c>
      <c r="I9" s="1">
        <v>99108</v>
      </c>
    </row>
    <row r="10" spans="1:9" ht="15" customHeight="1" x14ac:dyDescent="0.35">
      <c r="A10" s="1">
        <v>50000</v>
      </c>
      <c r="B10" s="1">
        <v>3461422</v>
      </c>
      <c r="C10" s="1">
        <v>3347251</v>
      </c>
      <c r="D10" s="1">
        <v>3087180</v>
      </c>
      <c r="E10" s="1">
        <v>2436651</v>
      </c>
      <c r="F10" s="1">
        <v>1384897</v>
      </c>
      <c r="G10" s="1">
        <v>3798184</v>
      </c>
      <c r="H10" s="1">
        <v>4270454</v>
      </c>
      <c r="I10" s="1">
        <v>519956</v>
      </c>
    </row>
    <row r="11" spans="1:9" ht="15" customHeight="1" x14ac:dyDescent="0.35">
      <c r="A11" s="1">
        <v>100000</v>
      </c>
      <c r="B11" s="1">
        <v>7213021</v>
      </c>
      <c r="C11" s="1">
        <v>6878604</v>
      </c>
      <c r="D11" s="1">
        <v>6522493</v>
      </c>
      <c r="E11" s="1">
        <v>4498936</v>
      </c>
      <c r="F11" s="1">
        <v>2620586</v>
      </c>
      <c r="G11" s="1">
        <v>7682831</v>
      </c>
      <c r="H11" s="1">
        <v>8994118</v>
      </c>
      <c r="I11" s="1">
        <v>1146566</v>
      </c>
    </row>
    <row r="12" spans="1:9" ht="15" customHeight="1" x14ac:dyDescent="0.35">
      <c r="A12" s="1">
        <v>500000</v>
      </c>
      <c r="B12" s="1">
        <v>37128885</v>
      </c>
      <c r="C12" s="1">
        <v>36305537</v>
      </c>
      <c r="D12" s="1">
        <v>34498782</v>
      </c>
      <c r="E12" s="1">
        <v>23460512</v>
      </c>
      <c r="F12" s="1">
        <v>13439948</v>
      </c>
      <c r="G12" s="1">
        <v>40229840</v>
      </c>
      <c r="H12" s="1">
        <v>48420353</v>
      </c>
      <c r="I12" s="1">
        <v>6314198</v>
      </c>
    </row>
    <row r="13" spans="1:9" ht="15" customHeight="1" x14ac:dyDescent="0.35">
      <c r="A13" s="1">
        <v>1000000</v>
      </c>
      <c r="B13" s="1">
        <v>75441727</v>
      </c>
      <c r="C13" s="1">
        <v>73824738</v>
      </c>
      <c r="D13" s="1">
        <v>70605639</v>
      </c>
      <c r="E13" s="1">
        <v>47120164</v>
      </c>
      <c r="F13" s="1">
        <v>27752003</v>
      </c>
      <c r="G13" s="1">
        <v>81653403</v>
      </c>
      <c r="H13" s="1">
        <v>100956376</v>
      </c>
      <c r="I13" s="1">
        <v>13615679</v>
      </c>
    </row>
  </sheetData>
  <mergeCells count="5">
    <mergeCell ref="A1:I1"/>
    <mergeCell ref="A2:A4"/>
    <mergeCell ref="B2:I2"/>
    <mergeCell ref="B3:H3"/>
    <mergeCell ref="I3:I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D031-D1DE-4572-BC03-8E4F52D89F47}">
  <dimension ref="A2:S24"/>
  <sheetViews>
    <sheetView topLeftCell="A51" workbookViewId="0">
      <selection activeCell="V13" sqref="V13"/>
    </sheetView>
  </sheetViews>
  <sheetFormatPr defaultRowHeight="14.5" x14ac:dyDescent="0.35"/>
  <cols>
    <col min="1" max="4" width="11.81640625" customWidth="1"/>
    <col min="6" max="9" width="11.81640625" customWidth="1"/>
    <col min="11" max="14" width="11.81640625" customWidth="1"/>
    <col min="16" max="19" width="11.81640625" customWidth="1"/>
  </cols>
  <sheetData>
    <row r="2" spans="1:19" s="22" customFormat="1" ht="30" customHeight="1" thickBot="1" x14ac:dyDescent="0.4">
      <c r="A2" s="23" t="s">
        <v>6</v>
      </c>
      <c r="B2" s="23"/>
      <c r="C2" s="23"/>
      <c r="D2" s="23"/>
      <c r="F2" s="23" t="s">
        <v>7</v>
      </c>
      <c r="G2" s="23"/>
      <c r="H2" s="23"/>
      <c r="I2" s="23"/>
      <c r="K2" s="23" t="s">
        <v>8</v>
      </c>
      <c r="L2" s="23"/>
      <c r="M2" s="23"/>
      <c r="N2" s="23"/>
      <c r="P2" s="23" t="s">
        <v>9</v>
      </c>
      <c r="Q2" s="23"/>
      <c r="R2" s="23"/>
      <c r="S2" s="23"/>
    </row>
    <row r="3" spans="1:19" s="21" customFormat="1" ht="45" customHeight="1" thickBot="1" x14ac:dyDescent="0.4">
      <c r="A3" s="24" t="s">
        <v>1</v>
      </c>
      <c r="B3" s="25" t="s">
        <v>2</v>
      </c>
      <c r="C3" s="25" t="s">
        <v>4</v>
      </c>
      <c r="D3" s="26" t="s">
        <v>5</v>
      </c>
      <c r="F3" s="24" t="s">
        <v>1</v>
      </c>
      <c r="G3" s="25" t="s">
        <v>2</v>
      </c>
      <c r="H3" s="25" t="s">
        <v>4</v>
      </c>
      <c r="I3" s="26" t="s">
        <v>5</v>
      </c>
      <c r="K3" s="24" t="s">
        <v>1</v>
      </c>
      <c r="L3" s="25" t="s">
        <v>2</v>
      </c>
      <c r="M3" s="25" t="s">
        <v>4</v>
      </c>
      <c r="N3" s="26" t="s">
        <v>5</v>
      </c>
      <c r="P3" s="24" t="s">
        <v>1</v>
      </c>
      <c r="Q3" s="25" t="s">
        <v>2</v>
      </c>
      <c r="R3" s="25" t="s">
        <v>4</v>
      </c>
      <c r="S3" s="26" t="s">
        <v>5</v>
      </c>
    </row>
    <row r="4" spans="1:19" ht="15" customHeight="1" x14ac:dyDescent="0.35">
      <c r="A4" s="2">
        <v>100</v>
      </c>
      <c r="B4" s="2">
        <v>12533</v>
      </c>
      <c r="C4" s="2">
        <v>6031</v>
      </c>
      <c r="D4" s="2">
        <v>3403</v>
      </c>
      <c r="F4" s="2">
        <v>100</v>
      </c>
      <c r="G4" s="2">
        <v>12707</v>
      </c>
      <c r="H4" s="2">
        <v>5816</v>
      </c>
      <c r="I4" s="2">
        <v>3376</v>
      </c>
      <c r="K4" s="2">
        <v>100</v>
      </c>
      <c r="L4" s="2">
        <v>11457</v>
      </c>
      <c r="M4" s="2">
        <v>4999</v>
      </c>
      <c r="N4" s="2">
        <v>2863</v>
      </c>
      <c r="P4" s="2">
        <v>100</v>
      </c>
      <c r="Q4" s="2">
        <v>11128</v>
      </c>
      <c r="R4" s="2">
        <v>4052</v>
      </c>
      <c r="S4" s="2">
        <v>2263</v>
      </c>
    </row>
    <row r="5" spans="1:19" ht="15" customHeight="1" x14ac:dyDescent="0.35">
      <c r="A5" s="1">
        <v>500</v>
      </c>
      <c r="B5" s="1">
        <v>58095</v>
      </c>
      <c r="C5" s="1">
        <v>34748</v>
      </c>
      <c r="D5" s="1">
        <v>20045</v>
      </c>
      <c r="F5" s="1">
        <v>500</v>
      </c>
      <c r="G5" s="1">
        <v>55079</v>
      </c>
      <c r="H5" s="1">
        <v>30892</v>
      </c>
      <c r="I5" s="1">
        <v>19389</v>
      </c>
      <c r="K5" s="1">
        <v>500</v>
      </c>
      <c r="L5" s="1">
        <v>50772</v>
      </c>
      <c r="M5" s="1">
        <v>26899</v>
      </c>
      <c r="N5" s="1">
        <v>16440</v>
      </c>
      <c r="P5" s="1">
        <v>500</v>
      </c>
      <c r="Q5" s="1">
        <v>47434</v>
      </c>
      <c r="R5" s="1">
        <v>19990</v>
      </c>
      <c r="S5" s="1">
        <v>12355</v>
      </c>
    </row>
    <row r="6" spans="1:19" ht="15" customHeight="1" x14ac:dyDescent="0.35">
      <c r="A6" s="1">
        <v>1000</v>
      </c>
      <c r="B6" s="1">
        <v>116420</v>
      </c>
      <c r="C6" s="1">
        <v>67038</v>
      </c>
      <c r="D6" s="1">
        <v>44182</v>
      </c>
      <c r="F6" s="1">
        <v>1000</v>
      </c>
      <c r="G6" s="1">
        <v>111770</v>
      </c>
      <c r="H6" s="1">
        <v>66327</v>
      </c>
      <c r="I6" s="1">
        <v>44221</v>
      </c>
      <c r="K6" s="1">
        <v>1000</v>
      </c>
      <c r="L6" s="1">
        <v>101049</v>
      </c>
      <c r="M6" s="1">
        <v>57442</v>
      </c>
      <c r="N6" s="1">
        <v>37777</v>
      </c>
      <c r="P6" s="1">
        <v>1000</v>
      </c>
      <c r="Q6" s="1">
        <v>94954</v>
      </c>
      <c r="R6" s="1">
        <v>45226</v>
      </c>
      <c r="S6" s="1">
        <v>29682</v>
      </c>
    </row>
    <row r="7" spans="1:19" ht="15" customHeight="1" x14ac:dyDescent="0.35">
      <c r="A7" s="1">
        <v>5000</v>
      </c>
      <c r="B7" s="1">
        <v>622820</v>
      </c>
      <c r="C7" s="1">
        <v>384089</v>
      </c>
      <c r="D7" s="1">
        <v>276147</v>
      </c>
      <c r="F7" s="1">
        <v>5000</v>
      </c>
      <c r="G7" s="1">
        <v>572085</v>
      </c>
      <c r="H7" s="1">
        <v>371058</v>
      </c>
      <c r="I7" s="1">
        <v>268488</v>
      </c>
      <c r="K7" s="1">
        <v>5000</v>
      </c>
      <c r="L7" s="1">
        <v>530071</v>
      </c>
      <c r="M7" s="1">
        <v>330670</v>
      </c>
      <c r="N7" s="1">
        <v>231894</v>
      </c>
      <c r="P7" s="1">
        <v>5000</v>
      </c>
      <c r="Q7" s="1">
        <v>483245</v>
      </c>
      <c r="R7" s="1">
        <v>278106</v>
      </c>
      <c r="S7" s="1">
        <v>201798</v>
      </c>
    </row>
    <row r="8" spans="1:19" ht="15" customHeight="1" x14ac:dyDescent="0.35">
      <c r="A8" s="1">
        <v>10000</v>
      </c>
      <c r="B8" s="1">
        <v>1286553</v>
      </c>
      <c r="C8" s="1">
        <v>826244</v>
      </c>
      <c r="D8" s="1">
        <v>615103</v>
      </c>
      <c r="F8" s="1">
        <v>10000</v>
      </c>
      <c r="G8" s="1">
        <v>1190640</v>
      </c>
      <c r="H8" s="1">
        <v>813586</v>
      </c>
      <c r="I8" s="1">
        <v>587849</v>
      </c>
      <c r="K8" s="1">
        <v>10000</v>
      </c>
      <c r="L8" s="1">
        <v>1097900</v>
      </c>
      <c r="M8" s="1">
        <v>733046</v>
      </c>
      <c r="N8" s="1">
        <v>524740</v>
      </c>
      <c r="P8" s="1">
        <v>10000</v>
      </c>
      <c r="Q8" s="1">
        <v>989201</v>
      </c>
      <c r="R8" s="1">
        <v>602119</v>
      </c>
      <c r="S8" s="1">
        <v>430705</v>
      </c>
    </row>
    <row r="9" spans="1:19" ht="15" customHeight="1" x14ac:dyDescent="0.35">
      <c r="A9" s="1">
        <v>50000</v>
      </c>
      <c r="B9" s="1">
        <v>6891107</v>
      </c>
      <c r="C9" s="1">
        <v>4465732</v>
      </c>
      <c r="D9" s="1">
        <v>3461422</v>
      </c>
      <c r="F9" s="1">
        <v>50000</v>
      </c>
      <c r="G9" s="1">
        <v>6378155</v>
      </c>
      <c r="H9" s="1">
        <v>4322749</v>
      </c>
      <c r="I9" s="1">
        <v>3347251</v>
      </c>
      <c r="K9" s="1">
        <v>50000</v>
      </c>
      <c r="L9" s="1">
        <v>5766043</v>
      </c>
      <c r="M9" s="1">
        <v>4680839</v>
      </c>
      <c r="N9" s="1">
        <v>3087180</v>
      </c>
      <c r="P9" s="1">
        <v>50000</v>
      </c>
      <c r="Q9" s="1">
        <v>5088007</v>
      </c>
      <c r="R9" s="1">
        <v>11514932</v>
      </c>
      <c r="S9" s="1">
        <v>2436651</v>
      </c>
    </row>
    <row r="10" spans="1:19" ht="15" customHeight="1" x14ac:dyDescent="0.35">
      <c r="A10" s="1">
        <v>100000</v>
      </c>
      <c r="B10" s="1">
        <v>13997312</v>
      </c>
      <c r="C10" s="1">
        <v>8957878</v>
      </c>
      <c r="D10" s="1">
        <v>7213021</v>
      </c>
      <c r="F10" s="1">
        <v>100000</v>
      </c>
      <c r="G10" s="1">
        <v>12832194</v>
      </c>
      <c r="H10" s="1">
        <v>8655303</v>
      </c>
      <c r="I10" s="1">
        <v>6878604</v>
      </c>
      <c r="K10" s="1">
        <v>100000</v>
      </c>
      <c r="L10" s="1">
        <v>11489823</v>
      </c>
      <c r="M10" s="1">
        <v>34502985</v>
      </c>
      <c r="N10" s="1">
        <v>6522493</v>
      </c>
      <c r="P10" s="1">
        <v>100000</v>
      </c>
      <c r="Q10" s="1">
        <v>10245927</v>
      </c>
      <c r="R10" s="1">
        <v>29967645</v>
      </c>
      <c r="S10" s="1">
        <v>4498936</v>
      </c>
    </row>
    <row r="11" spans="1:19" ht="15" customHeight="1" x14ac:dyDescent="0.35">
      <c r="A11" s="1">
        <v>500000</v>
      </c>
      <c r="B11" s="1">
        <v>73226827</v>
      </c>
      <c r="C11" s="1">
        <v>45498746</v>
      </c>
      <c r="D11" s="1">
        <v>37128885</v>
      </c>
      <c r="F11" s="1">
        <v>500000</v>
      </c>
      <c r="G11" s="1">
        <v>66929159</v>
      </c>
      <c r="H11" s="1">
        <v>44848341</v>
      </c>
      <c r="I11" s="1">
        <v>36305537</v>
      </c>
      <c r="K11" s="1">
        <v>500000</v>
      </c>
      <c r="L11" s="1">
        <v>60238880</v>
      </c>
      <c r="M11" s="1">
        <v>751877219</v>
      </c>
      <c r="N11" s="1">
        <v>34498782</v>
      </c>
      <c r="P11" s="1">
        <v>500000</v>
      </c>
      <c r="Q11" s="1">
        <v>53583905</v>
      </c>
      <c r="R11" s="1">
        <v>554787847</v>
      </c>
      <c r="S11" s="1">
        <v>23460512</v>
      </c>
    </row>
    <row r="12" spans="1:19" ht="15" customHeight="1" x14ac:dyDescent="0.35">
      <c r="A12" s="1">
        <v>1000000</v>
      </c>
      <c r="B12" s="1">
        <v>149774535</v>
      </c>
      <c r="C12" s="1">
        <v>91805999</v>
      </c>
      <c r="D12" s="1">
        <v>75441727</v>
      </c>
      <c r="F12" s="1">
        <v>1000000</v>
      </c>
      <c r="G12" s="1">
        <v>136553055</v>
      </c>
      <c r="H12" s="1">
        <v>89784740</v>
      </c>
      <c r="I12" s="1">
        <v>73824738</v>
      </c>
      <c r="K12" s="1">
        <v>1000000</v>
      </c>
      <c r="L12" s="1">
        <v>123566594</v>
      </c>
      <c r="M12" s="1">
        <v>2658218998</v>
      </c>
      <c r="N12" s="1">
        <v>70605639</v>
      </c>
      <c r="P12" s="1">
        <v>1000000</v>
      </c>
      <c r="Q12" s="1">
        <v>110357843</v>
      </c>
      <c r="R12" s="1">
        <v>1600511067</v>
      </c>
      <c r="S12" s="1">
        <v>47120164</v>
      </c>
    </row>
    <row r="14" spans="1:19" ht="30" customHeight="1" thickBot="1" x14ac:dyDescent="0.4">
      <c r="A14" s="23" t="s">
        <v>10</v>
      </c>
      <c r="B14" s="23"/>
      <c r="C14" s="23"/>
      <c r="D14" s="23"/>
      <c r="F14" s="23" t="s">
        <v>11</v>
      </c>
      <c r="G14" s="23"/>
      <c r="H14" s="23"/>
      <c r="I14" s="23"/>
      <c r="K14" s="23" t="s">
        <v>12</v>
      </c>
      <c r="L14" s="23"/>
      <c r="M14" s="23"/>
      <c r="N14" s="23"/>
      <c r="P14" s="23" t="s">
        <v>13</v>
      </c>
      <c r="Q14" s="23"/>
      <c r="R14" s="23"/>
      <c r="S14" s="23"/>
    </row>
    <row r="15" spans="1:19" ht="45" customHeight="1" thickBot="1" x14ac:dyDescent="0.4">
      <c r="A15" s="24" t="s">
        <v>1</v>
      </c>
      <c r="B15" s="25" t="s">
        <v>2</v>
      </c>
      <c r="C15" s="25" t="s">
        <v>4</v>
      </c>
      <c r="D15" s="26" t="s">
        <v>5</v>
      </c>
      <c r="F15" s="24" t="s">
        <v>1</v>
      </c>
      <c r="G15" s="25" t="s">
        <v>2</v>
      </c>
      <c r="H15" s="25" t="s">
        <v>4</v>
      </c>
      <c r="I15" s="26" t="s">
        <v>5</v>
      </c>
      <c r="K15" s="24" t="s">
        <v>1</v>
      </c>
      <c r="L15" s="25" t="s">
        <v>2</v>
      </c>
      <c r="M15" s="25" t="s">
        <v>4</v>
      </c>
      <c r="N15" s="26" t="s">
        <v>5</v>
      </c>
      <c r="P15" s="24" t="s">
        <v>1</v>
      </c>
      <c r="Q15" s="25" t="s">
        <v>2</v>
      </c>
      <c r="R15" s="25" t="s">
        <v>4</v>
      </c>
      <c r="S15" s="26" t="s">
        <v>5</v>
      </c>
    </row>
    <row r="16" spans="1:19" ht="15" customHeight="1" x14ac:dyDescent="0.35">
      <c r="A16" s="2">
        <v>100</v>
      </c>
      <c r="B16" s="2">
        <v>10544</v>
      </c>
      <c r="C16" s="2">
        <v>3569</v>
      </c>
      <c r="D16" s="2">
        <v>3668</v>
      </c>
      <c r="F16" s="2">
        <v>100</v>
      </c>
      <c r="G16" s="2">
        <v>10294</v>
      </c>
      <c r="H16" s="2">
        <v>3884</v>
      </c>
      <c r="I16" s="2">
        <v>3074</v>
      </c>
      <c r="K16" s="2">
        <v>100</v>
      </c>
      <c r="L16" s="2">
        <v>10427</v>
      </c>
      <c r="M16" s="2">
        <v>4255</v>
      </c>
      <c r="N16" s="2">
        <v>3220</v>
      </c>
      <c r="P16" s="2">
        <v>100</v>
      </c>
      <c r="Q16" s="2">
        <v>10561</v>
      </c>
      <c r="R16" s="2">
        <v>2157</v>
      </c>
      <c r="S16" s="2">
        <v>886</v>
      </c>
    </row>
    <row r="17" spans="1:19" ht="15" customHeight="1" x14ac:dyDescent="0.35">
      <c r="A17" s="1">
        <v>500</v>
      </c>
      <c r="B17" s="1">
        <v>44764</v>
      </c>
      <c r="C17" s="1">
        <v>14705</v>
      </c>
      <c r="D17" s="1">
        <v>17424</v>
      </c>
      <c r="F17" s="1">
        <v>500</v>
      </c>
      <c r="G17" s="1">
        <v>43799</v>
      </c>
      <c r="H17" s="1">
        <v>30805</v>
      </c>
      <c r="I17" s="1">
        <v>26742</v>
      </c>
      <c r="K17" s="1">
        <v>500</v>
      </c>
      <c r="L17" s="1">
        <v>43734</v>
      </c>
      <c r="M17" s="1">
        <v>42966</v>
      </c>
      <c r="N17" s="1">
        <v>24537</v>
      </c>
      <c r="P17" s="1">
        <v>500</v>
      </c>
      <c r="Q17" s="1">
        <v>44414</v>
      </c>
      <c r="R17" s="1">
        <v>8916</v>
      </c>
      <c r="S17" s="1">
        <v>4106</v>
      </c>
    </row>
    <row r="18" spans="1:19" ht="15" customHeight="1" x14ac:dyDescent="0.35">
      <c r="A18" s="1">
        <v>1000</v>
      </c>
      <c r="B18" s="1">
        <v>87433</v>
      </c>
      <c r="C18" s="1">
        <v>31392</v>
      </c>
      <c r="D18" s="1">
        <v>36287</v>
      </c>
      <c r="F18" s="1">
        <v>1000</v>
      </c>
      <c r="G18" s="1">
        <v>89210</v>
      </c>
      <c r="H18" s="1">
        <v>56922</v>
      </c>
      <c r="I18" s="1">
        <v>55804</v>
      </c>
      <c r="K18" s="1">
        <v>1000</v>
      </c>
      <c r="L18" s="1">
        <v>88518</v>
      </c>
      <c r="M18" s="1">
        <v>152894</v>
      </c>
      <c r="N18" s="1">
        <v>59986</v>
      </c>
      <c r="P18" s="1">
        <v>1000</v>
      </c>
      <c r="Q18" s="1">
        <v>90893</v>
      </c>
      <c r="R18" s="1">
        <v>17462</v>
      </c>
      <c r="S18" s="1">
        <v>8661</v>
      </c>
    </row>
    <row r="19" spans="1:19" ht="15" customHeight="1" x14ac:dyDescent="0.35">
      <c r="A19" s="1">
        <v>5000</v>
      </c>
      <c r="B19" s="1">
        <v>447617</v>
      </c>
      <c r="C19" s="1">
        <v>201361</v>
      </c>
      <c r="D19" s="1">
        <v>190087</v>
      </c>
      <c r="F19" s="1">
        <v>5000</v>
      </c>
      <c r="G19" s="1">
        <v>445848</v>
      </c>
      <c r="H19" s="1">
        <v>277842</v>
      </c>
      <c r="I19" s="1">
        <v>306731</v>
      </c>
      <c r="K19" s="1">
        <v>5000</v>
      </c>
      <c r="L19" s="1">
        <v>437818</v>
      </c>
      <c r="M19" s="1">
        <v>697505</v>
      </c>
      <c r="N19" s="1">
        <v>370489</v>
      </c>
      <c r="P19" s="1">
        <v>5000</v>
      </c>
      <c r="Q19" s="1">
        <v>435487</v>
      </c>
      <c r="R19" s="1">
        <v>92724</v>
      </c>
      <c r="S19" s="1">
        <v>47430</v>
      </c>
    </row>
    <row r="20" spans="1:19" ht="15" customHeight="1" x14ac:dyDescent="0.35">
      <c r="A20" s="1">
        <v>10000</v>
      </c>
      <c r="B20" s="1">
        <v>909917</v>
      </c>
      <c r="C20" s="1">
        <v>476278</v>
      </c>
      <c r="D20" s="1">
        <v>416050</v>
      </c>
      <c r="F20" s="1">
        <v>10000</v>
      </c>
      <c r="G20" s="1">
        <v>891216</v>
      </c>
      <c r="H20" s="1">
        <v>578041</v>
      </c>
      <c r="I20" s="1">
        <v>681777</v>
      </c>
      <c r="K20" s="1">
        <v>10000</v>
      </c>
      <c r="L20" s="1">
        <v>900884</v>
      </c>
      <c r="M20" s="1">
        <v>1262690</v>
      </c>
      <c r="N20" s="1">
        <v>775515</v>
      </c>
      <c r="P20" s="1">
        <v>10000</v>
      </c>
      <c r="Q20" s="1">
        <v>895504</v>
      </c>
      <c r="R20" s="1">
        <v>186599</v>
      </c>
      <c r="S20" s="1">
        <v>99108</v>
      </c>
    </row>
    <row r="21" spans="1:19" ht="15" customHeight="1" x14ac:dyDescent="0.35">
      <c r="A21" s="1">
        <v>50000</v>
      </c>
      <c r="B21" s="1">
        <v>4668376</v>
      </c>
      <c r="C21" s="1">
        <v>2407044</v>
      </c>
      <c r="D21" s="1">
        <v>1384897</v>
      </c>
      <c r="F21" s="1">
        <v>50000</v>
      </c>
      <c r="G21" s="1">
        <v>4570976</v>
      </c>
      <c r="H21" s="1">
        <v>2730914</v>
      </c>
      <c r="I21" s="1">
        <v>3798184</v>
      </c>
      <c r="K21" s="1">
        <v>50000</v>
      </c>
      <c r="L21" s="1">
        <v>4608624</v>
      </c>
      <c r="M21" s="1">
        <v>5850497</v>
      </c>
      <c r="N21" s="1">
        <v>4270454</v>
      </c>
      <c r="P21" s="1">
        <v>50000</v>
      </c>
      <c r="Q21" s="1">
        <v>4594146</v>
      </c>
      <c r="R21" s="1">
        <v>1046122</v>
      </c>
      <c r="S21" s="1">
        <v>519956</v>
      </c>
    </row>
    <row r="22" spans="1:19" ht="15" customHeight="1" x14ac:dyDescent="0.35">
      <c r="A22" s="1">
        <v>100000</v>
      </c>
      <c r="B22" s="1">
        <v>9330799</v>
      </c>
      <c r="C22" s="1">
        <v>4297790</v>
      </c>
      <c r="D22" s="1">
        <v>2620586</v>
      </c>
      <c r="F22" s="1">
        <v>100000</v>
      </c>
      <c r="G22" s="1">
        <v>9180874</v>
      </c>
      <c r="H22" s="1">
        <v>5410305</v>
      </c>
      <c r="I22" s="1">
        <v>7682831</v>
      </c>
      <c r="K22" s="1">
        <v>100000</v>
      </c>
      <c r="L22" s="1">
        <v>9155713</v>
      </c>
      <c r="M22" s="1">
        <v>11877296</v>
      </c>
      <c r="N22" s="1">
        <v>8994118</v>
      </c>
      <c r="P22" s="1">
        <v>100000</v>
      </c>
      <c r="Q22" s="1">
        <v>9113344</v>
      </c>
      <c r="R22" s="1">
        <v>2094962</v>
      </c>
      <c r="S22" s="1">
        <v>1146566</v>
      </c>
    </row>
    <row r="23" spans="1:19" ht="15" customHeight="1" x14ac:dyDescent="0.35">
      <c r="A23" s="1">
        <v>500000</v>
      </c>
      <c r="B23" s="1">
        <v>48473136</v>
      </c>
      <c r="C23" s="1">
        <v>44003191</v>
      </c>
      <c r="D23" s="1">
        <v>13439948</v>
      </c>
      <c r="F23" s="1">
        <v>500000</v>
      </c>
      <c r="G23" s="1">
        <v>47389752</v>
      </c>
      <c r="H23" s="1">
        <v>27673335</v>
      </c>
      <c r="I23" s="1">
        <v>40229840</v>
      </c>
      <c r="K23" s="1">
        <v>500000</v>
      </c>
      <c r="L23" s="1">
        <v>47658909</v>
      </c>
      <c r="M23" s="1">
        <v>60053281</v>
      </c>
      <c r="N23" s="1">
        <v>48420353</v>
      </c>
      <c r="P23" s="1">
        <v>500000</v>
      </c>
      <c r="Q23" s="1">
        <v>47385355</v>
      </c>
      <c r="R23" s="1">
        <v>10778042</v>
      </c>
      <c r="S23" s="1">
        <v>6314198</v>
      </c>
    </row>
    <row r="24" spans="1:19" ht="15" customHeight="1" x14ac:dyDescent="0.35">
      <c r="A24" s="1">
        <v>1000000</v>
      </c>
      <c r="B24" s="1">
        <v>99536402</v>
      </c>
      <c r="C24" s="1">
        <v>122539262</v>
      </c>
      <c r="D24" s="1">
        <v>27752003</v>
      </c>
      <c r="F24" s="1">
        <v>1000000</v>
      </c>
      <c r="G24" s="1">
        <v>97474189</v>
      </c>
      <c r="H24" s="1">
        <v>60516673</v>
      </c>
      <c r="I24" s="1">
        <v>81653403</v>
      </c>
      <c r="K24" s="1">
        <v>1000000</v>
      </c>
      <c r="L24" s="1">
        <v>97242150</v>
      </c>
      <c r="M24" s="1">
        <v>121573874</v>
      </c>
      <c r="N24" s="1">
        <v>100956376</v>
      </c>
      <c r="P24" s="1">
        <v>1000000</v>
      </c>
      <c r="Q24" s="1">
        <v>97283123</v>
      </c>
      <c r="R24" s="1">
        <v>21954874</v>
      </c>
      <c r="S24" s="1">
        <v>13615679</v>
      </c>
    </row>
  </sheetData>
  <mergeCells count="8">
    <mergeCell ref="A14:D14"/>
    <mergeCell ref="F14:I14"/>
    <mergeCell ref="K14:N14"/>
    <mergeCell ref="P14:S14"/>
    <mergeCell ref="A2:D2"/>
    <mergeCell ref="F2:I2"/>
    <mergeCell ref="K2:N2"/>
    <mergeCell ref="P2:S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E A A B Q S w M E F A A C A A g A Y K N 8 W o 6 N U z i l A A A A 9 g A A A B I A H A B D b 2 5 m a W c v U G F j a 2 F n Z S 5 4 b W w g o h g A K K A U A A A A A A A A A A A A A A A A A A A A A A A A A A A A h Y + x D o I w G I R f h X S n L Y i J I T 9 l c I W E x M S 4 N q V C A x R C i + X d H H w k X 0 G M o m 6 O d / d d c n e / 3 i C d u 9 a 7 y N G o X i c o w B R 5 U o u + V L p K 0 G T P / g 6 l D A o u G l 5 J b 4 G 1 i W e j E l R b O 8 S E O O e w 2 + B + r E h I a U B O e X Y Q t e y 4 r 7 S x X A u J P q 3 y f w s x O L 7 G s B A H E c U R 3 W I K Z D U h V / o L h M v e Z / p j w n 5 q 7 T R K N r R + k Q F Z J Z D 3 B / Y A U E s D B B Q A A g A I A G C j f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o 3 x a 3 Z 3 3 a o w B A A C o B A A A E w A c A E Z v c m 1 1 b G F z L 1 N l Y 3 R p b 2 4 x L m 0 g o h g A K K A U A A A A A A A A A A A A A A A A A A A A A A A A A A A A j Z N B a 8 I w F I D v B f 9 D 6 B g o Z E V l n T j p Q a o y D 9 u U 1 s v s k K 6 + a V i a S J J 2 i P j f F 1 G i s N i t l z T v e 3 l 5 X 0 g k Z I p w h q L j 2 O r V n J o j 1 6 m A J R I g C 6 o k C h A F V X O Q / i J e i A x 0 J J S l N + B Z k Q N T 9 R G h 4 I W c K T 2 R d T d 8 T G Y S h E z I N 8 / W y S u D g S A l J J O C b o h K w k U 4 m S y i e D Y a J X 2 6 4 o K o d S 6 T 0 2 5 e J k u 3 g e c D o C Q n C k T g 9 l y M Q k 6 L n M m g 7 W M 0 Z B l f E r Y K W m 2 / i d G 0 4 A o i t a U Q n H + 9 F 8 7 g v Y G P b d + 4 E 8 F z z Z b o C d K l 7 s 3 V D n H 6 o R N P 5 B S v H w 0 x m p / i f U q j L K W p k I E S x W X J c J 2 y l a 4 Y b z d w L h e L l M l P L v J j x w c o 6 5 b 9 8 W 7 n R u O 3 o X Y b M / V w 7 x 0 y 9 x j t 3 G c Q K 4 j Q H W r e V s C 2 X 0 X 9 y r W d y r X d a t q t p r h T x S U X h 0 M g T F + u U h 8 D / M 6 d F i T 7 u q Z v o F X f U K u + o V Z 9 Q 6 3 6 Z 2 r T v 6 B W f c P / o a + n g l / T N 9 C q b 6 h V 3 1 C r v q F W / T O 1 6 V 9 Q q 7 7 h f + j v G z W H M O v z 6 v 0 A U E s B A i 0 A F A A C A A g A Y K N 8 W o 6 N U z i l A A A A 9 g A A A B I A A A A A A A A A A A A A A A A A A A A A A E N v b m Z p Z y 9 Q Y W N r Y W d l L n h t b F B L A Q I t A B Q A A g A I A G C j f F o P y u m r p A A A A O k A A A A T A A A A A A A A A A A A A A A A A P E A A A B b Q 2 9 u d G V u d F 9 U e X B l c 1 0 u e G 1 s U E s B A i 0 A F A A C A A g A Y K N 8 W t 2 d 9 2 q M A Q A A q A Q A A B M A A A A A A A A A A A A A A A A A 4 g E A A E Z v c m 1 1 b G F z L 1 N l Y 3 R p b 2 4 x L m 1 Q S w U G A A A A A A M A A w D C A A A A u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B c A A A A A A A C 6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O G I 0 Z G U 1 Y i 0 2 M z c 2 L T R i N m Q t O W E x Z i 0 z M W F i N D F h N D g 0 N j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O F Q x O D o z N j o 0 M y 4 w O T Y 3 O D g 4 W i I g L z 4 8 R W 5 0 c n k g V H l w Z T 0 i R m l s b E N v b H V t b l R 5 c G V z I i B W Y W x 1 Z T 0 i c 0 F 3 T U R B d 0 1 E Q X d N R E F 3 T U R B d 0 1 E Q X d N R E F 3 T U R B d 0 1 E Q X c 9 P S I g L z 4 8 R W 5 0 c n k g V H l w Z T 0 i R m l s b E N v b H V t b k 5 h b W V z I i B W Y W x 1 Z T 0 i c 1 s m c X V v d D t T S V p F J n F 1 b 3 Q 7 L C Z x d W 9 0 O 0 1 l c m d l U y A t I D A l J n F 1 b 3 Q 7 L C Z x d W 9 0 O 0 1 l c m d l U y A t I D I 1 J S Z x d W 9 0 O y w m c X V v d D t N Z X J n Z V M g L S A 1 M C U m c X V v d D s s J n F 1 b 3 Q 7 T W V y Z 2 V T I C 0 g N z U l J n F 1 b 3 Q 7 L C Z x d W 9 0 O 0 1 l c m d l U y A t I D k 1 J S Z x d W 9 0 O y w m c X V v d D t N Z X J n Z V M g L S A 5 O S U m c X V v d D s s J n F 1 b 3 Q 7 T W V y Z 2 V T I C 0 g O T k s N y U m c X V v d D s s J n F 1 b 3 Q 7 T W V y Z 2 V T I C 0 g c 2 9 y d G V k I G l u I H J l d m V y c 2 U m c X V v d D s s J n F 1 b 3 Q 7 U X V p Y 2 t T I C 0 g M C U m c X V v d D s s J n F 1 b 3 Q 7 U X V p Y 2 t T I C 0 g M j U l J n F 1 b 3 Q 7 L C Z x d W 9 0 O 1 F 1 a W N r U y A t I D U w J S Z x d W 9 0 O y w m c X V v d D t R d W l j a 1 M g L S A 3 N S U m c X V v d D s s J n F 1 b 3 Q 7 U X V p Y 2 t T I C 0 g O T U l J n F 1 b 3 Q 7 L C Z x d W 9 0 O 1 F 1 a W N r U y A t I D k 5 J S Z x d W 9 0 O y w m c X V v d D t R d W l j a 1 M g L S A 5 O S w 3 J S Z x d W 9 0 O y w m c X V v d D t R d W l j a 1 M g L S B z b 3 J 0 Z W Q g a W 4 g c m V 2 Z X J z Z S Z x d W 9 0 O y w m c X V v d D t J b n R y b 1 M g L S A w J S Z x d W 9 0 O y w m c X V v d D t J b n R y b 1 M g L S A y N S U m c X V v d D s s J n F 1 b 3 Q 7 S W 5 0 c m 9 T I C 0 g N T A l J n F 1 b 3 Q 7 L C Z x d W 9 0 O 0 l u d H J v U y A t I D c 1 J S Z x d W 9 0 O y w m c X V v d D t J b n R y b 1 M g L S A 5 N S U m c X V v d D s s J n F 1 b 3 Q 7 S W 5 0 c m 9 T I C 0 g O T k l J n F 1 b 3 Q 7 L C Z x d W 9 0 O 0 l u d H J v U y A t I D k 5 L D c l J n F 1 b 3 Q 7 L C Z x d W 9 0 O 0 l u d H J v U y A t I H N v c n R l Z C B p b i B y Z X Z l c n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v Q X V 0 b 1 J l b W 9 2 Z W R D b 2 x 1 b W 5 z M S 5 7 U 0 l a R S w w f S Z x d W 9 0 O y w m c X V v d D t T Z W N 0 a W 9 u M S 9 y Z X N 1 b H R z L 0 F 1 d G 9 S Z W 1 v d m V k Q 2 9 s d W 1 u c z E u e 0 1 l c m d l U y A t I D A l L D F 9 J n F 1 b 3 Q 7 L C Z x d W 9 0 O 1 N l Y 3 R p b 2 4 x L 3 J l c 3 V s d H M v Q X V 0 b 1 J l b W 9 2 Z W R D b 2 x 1 b W 5 z M S 5 7 T W V y Z 2 V T I C 0 g M j U l L D J 9 J n F 1 b 3 Q 7 L C Z x d W 9 0 O 1 N l Y 3 R p b 2 4 x L 3 J l c 3 V s d H M v Q X V 0 b 1 J l b W 9 2 Z W R D b 2 x 1 b W 5 z M S 5 7 T W V y Z 2 V T I C 0 g N T A l L D N 9 J n F 1 b 3 Q 7 L C Z x d W 9 0 O 1 N l Y 3 R p b 2 4 x L 3 J l c 3 V s d H M v Q X V 0 b 1 J l b W 9 2 Z W R D b 2 x 1 b W 5 z M S 5 7 T W V y Z 2 V T I C 0 g N z U l L D R 9 J n F 1 b 3 Q 7 L C Z x d W 9 0 O 1 N l Y 3 R p b 2 4 x L 3 J l c 3 V s d H M v Q X V 0 b 1 J l b W 9 2 Z W R D b 2 x 1 b W 5 z M S 5 7 T W V y Z 2 V T I C 0 g O T U l L D V 9 J n F 1 b 3 Q 7 L C Z x d W 9 0 O 1 N l Y 3 R p b 2 4 x L 3 J l c 3 V s d H M v Q X V 0 b 1 J l b W 9 2 Z W R D b 2 x 1 b W 5 z M S 5 7 T W V y Z 2 V T I C 0 g O T k l L D Z 9 J n F 1 b 3 Q 7 L C Z x d W 9 0 O 1 N l Y 3 R p b 2 4 x L 3 J l c 3 V s d H M v Q X V 0 b 1 J l b W 9 2 Z W R D b 2 x 1 b W 5 z M S 5 7 T W V y Z 2 V T I C 0 g O T k s N y U s N 3 0 m c X V v d D s s J n F 1 b 3 Q 7 U 2 V j d G l v b j E v c m V z d W x 0 c y 9 B d X R v U m V t b 3 Z l Z E N v b H V t b n M x L n t N Z X J n Z V M g L S B z b 3 J 0 Z W Q g a W 4 g c m V 2 Z X J z Z S w 4 f S Z x d W 9 0 O y w m c X V v d D t T Z W N 0 a W 9 u M S 9 y Z X N 1 b H R z L 0 F 1 d G 9 S Z W 1 v d m V k Q 2 9 s d W 1 u c z E u e 1 F 1 a W N r U y A t I D A l L D l 9 J n F 1 b 3 Q 7 L C Z x d W 9 0 O 1 N l Y 3 R p b 2 4 x L 3 J l c 3 V s d H M v Q X V 0 b 1 J l b W 9 2 Z W R D b 2 x 1 b W 5 z M S 5 7 U X V p Y 2 t T I C 0 g M j U l L D E w f S Z x d W 9 0 O y w m c X V v d D t T Z W N 0 a W 9 u M S 9 y Z X N 1 b H R z L 0 F 1 d G 9 S Z W 1 v d m V k Q 2 9 s d W 1 u c z E u e 1 F 1 a W N r U y A t I D U w J S w x M X 0 m c X V v d D s s J n F 1 b 3 Q 7 U 2 V j d G l v b j E v c m V z d W x 0 c y 9 B d X R v U m V t b 3 Z l Z E N v b H V t b n M x L n t R d W l j a 1 M g L S A 3 N S U s M T J 9 J n F 1 b 3 Q 7 L C Z x d W 9 0 O 1 N l Y 3 R p b 2 4 x L 3 J l c 3 V s d H M v Q X V 0 b 1 J l b W 9 2 Z W R D b 2 x 1 b W 5 z M S 5 7 U X V p Y 2 t T I C 0 g O T U l L D E z f S Z x d W 9 0 O y w m c X V v d D t T Z W N 0 a W 9 u M S 9 y Z X N 1 b H R z L 0 F 1 d G 9 S Z W 1 v d m V k Q 2 9 s d W 1 u c z E u e 1 F 1 a W N r U y A t I D k 5 J S w x N H 0 m c X V v d D s s J n F 1 b 3 Q 7 U 2 V j d G l v b j E v c m V z d W x 0 c y 9 B d X R v U m V t b 3 Z l Z E N v b H V t b n M x L n t R d W l j a 1 M g L S A 5 O S w 3 J S w x N X 0 m c X V v d D s s J n F 1 b 3 Q 7 U 2 V j d G l v b j E v c m V z d W x 0 c y 9 B d X R v U m V t b 3 Z l Z E N v b H V t b n M x L n t R d W l j a 1 M g L S B z b 3 J 0 Z W Q g a W 4 g c m V 2 Z X J z Z S w x N n 0 m c X V v d D s s J n F 1 b 3 Q 7 U 2 V j d G l v b j E v c m V z d W x 0 c y 9 B d X R v U m V t b 3 Z l Z E N v b H V t b n M x L n t J b n R y b 1 M g L S A w J S w x N 3 0 m c X V v d D s s J n F 1 b 3 Q 7 U 2 V j d G l v b j E v c m V z d W x 0 c y 9 B d X R v U m V t b 3 Z l Z E N v b H V t b n M x L n t J b n R y b 1 M g L S A y N S U s M T h 9 J n F 1 b 3 Q 7 L C Z x d W 9 0 O 1 N l Y 3 R p b 2 4 x L 3 J l c 3 V s d H M v Q X V 0 b 1 J l b W 9 2 Z W R D b 2 x 1 b W 5 z M S 5 7 S W 5 0 c m 9 T I C 0 g N T A l L D E 5 f S Z x d W 9 0 O y w m c X V v d D t T Z W N 0 a W 9 u M S 9 y Z X N 1 b H R z L 0 F 1 d G 9 S Z W 1 v d m V k Q 2 9 s d W 1 u c z E u e 0 l u d H J v U y A t I D c 1 J S w y M H 0 m c X V v d D s s J n F 1 b 3 Q 7 U 2 V j d G l v b j E v c m V z d W x 0 c y 9 B d X R v U m V t b 3 Z l Z E N v b H V t b n M x L n t J b n R y b 1 M g L S A 5 N S U s M j F 9 J n F 1 b 3 Q 7 L C Z x d W 9 0 O 1 N l Y 3 R p b 2 4 x L 3 J l c 3 V s d H M v Q X V 0 b 1 J l b W 9 2 Z W R D b 2 x 1 b W 5 z M S 5 7 S W 5 0 c m 9 T I C 0 g O T k l L D I y f S Z x d W 9 0 O y w m c X V v d D t T Z W N 0 a W 9 u M S 9 y Z X N 1 b H R z L 0 F 1 d G 9 S Z W 1 v d m V k Q 2 9 s d W 1 u c z E u e 0 l u d H J v U y A t I D k 5 L D c l L D I z f S Z x d W 9 0 O y w m c X V v d D t T Z W N 0 a W 9 u M S 9 y Z X N 1 b H R z L 0 F 1 d G 9 S Z W 1 v d m V k Q 2 9 s d W 1 u c z E u e 0 l u d H J v U y A t I H N v c n R l Z C B p b i B y Z X Z l c n N l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c m V z d W x 0 c y 9 B d X R v U m V t b 3 Z l Z E N v b H V t b n M x L n t T S V p F L D B 9 J n F 1 b 3 Q 7 L C Z x d W 9 0 O 1 N l Y 3 R p b 2 4 x L 3 J l c 3 V s d H M v Q X V 0 b 1 J l b W 9 2 Z W R D b 2 x 1 b W 5 z M S 5 7 T W V y Z 2 V T I C 0 g M C U s M X 0 m c X V v d D s s J n F 1 b 3 Q 7 U 2 V j d G l v b j E v c m V z d W x 0 c y 9 B d X R v U m V t b 3 Z l Z E N v b H V t b n M x L n t N Z X J n Z V M g L S A y N S U s M n 0 m c X V v d D s s J n F 1 b 3 Q 7 U 2 V j d G l v b j E v c m V z d W x 0 c y 9 B d X R v U m V t b 3 Z l Z E N v b H V t b n M x L n t N Z X J n Z V M g L S A 1 M C U s M 3 0 m c X V v d D s s J n F 1 b 3 Q 7 U 2 V j d G l v b j E v c m V z d W x 0 c y 9 B d X R v U m V t b 3 Z l Z E N v b H V t b n M x L n t N Z X J n Z V M g L S A 3 N S U s N H 0 m c X V v d D s s J n F 1 b 3 Q 7 U 2 V j d G l v b j E v c m V z d W x 0 c y 9 B d X R v U m V t b 3 Z l Z E N v b H V t b n M x L n t N Z X J n Z V M g L S A 5 N S U s N X 0 m c X V v d D s s J n F 1 b 3 Q 7 U 2 V j d G l v b j E v c m V z d W x 0 c y 9 B d X R v U m V t b 3 Z l Z E N v b H V t b n M x L n t N Z X J n Z V M g L S A 5 O S U s N n 0 m c X V v d D s s J n F 1 b 3 Q 7 U 2 V j d G l v b j E v c m V z d W x 0 c y 9 B d X R v U m V t b 3 Z l Z E N v b H V t b n M x L n t N Z X J n Z V M g L S A 5 O S w 3 J S w 3 f S Z x d W 9 0 O y w m c X V v d D t T Z W N 0 a W 9 u M S 9 y Z X N 1 b H R z L 0 F 1 d G 9 S Z W 1 v d m V k Q 2 9 s d W 1 u c z E u e 0 1 l c m d l U y A t I H N v c n R l Z C B p b i B y Z X Z l c n N l L D h 9 J n F 1 b 3 Q 7 L C Z x d W 9 0 O 1 N l Y 3 R p b 2 4 x L 3 J l c 3 V s d H M v Q X V 0 b 1 J l b W 9 2 Z W R D b 2 x 1 b W 5 z M S 5 7 U X V p Y 2 t T I C 0 g M C U s O X 0 m c X V v d D s s J n F 1 b 3 Q 7 U 2 V j d G l v b j E v c m V z d W x 0 c y 9 B d X R v U m V t b 3 Z l Z E N v b H V t b n M x L n t R d W l j a 1 M g L S A y N S U s M T B 9 J n F 1 b 3 Q 7 L C Z x d W 9 0 O 1 N l Y 3 R p b 2 4 x L 3 J l c 3 V s d H M v Q X V 0 b 1 J l b W 9 2 Z W R D b 2 x 1 b W 5 z M S 5 7 U X V p Y 2 t T I C 0 g N T A l L D E x f S Z x d W 9 0 O y w m c X V v d D t T Z W N 0 a W 9 u M S 9 y Z X N 1 b H R z L 0 F 1 d G 9 S Z W 1 v d m V k Q 2 9 s d W 1 u c z E u e 1 F 1 a W N r U y A t I D c 1 J S w x M n 0 m c X V v d D s s J n F 1 b 3 Q 7 U 2 V j d G l v b j E v c m V z d W x 0 c y 9 B d X R v U m V t b 3 Z l Z E N v b H V t b n M x L n t R d W l j a 1 M g L S A 5 N S U s M T N 9 J n F 1 b 3 Q 7 L C Z x d W 9 0 O 1 N l Y 3 R p b 2 4 x L 3 J l c 3 V s d H M v Q X V 0 b 1 J l b W 9 2 Z W R D b 2 x 1 b W 5 z M S 5 7 U X V p Y 2 t T I C 0 g O T k l L D E 0 f S Z x d W 9 0 O y w m c X V v d D t T Z W N 0 a W 9 u M S 9 y Z X N 1 b H R z L 0 F 1 d G 9 S Z W 1 v d m V k Q 2 9 s d W 1 u c z E u e 1 F 1 a W N r U y A t I D k 5 L D c l L D E 1 f S Z x d W 9 0 O y w m c X V v d D t T Z W N 0 a W 9 u M S 9 y Z X N 1 b H R z L 0 F 1 d G 9 S Z W 1 v d m V k Q 2 9 s d W 1 u c z E u e 1 F 1 a W N r U y A t I H N v c n R l Z C B p b i B y Z X Z l c n N l L D E 2 f S Z x d W 9 0 O y w m c X V v d D t T Z W N 0 a W 9 u M S 9 y Z X N 1 b H R z L 0 F 1 d G 9 S Z W 1 v d m V k Q 2 9 s d W 1 u c z E u e 0 l u d H J v U y A t I D A l L D E 3 f S Z x d W 9 0 O y w m c X V v d D t T Z W N 0 a W 9 u M S 9 y Z X N 1 b H R z L 0 F 1 d G 9 S Z W 1 v d m V k Q 2 9 s d W 1 u c z E u e 0 l u d H J v U y A t I D I 1 J S w x O H 0 m c X V v d D s s J n F 1 b 3 Q 7 U 2 V j d G l v b j E v c m V z d W x 0 c y 9 B d X R v U m V t b 3 Z l Z E N v b H V t b n M x L n t J b n R y b 1 M g L S A 1 M C U s M T l 9 J n F 1 b 3 Q 7 L C Z x d W 9 0 O 1 N l Y 3 R p b 2 4 x L 3 J l c 3 V s d H M v Q X V 0 b 1 J l b W 9 2 Z W R D b 2 x 1 b W 5 z M S 5 7 S W 5 0 c m 9 T I C 0 g N z U l L D I w f S Z x d W 9 0 O y w m c X V v d D t T Z W N 0 a W 9 u M S 9 y Z X N 1 b H R z L 0 F 1 d G 9 S Z W 1 v d m V k Q 2 9 s d W 1 u c z E u e 0 l u d H J v U y A t I D k 1 J S w y M X 0 m c X V v d D s s J n F 1 b 3 Q 7 U 2 V j d G l v b j E v c m V z d W x 0 c y 9 B d X R v U m V t b 3 Z l Z E N v b H V t b n M x L n t J b n R y b 1 M g L S A 5 O S U s M j J 9 J n F 1 b 3 Q 7 L C Z x d W 9 0 O 1 N l Y 3 R p b 2 4 x L 3 J l c 3 V s d H M v Q X V 0 b 1 J l b W 9 2 Z W R D b 2 x 1 b W 5 z M S 5 7 S W 5 0 c m 9 T I C 0 g O T k s N y U s M j N 9 J n F 1 b 3 Q 7 L C Z x d W 9 0 O 1 N l Y 3 R p b 2 4 x L 3 J l c 3 V s d H M v Q X V 0 b 1 J l b W 9 2 Z W R D b 2 x 1 b W 5 z M S 5 7 S W 5 0 c m 9 T I C 0 g c 2 9 y d G V k I G l u I H J l d m V y c 2 U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K q I U F w r 4 i T q 3 F 4 6 l 2 s A R r A A A A A A I A A A A A A B B m A A A A A Q A A I A A A A I v z 6 9 + g U / N F U X G x o m r G w z t W F / T P K 5 C I Z 9 G w z F y o w P J 2 A A A A A A 6 A A A A A A g A A I A A A A N j d v x j 3 h T u 5 E v / F m T o P Z 0 4 b W L u p c f g D E M l z g j W I l H w 0 U A A A A J v c H p h E 5 s V 8 n u W G a O H Y K c P t t 3 V K I Z h n g p n j I Y O q + 7 d c b 5 q S D I Y A S V P A U a Y 4 M R U r i b + e s u c g G q a y v L 8 z Z u 3 Q M 1 G A B q d s x 3 q 1 2 2 4 0 C H k v j O z F Q A A A A C K p 3 J p F 8 l Z a x 3 L t c 1 O m O 7 u o p y F c L i m c g Z p E q i F L c R v C T J D t n e H G o X T x a C Q u v 4 y i Z h N h 0 p 3 T P Z 5 Y L V Y F O F y m G R U = < / D a t a M a s h u p > 
</file>

<file path=customXml/itemProps1.xml><?xml version="1.0" encoding="utf-8"?>
<ds:datastoreItem xmlns:ds="http://schemas.openxmlformats.org/officeDocument/2006/customXml" ds:itemID="{976CACC0-8A3A-4A0E-8A1A-FBF810B2B0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MergeSort</vt:lpstr>
      <vt:lpstr>QuickSort</vt:lpstr>
      <vt:lpstr>IntroSort</vt:lpstr>
      <vt:lpstr>Porównanie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Iwo Chwiszczuk</dc:creator>
  <cp:lastModifiedBy>Iwo Chwiszczuk</cp:lastModifiedBy>
  <dcterms:created xsi:type="dcterms:W3CDTF">2025-03-28T18:36:13Z</dcterms:created>
  <dcterms:modified xsi:type="dcterms:W3CDTF">2025-03-28T22:59:51Z</dcterms:modified>
</cp:coreProperties>
</file>