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武将" sheetId="1" r:id="rId1"/>
    <sheet name="绝技" sheetId="2" r:id="rId2"/>
    <sheet name="绝技demo" sheetId="5" r:id="rId3"/>
    <sheet name="兵种" sheetId="3" r:id="rId4"/>
    <sheet name="伤害模拟器" sheetId="4" r:id="rId5"/>
  </sheets>
  <definedNames>
    <definedName name="_xlnm._FilterDatabase" localSheetId="0" hidden="1">武将!$B$2:$AB$691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Y576" i="1"/>
  <c r="Z576"/>
  <c r="AA576"/>
  <c r="Y477"/>
  <c r="Z477"/>
  <c r="AA477"/>
  <c r="Y678"/>
  <c r="Z678"/>
  <c r="AA678"/>
  <c r="Y658"/>
  <c r="Z658"/>
  <c r="AA658"/>
  <c r="Y49"/>
  <c r="Z49"/>
  <c r="AA49"/>
  <c r="Y339"/>
  <c r="Z339"/>
  <c r="AA339"/>
  <c r="Y270"/>
  <c r="Z270"/>
  <c r="AA270"/>
  <c r="Y435"/>
  <c r="Z435"/>
  <c r="AA435"/>
  <c r="Y625"/>
  <c r="Z625"/>
  <c r="AA625"/>
  <c r="Y470"/>
  <c r="Z470"/>
  <c r="AA470"/>
  <c r="Y570"/>
  <c r="Z570"/>
  <c r="AA570"/>
  <c r="Y322"/>
  <c r="Z322"/>
  <c r="AA322"/>
  <c r="Y187"/>
  <c r="Z187"/>
  <c r="AA187"/>
  <c r="Y216"/>
  <c r="Z216"/>
  <c r="AA216"/>
  <c r="Y522"/>
  <c r="Z522"/>
  <c r="AA522"/>
  <c r="Y350"/>
  <c r="Z350"/>
  <c r="AA350"/>
  <c r="Y70"/>
  <c r="Z70"/>
  <c r="AA70"/>
  <c r="Y571"/>
  <c r="Z571"/>
  <c r="AA571"/>
  <c r="Y396"/>
  <c r="Z396"/>
  <c r="AA396"/>
  <c r="Y575"/>
  <c r="Z575"/>
  <c r="AA575"/>
  <c r="Y530"/>
  <c r="Z530"/>
  <c r="AA530"/>
  <c r="Y395"/>
  <c r="Z395"/>
  <c r="AA395"/>
  <c r="Y418"/>
  <c r="Z418"/>
  <c r="AA418"/>
  <c r="Y588"/>
  <c r="Z588"/>
  <c r="AA588"/>
  <c r="Y113"/>
  <c r="Z113"/>
  <c r="AA113"/>
  <c r="Y264"/>
  <c r="Z264"/>
  <c r="AA264"/>
  <c r="Y335"/>
  <c r="Z335"/>
  <c r="AA335"/>
  <c r="Y561"/>
  <c r="Z561"/>
  <c r="AA561"/>
  <c r="Y305"/>
  <c r="Z305"/>
  <c r="AA305"/>
  <c r="Y133"/>
  <c r="Z133"/>
  <c r="AA133"/>
  <c r="Y130"/>
  <c r="Z130"/>
  <c r="AA130"/>
  <c r="Y675"/>
  <c r="Z675"/>
  <c r="AA675"/>
  <c r="Y457"/>
  <c r="Z457"/>
  <c r="AA457"/>
  <c r="Y427"/>
  <c r="Z427"/>
  <c r="AA427"/>
  <c r="Y551"/>
  <c r="Z551"/>
  <c r="AA551"/>
  <c r="Y72"/>
  <c r="Z72"/>
  <c r="AA72"/>
  <c r="Y599"/>
  <c r="Z599"/>
  <c r="AA599"/>
  <c r="Y439"/>
  <c r="Z439"/>
  <c r="AA439"/>
  <c r="Y336"/>
  <c r="Z336"/>
  <c r="AA336"/>
  <c r="Y535"/>
  <c r="Z535"/>
  <c r="AA535"/>
  <c r="Y164"/>
  <c r="Z164"/>
  <c r="AA164"/>
  <c r="Y513"/>
  <c r="Z513"/>
  <c r="AA513"/>
  <c r="Y400"/>
  <c r="Z400"/>
  <c r="AA400"/>
  <c r="Y52"/>
  <c r="Z52"/>
  <c r="AA52"/>
  <c r="Y374"/>
  <c r="Z374"/>
  <c r="AA374"/>
  <c r="Y331"/>
  <c r="Z331"/>
  <c r="AA331"/>
  <c r="Y151"/>
  <c r="Z151"/>
  <c r="AA151"/>
  <c r="Y579"/>
  <c r="Z579"/>
  <c r="AA579"/>
  <c r="Y505"/>
  <c r="Z505"/>
  <c r="AA505"/>
  <c r="Y362"/>
  <c r="Z362"/>
  <c r="AA362"/>
  <c r="Y674"/>
  <c r="Z674"/>
  <c r="AA674"/>
  <c r="Y509"/>
  <c r="Z509"/>
  <c r="AA509"/>
  <c r="Y286"/>
  <c r="Z286"/>
  <c r="AA286"/>
  <c r="Y495"/>
  <c r="Z495"/>
  <c r="AA495"/>
  <c r="Y610"/>
  <c r="Z610"/>
  <c r="AA610"/>
  <c r="Y100"/>
  <c r="Z100"/>
  <c r="AA100"/>
  <c r="Y431"/>
  <c r="Z431"/>
  <c r="AA431"/>
  <c r="Y619"/>
  <c r="Z619"/>
  <c r="AA619"/>
  <c r="Y36"/>
  <c r="Z36"/>
  <c r="AA36"/>
  <c r="Y602"/>
  <c r="Z602"/>
  <c r="AA602"/>
  <c r="Y309"/>
  <c r="Z309"/>
  <c r="AA309"/>
  <c r="Y288"/>
  <c r="Z288"/>
  <c r="AA288"/>
  <c r="Y393"/>
  <c r="Z393"/>
  <c r="AA393"/>
  <c r="Y342"/>
  <c r="Z342"/>
  <c r="AA342"/>
  <c r="Y459"/>
  <c r="Z459"/>
  <c r="AA459"/>
  <c r="Y77"/>
  <c r="Z77"/>
  <c r="AA77"/>
  <c r="Y25"/>
  <c r="Z25"/>
  <c r="AA25"/>
  <c r="Y76"/>
  <c r="Z76"/>
  <c r="AA76"/>
  <c r="Y173"/>
  <c r="Z173"/>
  <c r="AA173"/>
  <c r="Y465"/>
  <c r="Z465"/>
  <c r="AA465"/>
  <c r="Y282"/>
  <c r="Z282"/>
  <c r="AA282"/>
  <c r="Y371"/>
  <c r="Z371"/>
  <c r="AA371"/>
  <c r="Y648"/>
  <c r="Z648"/>
  <c r="AA648"/>
  <c r="Y174"/>
  <c r="Z174"/>
  <c r="AA174"/>
  <c r="Y32"/>
  <c r="Z32"/>
  <c r="AA32"/>
  <c r="Y208"/>
  <c r="Z208"/>
  <c r="AA208"/>
  <c r="Y20"/>
  <c r="Z20"/>
  <c r="AA20"/>
  <c r="Y349"/>
  <c r="Z349"/>
  <c r="AA349"/>
  <c r="Y503"/>
  <c r="Z503"/>
  <c r="AA503"/>
  <c r="Y489"/>
  <c r="Z489"/>
  <c r="AA489"/>
  <c r="Y454"/>
  <c r="Z454"/>
  <c r="AA454"/>
  <c r="Y90"/>
  <c r="Z90"/>
  <c r="AA90"/>
  <c r="Y259"/>
  <c r="Z259"/>
  <c r="AA259"/>
  <c r="Y9"/>
  <c r="Z9"/>
  <c r="AA9"/>
  <c r="Y85"/>
  <c r="Z85"/>
  <c r="AA85"/>
  <c r="Y613"/>
  <c r="Z613"/>
  <c r="AA613"/>
  <c r="Y617"/>
  <c r="Z617"/>
  <c r="AA617"/>
  <c r="Y455"/>
  <c r="Z455"/>
  <c r="AA455"/>
  <c r="Y638"/>
  <c r="Z638"/>
  <c r="AA638"/>
  <c r="Y538"/>
  <c r="Z538"/>
  <c r="AA538"/>
  <c r="Y53"/>
  <c r="Z53"/>
  <c r="AA53"/>
  <c r="Y404"/>
  <c r="Z404"/>
  <c r="AA404"/>
  <c r="Y251"/>
  <c r="Z251"/>
  <c r="AA251"/>
  <c r="Y66"/>
  <c r="Z66"/>
  <c r="AA66"/>
  <c r="Y486"/>
  <c r="Z486"/>
  <c r="AA486"/>
  <c r="Y585"/>
  <c r="Z585"/>
  <c r="AA585"/>
  <c r="Y3"/>
  <c r="Z3"/>
  <c r="AA3"/>
  <c r="Y661"/>
  <c r="Z661"/>
  <c r="AA661"/>
  <c r="Y222"/>
  <c r="Z222"/>
  <c r="AA222"/>
  <c r="Y103"/>
  <c r="Z103"/>
  <c r="AA103"/>
  <c r="Y417"/>
  <c r="Z417"/>
  <c r="AA417"/>
  <c r="Y355"/>
  <c r="Z355"/>
  <c r="AA355"/>
  <c r="Y481"/>
  <c r="Z481"/>
  <c r="AA481"/>
  <c r="Y600"/>
  <c r="Z600"/>
  <c r="AA600"/>
  <c r="Y252"/>
  <c r="Z252"/>
  <c r="AA252"/>
  <c r="Y123"/>
  <c r="Z123"/>
  <c r="AA123"/>
  <c r="Y146"/>
  <c r="Z146"/>
  <c r="AA146"/>
  <c r="Y28"/>
  <c r="Z28"/>
  <c r="AA28"/>
  <c r="Y592"/>
  <c r="Z592"/>
  <c r="AA592"/>
  <c r="Y547"/>
  <c r="Z547"/>
  <c r="AA547"/>
  <c r="Y266"/>
  <c r="Z266"/>
  <c r="AA266"/>
  <c r="Y526"/>
  <c r="Z526"/>
  <c r="AA526"/>
  <c r="Y345"/>
  <c r="Z345"/>
  <c r="AA345"/>
  <c r="Y356"/>
  <c r="Z356"/>
  <c r="AA356"/>
  <c r="Y124"/>
  <c r="Z124"/>
  <c r="AA124"/>
  <c r="Y347"/>
  <c r="Z347"/>
  <c r="AA347"/>
  <c r="Y35"/>
  <c r="Z35"/>
  <c r="AA35"/>
  <c r="Y611"/>
  <c r="Z611"/>
  <c r="AA611"/>
  <c r="Y650"/>
  <c r="Z650"/>
  <c r="AA650"/>
  <c r="Y111"/>
  <c r="Z111"/>
  <c r="AA111"/>
  <c r="Y609"/>
  <c r="Z609"/>
  <c r="AA609"/>
  <c r="Y84"/>
  <c r="Z84"/>
  <c r="AA84"/>
  <c r="Y65"/>
  <c r="Z65"/>
  <c r="AA65"/>
  <c r="Y57"/>
  <c r="Z57"/>
  <c r="AA57"/>
  <c r="Y595"/>
  <c r="Z595"/>
  <c r="AA595"/>
  <c r="Y292"/>
  <c r="Z292"/>
  <c r="AA292"/>
  <c r="Y423"/>
  <c r="Z423"/>
  <c r="AA423"/>
  <c r="Y475"/>
  <c r="Z475"/>
  <c r="AA475"/>
  <c r="Y517"/>
  <c r="Z517"/>
  <c r="AA517"/>
  <c r="Y191"/>
  <c r="Z191"/>
  <c r="AA191"/>
  <c r="Y536"/>
  <c r="Z536"/>
  <c r="AA536"/>
  <c r="Y543"/>
  <c r="Z543"/>
  <c r="AA543"/>
  <c r="Y491"/>
  <c r="Z491"/>
  <c r="AA491"/>
  <c r="Y357"/>
  <c r="Z357"/>
  <c r="AA357"/>
  <c r="Y21"/>
  <c r="Z21"/>
  <c r="AA21"/>
  <c r="Y527"/>
  <c r="Z527"/>
  <c r="AA527"/>
  <c r="Y344"/>
  <c r="Z344"/>
  <c r="AA344"/>
  <c r="Y409"/>
  <c r="Z409"/>
  <c r="AA409"/>
  <c r="Y456"/>
  <c r="Z456"/>
  <c r="AA456"/>
  <c r="Y478"/>
  <c r="Z478"/>
  <c r="AA478"/>
  <c r="Y520"/>
  <c r="Z520"/>
  <c r="AA520"/>
  <c r="Y683"/>
  <c r="Z683"/>
  <c r="AA683"/>
  <c r="Y135"/>
  <c r="Z135"/>
  <c r="AA135"/>
  <c r="Y548"/>
  <c r="Z548"/>
  <c r="AA548"/>
  <c r="Y94"/>
  <c r="Z94"/>
  <c r="AA94"/>
  <c r="Y623"/>
  <c r="Z623"/>
  <c r="AA623"/>
  <c r="Y341"/>
  <c r="Z341"/>
  <c r="AA341"/>
  <c r="Y468"/>
  <c r="Z468"/>
  <c r="AA468"/>
  <c r="Y391"/>
  <c r="Z391"/>
  <c r="AA391"/>
  <c r="Y525"/>
  <c r="Z525"/>
  <c r="AA525"/>
  <c r="Y376"/>
  <c r="Z376"/>
  <c r="AA376"/>
  <c r="Y664"/>
  <c r="Z664"/>
  <c r="AA664"/>
  <c r="Y86"/>
  <c r="Z86"/>
  <c r="AA86"/>
  <c r="Y234"/>
  <c r="Z234"/>
  <c r="AA234"/>
  <c r="Y281"/>
  <c r="Z281"/>
  <c r="AA281"/>
  <c r="Y647"/>
  <c r="Z647"/>
  <c r="AA647"/>
  <c r="Y196"/>
  <c r="Z196"/>
  <c r="AA196"/>
  <c r="Y488"/>
  <c r="Z488"/>
  <c r="AA488"/>
  <c r="Y300"/>
  <c r="Z300"/>
  <c r="AA300"/>
  <c r="Y379"/>
  <c r="Z379"/>
  <c r="AA379"/>
  <c r="Y54"/>
  <c r="Z54"/>
  <c r="AA54"/>
  <c r="Y87"/>
  <c r="Z87"/>
  <c r="AA87"/>
  <c r="Y165"/>
  <c r="Z165"/>
  <c r="AA165"/>
  <c r="Y480"/>
  <c r="Z480"/>
  <c r="AA480"/>
  <c r="Y138"/>
  <c r="Z138"/>
  <c r="AA138"/>
  <c r="Y691"/>
  <c r="Z691"/>
  <c r="AA691"/>
  <c r="Y424"/>
  <c r="Z424"/>
  <c r="AA424"/>
  <c r="Y40"/>
  <c r="Z40"/>
  <c r="AA40"/>
  <c r="Y283"/>
  <c r="Z283"/>
  <c r="AA283"/>
  <c r="Y296"/>
  <c r="Z296"/>
  <c r="AA296"/>
  <c r="Y306"/>
  <c r="Z306"/>
  <c r="AA306"/>
  <c r="Y153"/>
  <c r="Z153"/>
  <c r="AA153"/>
  <c r="Y354"/>
  <c r="Z354"/>
  <c r="AA354"/>
  <c r="Y161"/>
  <c r="Z161"/>
  <c r="AA161"/>
  <c r="Y157"/>
  <c r="Z157"/>
  <c r="AA157"/>
  <c r="Y329"/>
  <c r="Z329"/>
  <c r="AA329"/>
  <c r="Y541"/>
  <c r="Z541"/>
  <c r="AA541"/>
  <c r="Y199"/>
  <c r="Z199"/>
  <c r="AA199"/>
  <c r="Y43"/>
  <c r="Z43"/>
  <c r="AA43"/>
  <c r="Y353"/>
  <c r="Z353"/>
  <c r="AA353"/>
  <c r="Y297"/>
  <c r="Z297"/>
  <c r="AA297"/>
  <c r="Y175"/>
  <c r="Z175"/>
  <c r="AA175"/>
  <c r="Y587"/>
  <c r="Z587"/>
  <c r="AA587"/>
  <c r="Y26"/>
  <c r="Z26"/>
  <c r="AA26"/>
  <c r="Y440"/>
  <c r="Z440"/>
  <c r="AA440"/>
  <c r="Y552"/>
  <c r="Z552"/>
  <c r="AA552"/>
  <c r="Y320"/>
  <c r="Z320"/>
  <c r="AA320"/>
  <c r="Y33"/>
  <c r="Z33"/>
  <c r="AA33"/>
  <c r="Y574"/>
  <c r="Z574"/>
  <c r="AA574"/>
  <c r="Y128"/>
  <c r="Z128"/>
  <c r="AA128"/>
  <c r="Y308"/>
  <c r="Z308"/>
  <c r="AA308"/>
  <c r="Y497"/>
  <c r="Z497"/>
  <c r="AA497"/>
  <c r="Y492"/>
  <c r="Z492"/>
  <c r="AA492"/>
  <c r="Y265"/>
  <c r="Z265"/>
  <c r="AA265"/>
  <c r="Y156"/>
  <c r="Z156"/>
  <c r="AA156"/>
  <c r="Y504"/>
  <c r="Z504"/>
  <c r="AA504"/>
  <c r="Y573"/>
  <c r="Z573"/>
  <c r="AA573"/>
  <c r="Y426"/>
  <c r="Z426"/>
  <c r="AA426"/>
  <c r="Y287"/>
  <c r="Z287"/>
  <c r="AA287"/>
  <c r="Y181"/>
  <c r="Z181"/>
  <c r="AA181"/>
  <c r="Y630"/>
  <c r="Z630"/>
  <c r="AA630"/>
  <c r="Y584"/>
  <c r="Z584"/>
  <c r="AA584"/>
  <c r="Y231"/>
  <c r="Z231"/>
  <c r="AA231"/>
  <c r="Y326"/>
  <c r="Z326"/>
  <c r="AA326"/>
  <c r="Y560"/>
  <c r="Z560"/>
  <c r="AA560"/>
  <c r="Y185"/>
  <c r="Z185"/>
  <c r="AA185"/>
  <c r="Y442"/>
  <c r="Z442"/>
  <c r="AA442"/>
  <c r="Y159"/>
  <c r="Z159"/>
  <c r="AA159"/>
  <c r="Y203"/>
  <c r="Z203"/>
  <c r="AA203"/>
  <c r="Y528"/>
  <c r="Z528"/>
  <c r="AA528"/>
  <c r="Y361"/>
  <c r="Z361"/>
  <c r="AA361"/>
  <c r="Y176"/>
  <c r="Z176"/>
  <c r="AA176"/>
  <c r="Y618"/>
  <c r="Z618"/>
  <c r="AA618"/>
  <c r="Y653"/>
  <c r="Z653"/>
  <c r="AA653"/>
  <c r="Y537"/>
  <c r="Z537"/>
  <c r="AA537"/>
  <c r="Y673"/>
  <c r="Z673"/>
  <c r="AA673"/>
  <c r="Y534"/>
  <c r="Z534"/>
  <c r="AA534"/>
  <c r="Y116"/>
  <c r="Z116"/>
  <c r="AA116"/>
  <c r="Y563"/>
  <c r="Z563"/>
  <c r="AA563"/>
  <c r="Y372"/>
  <c r="Z372"/>
  <c r="AA372"/>
  <c r="Y398"/>
  <c r="Z398"/>
  <c r="AA398"/>
  <c r="Y542"/>
  <c r="Z542"/>
  <c r="AA542"/>
  <c r="Y394"/>
  <c r="Z394"/>
  <c r="AA394"/>
  <c r="Y4"/>
  <c r="Z4"/>
  <c r="AA4"/>
  <c r="Y269"/>
  <c r="Z269"/>
  <c r="AA269"/>
  <c r="Y78"/>
  <c r="Z78"/>
  <c r="AA78"/>
  <c r="Y129"/>
  <c r="Z129"/>
  <c r="AA129"/>
  <c r="Y388"/>
  <c r="Z388"/>
  <c r="AA388"/>
  <c r="Y250"/>
  <c r="Z250"/>
  <c r="AA250"/>
  <c r="Y179"/>
  <c r="Z179"/>
  <c r="AA179"/>
  <c r="Y209"/>
  <c r="Z209"/>
  <c r="AA209"/>
  <c r="Y608"/>
  <c r="Z608"/>
  <c r="AA608"/>
  <c r="Y340"/>
  <c r="Z340"/>
  <c r="AA340"/>
  <c r="Y499"/>
  <c r="Z499"/>
  <c r="AA499"/>
  <c r="Y392"/>
  <c r="Z392"/>
  <c r="AA392"/>
  <c r="Y241"/>
  <c r="Z241"/>
  <c r="AA241"/>
  <c r="Y332"/>
  <c r="Z332"/>
  <c r="AA332"/>
  <c r="Y163"/>
  <c r="Z163"/>
  <c r="AA163"/>
  <c r="Y324"/>
  <c r="Z324"/>
  <c r="AA324"/>
  <c r="Y360"/>
  <c r="Z360"/>
  <c r="AA360"/>
  <c r="Y121"/>
  <c r="Z121"/>
  <c r="AA121"/>
  <c r="Y212"/>
  <c r="Z212"/>
  <c r="AA212"/>
  <c r="Y464"/>
  <c r="Z464"/>
  <c r="AA464"/>
  <c r="Y5"/>
  <c r="Z5"/>
  <c r="AA5"/>
  <c r="Y44"/>
  <c r="Z44"/>
  <c r="AA44"/>
  <c r="Y119"/>
  <c r="Z119"/>
  <c r="AA119"/>
  <c r="Y149"/>
  <c r="Z149"/>
  <c r="AA149"/>
  <c r="Y107"/>
  <c r="Z107"/>
  <c r="AA107"/>
  <c r="Y91"/>
  <c r="Z91"/>
  <c r="AA91"/>
  <c r="Y217"/>
  <c r="Z217"/>
  <c r="AA217"/>
  <c r="Y279"/>
  <c r="Z279"/>
  <c r="AA279"/>
  <c r="Y206"/>
  <c r="Z206"/>
  <c r="AA206"/>
  <c r="Y474"/>
  <c r="Z474"/>
  <c r="AA474"/>
  <c r="Y200"/>
  <c r="Z200"/>
  <c r="AA200"/>
  <c r="Y633"/>
  <c r="Z633"/>
  <c r="AA633"/>
  <c r="Y668"/>
  <c r="Z668"/>
  <c r="AA668"/>
  <c r="Y615"/>
  <c r="Z615"/>
  <c r="AA615"/>
  <c r="Y178"/>
  <c r="Z178"/>
  <c r="AA178"/>
  <c r="Y368"/>
  <c r="Z368"/>
  <c r="AA368"/>
  <c r="Y564"/>
  <c r="Z564"/>
  <c r="AA564"/>
  <c r="Y109"/>
  <c r="Z109"/>
  <c r="AA109"/>
  <c r="Y63"/>
  <c r="Z63"/>
  <c r="AA63"/>
  <c r="Y665"/>
  <c r="Z665"/>
  <c r="AA665"/>
  <c r="Y215"/>
  <c r="Z215"/>
  <c r="AA215"/>
  <c r="Y634"/>
  <c r="Z634"/>
  <c r="AA634"/>
  <c r="Y93"/>
  <c r="Z93"/>
  <c r="AA93"/>
  <c r="Y501"/>
  <c r="Z501"/>
  <c r="AA501"/>
  <c r="Y685"/>
  <c r="Z685"/>
  <c r="AA685"/>
  <c r="Y438"/>
  <c r="Z438"/>
  <c r="AA438"/>
  <c r="Y327"/>
  <c r="Z327"/>
  <c r="AA327"/>
  <c r="Y132"/>
  <c r="Z132"/>
  <c r="AA132"/>
  <c r="Y606"/>
  <c r="Z606"/>
  <c r="AA606"/>
  <c r="Y348"/>
  <c r="Z348"/>
  <c r="AA348"/>
  <c r="Y583"/>
  <c r="Z583"/>
  <c r="AA583"/>
  <c r="Y249"/>
  <c r="Z249"/>
  <c r="AA249"/>
  <c r="Y114"/>
  <c r="Z114"/>
  <c r="AA114"/>
  <c r="Y581"/>
  <c r="Z581"/>
  <c r="AA581"/>
  <c r="Y80"/>
  <c r="Z80"/>
  <c r="AA80"/>
  <c r="Y188"/>
  <c r="Z188"/>
  <c r="AA188"/>
  <c r="Y375"/>
  <c r="Z375"/>
  <c r="AA375"/>
  <c r="Y145"/>
  <c r="Z145"/>
  <c r="AA145"/>
  <c r="Y578"/>
  <c r="Z578"/>
  <c r="AA578"/>
  <c r="Y531"/>
  <c r="Z531"/>
  <c r="AA531"/>
  <c r="Y338"/>
  <c r="Z338"/>
  <c r="AA338"/>
  <c r="Y415"/>
  <c r="Z415"/>
  <c r="AA415"/>
  <c r="Y213"/>
  <c r="Z213"/>
  <c r="AA213"/>
  <c r="Y73"/>
  <c r="Z73"/>
  <c r="AA73"/>
  <c r="Y7"/>
  <c r="Z7"/>
  <c r="AA7"/>
  <c r="Y29"/>
  <c r="Z29"/>
  <c r="AA29"/>
  <c r="Y532"/>
  <c r="Z532"/>
  <c r="AA532"/>
  <c r="Y273"/>
  <c r="Z273"/>
  <c r="AA273"/>
  <c r="Y50"/>
  <c r="Z50"/>
  <c r="AA50"/>
  <c r="Y31"/>
  <c r="Z31"/>
  <c r="AA31"/>
  <c r="Y437"/>
  <c r="Z437"/>
  <c r="AA437"/>
  <c r="Y230"/>
  <c r="Z230"/>
  <c r="AA230"/>
  <c r="Y441"/>
  <c r="Z441"/>
  <c r="AA441"/>
  <c r="Y529"/>
  <c r="Z529"/>
  <c r="AA529"/>
  <c r="Y690"/>
  <c r="Z690"/>
  <c r="AA690"/>
  <c r="Y642"/>
  <c r="Z642"/>
  <c r="AA642"/>
  <c r="Y493"/>
  <c r="Z493"/>
  <c r="AA493"/>
  <c r="Y433"/>
  <c r="Z433"/>
  <c r="AA433"/>
  <c r="Y47"/>
  <c r="Z47"/>
  <c r="AA47"/>
  <c r="Y540"/>
  <c r="Z540"/>
  <c r="AA540"/>
  <c r="Y271"/>
  <c r="Z271"/>
  <c r="AA271"/>
  <c r="Y635"/>
  <c r="Z635"/>
  <c r="AA635"/>
  <c r="Y412"/>
  <c r="Z412"/>
  <c r="AA412"/>
  <c r="Y467"/>
  <c r="Z467"/>
  <c r="AA467"/>
  <c r="Y351"/>
  <c r="Z351"/>
  <c r="AA351"/>
  <c r="Y679"/>
  <c r="Z679"/>
  <c r="AA679"/>
  <c r="Y245"/>
  <c r="Z245"/>
  <c r="AA245"/>
  <c r="Y387"/>
  <c r="Z387"/>
  <c r="AA387"/>
  <c r="Y158"/>
  <c r="Z158"/>
  <c r="AA158"/>
  <c r="Y169"/>
  <c r="Z169"/>
  <c r="AA169"/>
  <c r="Y384"/>
  <c r="Z384"/>
  <c r="AA384"/>
  <c r="Y263"/>
  <c r="Z263"/>
  <c r="AA263"/>
  <c r="Y500"/>
  <c r="Z500"/>
  <c r="AA500"/>
  <c r="Y624"/>
  <c r="Z624"/>
  <c r="AA624"/>
  <c r="Y556"/>
  <c r="Z556"/>
  <c r="AA556"/>
  <c r="Y385"/>
  <c r="Z385"/>
  <c r="AA385"/>
  <c r="Y402"/>
  <c r="Z402"/>
  <c r="AA402"/>
  <c r="Y494"/>
  <c r="Z494"/>
  <c r="AA494"/>
  <c r="Y210"/>
  <c r="Z210"/>
  <c r="AA210"/>
  <c r="Y688"/>
  <c r="Z688"/>
  <c r="AA688"/>
  <c r="Y105"/>
  <c r="Z105"/>
  <c r="AA105"/>
  <c r="Y304"/>
  <c r="Z304"/>
  <c r="AA304"/>
  <c r="Y490"/>
  <c r="Z490"/>
  <c r="AA490"/>
  <c r="Y189"/>
  <c r="Z189"/>
  <c r="AA189"/>
  <c r="Y646"/>
  <c r="Z646"/>
  <c r="AA646"/>
  <c r="Y572"/>
  <c r="Z572"/>
  <c r="AA572"/>
  <c r="Y154"/>
  <c r="Z154"/>
  <c r="AA154"/>
  <c r="Y620"/>
  <c r="Z620"/>
  <c r="AA620"/>
  <c r="Y276"/>
  <c r="Z276"/>
  <c r="AA276"/>
  <c r="Y307"/>
  <c r="Z307"/>
  <c r="AA307"/>
  <c r="Y160"/>
  <c r="Z160"/>
  <c r="AA160"/>
  <c r="Y83"/>
  <c r="Z83"/>
  <c r="AA83"/>
  <c r="Y144"/>
  <c r="Z144"/>
  <c r="AA144"/>
  <c r="Y58"/>
  <c r="Z58"/>
  <c r="AA58"/>
  <c r="Y621"/>
  <c r="Z621"/>
  <c r="AA621"/>
  <c r="Y30"/>
  <c r="Z30"/>
  <c r="AA30"/>
  <c r="Y14"/>
  <c r="Z14"/>
  <c r="AA14"/>
  <c r="Y447"/>
  <c r="Z447"/>
  <c r="AA447"/>
  <c r="Y10"/>
  <c r="Z10"/>
  <c r="AA10"/>
  <c r="Y539"/>
  <c r="Z539"/>
  <c r="AA539"/>
  <c r="Y565"/>
  <c r="Z565"/>
  <c r="AA565"/>
  <c r="Y155"/>
  <c r="Z155"/>
  <c r="AA155"/>
  <c r="Y223"/>
  <c r="Z223"/>
  <c r="AA223"/>
  <c r="Y449"/>
  <c r="Z449"/>
  <c r="AA449"/>
  <c r="Y677"/>
  <c r="Z677"/>
  <c r="AA677"/>
  <c r="Y452"/>
  <c r="Z452"/>
  <c r="AA452"/>
  <c r="Y666"/>
  <c r="Z666"/>
  <c r="AA666"/>
  <c r="Y443"/>
  <c r="Z443"/>
  <c r="AA443"/>
  <c r="Y106"/>
  <c r="Z106"/>
  <c r="AA106"/>
  <c r="Y267"/>
  <c r="Z267"/>
  <c r="AA267"/>
  <c r="Y237"/>
  <c r="Z237"/>
  <c r="AA237"/>
  <c r="Y487"/>
  <c r="Z487"/>
  <c r="AA487"/>
  <c r="Y262"/>
  <c r="Z262"/>
  <c r="AA262"/>
  <c r="Y566"/>
  <c r="Z566"/>
  <c r="AA566"/>
  <c r="Y61"/>
  <c r="Z61"/>
  <c r="AA61"/>
  <c r="Y192"/>
  <c r="Z192"/>
  <c r="AA192"/>
  <c r="Y399"/>
  <c r="Z399"/>
  <c r="AA399"/>
  <c r="Y425"/>
  <c r="Z425"/>
  <c r="AA425"/>
  <c r="Y472"/>
  <c r="Z472"/>
  <c r="AA472"/>
  <c r="Y314"/>
  <c r="Z314"/>
  <c r="AA314"/>
  <c r="Y8"/>
  <c r="Z8"/>
  <c r="AA8"/>
  <c r="Y554"/>
  <c r="Z554"/>
  <c r="AA554"/>
  <c r="Y125"/>
  <c r="Z125"/>
  <c r="AA125"/>
  <c r="Y645"/>
  <c r="Z645"/>
  <c r="AA645"/>
  <c r="Y115"/>
  <c r="Z115"/>
  <c r="AA115"/>
  <c r="Y11"/>
  <c r="Z11"/>
  <c r="AA11"/>
  <c r="Y598"/>
  <c r="Z598"/>
  <c r="AA598"/>
  <c r="Y444"/>
  <c r="Z444"/>
  <c r="AA444"/>
  <c r="Y343"/>
  <c r="Z343"/>
  <c r="AA343"/>
  <c r="Y79"/>
  <c r="Z79"/>
  <c r="AA79"/>
  <c r="Y183"/>
  <c r="Z183"/>
  <c r="AA183"/>
  <c r="Y299"/>
  <c r="Z299"/>
  <c r="AA299"/>
  <c r="Y321"/>
  <c r="Z321"/>
  <c r="AA321"/>
  <c r="Y366"/>
  <c r="Z366"/>
  <c r="AA366"/>
  <c r="Y589"/>
  <c r="Z589"/>
  <c r="AA589"/>
  <c r="Y365"/>
  <c r="Z365"/>
  <c r="AA365"/>
  <c r="Y118"/>
  <c r="Z118"/>
  <c r="AA118"/>
  <c r="Y293"/>
  <c r="Z293"/>
  <c r="AA293"/>
  <c r="Y607"/>
  <c r="Z607"/>
  <c r="AA607"/>
  <c r="Y99"/>
  <c r="Z99"/>
  <c r="AA99"/>
  <c r="Y555"/>
  <c r="Z555"/>
  <c r="AA555"/>
  <c r="Y586"/>
  <c r="Z586"/>
  <c r="AA586"/>
  <c r="Y627"/>
  <c r="Z627"/>
  <c r="AA627"/>
  <c r="Y422"/>
  <c r="Z422"/>
  <c r="AA422"/>
  <c r="Y56"/>
  <c r="Z56"/>
  <c r="AA56"/>
  <c r="Y482"/>
  <c r="Z482"/>
  <c r="AA482"/>
  <c r="Y233"/>
  <c r="Z233"/>
  <c r="AA233"/>
  <c r="Y373"/>
  <c r="Z373"/>
  <c r="AA373"/>
  <c r="Y411"/>
  <c r="Z411"/>
  <c r="AA411"/>
  <c r="Y198"/>
  <c r="Z198"/>
  <c r="AA198"/>
  <c r="Y15"/>
  <c r="Z15"/>
  <c r="AA15"/>
  <c r="Y162"/>
  <c r="Z162"/>
  <c r="AA162"/>
  <c r="Y142"/>
  <c r="Z142"/>
  <c r="AA142"/>
  <c r="Y59"/>
  <c r="Z59"/>
  <c r="AA59"/>
  <c r="Y408"/>
  <c r="Z408"/>
  <c r="AA408"/>
  <c r="Y628"/>
  <c r="Z628"/>
  <c r="AA628"/>
  <c r="Y549"/>
  <c r="Z549"/>
  <c r="AA549"/>
  <c r="Y553"/>
  <c r="Z553"/>
  <c r="AA553"/>
  <c r="Y38"/>
  <c r="Z38"/>
  <c r="AA38"/>
  <c r="Y152"/>
  <c r="Z152"/>
  <c r="AA152"/>
  <c r="Y463"/>
  <c r="Z463"/>
  <c r="AA463"/>
  <c r="Y260"/>
  <c r="Z260"/>
  <c r="AA260"/>
  <c r="Y89"/>
  <c r="Z89"/>
  <c r="AA89"/>
  <c r="Y197"/>
  <c r="Z197"/>
  <c r="AA197"/>
  <c r="Y141"/>
  <c r="Z141"/>
  <c r="AA141"/>
  <c r="Y593"/>
  <c r="Z593"/>
  <c r="AA593"/>
  <c r="Y18"/>
  <c r="Z18"/>
  <c r="AA18"/>
  <c r="Y298"/>
  <c r="Z298"/>
  <c r="AA298"/>
  <c r="Y313"/>
  <c r="Z313"/>
  <c r="AA313"/>
  <c r="Y243"/>
  <c r="Z243"/>
  <c r="AA243"/>
  <c r="Y75"/>
  <c r="Z75"/>
  <c r="AA75"/>
  <c r="Y568"/>
  <c r="Z568"/>
  <c r="AA568"/>
  <c r="Y352"/>
  <c r="Z352"/>
  <c r="AA352"/>
  <c r="Y406"/>
  <c r="Z406"/>
  <c r="AA406"/>
  <c r="Y559"/>
  <c r="Z559"/>
  <c r="AA559"/>
  <c r="Y640"/>
  <c r="Z640"/>
  <c r="AA640"/>
  <c r="Y669"/>
  <c r="Z669"/>
  <c r="AA669"/>
  <c r="Y117"/>
  <c r="Z117"/>
  <c r="AA117"/>
  <c r="Y22"/>
  <c r="Z22"/>
  <c r="AA22"/>
  <c r="Y16"/>
  <c r="Z16"/>
  <c r="AA16"/>
  <c r="Y291"/>
  <c r="Z291"/>
  <c r="AA291"/>
  <c r="Y284"/>
  <c r="Z284"/>
  <c r="AA284"/>
  <c r="Y180"/>
  <c r="Z180"/>
  <c r="AA180"/>
  <c r="Y420"/>
  <c r="Z420"/>
  <c r="AA420"/>
  <c r="Y239"/>
  <c r="Z239"/>
  <c r="AA239"/>
  <c r="Y471"/>
  <c r="Z471"/>
  <c r="AA471"/>
  <c r="Y580"/>
  <c r="Z580"/>
  <c r="AA580"/>
  <c r="Y17"/>
  <c r="Z17"/>
  <c r="AA17"/>
  <c r="Y569"/>
  <c r="Z569"/>
  <c r="AA569"/>
  <c r="Y136"/>
  <c r="Z136"/>
  <c r="AA136"/>
  <c r="Y55"/>
  <c r="Z55"/>
  <c r="AA55"/>
  <c r="Y168"/>
  <c r="Z168"/>
  <c r="AA168"/>
  <c r="Y195"/>
  <c r="Z195"/>
  <c r="AA195"/>
  <c r="Y140"/>
  <c r="Z140"/>
  <c r="AA140"/>
  <c r="Y12"/>
  <c r="Z12"/>
  <c r="AA12"/>
  <c r="Y97"/>
  <c r="Z97"/>
  <c r="AA97"/>
  <c r="Y248"/>
  <c r="Z248"/>
  <c r="AA248"/>
  <c r="Y484"/>
  <c r="Z484"/>
  <c r="AA484"/>
  <c r="Y346"/>
  <c r="Z346"/>
  <c r="AA346"/>
  <c r="Y364"/>
  <c r="Z364"/>
  <c r="AA364"/>
  <c r="Y414"/>
  <c r="Z414"/>
  <c r="AA414"/>
  <c r="Y101"/>
  <c r="Z101"/>
  <c r="AA101"/>
  <c r="Y378"/>
  <c r="Z378"/>
  <c r="AA378"/>
  <c r="Y562"/>
  <c r="Z562"/>
  <c r="AA562"/>
  <c r="Y639"/>
  <c r="Z639"/>
  <c r="AA639"/>
  <c r="Y193"/>
  <c r="Z193"/>
  <c r="AA193"/>
  <c r="Y651"/>
  <c r="Z651"/>
  <c r="AA651"/>
  <c r="Y238"/>
  <c r="Z238"/>
  <c r="AA238"/>
  <c r="Y514"/>
  <c r="Z514"/>
  <c r="AA514"/>
  <c r="Y42"/>
  <c r="Z42"/>
  <c r="AA42"/>
  <c r="Y88"/>
  <c r="Z88"/>
  <c r="AA88"/>
  <c r="Y131"/>
  <c r="Z131"/>
  <c r="AA131"/>
  <c r="Y323"/>
  <c r="Z323"/>
  <c r="AA323"/>
  <c r="Y147"/>
  <c r="Z147"/>
  <c r="AA147"/>
  <c r="Y315"/>
  <c r="Z315"/>
  <c r="AA315"/>
  <c r="Y663"/>
  <c r="Z663"/>
  <c r="AA663"/>
  <c r="Y240"/>
  <c r="Z240"/>
  <c r="AA240"/>
  <c r="Y257"/>
  <c r="Z257"/>
  <c r="AA257"/>
  <c r="Y641"/>
  <c r="Z641"/>
  <c r="AA641"/>
  <c r="Y258"/>
  <c r="Z258"/>
  <c r="AA258"/>
  <c r="Y232"/>
  <c r="Z232"/>
  <c r="AA232"/>
  <c r="Y45"/>
  <c r="Z45"/>
  <c r="AA45"/>
  <c r="Y436"/>
  <c r="Z436"/>
  <c r="AA436"/>
  <c r="Y632"/>
  <c r="Z632"/>
  <c r="AA632"/>
  <c r="Y71"/>
  <c r="Z71"/>
  <c r="AA71"/>
  <c r="Y317"/>
  <c r="Z317"/>
  <c r="AA317"/>
  <c r="Y272"/>
  <c r="Z272"/>
  <c r="AA272"/>
  <c r="Y285"/>
  <c r="Z285"/>
  <c r="AA285"/>
  <c r="Y507"/>
  <c r="Z507"/>
  <c r="AA507"/>
  <c r="Y316"/>
  <c r="Z316"/>
  <c r="AA316"/>
  <c r="Y201"/>
  <c r="Z201"/>
  <c r="AA201"/>
  <c r="Y479"/>
  <c r="Z479"/>
  <c r="AA479"/>
  <c r="Y81"/>
  <c r="Z81"/>
  <c r="AA81"/>
  <c r="Y577"/>
  <c r="Z577"/>
  <c r="AA577"/>
  <c r="Y508"/>
  <c r="Z508"/>
  <c r="AA508"/>
  <c r="Y419"/>
  <c r="Z419"/>
  <c r="AA419"/>
  <c r="Y19"/>
  <c r="Z19"/>
  <c r="AA19"/>
  <c r="Y558"/>
  <c r="Z558"/>
  <c r="AA558"/>
  <c r="Y334"/>
  <c r="Z334"/>
  <c r="AA334"/>
  <c r="Y483"/>
  <c r="Z483"/>
  <c r="AA483"/>
  <c r="Y381"/>
  <c r="Z381"/>
  <c r="AA381"/>
  <c r="Y170"/>
  <c r="Z170"/>
  <c r="AA170"/>
  <c r="Y382"/>
  <c r="Z382"/>
  <c r="AA382"/>
  <c r="Y182"/>
  <c r="Z182"/>
  <c r="AA182"/>
  <c r="Y524"/>
  <c r="Z524"/>
  <c r="AA524"/>
  <c r="Y330"/>
  <c r="Z330"/>
  <c r="AA330"/>
  <c r="Y434"/>
  <c r="Z434"/>
  <c r="AA434"/>
  <c r="Y614"/>
  <c r="Z614"/>
  <c r="AA614"/>
  <c r="Y148"/>
  <c r="Z148"/>
  <c r="AA148"/>
  <c r="Y186"/>
  <c r="Z186"/>
  <c r="AA186"/>
  <c r="Y626"/>
  <c r="Z626"/>
  <c r="AA626"/>
  <c r="Y278"/>
  <c r="Z278"/>
  <c r="AA278"/>
  <c r="Y295"/>
  <c r="Z295"/>
  <c r="AA295"/>
  <c r="Y498"/>
  <c r="Z498"/>
  <c r="AA498"/>
  <c r="Y380"/>
  <c r="Z380"/>
  <c r="AA380"/>
  <c r="Y318"/>
  <c r="Z318"/>
  <c r="AA318"/>
  <c r="Y41"/>
  <c r="Z41"/>
  <c r="AA41"/>
  <c r="Y301"/>
  <c r="Z301"/>
  <c r="AA301"/>
  <c r="Y496"/>
  <c r="Z496"/>
  <c r="AA496"/>
  <c r="Y670"/>
  <c r="Z670"/>
  <c r="AA670"/>
  <c r="Y96"/>
  <c r="Z96"/>
  <c r="AA96"/>
  <c r="Y205"/>
  <c r="Z205"/>
  <c r="AA205"/>
  <c r="Y277"/>
  <c r="Z277"/>
  <c r="AA277"/>
  <c r="Y686"/>
  <c r="Z686"/>
  <c r="AA686"/>
  <c r="Y204"/>
  <c r="Z204"/>
  <c r="AA204"/>
  <c r="Y544"/>
  <c r="Z544"/>
  <c r="AA544"/>
  <c r="Y377"/>
  <c r="Z377"/>
  <c r="AA377"/>
  <c r="Y69"/>
  <c r="Z69"/>
  <c r="AA69"/>
  <c r="Y294"/>
  <c r="Z294"/>
  <c r="AA294"/>
  <c r="Y104"/>
  <c r="Z104"/>
  <c r="AA104"/>
  <c r="Y24"/>
  <c r="Z24"/>
  <c r="AA24"/>
  <c r="Y246"/>
  <c r="Z246"/>
  <c r="AA246"/>
  <c r="Y60"/>
  <c r="Z60"/>
  <c r="AA60"/>
  <c r="Y616"/>
  <c r="Z616"/>
  <c r="AA616"/>
  <c r="Y516"/>
  <c r="Z516"/>
  <c r="AA516"/>
  <c r="Y604"/>
  <c r="Z604"/>
  <c r="AA604"/>
  <c r="Y533"/>
  <c r="Z533"/>
  <c r="AA533"/>
  <c r="Y597"/>
  <c r="Z597"/>
  <c r="AA597"/>
  <c r="Y389"/>
  <c r="Z389"/>
  <c r="AA389"/>
  <c r="Y126"/>
  <c r="Z126"/>
  <c r="AA126"/>
  <c r="Y310"/>
  <c r="Z310"/>
  <c r="AA310"/>
  <c r="Y268"/>
  <c r="Z268"/>
  <c r="AA268"/>
  <c r="Y428"/>
  <c r="Z428"/>
  <c r="AA428"/>
  <c r="Y120"/>
  <c r="Z120"/>
  <c r="AA120"/>
  <c r="Y401"/>
  <c r="Z401"/>
  <c r="AA401"/>
  <c r="Y637"/>
  <c r="Z637"/>
  <c r="AA637"/>
  <c r="Y657"/>
  <c r="Z657"/>
  <c r="AA657"/>
  <c r="Y557"/>
  <c r="Z557"/>
  <c r="AA557"/>
  <c r="Y453"/>
  <c r="Z453"/>
  <c r="AA453"/>
  <c r="Y242"/>
  <c r="Z242"/>
  <c r="AA242"/>
  <c r="Y289"/>
  <c r="Z289"/>
  <c r="AA289"/>
  <c r="Y194"/>
  <c r="Z194"/>
  <c r="AA194"/>
  <c r="Y521"/>
  <c r="Z521"/>
  <c r="AA521"/>
  <c r="Y512"/>
  <c r="Z512"/>
  <c r="AA512"/>
  <c r="Y166"/>
  <c r="Z166"/>
  <c r="AA166"/>
  <c r="Y644"/>
  <c r="Z644"/>
  <c r="AA644"/>
  <c r="Y311"/>
  <c r="Z311"/>
  <c r="AA311"/>
  <c r="Y122"/>
  <c r="Z122"/>
  <c r="AA122"/>
  <c r="Y150"/>
  <c r="Z150"/>
  <c r="AA150"/>
  <c r="Y312"/>
  <c r="Z312"/>
  <c r="AA312"/>
  <c r="Y95"/>
  <c r="Z95"/>
  <c r="AA95"/>
  <c r="Y34"/>
  <c r="Z34"/>
  <c r="AA34"/>
  <c r="Y429"/>
  <c r="Z429"/>
  <c r="AA429"/>
  <c r="Y550"/>
  <c r="Z550"/>
  <c r="AA550"/>
  <c r="Y274"/>
  <c r="Z274"/>
  <c r="AA274"/>
  <c r="Y255"/>
  <c r="Z255"/>
  <c r="AA255"/>
  <c r="Y518"/>
  <c r="Z518"/>
  <c r="AA518"/>
  <c r="Y582"/>
  <c r="Z582"/>
  <c r="AA582"/>
  <c r="Y405"/>
  <c r="Z405"/>
  <c r="AA405"/>
  <c r="Y184"/>
  <c r="Z184"/>
  <c r="AA184"/>
  <c r="Y112"/>
  <c r="Z112"/>
  <c r="AA112"/>
  <c r="Y64"/>
  <c r="Z64"/>
  <c r="AA64"/>
  <c r="Y108"/>
  <c r="Z108"/>
  <c r="AA108"/>
  <c r="Y74"/>
  <c r="Z74"/>
  <c r="AA74"/>
  <c r="Y410"/>
  <c r="Z410"/>
  <c r="AA410"/>
  <c r="Y220"/>
  <c r="Z220"/>
  <c r="AA220"/>
  <c r="Y466"/>
  <c r="Z466"/>
  <c r="AA466"/>
  <c r="Y545"/>
  <c r="Z545"/>
  <c r="AA545"/>
  <c r="Y328"/>
  <c r="Z328"/>
  <c r="AA328"/>
  <c r="Y190"/>
  <c r="Z190"/>
  <c r="AA190"/>
  <c r="Y214"/>
  <c r="Z214"/>
  <c r="AA214"/>
  <c r="Y48"/>
  <c r="Z48"/>
  <c r="AA48"/>
  <c r="Y359"/>
  <c r="Z359"/>
  <c r="AA359"/>
  <c r="Y127"/>
  <c r="Z127"/>
  <c r="AA127"/>
  <c r="Y510"/>
  <c r="Z510"/>
  <c r="AA510"/>
  <c r="Y143"/>
  <c r="Z143"/>
  <c r="AA143"/>
  <c r="Y485"/>
  <c r="Z485"/>
  <c r="AA485"/>
  <c r="Y363"/>
  <c r="Z363"/>
  <c r="AA363"/>
  <c r="Y369"/>
  <c r="Z369"/>
  <c r="AA369"/>
  <c r="Y67"/>
  <c r="Z67"/>
  <c r="AA67"/>
  <c r="Y275"/>
  <c r="Z275"/>
  <c r="AA275"/>
  <c r="Y383"/>
  <c r="Z383"/>
  <c r="AA383"/>
  <c r="Y23"/>
  <c r="Z23"/>
  <c r="AA23"/>
  <c r="Y622"/>
  <c r="Z622"/>
  <c r="AA622"/>
  <c r="Y280"/>
  <c r="Z280"/>
  <c r="AA280"/>
  <c r="Y302"/>
  <c r="Z302"/>
  <c r="AA302"/>
  <c r="Y469"/>
  <c r="Z469"/>
  <c r="AA469"/>
  <c r="Y662"/>
  <c r="Z662"/>
  <c r="AA662"/>
  <c r="Y303"/>
  <c r="Z303"/>
  <c r="AA303"/>
  <c r="Y687"/>
  <c r="Z687"/>
  <c r="AA687"/>
  <c r="Y229"/>
  <c r="Z229"/>
  <c r="AA229"/>
  <c r="Y461"/>
  <c r="Z461"/>
  <c r="AA461"/>
  <c r="Y244"/>
  <c r="Z244"/>
  <c r="AA244"/>
  <c r="Y523"/>
  <c r="Z523"/>
  <c r="AA523"/>
  <c r="Y290"/>
  <c r="Z290"/>
  <c r="AA290"/>
  <c r="Y319"/>
  <c r="Z319"/>
  <c r="AA319"/>
  <c r="Y451"/>
  <c r="Z451"/>
  <c r="AA451"/>
  <c r="Y253"/>
  <c r="Z253"/>
  <c r="AA253"/>
  <c r="Y367"/>
  <c r="Z367"/>
  <c r="AA367"/>
  <c r="Y134"/>
  <c r="Z134"/>
  <c r="AA134"/>
  <c r="Y39"/>
  <c r="Z39"/>
  <c r="AA39"/>
  <c r="Y407"/>
  <c r="Z407"/>
  <c r="AA407"/>
  <c r="Y92"/>
  <c r="Z92"/>
  <c r="AA92"/>
  <c r="Y261"/>
  <c r="Z261"/>
  <c r="AA261"/>
  <c r="Y333"/>
  <c r="Z333"/>
  <c r="AA333"/>
  <c r="Y27"/>
  <c r="Z27"/>
  <c r="AA27"/>
  <c r="Y612"/>
  <c r="Z612"/>
  <c r="AA612"/>
  <c r="Y6"/>
  <c r="Z6"/>
  <c r="AA6"/>
  <c r="Y51"/>
  <c r="Z51"/>
  <c r="AA51"/>
  <c r="Y390"/>
  <c r="Z390"/>
  <c r="AA390"/>
  <c r="Y511"/>
  <c r="Z511"/>
  <c r="AA511"/>
  <c r="Y652"/>
  <c r="Z652"/>
  <c r="AA652"/>
  <c r="Y413"/>
  <c r="Z413"/>
  <c r="AA413"/>
  <c r="Y167"/>
  <c r="Z167"/>
  <c r="AA167"/>
  <c r="Y98"/>
  <c r="Z98"/>
  <c r="AA98"/>
  <c r="Y567"/>
  <c r="Z567"/>
  <c r="AA567"/>
  <c r="Y445"/>
  <c r="Z445"/>
  <c r="AA445"/>
  <c r="Y590"/>
  <c r="Z590"/>
  <c r="AA590"/>
  <c r="Y256"/>
  <c r="Z256"/>
  <c r="AA256"/>
  <c r="Y458"/>
  <c r="Z458"/>
  <c r="AA458"/>
  <c r="Y605"/>
  <c r="Z605"/>
  <c r="AA605"/>
  <c r="Y207"/>
  <c r="Z207"/>
  <c r="AA207"/>
  <c r="Y476"/>
  <c r="Z476"/>
  <c r="AA476"/>
  <c r="Y446"/>
  <c r="Z446"/>
  <c r="AA446"/>
  <c r="Y506"/>
  <c r="Z506"/>
  <c r="AA506"/>
  <c r="Y450"/>
  <c r="Z450"/>
  <c r="AA450"/>
  <c r="Y102"/>
  <c r="Z102"/>
  <c r="AA102"/>
  <c r="Y682"/>
  <c r="Z682"/>
  <c r="AA682"/>
  <c r="Y358"/>
  <c r="Z358"/>
  <c r="AA358"/>
  <c r="Y636"/>
  <c r="Z636"/>
  <c r="AA636"/>
  <c r="Y218"/>
  <c r="Z218"/>
  <c r="AA218"/>
  <c r="Y519"/>
  <c r="Z519"/>
  <c r="AA519"/>
  <c r="Y403"/>
  <c r="Z403"/>
  <c r="AA403"/>
  <c r="Y667"/>
  <c r="Z667"/>
  <c r="AA667"/>
  <c r="Y680"/>
  <c r="Z680"/>
  <c r="AA680"/>
  <c r="Y594"/>
  <c r="Z594"/>
  <c r="AA594"/>
  <c r="Y460"/>
  <c r="Z460"/>
  <c r="AA460"/>
  <c r="Y591"/>
  <c r="Z591"/>
  <c r="AA591"/>
  <c r="Y643"/>
  <c r="Z643"/>
  <c r="AA643"/>
  <c r="Y254"/>
  <c r="Z254"/>
  <c r="AA254"/>
  <c r="Y46"/>
  <c r="Z46"/>
  <c r="AA46"/>
  <c r="Y502"/>
  <c r="Z502"/>
  <c r="AA502"/>
  <c r="Y337"/>
  <c r="Z337"/>
  <c r="AA337"/>
  <c r="Y236"/>
  <c r="Z236"/>
  <c r="AA236"/>
  <c r="Y235"/>
  <c r="Z235"/>
  <c r="AA235"/>
  <c r="Y139"/>
  <c r="Z139"/>
  <c r="AA139"/>
  <c r="Y546"/>
  <c r="Z546"/>
  <c r="AA546"/>
  <c r="Y370"/>
  <c r="Z370"/>
  <c r="AA370"/>
  <c r="Y211"/>
  <c r="Z211"/>
  <c r="AA211"/>
  <c r="Y416"/>
  <c r="Z416"/>
  <c r="AA416"/>
  <c r="Y172"/>
  <c r="Z172"/>
  <c r="AA172"/>
  <c r="Y386"/>
  <c r="Z386"/>
  <c r="AA386"/>
  <c r="Y397"/>
  <c r="Z397"/>
  <c r="AA397"/>
  <c r="Y171"/>
  <c r="Z171"/>
  <c r="AA171"/>
  <c r="Y432"/>
  <c r="Z432"/>
  <c r="AA432"/>
  <c r="Y137"/>
  <c r="Z137"/>
  <c r="AA137"/>
  <c r="Y110"/>
  <c r="Z110"/>
  <c r="AA110"/>
  <c r="Y601"/>
  <c r="Z601"/>
  <c r="AA601"/>
  <c r="Y462"/>
  <c r="Z462"/>
  <c r="AA462"/>
  <c r="Y247"/>
  <c r="Z247"/>
  <c r="AA247"/>
  <c r="Y421"/>
  <c r="Z421"/>
  <c r="AA421"/>
  <c r="Y430"/>
  <c r="Z430"/>
  <c r="AA430"/>
  <c r="Y448"/>
  <c r="Z448"/>
  <c r="AA448"/>
  <c r="Y62"/>
  <c r="Z62"/>
  <c r="AA62"/>
  <c r="Y177"/>
  <c r="Z177"/>
  <c r="AA177"/>
  <c r="Y221"/>
  <c r="Z221"/>
  <c r="AA221"/>
  <c r="Y13"/>
  <c r="Z13"/>
  <c r="AA13"/>
  <c r="Y68"/>
  <c r="Z68"/>
  <c r="AA68"/>
  <c r="Y515"/>
  <c r="Z515"/>
  <c r="AA515"/>
  <c r="Y202"/>
  <c r="Z202"/>
  <c r="AA202"/>
  <c r="Y473"/>
  <c r="Z473"/>
  <c r="AA473"/>
  <c r="Y596"/>
  <c r="Z596"/>
  <c r="AA596"/>
  <c r="Y82"/>
  <c r="Z82"/>
  <c r="AA82"/>
  <c r="Y219"/>
  <c r="Z219"/>
  <c r="AA219"/>
  <c r="Y37"/>
  <c r="Z37"/>
  <c r="AA37"/>
  <c r="Y325"/>
  <c r="Z325"/>
  <c r="AA325"/>
  <c r="Y676"/>
  <c r="Z676"/>
  <c r="AA676"/>
  <c r="Y684"/>
  <c r="Z684"/>
  <c r="AA684"/>
  <c r="Y654"/>
  <c r="Z654"/>
  <c r="AA654"/>
  <c r="Y655"/>
  <c r="Z655"/>
  <c r="AA655"/>
  <c r="Y672"/>
  <c r="Z672"/>
  <c r="AA672"/>
  <c r="Y649"/>
  <c r="Z649"/>
  <c r="AA649"/>
  <c r="Y631"/>
  <c r="Z631"/>
  <c r="AA631"/>
  <c r="Y660"/>
  <c r="Z660"/>
  <c r="AA660"/>
  <c r="Y603"/>
  <c r="Z603"/>
  <c r="AA603"/>
  <c r="Y681"/>
  <c r="Z681"/>
  <c r="AA681"/>
  <c r="Y671"/>
  <c r="Z671"/>
  <c r="AA671"/>
  <c r="Y656"/>
  <c r="Z656"/>
  <c r="AA656"/>
  <c r="Y689"/>
  <c r="Z689"/>
  <c r="AA689"/>
  <c r="Y224"/>
  <c r="Z224"/>
  <c r="AA224"/>
  <c r="Y225"/>
  <c r="Z225"/>
  <c r="AA225"/>
  <c r="Y226"/>
  <c r="Z226"/>
  <c r="AA226"/>
  <c r="Y227"/>
  <c r="Z227"/>
  <c r="AA227"/>
  <c r="Y228"/>
  <c r="Z228"/>
  <c r="AA228"/>
  <c r="Y659"/>
  <c r="Z659"/>
  <c r="AA659"/>
  <c r="AA629"/>
  <c r="Z629"/>
  <c r="Y629"/>
  <c r="AA4" i="4"/>
  <c r="T4" s="1"/>
  <c r="AA3"/>
  <c r="Y3" s="1"/>
  <c r="X228" i="1"/>
  <c r="W228"/>
  <c r="V228"/>
  <c r="U228"/>
  <c r="P228"/>
  <c r="Z4" i="4"/>
  <c r="H4" s="1"/>
  <c r="Z3"/>
  <c r="H3" s="1"/>
  <c r="E4"/>
  <c r="I4"/>
  <c r="J4"/>
  <c r="P4" s="1"/>
  <c r="K4"/>
  <c r="R4" s="1"/>
  <c r="K3"/>
  <c r="S3" s="1"/>
  <c r="J3"/>
  <c r="Q3" s="1"/>
  <c r="I3"/>
  <c r="E3"/>
  <c r="G228" i="1"/>
  <c r="H228"/>
  <c r="R228" s="1"/>
  <c r="I228"/>
  <c r="S228" s="1"/>
  <c r="AB228" s="1"/>
  <c r="J228"/>
  <c r="T228" s="1"/>
  <c r="K228"/>
  <c r="G4" i="3"/>
  <c r="G5"/>
  <c r="G6"/>
  <c r="G7"/>
  <c r="G8"/>
  <c r="G9"/>
  <c r="G3"/>
  <c r="K4" i="1"/>
  <c r="K5"/>
  <c r="K6"/>
  <c r="K8"/>
  <c r="K9"/>
  <c r="K11"/>
  <c r="K12"/>
  <c r="K3"/>
  <c r="K19"/>
  <c r="K13"/>
  <c r="K14"/>
  <c r="K7"/>
  <c r="K15"/>
  <c r="K221"/>
  <c r="K20"/>
  <c r="K18"/>
  <c r="K21"/>
  <c r="K27"/>
  <c r="K22"/>
  <c r="K23"/>
  <c r="K25"/>
  <c r="K24"/>
  <c r="K26"/>
  <c r="K17"/>
  <c r="K28"/>
  <c r="K29"/>
  <c r="K32"/>
  <c r="K33"/>
  <c r="K31"/>
  <c r="K30"/>
  <c r="K36"/>
  <c r="K35"/>
  <c r="K38"/>
  <c r="K34"/>
  <c r="K37"/>
  <c r="K40"/>
  <c r="K41"/>
  <c r="K39"/>
  <c r="K49"/>
  <c r="K43"/>
  <c r="K44"/>
  <c r="K50"/>
  <c r="K47"/>
  <c r="K42"/>
  <c r="K45"/>
  <c r="K48"/>
  <c r="K46"/>
  <c r="K52"/>
  <c r="K53"/>
  <c r="K54"/>
  <c r="K55"/>
  <c r="K51"/>
  <c r="K57"/>
  <c r="K63"/>
  <c r="K58"/>
  <c r="K61"/>
  <c r="K56"/>
  <c r="K59"/>
  <c r="K60"/>
  <c r="K64"/>
  <c r="K62"/>
  <c r="K70"/>
  <c r="K72"/>
  <c r="K66"/>
  <c r="K65"/>
  <c r="K73"/>
  <c r="K71"/>
  <c r="K69"/>
  <c r="K67"/>
  <c r="K68"/>
  <c r="K77"/>
  <c r="K76"/>
  <c r="K78"/>
  <c r="K80"/>
  <c r="K79"/>
  <c r="K75"/>
  <c r="K81"/>
  <c r="K74"/>
  <c r="K82"/>
  <c r="K90"/>
  <c r="K85"/>
  <c r="K84"/>
  <c r="K86"/>
  <c r="K87"/>
  <c r="K91"/>
  <c r="K83"/>
  <c r="K89"/>
  <c r="K88"/>
  <c r="K92"/>
  <c r="K100"/>
  <c r="K103"/>
  <c r="K94"/>
  <c r="K107"/>
  <c r="K109"/>
  <c r="K93"/>
  <c r="K105"/>
  <c r="K106"/>
  <c r="K99"/>
  <c r="K97"/>
  <c r="K101"/>
  <c r="K96"/>
  <c r="K104"/>
  <c r="K95"/>
  <c r="K108"/>
  <c r="K98"/>
  <c r="K102"/>
  <c r="K113"/>
  <c r="K111"/>
  <c r="K116"/>
  <c r="K119"/>
  <c r="K114"/>
  <c r="K115"/>
  <c r="K118"/>
  <c r="K117"/>
  <c r="K120"/>
  <c r="K112"/>
  <c r="K110"/>
  <c r="K133"/>
  <c r="K130"/>
  <c r="K123"/>
  <c r="K124"/>
  <c r="K128"/>
  <c r="K129"/>
  <c r="K121"/>
  <c r="K132"/>
  <c r="K125"/>
  <c r="K131"/>
  <c r="K126"/>
  <c r="K122"/>
  <c r="K127"/>
  <c r="K134"/>
  <c r="K135"/>
  <c r="K138"/>
  <c r="K145"/>
  <c r="K144"/>
  <c r="K142"/>
  <c r="K141"/>
  <c r="K136"/>
  <c r="K140"/>
  <c r="K143"/>
  <c r="K139"/>
  <c r="K137"/>
  <c r="K164"/>
  <c r="K151"/>
  <c r="K146"/>
  <c r="K165"/>
  <c r="K153"/>
  <c r="K161"/>
  <c r="K157"/>
  <c r="K156"/>
  <c r="K159"/>
  <c r="K163"/>
  <c r="K149"/>
  <c r="K158"/>
  <c r="K154"/>
  <c r="K160"/>
  <c r="K155"/>
  <c r="K162"/>
  <c r="K152"/>
  <c r="K147"/>
  <c r="K148"/>
  <c r="K150"/>
  <c r="K173"/>
  <c r="K174"/>
  <c r="K175"/>
  <c r="K181"/>
  <c r="K176"/>
  <c r="K179"/>
  <c r="K178"/>
  <c r="K169"/>
  <c r="K180"/>
  <c r="K168"/>
  <c r="K170"/>
  <c r="K166"/>
  <c r="K167"/>
  <c r="K172"/>
  <c r="K171"/>
  <c r="K177"/>
  <c r="K187"/>
  <c r="K191"/>
  <c r="K196"/>
  <c r="K199"/>
  <c r="K185"/>
  <c r="K200"/>
  <c r="K188"/>
  <c r="K189"/>
  <c r="K192"/>
  <c r="K183"/>
  <c r="K198"/>
  <c r="K197"/>
  <c r="K195"/>
  <c r="K193"/>
  <c r="K201"/>
  <c r="K182"/>
  <c r="K186"/>
  <c r="K194"/>
  <c r="K184"/>
  <c r="K190"/>
  <c r="K216"/>
  <c r="K208"/>
  <c r="K203"/>
  <c r="K209"/>
  <c r="K212"/>
  <c r="K217"/>
  <c r="K206"/>
  <c r="K215"/>
  <c r="K213"/>
  <c r="K210"/>
  <c r="K205"/>
  <c r="K204"/>
  <c r="K220"/>
  <c r="K214"/>
  <c r="K207"/>
  <c r="K218"/>
  <c r="K211"/>
  <c r="K202"/>
  <c r="K219"/>
  <c r="K222"/>
  <c r="K234"/>
  <c r="K231"/>
  <c r="K250"/>
  <c r="K241"/>
  <c r="K249"/>
  <c r="K230"/>
  <c r="K245"/>
  <c r="K223"/>
  <c r="K237"/>
  <c r="K233"/>
  <c r="K243"/>
  <c r="K239"/>
  <c r="K248"/>
  <c r="K238"/>
  <c r="K240"/>
  <c r="K232"/>
  <c r="K246"/>
  <c r="K242"/>
  <c r="K229"/>
  <c r="K244"/>
  <c r="K236"/>
  <c r="K235"/>
  <c r="K247"/>
  <c r="K224"/>
  <c r="K225"/>
  <c r="K226"/>
  <c r="K227"/>
  <c r="K659"/>
  <c r="K270"/>
  <c r="K264"/>
  <c r="K259"/>
  <c r="K251"/>
  <c r="K252"/>
  <c r="K266"/>
  <c r="K265"/>
  <c r="K269"/>
  <c r="K271"/>
  <c r="K263"/>
  <c r="K267"/>
  <c r="K262"/>
  <c r="K260"/>
  <c r="K257"/>
  <c r="K258"/>
  <c r="K268"/>
  <c r="K255"/>
  <c r="K253"/>
  <c r="K261"/>
  <c r="K256"/>
  <c r="K254"/>
  <c r="K286"/>
  <c r="K288"/>
  <c r="K282"/>
  <c r="K281"/>
  <c r="K283"/>
  <c r="K287"/>
  <c r="K279"/>
  <c r="K273"/>
  <c r="K276"/>
  <c r="K284"/>
  <c r="K272"/>
  <c r="K285"/>
  <c r="K278"/>
  <c r="K277"/>
  <c r="K274"/>
  <c r="K275"/>
  <c r="K280"/>
  <c r="K305"/>
  <c r="K292"/>
  <c r="K300"/>
  <c r="K296"/>
  <c r="K306"/>
  <c r="K297"/>
  <c r="K304"/>
  <c r="K299"/>
  <c r="K293"/>
  <c r="K298"/>
  <c r="K291"/>
  <c r="K295"/>
  <c r="K301"/>
  <c r="K294"/>
  <c r="K289"/>
  <c r="K302"/>
  <c r="K303"/>
  <c r="K290"/>
  <c r="K322"/>
  <c r="K309"/>
  <c r="K320"/>
  <c r="K308"/>
  <c r="K307"/>
  <c r="K314"/>
  <c r="K321"/>
  <c r="K313"/>
  <c r="K323"/>
  <c r="K315"/>
  <c r="K317"/>
  <c r="K316"/>
  <c r="K318"/>
  <c r="K310"/>
  <c r="K311"/>
  <c r="K312"/>
  <c r="K319"/>
  <c r="K335"/>
  <c r="K331"/>
  <c r="K329"/>
  <c r="K326"/>
  <c r="K332"/>
  <c r="K324"/>
  <c r="K327"/>
  <c r="K334"/>
  <c r="K330"/>
  <c r="K328"/>
  <c r="K333"/>
  <c r="K325"/>
  <c r="K339"/>
  <c r="K336"/>
  <c r="K342"/>
  <c r="K345"/>
  <c r="K344"/>
  <c r="K341"/>
  <c r="K340"/>
  <c r="K338"/>
  <c r="K343"/>
  <c r="K346"/>
  <c r="K337"/>
  <c r="K350"/>
  <c r="K349"/>
  <c r="K355"/>
  <c r="K356"/>
  <c r="K347"/>
  <c r="K357"/>
  <c r="K354"/>
  <c r="K353"/>
  <c r="K348"/>
  <c r="K351"/>
  <c r="K352"/>
  <c r="K359"/>
  <c r="K358"/>
  <c r="K374"/>
  <c r="K362"/>
  <c r="K371"/>
  <c r="K361"/>
  <c r="K372"/>
  <c r="K360"/>
  <c r="K368"/>
  <c r="K375"/>
  <c r="K366"/>
  <c r="K365"/>
  <c r="K373"/>
  <c r="K364"/>
  <c r="K363"/>
  <c r="K369"/>
  <c r="K367"/>
  <c r="K370"/>
  <c r="K391"/>
  <c r="K376"/>
  <c r="K379"/>
  <c r="K388"/>
  <c r="K387"/>
  <c r="K384"/>
  <c r="K385"/>
  <c r="K378"/>
  <c r="K381"/>
  <c r="K382"/>
  <c r="K380"/>
  <c r="K377"/>
  <c r="K389"/>
  <c r="K383"/>
  <c r="K390"/>
  <c r="K386"/>
  <c r="K396"/>
  <c r="K395"/>
  <c r="K400"/>
  <c r="K393"/>
  <c r="K404"/>
  <c r="K398"/>
  <c r="K394"/>
  <c r="K392"/>
  <c r="K402"/>
  <c r="K399"/>
  <c r="K406"/>
  <c r="K401"/>
  <c r="K405"/>
  <c r="K403"/>
  <c r="K397"/>
  <c r="K409"/>
  <c r="K408"/>
  <c r="K407"/>
  <c r="K418"/>
  <c r="K417"/>
  <c r="K415"/>
  <c r="K412"/>
  <c r="K411"/>
  <c r="K414"/>
  <c r="K410"/>
  <c r="K413"/>
  <c r="K416"/>
  <c r="K427"/>
  <c r="K423"/>
  <c r="K424"/>
  <c r="K426"/>
  <c r="K425"/>
  <c r="K422"/>
  <c r="K420"/>
  <c r="K419"/>
  <c r="K421"/>
  <c r="K435"/>
  <c r="K431"/>
  <c r="K433"/>
  <c r="K436"/>
  <c r="K434"/>
  <c r="K428"/>
  <c r="K429"/>
  <c r="K432"/>
  <c r="K430"/>
  <c r="K439"/>
  <c r="K440"/>
  <c r="K442"/>
  <c r="K438"/>
  <c r="K437"/>
  <c r="K441"/>
  <c r="K443"/>
  <c r="K444"/>
  <c r="K445"/>
  <c r="K446"/>
  <c r="K457"/>
  <c r="K454"/>
  <c r="K455"/>
  <c r="K456"/>
  <c r="K447"/>
  <c r="K449"/>
  <c r="K452"/>
  <c r="K453"/>
  <c r="K451"/>
  <c r="K450"/>
  <c r="K448"/>
  <c r="K459"/>
  <c r="K463"/>
  <c r="K461"/>
  <c r="K458"/>
  <c r="K460"/>
  <c r="K462"/>
  <c r="K470"/>
  <c r="K465"/>
  <c r="K475"/>
  <c r="K468"/>
  <c r="K464"/>
  <c r="K474"/>
  <c r="K467"/>
  <c r="K472"/>
  <c r="K471"/>
  <c r="K466"/>
  <c r="K469"/>
  <c r="K476"/>
  <c r="K473"/>
  <c r="K477"/>
  <c r="K481"/>
  <c r="K478"/>
  <c r="K480"/>
  <c r="K482"/>
  <c r="K484"/>
  <c r="K479"/>
  <c r="K483"/>
  <c r="K489"/>
  <c r="K486"/>
  <c r="K491"/>
  <c r="K488"/>
  <c r="K492"/>
  <c r="K493"/>
  <c r="K490"/>
  <c r="K487"/>
  <c r="K485"/>
  <c r="K495"/>
  <c r="K497"/>
  <c r="K499"/>
  <c r="K500"/>
  <c r="K494"/>
  <c r="K498"/>
  <c r="K496"/>
  <c r="K503"/>
  <c r="K504"/>
  <c r="K501"/>
  <c r="K502"/>
  <c r="K505"/>
  <c r="K509"/>
  <c r="K507"/>
  <c r="K508"/>
  <c r="K510"/>
  <c r="K506"/>
  <c r="K513"/>
  <c r="K517"/>
  <c r="K514"/>
  <c r="K516"/>
  <c r="K512"/>
  <c r="K511"/>
  <c r="K515"/>
  <c r="K518"/>
  <c r="K519"/>
  <c r="K522"/>
  <c r="K520"/>
  <c r="K524"/>
  <c r="K521"/>
  <c r="K523"/>
  <c r="K526"/>
  <c r="K527"/>
  <c r="K525"/>
  <c r="K528"/>
  <c r="K529"/>
  <c r="K530"/>
  <c r="K531"/>
  <c r="K532"/>
  <c r="K533"/>
  <c r="K534"/>
  <c r="K535"/>
  <c r="K538"/>
  <c r="K536"/>
  <c r="K541"/>
  <c r="K537"/>
  <c r="K540"/>
  <c r="K539"/>
  <c r="K543"/>
  <c r="K542"/>
  <c r="K544"/>
  <c r="K545"/>
  <c r="K551"/>
  <c r="K547"/>
  <c r="K548"/>
  <c r="K549"/>
  <c r="K550"/>
  <c r="K546"/>
  <c r="K552"/>
  <c r="K556"/>
  <c r="K554"/>
  <c r="K555"/>
  <c r="K553"/>
  <c r="K561"/>
  <c r="K560"/>
  <c r="K559"/>
  <c r="K558"/>
  <c r="K557"/>
  <c r="K563"/>
  <c r="K564"/>
  <c r="K562"/>
  <c r="K565"/>
  <c r="K566"/>
  <c r="K568"/>
  <c r="K569"/>
  <c r="K567"/>
  <c r="K570"/>
  <c r="K571"/>
  <c r="K574"/>
  <c r="K573"/>
  <c r="K572"/>
  <c r="K576"/>
  <c r="K575"/>
  <c r="K578"/>
  <c r="K577"/>
  <c r="K579"/>
  <c r="K581"/>
  <c r="K580"/>
  <c r="K583"/>
  <c r="K582"/>
  <c r="K588"/>
  <c r="K585"/>
  <c r="K587"/>
  <c r="K584"/>
  <c r="K586"/>
  <c r="K592"/>
  <c r="K589"/>
  <c r="K590"/>
  <c r="K591"/>
  <c r="K593"/>
  <c r="K594"/>
  <c r="K599"/>
  <c r="K595"/>
  <c r="K598"/>
  <c r="K597"/>
  <c r="K596"/>
  <c r="K600"/>
  <c r="K601"/>
  <c r="K602"/>
  <c r="K606"/>
  <c r="K607"/>
  <c r="K604"/>
  <c r="K605"/>
  <c r="K603"/>
  <c r="K610"/>
  <c r="K613"/>
  <c r="K611"/>
  <c r="K609"/>
  <c r="K608"/>
  <c r="K612"/>
  <c r="K617"/>
  <c r="K615"/>
  <c r="K614"/>
  <c r="K616"/>
  <c r="K619"/>
  <c r="K618"/>
  <c r="K620"/>
  <c r="K621"/>
  <c r="K622"/>
  <c r="K625"/>
  <c r="K623"/>
  <c r="K624"/>
  <c r="K627"/>
  <c r="K628"/>
  <c r="K626"/>
  <c r="K629"/>
  <c r="K630"/>
  <c r="K633"/>
  <c r="K634"/>
  <c r="K635"/>
  <c r="K632"/>
  <c r="K636"/>
  <c r="K631"/>
  <c r="K638"/>
  <c r="K642"/>
  <c r="K640"/>
  <c r="K639"/>
  <c r="K641"/>
  <c r="K637"/>
  <c r="K644"/>
  <c r="K643"/>
  <c r="K648"/>
  <c r="K650"/>
  <c r="K647"/>
  <c r="K646"/>
  <c r="K645"/>
  <c r="K649"/>
  <c r="K653"/>
  <c r="K651"/>
  <c r="K657"/>
  <c r="K652"/>
  <c r="K654"/>
  <c r="K655"/>
  <c r="K656"/>
  <c r="K658"/>
  <c r="K661"/>
  <c r="K664"/>
  <c r="K16"/>
  <c r="K663"/>
  <c r="K662"/>
  <c r="K660"/>
  <c r="K665"/>
  <c r="K666"/>
  <c r="K673"/>
  <c r="K668"/>
  <c r="K669"/>
  <c r="K670"/>
  <c r="K667"/>
  <c r="K672"/>
  <c r="K671"/>
  <c r="K675"/>
  <c r="K674"/>
  <c r="K676"/>
  <c r="K677"/>
  <c r="K678"/>
  <c r="K679"/>
  <c r="K683"/>
  <c r="K685"/>
  <c r="K682"/>
  <c r="K680"/>
  <c r="K684"/>
  <c r="K681"/>
  <c r="K688"/>
  <c r="K686"/>
  <c r="K687"/>
  <c r="K691"/>
  <c r="K690"/>
  <c r="K689"/>
  <c r="K10"/>
  <c r="G678"/>
  <c r="H678"/>
  <c r="R678" s="1"/>
  <c r="I678"/>
  <c r="S678" s="1"/>
  <c r="J678"/>
  <c r="T678" s="1"/>
  <c r="G658"/>
  <c r="H658"/>
  <c r="I658"/>
  <c r="S658" s="1"/>
  <c r="J658"/>
  <c r="G49"/>
  <c r="H49"/>
  <c r="R49" s="1"/>
  <c r="I49"/>
  <c r="S49" s="1"/>
  <c r="J49"/>
  <c r="T49" s="1"/>
  <c r="G339"/>
  <c r="H339"/>
  <c r="R339" s="1"/>
  <c r="I339"/>
  <c r="S339" s="1"/>
  <c r="J339"/>
  <c r="T339" s="1"/>
  <c r="G270"/>
  <c r="H270"/>
  <c r="R270" s="1"/>
  <c r="I270"/>
  <c r="S270" s="1"/>
  <c r="J270"/>
  <c r="G435"/>
  <c r="H435"/>
  <c r="R435" s="1"/>
  <c r="I435"/>
  <c r="S435" s="1"/>
  <c r="J435"/>
  <c r="T435" s="1"/>
  <c r="G625"/>
  <c r="H625"/>
  <c r="R625" s="1"/>
  <c r="I625"/>
  <c r="J625"/>
  <c r="T625" s="1"/>
  <c r="G470"/>
  <c r="H470"/>
  <c r="I470"/>
  <c r="S470" s="1"/>
  <c r="J470"/>
  <c r="T470" s="1"/>
  <c r="G570"/>
  <c r="H570"/>
  <c r="I570"/>
  <c r="S570" s="1"/>
  <c r="J570"/>
  <c r="T570" s="1"/>
  <c r="G322"/>
  <c r="H322"/>
  <c r="I322"/>
  <c r="S322" s="1"/>
  <c r="J322"/>
  <c r="T322" s="1"/>
  <c r="G187"/>
  <c r="H187"/>
  <c r="I187"/>
  <c r="S187" s="1"/>
  <c r="J187"/>
  <c r="T187" s="1"/>
  <c r="G216"/>
  <c r="H216"/>
  <c r="I216"/>
  <c r="S216" s="1"/>
  <c r="J216"/>
  <c r="T216" s="1"/>
  <c r="G522"/>
  <c r="H522"/>
  <c r="R522" s="1"/>
  <c r="I522"/>
  <c r="S522" s="1"/>
  <c r="J522"/>
  <c r="T522" s="1"/>
  <c r="G350"/>
  <c r="H350"/>
  <c r="R350" s="1"/>
  <c r="I350"/>
  <c r="S350" s="1"/>
  <c r="J350"/>
  <c r="T350" s="1"/>
  <c r="G70"/>
  <c r="H70"/>
  <c r="R70" s="1"/>
  <c r="I70"/>
  <c r="S70" s="1"/>
  <c r="J70"/>
  <c r="T70" s="1"/>
  <c r="G571"/>
  <c r="H571"/>
  <c r="R571" s="1"/>
  <c r="I571"/>
  <c r="S571" s="1"/>
  <c r="J571"/>
  <c r="G396"/>
  <c r="H396"/>
  <c r="R396" s="1"/>
  <c r="I396"/>
  <c r="S396" s="1"/>
  <c r="J396"/>
  <c r="G575"/>
  <c r="H575"/>
  <c r="R575" s="1"/>
  <c r="I575"/>
  <c r="S575" s="1"/>
  <c r="J575"/>
  <c r="T575" s="1"/>
  <c r="G530"/>
  <c r="H530"/>
  <c r="R530" s="1"/>
  <c r="I530"/>
  <c r="S530" s="1"/>
  <c r="J530"/>
  <c r="T530" s="1"/>
  <c r="G395"/>
  <c r="H395"/>
  <c r="R395" s="1"/>
  <c r="I395"/>
  <c r="S395" s="1"/>
  <c r="J395"/>
  <c r="T395" s="1"/>
  <c r="G418"/>
  <c r="H418"/>
  <c r="R418" s="1"/>
  <c r="I418"/>
  <c r="S418" s="1"/>
  <c r="J418"/>
  <c r="T418" s="1"/>
  <c r="G588"/>
  <c r="H588"/>
  <c r="R588" s="1"/>
  <c r="I588"/>
  <c r="S588" s="1"/>
  <c r="J588"/>
  <c r="T588" s="1"/>
  <c r="G113"/>
  <c r="H113"/>
  <c r="R113" s="1"/>
  <c r="I113"/>
  <c r="S113" s="1"/>
  <c r="J113"/>
  <c r="T113" s="1"/>
  <c r="G264"/>
  <c r="H264"/>
  <c r="R264" s="1"/>
  <c r="I264"/>
  <c r="S264" s="1"/>
  <c r="J264"/>
  <c r="G335"/>
  <c r="H335"/>
  <c r="R335" s="1"/>
  <c r="I335"/>
  <c r="S335" s="1"/>
  <c r="J335"/>
  <c r="G561"/>
  <c r="H561"/>
  <c r="R561" s="1"/>
  <c r="I561"/>
  <c r="S561" s="1"/>
  <c r="J561"/>
  <c r="G305"/>
  <c r="H305"/>
  <c r="I305"/>
  <c r="S305" s="1"/>
  <c r="J305"/>
  <c r="T305" s="1"/>
  <c r="G133"/>
  <c r="H133"/>
  <c r="I133"/>
  <c r="S133" s="1"/>
  <c r="J133"/>
  <c r="T133" s="1"/>
  <c r="G130"/>
  <c r="H130"/>
  <c r="R130" s="1"/>
  <c r="I130"/>
  <c r="S130" s="1"/>
  <c r="J130"/>
  <c r="G675"/>
  <c r="H675"/>
  <c r="I675"/>
  <c r="S675" s="1"/>
  <c r="J675"/>
  <c r="T675" s="1"/>
  <c r="G457"/>
  <c r="H457"/>
  <c r="R457" s="1"/>
  <c r="I457"/>
  <c r="S457" s="1"/>
  <c r="J457"/>
  <c r="T457" s="1"/>
  <c r="G427"/>
  <c r="H427"/>
  <c r="R427" s="1"/>
  <c r="I427"/>
  <c r="S427" s="1"/>
  <c r="J427"/>
  <c r="T427" s="1"/>
  <c r="G551"/>
  <c r="H551"/>
  <c r="R551" s="1"/>
  <c r="I551"/>
  <c r="S551" s="1"/>
  <c r="J551"/>
  <c r="T551" s="1"/>
  <c r="G72"/>
  <c r="H72"/>
  <c r="R72" s="1"/>
  <c r="I72"/>
  <c r="S72" s="1"/>
  <c r="J72"/>
  <c r="T72" s="1"/>
  <c r="G599"/>
  <c r="H599"/>
  <c r="R599" s="1"/>
  <c r="I599"/>
  <c r="S599" s="1"/>
  <c r="J599"/>
  <c r="G439"/>
  <c r="H439"/>
  <c r="R439" s="1"/>
  <c r="I439"/>
  <c r="S439" s="1"/>
  <c r="J439"/>
  <c r="G336"/>
  <c r="H336"/>
  <c r="I336"/>
  <c r="S336" s="1"/>
  <c r="J336"/>
  <c r="G535"/>
  <c r="H535"/>
  <c r="I535"/>
  <c r="S535" s="1"/>
  <c r="J535"/>
  <c r="G164"/>
  <c r="H164"/>
  <c r="R164" s="1"/>
  <c r="I164"/>
  <c r="S164" s="1"/>
  <c r="J164"/>
  <c r="T164" s="1"/>
  <c r="G513"/>
  <c r="H513"/>
  <c r="R513" s="1"/>
  <c r="I513"/>
  <c r="S513" s="1"/>
  <c r="J513"/>
  <c r="T513" s="1"/>
  <c r="G400"/>
  <c r="H400"/>
  <c r="R400" s="1"/>
  <c r="I400"/>
  <c r="S400" s="1"/>
  <c r="J400"/>
  <c r="T400" s="1"/>
  <c r="G52"/>
  <c r="H52"/>
  <c r="R52" s="1"/>
  <c r="I52"/>
  <c r="S52" s="1"/>
  <c r="J52"/>
  <c r="T52" s="1"/>
  <c r="G374"/>
  <c r="H374"/>
  <c r="R374" s="1"/>
  <c r="I374"/>
  <c r="S374" s="1"/>
  <c r="J374"/>
  <c r="G331"/>
  <c r="H331"/>
  <c r="R331" s="1"/>
  <c r="I331"/>
  <c r="S331" s="1"/>
  <c r="J331"/>
  <c r="T331" s="1"/>
  <c r="G151"/>
  <c r="H151"/>
  <c r="I151"/>
  <c r="S151" s="1"/>
  <c r="J151"/>
  <c r="T151" s="1"/>
  <c r="G579"/>
  <c r="H579"/>
  <c r="I579"/>
  <c r="S579" s="1"/>
  <c r="J579"/>
  <c r="T579" s="1"/>
  <c r="G505"/>
  <c r="H505"/>
  <c r="R505" s="1"/>
  <c r="I505"/>
  <c r="S505" s="1"/>
  <c r="J505"/>
  <c r="T505" s="1"/>
  <c r="G362"/>
  <c r="H362"/>
  <c r="I362"/>
  <c r="S362" s="1"/>
  <c r="J362"/>
  <c r="T362" s="1"/>
  <c r="G674"/>
  <c r="H674"/>
  <c r="R674" s="1"/>
  <c r="I674"/>
  <c r="S674" s="1"/>
  <c r="J674"/>
  <c r="T674" s="1"/>
  <c r="G509"/>
  <c r="H509"/>
  <c r="I509"/>
  <c r="S509" s="1"/>
  <c r="J509"/>
  <c r="T509" s="1"/>
  <c r="G286"/>
  <c r="H286"/>
  <c r="I286"/>
  <c r="S286" s="1"/>
  <c r="J286"/>
  <c r="G495"/>
  <c r="H495"/>
  <c r="I495"/>
  <c r="S495" s="1"/>
  <c r="J495"/>
  <c r="T495" s="1"/>
  <c r="G610"/>
  <c r="H610"/>
  <c r="R610" s="1"/>
  <c r="I610"/>
  <c r="S610" s="1"/>
  <c r="J610"/>
  <c r="T610" s="1"/>
  <c r="G100"/>
  <c r="H100"/>
  <c r="R100" s="1"/>
  <c r="I100"/>
  <c r="S100" s="1"/>
  <c r="J100"/>
  <c r="G431"/>
  <c r="H431"/>
  <c r="R431" s="1"/>
  <c r="I431"/>
  <c r="S431" s="1"/>
  <c r="J431"/>
  <c r="G619"/>
  <c r="H619"/>
  <c r="R619" s="1"/>
  <c r="I619"/>
  <c r="S619" s="1"/>
  <c r="J619"/>
  <c r="T619" s="1"/>
  <c r="G36"/>
  <c r="H36"/>
  <c r="R36" s="1"/>
  <c r="I36"/>
  <c r="S36" s="1"/>
  <c r="J36"/>
  <c r="T36" s="1"/>
  <c r="G602"/>
  <c r="H602"/>
  <c r="I602"/>
  <c r="S602" s="1"/>
  <c r="J602"/>
  <c r="G309"/>
  <c r="H309"/>
  <c r="R309" s="1"/>
  <c r="I309"/>
  <c r="S309" s="1"/>
  <c r="J309"/>
  <c r="G288"/>
  <c r="H288"/>
  <c r="R288" s="1"/>
  <c r="I288"/>
  <c r="S288" s="1"/>
  <c r="J288"/>
  <c r="G393"/>
  <c r="H393"/>
  <c r="I393"/>
  <c r="S393" s="1"/>
  <c r="J393"/>
  <c r="T393" s="1"/>
  <c r="G342"/>
  <c r="H342"/>
  <c r="I342"/>
  <c r="S342" s="1"/>
  <c r="J342"/>
  <c r="T342" s="1"/>
  <c r="G459"/>
  <c r="H459"/>
  <c r="R459" s="1"/>
  <c r="I459"/>
  <c r="S459" s="1"/>
  <c r="J459"/>
  <c r="G77"/>
  <c r="H77"/>
  <c r="R77" s="1"/>
  <c r="I77"/>
  <c r="S77" s="1"/>
  <c r="J77"/>
  <c r="T77" s="1"/>
  <c r="G25"/>
  <c r="H25"/>
  <c r="R25" s="1"/>
  <c r="I25"/>
  <c r="S25" s="1"/>
  <c r="J25"/>
  <c r="T25" s="1"/>
  <c r="G76"/>
  <c r="H76"/>
  <c r="R76" s="1"/>
  <c r="I76"/>
  <c r="S76" s="1"/>
  <c r="J76"/>
  <c r="T76" s="1"/>
  <c r="G173"/>
  <c r="H173"/>
  <c r="R173" s="1"/>
  <c r="I173"/>
  <c r="S173" s="1"/>
  <c r="J173"/>
  <c r="T173" s="1"/>
  <c r="G465"/>
  <c r="H465"/>
  <c r="R465" s="1"/>
  <c r="I465"/>
  <c r="S465" s="1"/>
  <c r="J465"/>
  <c r="T465" s="1"/>
  <c r="G282"/>
  <c r="H282"/>
  <c r="R282" s="1"/>
  <c r="I282"/>
  <c r="S282" s="1"/>
  <c r="J282"/>
  <c r="T282" s="1"/>
  <c r="G371"/>
  <c r="H371"/>
  <c r="R371" s="1"/>
  <c r="I371"/>
  <c r="S371" s="1"/>
  <c r="J371"/>
  <c r="T371" s="1"/>
  <c r="G648"/>
  <c r="H648"/>
  <c r="I648"/>
  <c r="S648" s="1"/>
  <c r="J648"/>
  <c r="G174"/>
  <c r="H174"/>
  <c r="I174"/>
  <c r="S174" s="1"/>
  <c r="J174"/>
  <c r="G32"/>
  <c r="H32"/>
  <c r="I32"/>
  <c r="S32" s="1"/>
  <c r="J32"/>
  <c r="G208"/>
  <c r="H208"/>
  <c r="R208" s="1"/>
  <c r="I208"/>
  <c r="S208" s="1"/>
  <c r="J208"/>
  <c r="T208" s="1"/>
  <c r="G20"/>
  <c r="H20"/>
  <c r="R20" s="1"/>
  <c r="I20"/>
  <c r="S20" s="1"/>
  <c r="J20"/>
  <c r="T20" s="1"/>
  <c r="G349"/>
  <c r="H349"/>
  <c r="R349" s="1"/>
  <c r="I349"/>
  <c r="S349" s="1"/>
  <c r="J349"/>
  <c r="T349" s="1"/>
  <c r="G503"/>
  <c r="H503"/>
  <c r="I503"/>
  <c r="S503" s="1"/>
  <c r="J503"/>
  <c r="T503" s="1"/>
  <c r="G489"/>
  <c r="H489"/>
  <c r="R489" s="1"/>
  <c r="I489"/>
  <c r="S489" s="1"/>
  <c r="J489"/>
  <c r="T489" s="1"/>
  <c r="G454"/>
  <c r="H454"/>
  <c r="R454" s="1"/>
  <c r="I454"/>
  <c r="S454" s="1"/>
  <c r="J454"/>
  <c r="T454" s="1"/>
  <c r="G90"/>
  <c r="H90"/>
  <c r="I90"/>
  <c r="S90" s="1"/>
  <c r="J90"/>
  <c r="G259"/>
  <c r="H259"/>
  <c r="R259" s="1"/>
  <c r="I259"/>
  <c r="S259" s="1"/>
  <c r="J259"/>
  <c r="T259" s="1"/>
  <c r="G9"/>
  <c r="H9"/>
  <c r="R9" s="1"/>
  <c r="I9"/>
  <c r="S9" s="1"/>
  <c r="J9"/>
  <c r="G85"/>
  <c r="H85"/>
  <c r="I85"/>
  <c r="S85" s="1"/>
  <c r="J85"/>
  <c r="T85" s="1"/>
  <c r="G613"/>
  <c r="H613"/>
  <c r="I613"/>
  <c r="S613" s="1"/>
  <c r="J613"/>
  <c r="T613" s="1"/>
  <c r="G617"/>
  <c r="H617"/>
  <c r="I617"/>
  <c r="S617" s="1"/>
  <c r="J617"/>
  <c r="T617" s="1"/>
  <c r="G455"/>
  <c r="H455"/>
  <c r="R455" s="1"/>
  <c r="I455"/>
  <c r="S455" s="1"/>
  <c r="J455"/>
  <c r="T455" s="1"/>
  <c r="G638"/>
  <c r="H638"/>
  <c r="R638" s="1"/>
  <c r="I638"/>
  <c r="S638" s="1"/>
  <c r="J638"/>
  <c r="T638" s="1"/>
  <c r="G538"/>
  <c r="H538"/>
  <c r="R538" s="1"/>
  <c r="I538"/>
  <c r="S538" s="1"/>
  <c r="J538"/>
  <c r="T538" s="1"/>
  <c r="G53"/>
  <c r="H53"/>
  <c r="R53" s="1"/>
  <c r="I53"/>
  <c r="S53" s="1"/>
  <c r="J53"/>
  <c r="T53" s="1"/>
  <c r="G404"/>
  <c r="H404"/>
  <c r="R404" s="1"/>
  <c r="I404"/>
  <c r="S404" s="1"/>
  <c r="J404"/>
  <c r="T404" s="1"/>
  <c r="G251"/>
  <c r="H251"/>
  <c r="R251" s="1"/>
  <c r="I251"/>
  <c r="S251" s="1"/>
  <c r="J251"/>
  <c r="G66"/>
  <c r="H66"/>
  <c r="R66" s="1"/>
  <c r="I66"/>
  <c r="S66" s="1"/>
  <c r="J66"/>
  <c r="T66" s="1"/>
  <c r="G486"/>
  <c r="H486"/>
  <c r="I486"/>
  <c r="S486" s="1"/>
  <c r="J486"/>
  <c r="T486" s="1"/>
  <c r="G585"/>
  <c r="H585"/>
  <c r="I585"/>
  <c r="S585" s="1"/>
  <c r="J585"/>
  <c r="T585" s="1"/>
  <c r="G3"/>
  <c r="H3"/>
  <c r="R3" s="1"/>
  <c r="I3"/>
  <c r="S3" s="1"/>
  <c r="J3"/>
  <c r="T3" s="1"/>
  <c r="G661"/>
  <c r="H661"/>
  <c r="I661"/>
  <c r="S661" s="1"/>
  <c r="J661"/>
  <c r="T661" s="1"/>
  <c r="G222"/>
  <c r="H222"/>
  <c r="R222" s="1"/>
  <c r="I222"/>
  <c r="S222" s="1"/>
  <c r="J222"/>
  <c r="T222" s="1"/>
  <c r="G103"/>
  <c r="H103"/>
  <c r="I103"/>
  <c r="S103" s="1"/>
  <c r="J103"/>
  <c r="T103" s="1"/>
  <c r="G417"/>
  <c r="H417"/>
  <c r="I417"/>
  <c r="S417" s="1"/>
  <c r="J417"/>
  <c r="T417" s="1"/>
  <c r="G355"/>
  <c r="H355"/>
  <c r="R355" s="1"/>
  <c r="I355"/>
  <c r="S355" s="1"/>
  <c r="J355"/>
  <c r="T355" s="1"/>
  <c r="G481"/>
  <c r="H481"/>
  <c r="R481" s="1"/>
  <c r="I481"/>
  <c r="S481" s="1"/>
  <c r="J481"/>
  <c r="G600"/>
  <c r="H600"/>
  <c r="R600" s="1"/>
  <c r="I600"/>
  <c r="S600" s="1"/>
  <c r="J600"/>
  <c r="T600" s="1"/>
  <c r="G252"/>
  <c r="H252"/>
  <c r="I252"/>
  <c r="S252" s="1"/>
  <c r="J252"/>
  <c r="G123"/>
  <c r="H123"/>
  <c r="R123" s="1"/>
  <c r="I123"/>
  <c r="S123" s="1"/>
  <c r="J123"/>
  <c r="T123" s="1"/>
  <c r="G146"/>
  <c r="H146"/>
  <c r="R146" s="1"/>
  <c r="I146"/>
  <c r="S146" s="1"/>
  <c r="J146"/>
  <c r="T146" s="1"/>
  <c r="G28"/>
  <c r="H28"/>
  <c r="R28" s="1"/>
  <c r="I28"/>
  <c r="S28" s="1"/>
  <c r="J28"/>
  <c r="T28" s="1"/>
  <c r="G592"/>
  <c r="H592"/>
  <c r="R592" s="1"/>
  <c r="I592"/>
  <c r="S592" s="1"/>
  <c r="J592"/>
  <c r="T592" s="1"/>
  <c r="G547"/>
  <c r="H547"/>
  <c r="I547"/>
  <c r="S547" s="1"/>
  <c r="J547"/>
  <c r="G266"/>
  <c r="H266"/>
  <c r="I266"/>
  <c r="S266" s="1"/>
  <c r="J266"/>
  <c r="T266" s="1"/>
  <c r="G526"/>
  <c r="H526"/>
  <c r="I526"/>
  <c r="S526" s="1"/>
  <c r="J526"/>
  <c r="T526" s="1"/>
  <c r="G345"/>
  <c r="H345"/>
  <c r="R345" s="1"/>
  <c r="I345"/>
  <c r="S345" s="1"/>
  <c r="J345"/>
  <c r="T345" s="1"/>
  <c r="G356"/>
  <c r="H356"/>
  <c r="I356"/>
  <c r="S356" s="1"/>
  <c r="J356"/>
  <c r="G124"/>
  <c r="H124"/>
  <c r="I124"/>
  <c r="S124" s="1"/>
  <c r="J124"/>
  <c r="T124" s="1"/>
  <c r="G347"/>
  <c r="H347"/>
  <c r="R347" s="1"/>
  <c r="I347"/>
  <c r="S347" s="1"/>
  <c r="J347"/>
  <c r="T347" s="1"/>
  <c r="G35"/>
  <c r="H35"/>
  <c r="R35" s="1"/>
  <c r="I35"/>
  <c r="S35" s="1"/>
  <c r="J35"/>
  <c r="T35" s="1"/>
  <c r="G611"/>
  <c r="H611"/>
  <c r="R611" s="1"/>
  <c r="I611"/>
  <c r="S611" s="1"/>
  <c r="J611"/>
  <c r="T611" s="1"/>
  <c r="G650"/>
  <c r="H650"/>
  <c r="I650"/>
  <c r="S650" s="1"/>
  <c r="J650"/>
  <c r="T650" s="1"/>
  <c r="G111"/>
  <c r="H111"/>
  <c r="R111" s="1"/>
  <c r="I111"/>
  <c r="S111" s="1"/>
  <c r="J111"/>
  <c r="G609"/>
  <c r="H609"/>
  <c r="R609" s="1"/>
  <c r="I609"/>
  <c r="S609" s="1"/>
  <c r="J609"/>
  <c r="T609" s="1"/>
  <c r="G84"/>
  <c r="H84"/>
  <c r="I84"/>
  <c r="S84" s="1"/>
  <c r="J84"/>
  <c r="G65"/>
  <c r="H65"/>
  <c r="R65" s="1"/>
  <c r="I65"/>
  <c r="S65" s="1"/>
  <c r="J65"/>
  <c r="T65" s="1"/>
  <c r="G57"/>
  <c r="H57"/>
  <c r="I57"/>
  <c r="S57" s="1"/>
  <c r="J57"/>
  <c r="T57" s="1"/>
  <c r="G595"/>
  <c r="H595"/>
  <c r="I595"/>
  <c r="S595" s="1"/>
  <c r="J595"/>
  <c r="T595" s="1"/>
  <c r="G292"/>
  <c r="H292"/>
  <c r="I292"/>
  <c r="S292" s="1"/>
  <c r="J292"/>
  <c r="G423"/>
  <c r="H423"/>
  <c r="R423" s="1"/>
  <c r="I423"/>
  <c r="S423" s="1"/>
  <c r="J423"/>
  <c r="T423" s="1"/>
  <c r="G475"/>
  <c r="H475"/>
  <c r="R475" s="1"/>
  <c r="I475"/>
  <c r="S475" s="1"/>
  <c r="J475"/>
  <c r="T475" s="1"/>
  <c r="G517"/>
  <c r="H517"/>
  <c r="R517" s="1"/>
  <c r="I517"/>
  <c r="S517" s="1"/>
  <c r="J517"/>
  <c r="T517" s="1"/>
  <c r="G191"/>
  <c r="H191"/>
  <c r="R191" s="1"/>
  <c r="I191"/>
  <c r="S191" s="1"/>
  <c r="J191"/>
  <c r="T191" s="1"/>
  <c r="G536"/>
  <c r="H536"/>
  <c r="I536"/>
  <c r="S536" s="1"/>
  <c r="J536"/>
  <c r="G543"/>
  <c r="H543"/>
  <c r="R543" s="1"/>
  <c r="I543"/>
  <c r="S543" s="1"/>
  <c r="J543"/>
  <c r="T543" s="1"/>
  <c r="G491"/>
  <c r="H491"/>
  <c r="R491" s="1"/>
  <c r="I491"/>
  <c r="S491" s="1"/>
  <c r="J491"/>
  <c r="T491" s="1"/>
  <c r="G357"/>
  <c r="H357"/>
  <c r="R357" s="1"/>
  <c r="I357"/>
  <c r="S357" s="1"/>
  <c r="J357"/>
  <c r="G21"/>
  <c r="H21"/>
  <c r="R21" s="1"/>
  <c r="I21"/>
  <c r="S21" s="1"/>
  <c r="J21"/>
  <c r="T21" s="1"/>
  <c r="G527"/>
  <c r="H527"/>
  <c r="I527"/>
  <c r="S527" s="1"/>
  <c r="J527"/>
  <c r="T527" s="1"/>
  <c r="G344"/>
  <c r="H344"/>
  <c r="R344" s="1"/>
  <c r="I344"/>
  <c r="S344" s="1"/>
  <c r="J344"/>
  <c r="T344" s="1"/>
  <c r="G409"/>
  <c r="H409"/>
  <c r="R409" s="1"/>
  <c r="I409"/>
  <c r="S409" s="1"/>
  <c r="J409"/>
  <c r="T409" s="1"/>
  <c r="G456"/>
  <c r="H456"/>
  <c r="R456" s="1"/>
  <c r="I456"/>
  <c r="S456" s="1"/>
  <c r="J456"/>
  <c r="T456" s="1"/>
  <c r="G478"/>
  <c r="H478"/>
  <c r="I478"/>
  <c r="S478" s="1"/>
  <c r="J478"/>
  <c r="T478" s="1"/>
  <c r="G520"/>
  <c r="H520"/>
  <c r="I520"/>
  <c r="S520" s="1"/>
  <c r="J520"/>
  <c r="G683"/>
  <c r="H683"/>
  <c r="R683" s="1"/>
  <c r="I683"/>
  <c r="S683" s="1"/>
  <c r="J683"/>
  <c r="T683" s="1"/>
  <c r="G135"/>
  <c r="H135"/>
  <c r="R135" s="1"/>
  <c r="I135"/>
  <c r="S135" s="1"/>
  <c r="J135"/>
  <c r="T135" s="1"/>
  <c r="G548"/>
  <c r="H548"/>
  <c r="R548" s="1"/>
  <c r="I548"/>
  <c r="S548" s="1"/>
  <c r="J548"/>
  <c r="G94"/>
  <c r="H94"/>
  <c r="R94" s="1"/>
  <c r="I94"/>
  <c r="S94" s="1"/>
  <c r="J94"/>
  <c r="G623"/>
  <c r="H623"/>
  <c r="I623"/>
  <c r="S623" s="1"/>
  <c r="J623"/>
  <c r="T623" s="1"/>
  <c r="G341"/>
  <c r="H341"/>
  <c r="R341" s="1"/>
  <c r="I341"/>
  <c r="S341" s="1"/>
  <c r="J341"/>
  <c r="T341" s="1"/>
  <c r="G468"/>
  <c r="H468"/>
  <c r="R468" s="1"/>
  <c r="I468"/>
  <c r="S468" s="1"/>
  <c r="J468"/>
  <c r="T468" s="1"/>
  <c r="G391"/>
  <c r="H391"/>
  <c r="R391" s="1"/>
  <c r="I391"/>
  <c r="S391" s="1"/>
  <c r="J391"/>
  <c r="T391" s="1"/>
  <c r="G525"/>
  <c r="H525"/>
  <c r="I525"/>
  <c r="S525" s="1"/>
  <c r="J525"/>
  <c r="T525" s="1"/>
  <c r="G376"/>
  <c r="H376"/>
  <c r="R376" s="1"/>
  <c r="I376"/>
  <c r="S376" s="1"/>
  <c r="J376"/>
  <c r="T376" s="1"/>
  <c r="G664"/>
  <c r="H664"/>
  <c r="R664" s="1"/>
  <c r="I664"/>
  <c r="S664" s="1"/>
  <c r="J664"/>
  <c r="T664" s="1"/>
  <c r="G86"/>
  <c r="H86"/>
  <c r="R86" s="1"/>
  <c r="I86"/>
  <c r="S86" s="1"/>
  <c r="J86"/>
  <c r="T86" s="1"/>
  <c r="G234"/>
  <c r="H234"/>
  <c r="I234"/>
  <c r="S234" s="1"/>
  <c r="J234"/>
  <c r="T234" s="1"/>
  <c r="G281"/>
  <c r="H281"/>
  <c r="R281" s="1"/>
  <c r="I281"/>
  <c r="S281" s="1"/>
  <c r="J281"/>
  <c r="T281" s="1"/>
  <c r="G647"/>
  <c r="H647"/>
  <c r="I647"/>
  <c r="S647" s="1"/>
  <c r="J647"/>
  <c r="G196"/>
  <c r="H196"/>
  <c r="R196" s="1"/>
  <c r="I196"/>
  <c r="S196" s="1"/>
  <c r="J196"/>
  <c r="T196" s="1"/>
  <c r="G488"/>
  <c r="H488"/>
  <c r="I488"/>
  <c r="S488" s="1"/>
  <c r="J488"/>
  <c r="T488" s="1"/>
  <c r="G300"/>
  <c r="H300"/>
  <c r="I300"/>
  <c r="S300" s="1"/>
  <c r="J300"/>
  <c r="T300" s="1"/>
  <c r="G379"/>
  <c r="H379"/>
  <c r="R379" s="1"/>
  <c r="I379"/>
  <c r="S379" s="1"/>
  <c r="J379"/>
  <c r="T379" s="1"/>
  <c r="G54"/>
  <c r="H54"/>
  <c r="R54" s="1"/>
  <c r="I54"/>
  <c r="S54" s="1"/>
  <c r="J54"/>
  <c r="T54" s="1"/>
  <c r="G87"/>
  <c r="H87"/>
  <c r="I87"/>
  <c r="J87"/>
  <c r="T87" s="1"/>
  <c r="G165"/>
  <c r="H165"/>
  <c r="I165"/>
  <c r="S165" s="1"/>
  <c r="J165"/>
  <c r="T165" s="1"/>
  <c r="G480"/>
  <c r="H480"/>
  <c r="I480"/>
  <c r="S480" s="1"/>
  <c r="J480"/>
  <c r="T480" s="1"/>
  <c r="G138"/>
  <c r="H138"/>
  <c r="I138"/>
  <c r="S138" s="1"/>
  <c r="J138"/>
  <c r="G691"/>
  <c r="H691"/>
  <c r="R691" s="1"/>
  <c r="I691"/>
  <c r="S691" s="1"/>
  <c r="J691"/>
  <c r="T691" s="1"/>
  <c r="G424"/>
  <c r="H424"/>
  <c r="R424" s="1"/>
  <c r="I424"/>
  <c r="S424" s="1"/>
  <c r="J424"/>
  <c r="G40"/>
  <c r="H40"/>
  <c r="R40" s="1"/>
  <c r="I40"/>
  <c r="S40" s="1"/>
  <c r="J40"/>
  <c r="T40" s="1"/>
  <c r="G283"/>
  <c r="H283"/>
  <c r="R283" s="1"/>
  <c r="I283"/>
  <c r="S283" s="1"/>
  <c r="J283"/>
  <c r="T283" s="1"/>
  <c r="G296"/>
  <c r="H296"/>
  <c r="R296" s="1"/>
  <c r="I296"/>
  <c r="S296" s="1"/>
  <c r="J296"/>
  <c r="T296" s="1"/>
  <c r="G306"/>
  <c r="H306"/>
  <c r="R306" s="1"/>
  <c r="I306"/>
  <c r="S306" s="1"/>
  <c r="J306"/>
  <c r="T306" s="1"/>
  <c r="G153"/>
  <c r="H153"/>
  <c r="R153" s="1"/>
  <c r="I153"/>
  <c r="S153" s="1"/>
  <c r="J153"/>
  <c r="T153" s="1"/>
  <c r="G354"/>
  <c r="H354"/>
  <c r="R354" s="1"/>
  <c r="I354"/>
  <c r="S354" s="1"/>
  <c r="J354"/>
  <c r="T354" s="1"/>
  <c r="G161"/>
  <c r="H161"/>
  <c r="R161" s="1"/>
  <c r="I161"/>
  <c r="S161" s="1"/>
  <c r="J161"/>
  <c r="T161" s="1"/>
  <c r="G157"/>
  <c r="H157"/>
  <c r="R157" s="1"/>
  <c r="I157"/>
  <c r="S157" s="1"/>
  <c r="J157"/>
  <c r="T157" s="1"/>
  <c r="G329"/>
  <c r="H329"/>
  <c r="R329" s="1"/>
  <c r="I329"/>
  <c r="S329" s="1"/>
  <c r="J329"/>
  <c r="T329" s="1"/>
  <c r="G541"/>
  <c r="H541"/>
  <c r="R541" s="1"/>
  <c r="I541"/>
  <c r="S541" s="1"/>
  <c r="J541"/>
  <c r="T541" s="1"/>
  <c r="G199"/>
  <c r="H199"/>
  <c r="I199"/>
  <c r="S199" s="1"/>
  <c r="J199"/>
  <c r="T199" s="1"/>
  <c r="G43"/>
  <c r="H43"/>
  <c r="R43" s="1"/>
  <c r="I43"/>
  <c r="S43" s="1"/>
  <c r="J43"/>
  <c r="T43" s="1"/>
  <c r="G353"/>
  <c r="H353"/>
  <c r="I353"/>
  <c r="S353" s="1"/>
  <c r="J353"/>
  <c r="T353" s="1"/>
  <c r="G297"/>
  <c r="H297"/>
  <c r="I297"/>
  <c r="S297" s="1"/>
  <c r="J297"/>
  <c r="G175"/>
  <c r="H175"/>
  <c r="R175" s="1"/>
  <c r="I175"/>
  <c r="S175" s="1"/>
  <c r="J175"/>
  <c r="T175" s="1"/>
  <c r="G587"/>
  <c r="H587"/>
  <c r="R587" s="1"/>
  <c r="I587"/>
  <c r="S587" s="1"/>
  <c r="J587"/>
  <c r="G26"/>
  <c r="H26"/>
  <c r="I26"/>
  <c r="S26" s="1"/>
  <c r="J26"/>
  <c r="G440"/>
  <c r="H440"/>
  <c r="R440" s="1"/>
  <c r="I440"/>
  <c r="S440" s="1"/>
  <c r="J440"/>
  <c r="T440" s="1"/>
  <c r="G552"/>
  <c r="H552"/>
  <c r="I552"/>
  <c r="S552" s="1"/>
  <c r="J552"/>
  <c r="T552" s="1"/>
  <c r="G320"/>
  <c r="H320"/>
  <c r="R320" s="1"/>
  <c r="I320"/>
  <c r="S320" s="1"/>
  <c r="J320"/>
  <c r="T320" s="1"/>
  <c r="G33"/>
  <c r="H33"/>
  <c r="R33" s="1"/>
  <c r="I33"/>
  <c r="S33" s="1"/>
  <c r="J33"/>
  <c r="T33" s="1"/>
  <c r="G574"/>
  <c r="H574"/>
  <c r="R574" s="1"/>
  <c r="I574"/>
  <c r="S574" s="1"/>
  <c r="J574"/>
  <c r="T574" s="1"/>
  <c r="G128"/>
  <c r="H128"/>
  <c r="R128" s="1"/>
  <c r="I128"/>
  <c r="S128" s="1"/>
  <c r="J128"/>
  <c r="T128" s="1"/>
  <c r="G308"/>
  <c r="H308"/>
  <c r="R308" s="1"/>
  <c r="I308"/>
  <c r="S308" s="1"/>
  <c r="J308"/>
  <c r="G497"/>
  <c r="H497"/>
  <c r="R497" s="1"/>
  <c r="I497"/>
  <c r="S497" s="1"/>
  <c r="J497"/>
  <c r="T497" s="1"/>
  <c r="G492"/>
  <c r="H492"/>
  <c r="R492" s="1"/>
  <c r="I492"/>
  <c r="S492" s="1"/>
  <c r="J492"/>
  <c r="T492" s="1"/>
  <c r="G265"/>
  <c r="H265"/>
  <c r="R265" s="1"/>
  <c r="I265"/>
  <c r="S265" s="1"/>
  <c r="J265"/>
  <c r="T265" s="1"/>
  <c r="G156"/>
  <c r="H156"/>
  <c r="R156" s="1"/>
  <c r="I156"/>
  <c r="S156" s="1"/>
  <c r="J156"/>
  <c r="T156" s="1"/>
  <c r="G504"/>
  <c r="H504"/>
  <c r="I504"/>
  <c r="S504" s="1"/>
  <c r="J504"/>
  <c r="T504" s="1"/>
  <c r="G573"/>
  <c r="H573"/>
  <c r="R573" s="1"/>
  <c r="I573"/>
  <c r="S573" s="1"/>
  <c r="J573"/>
  <c r="T573" s="1"/>
  <c r="G426"/>
  <c r="H426"/>
  <c r="R426" s="1"/>
  <c r="I426"/>
  <c r="S426" s="1"/>
  <c r="J426"/>
  <c r="T426" s="1"/>
  <c r="G287"/>
  <c r="H287"/>
  <c r="R287" s="1"/>
  <c r="I287"/>
  <c r="S287" s="1"/>
  <c r="J287"/>
  <c r="T287" s="1"/>
  <c r="G181"/>
  <c r="H181"/>
  <c r="I181"/>
  <c r="S181" s="1"/>
  <c r="J181"/>
  <c r="T181" s="1"/>
  <c r="G630"/>
  <c r="H630"/>
  <c r="R630" s="1"/>
  <c r="I630"/>
  <c r="S630" s="1"/>
  <c r="J630"/>
  <c r="T630" s="1"/>
  <c r="G584"/>
  <c r="H584"/>
  <c r="I584"/>
  <c r="S584" s="1"/>
  <c r="J584"/>
  <c r="G231"/>
  <c r="H231"/>
  <c r="R231" s="1"/>
  <c r="I231"/>
  <c r="S231" s="1"/>
  <c r="J231"/>
  <c r="T231" s="1"/>
  <c r="G326"/>
  <c r="H326"/>
  <c r="R326" s="1"/>
  <c r="I326"/>
  <c r="S326" s="1"/>
  <c r="J326"/>
  <c r="T326" s="1"/>
  <c r="G560"/>
  <c r="H560"/>
  <c r="I560"/>
  <c r="S560" s="1"/>
  <c r="J560"/>
  <c r="T560" s="1"/>
  <c r="G185"/>
  <c r="H185"/>
  <c r="R185" s="1"/>
  <c r="I185"/>
  <c r="S185" s="1"/>
  <c r="J185"/>
  <c r="T185" s="1"/>
  <c r="G442"/>
  <c r="H442"/>
  <c r="R442" s="1"/>
  <c r="I442"/>
  <c r="S442" s="1"/>
  <c r="J442"/>
  <c r="T442" s="1"/>
  <c r="G159"/>
  <c r="H159"/>
  <c r="R159" s="1"/>
  <c r="I159"/>
  <c r="S159" s="1"/>
  <c r="J159"/>
  <c r="T159" s="1"/>
  <c r="G203"/>
  <c r="H203"/>
  <c r="R203" s="1"/>
  <c r="I203"/>
  <c r="S203" s="1"/>
  <c r="J203"/>
  <c r="T203" s="1"/>
  <c r="G528"/>
  <c r="H528"/>
  <c r="I528"/>
  <c r="S528" s="1"/>
  <c r="J528"/>
  <c r="T528" s="1"/>
  <c r="G361"/>
  <c r="H361"/>
  <c r="R361" s="1"/>
  <c r="I361"/>
  <c r="S361" s="1"/>
  <c r="J361"/>
  <c r="T361" s="1"/>
  <c r="G176"/>
  <c r="H176"/>
  <c r="R176" s="1"/>
  <c r="I176"/>
  <c r="S176" s="1"/>
  <c r="J176"/>
  <c r="T176" s="1"/>
  <c r="G618"/>
  <c r="H618"/>
  <c r="I618"/>
  <c r="S618" s="1"/>
  <c r="J618"/>
  <c r="T618" s="1"/>
  <c r="G653"/>
  <c r="H653"/>
  <c r="R653" s="1"/>
  <c r="I653"/>
  <c r="S653" s="1"/>
  <c r="J653"/>
  <c r="T653" s="1"/>
  <c r="G537"/>
  <c r="H537"/>
  <c r="R537" s="1"/>
  <c r="I537"/>
  <c r="S537" s="1"/>
  <c r="J537"/>
  <c r="T537" s="1"/>
  <c r="G673"/>
  <c r="H673"/>
  <c r="I673"/>
  <c r="S673" s="1"/>
  <c r="J673"/>
  <c r="G534"/>
  <c r="H534"/>
  <c r="R534" s="1"/>
  <c r="I534"/>
  <c r="S534" s="1"/>
  <c r="J534"/>
  <c r="T534" s="1"/>
  <c r="G116"/>
  <c r="H116"/>
  <c r="R116" s="1"/>
  <c r="I116"/>
  <c r="S116" s="1"/>
  <c r="J116"/>
  <c r="T116" s="1"/>
  <c r="G563"/>
  <c r="H563"/>
  <c r="I563"/>
  <c r="S563" s="1"/>
  <c r="J563"/>
  <c r="T563" s="1"/>
  <c r="G372"/>
  <c r="H372"/>
  <c r="I372"/>
  <c r="S372" s="1"/>
  <c r="J372"/>
  <c r="T372" s="1"/>
  <c r="G398"/>
  <c r="H398"/>
  <c r="R398" s="1"/>
  <c r="I398"/>
  <c r="S398" s="1"/>
  <c r="J398"/>
  <c r="G542"/>
  <c r="H542"/>
  <c r="R542" s="1"/>
  <c r="I542"/>
  <c r="S542" s="1"/>
  <c r="J542"/>
  <c r="T542" s="1"/>
  <c r="G394"/>
  <c r="H394"/>
  <c r="R394" s="1"/>
  <c r="I394"/>
  <c r="S394" s="1"/>
  <c r="J394"/>
  <c r="T394" s="1"/>
  <c r="G4"/>
  <c r="H4"/>
  <c r="I4"/>
  <c r="S4" s="1"/>
  <c r="J4"/>
  <c r="T4" s="1"/>
  <c r="G269"/>
  <c r="H269"/>
  <c r="I269"/>
  <c r="S269" s="1"/>
  <c r="J269"/>
  <c r="T269" s="1"/>
  <c r="G78"/>
  <c r="H78"/>
  <c r="I78"/>
  <c r="S78" s="1"/>
  <c r="J78"/>
  <c r="T78" s="1"/>
  <c r="G129"/>
  <c r="H129"/>
  <c r="R129" s="1"/>
  <c r="I129"/>
  <c r="S129" s="1"/>
  <c r="J129"/>
  <c r="T129" s="1"/>
  <c r="G388"/>
  <c r="H388"/>
  <c r="R388" s="1"/>
  <c r="I388"/>
  <c r="S388" s="1"/>
  <c r="J388"/>
  <c r="T388" s="1"/>
  <c r="G250"/>
  <c r="H250"/>
  <c r="R250" s="1"/>
  <c r="I250"/>
  <c r="S250" s="1"/>
  <c r="J250"/>
  <c r="T250" s="1"/>
  <c r="G179"/>
  <c r="H179"/>
  <c r="I179"/>
  <c r="S179" s="1"/>
  <c r="J179"/>
  <c r="T179" s="1"/>
  <c r="G209"/>
  <c r="H209"/>
  <c r="R209" s="1"/>
  <c r="I209"/>
  <c r="S209" s="1"/>
  <c r="J209"/>
  <c r="T209" s="1"/>
  <c r="G608"/>
  <c r="H608"/>
  <c r="I608"/>
  <c r="S608" s="1"/>
  <c r="J608"/>
  <c r="T608" s="1"/>
  <c r="G340"/>
  <c r="H340"/>
  <c r="R340" s="1"/>
  <c r="I340"/>
  <c r="S340" s="1"/>
  <c r="J340"/>
  <c r="G499"/>
  <c r="H499"/>
  <c r="R499" s="1"/>
  <c r="I499"/>
  <c r="S499" s="1"/>
  <c r="J499"/>
  <c r="T499" s="1"/>
  <c r="G392"/>
  <c r="H392"/>
  <c r="R392" s="1"/>
  <c r="I392"/>
  <c r="S392" s="1"/>
  <c r="J392"/>
  <c r="T392" s="1"/>
  <c r="G241"/>
  <c r="H241"/>
  <c r="R241" s="1"/>
  <c r="I241"/>
  <c r="S241" s="1"/>
  <c r="J241"/>
  <c r="G332"/>
  <c r="H332"/>
  <c r="R332" s="1"/>
  <c r="I332"/>
  <c r="S332" s="1"/>
  <c r="J332"/>
  <c r="G163"/>
  <c r="H163"/>
  <c r="I163"/>
  <c r="S163" s="1"/>
  <c r="J163"/>
  <c r="T163" s="1"/>
  <c r="G324"/>
  <c r="H324"/>
  <c r="R324" s="1"/>
  <c r="I324"/>
  <c r="S324" s="1"/>
  <c r="J324"/>
  <c r="G360"/>
  <c r="H360"/>
  <c r="I360"/>
  <c r="S360" s="1"/>
  <c r="J360"/>
  <c r="T360" s="1"/>
  <c r="G121"/>
  <c r="H121"/>
  <c r="R121" s="1"/>
  <c r="I121"/>
  <c r="S121" s="1"/>
  <c r="J121"/>
  <c r="T121" s="1"/>
  <c r="G212"/>
  <c r="H212"/>
  <c r="R212" s="1"/>
  <c r="I212"/>
  <c r="S212" s="1"/>
  <c r="J212"/>
  <c r="T212" s="1"/>
  <c r="G464"/>
  <c r="H464"/>
  <c r="R464" s="1"/>
  <c r="I464"/>
  <c r="S464" s="1"/>
  <c r="J464"/>
  <c r="T464" s="1"/>
  <c r="G5"/>
  <c r="H5"/>
  <c r="R5" s="1"/>
  <c r="I5"/>
  <c r="S5" s="1"/>
  <c r="J5"/>
  <c r="T5" s="1"/>
  <c r="G44"/>
  <c r="H44"/>
  <c r="R44" s="1"/>
  <c r="I44"/>
  <c r="S44" s="1"/>
  <c r="J44"/>
  <c r="T44" s="1"/>
  <c r="G119"/>
  <c r="H119"/>
  <c r="R119" s="1"/>
  <c r="I119"/>
  <c r="S119" s="1"/>
  <c r="J119"/>
  <c r="T119" s="1"/>
  <c r="G149"/>
  <c r="H149"/>
  <c r="R149" s="1"/>
  <c r="I149"/>
  <c r="S149" s="1"/>
  <c r="J149"/>
  <c r="T149" s="1"/>
  <c r="G107"/>
  <c r="H107"/>
  <c r="R107" s="1"/>
  <c r="I107"/>
  <c r="S107" s="1"/>
  <c r="J107"/>
  <c r="T107" s="1"/>
  <c r="G91"/>
  <c r="H91"/>
  <c r="R91" s="1"/>
  <c r="I91"/>
  <c r="S91" s="1"/>
  <c r="J91"/>
  <c r="T91" s="1"/>
  <c r="G217"/>
  <c r="H217"/>
  <c r="R217" s="1"/>
  <c r="I217"/>
  <c r="S217" s="1"/>
  <c r="J217"/>
  <c r="T217" s="1"/>
  <c r="G279"/>
  <c r="H279"/>
  <c r="R279" s="1"/>
  <c r="I279"/>
  <c r="S279" s="1"/>
  <c r="J279"/>
  <c r="G206"/>
  <c r="H206"/>
  <c r="I206"/>
  <c r="S206" s="1"/>
  <c r="J206"/>
  <c r="T206" s="1"/>
  <c r="G474"/>
  <c r="H474"/>
  <c r="I474"/>
  <c r="S474" s="1"/>
  <c r="J474"/>
  <c r="T474" s="1"/>
  <c r="G200"/>
  <c r="H200"/>
  <c r="R200" s="1"/>
  <c r="I200"/>
  <c r="S200" s="1"/>
  <c r="J200"/>
  <c r="T200" s="1"/>
  <c r="G633"/>
  <c r="H633"/>
  <c r="R633" s="1"/>
  <c r="I633"/>
  <c r="S633" s="1"/>
  <c r="J633"/>
  <c r="T633" s="1"/>
  <c r="G668"/>
  <c r="H668"/>
  <c r="I668"/>
  <c r="S668" s="1"/>
  <c r="J668"/>
  <c r="T668" s="1"/>
  <c r="G615"/>
  <c r="H615"/>
  <c r="R615" s="1"/>
  <c r="I615"/>
  <c r="S615" s="1"/>
  <c r="J615"/>
  <c r="T615" s="1"/>
  <c r="G178"/>
  <c r="H178"/>
  <c r="R178" s="1"/>
  <c r="I178"/>
  <c r="S178" s="1"/>
  <c r="J178"/>
  <c r="T178" s="1"/>
  <c r="G368"/>
  <c r="H368"/>
  <c r="R368" s="1"/>
  <c r="I368"/>
  <c r="S368" s="1"/>
  <c r="J368"/>
  <c r="T368" s="1"/>
  <c r="G564"/>
  <c r="H564"/>
  <c r="I564"/>
  <c r="S564" s="1"/>
  <c r="J564"/>
  <c r="T564" s="1"/>
  <c r="G109"/>
  <c r="H109"/>
  <c r="R109" s="1"/>
  <c r="I109"/>
  <c r="S109" s="1"/>
  <c r="J109"/>
  <c r="G63"/>
  <c r="H63"/>
  <c r="R63" s="1"/>
  <c r="I63"/>
  <c r="S63" s="1"/>
  <c r="J63"/>
  <c r="T63" s="1"/>
  <c r="G665"/>
  <c r="H665"/>
  <c r="R665" s="1"/>
  <c r="I665"/>
  <c r="S665" s="1"/>
  <c r="J665"/>
  <c r="T665" s="1"/>
  <c r="G215"/>
  <c r="H215"/>
  <c r="R215" s="1"/>
  <c r="I215"/>
  <c r="S215" s="1"/>
  <c r="J215"/>
  <c r="T215" s="1"/>
  <c r="G634"/>
  <c r="H634"/>
  <c r="R634" s="1"/>
  <c r="I634"/>
  <c r="S634" s="1"/>
  <c r="J634"/>
  <c r="T634" s="1"/>
  <c r="G93"/>
  <c r="H93"/>
  <c r="R93" s="1"/>
  <c r="I93"/>
  <c r="S93" s="1"/>
  <c r="J93"/>
  <c r="T93" s="1"/>
  <c r="G501"/>
  <c r="H501"/>
  <c r="R501" s="1"/>
  <c r="I501"/>
  <c r="S501" s="1"/>
  <c r="J501"/>
  <c r="T501" s="1"/>
  <c r="G685"/>
  <c r="H685"/>
  <c r="R685" s="1"/>
  <c r="I685"/>
  <c r="S685" s="1"/>
  <c r="J685"/>
  <c r="T685" s="1"/>
  <c r="G438"/>
  <c r="H438"/>
  <c r="R438" s="1"/>
  <c r="I438"/>
  <c r="S438" s="1"/>
  <c r="J438"/>
  <c r="T438" s="1"/>
  <c r="G327"/>
  <c r="H327"/>
  <c r="R327" s="1"/>
  <c r="I327"/>
  <c r="S327" s="1"/>
  <c r="J327"/>
  <c r="T327" s="1"/>
  <c r="G132"/>
  <c r="H132"/>
  <c r="R132" s="1"/>
  <c r="I132"/>
  <c r="S132" s="1"/>
  <c r="J132"/>
  <c r="T132" s="1"/>
  <c r="G606"/>
  <c r="H606"/>
  <c r="R606" s="1"/>
  <c r="I606"/>
  <c r="S606" s="1"/>
  <c r="J606"/>
  <c r="T606" s="1"/>
  <c r="G348"/>
  <c r="H348"/>
  <c r="R348" s="1"/>
  <c r="I348"/>
  <c r="S348" s="1"/>
  <c r="J348"/>
  <c r="T348" s="1"/>
  <c r="G583"/>
  <c r="H583"/>
  <c r="R583" s="1"/>
  <c r="I583"/>
  <c r="S583" s="1"/>
  <c r="J583"/>
  <c r="T583" s="1"/>
  <c r="G249"/>
  <c r="H249"/>
  <c r="R249" s="1"/>
  <c r="I249"/>
  <c r="S249" s="1"/>
  <c r="J249"/>
  <c r="T249" s="1"/>
  <c r="G114"/>
  <c r="H114"/>
  <c r="R114" s="1"/>
  <c r="I114"/>
  <c r="S114" s="1"/>
  <c r="J114"/>
  <c r="T114" s="1"/>
  <c r="G581"/>
  <c r="H581"/>
  <c r="R581" s="1"/>
  <c r="I581"/>
  <c r="S581" s="1"/>
  <c r="J581"/>
  <c r="T581" s="1"/>
  <c r="G80"/>
  <c r="H80"/>
  <c r="R80" s="1"/>
  <c r="I80"/>
  <c r="S80" s="1"/>
  <c r="J80"/>
  <c r="T80" s="1"/>
  <c r="G188"/>
  <c r="H188"/>
  <c r="R188" s="1"/>
  <c r="I188"/>
  <c r="S188" s="1"/>
  <c r="J188"/>
  <c r="T188" s="1"/>
  <c r="G375"/>
  <c r="H375"/>
  <c r="R375" s="1"/>
  <c r="I375"/>
  <c r="S375" s="1"/>
  <c r="J375"/>
  <c r="T375" s="1"/>
  <c r="G145"/>
  <c r="H145"/>
  <c r="R145" s="1"/>
  <c r="I145"/>
  <c r="S145" s="1"/>
  <c r="J145"/>
  <c r="T145" s="1"/>
  <c r="G578"/>
  <c r="H578"/>
  <c r="I578"/>
  <c r="S578" s="1"/>
  <c r="J578"/>
  <c r="T578" s="1"/>
  <c r="G531"/>
  <c r="H531"/>
  <c r="R531" s="1"/>
  <c r="I531"/>
  <c r="S531" s="1"/>
  <c r="J531"/>
  <c r="T531" s="1"/>
  <c r="G338"/>
  <c r="H338"/>
  <c r="R338" s="1"/>
  <c r="I338"/>
  <c r="S338" s="1"/>
  <c r="J338"/>
  <c r="T338" s="1"/>
  <c r="G415"/>
  <c r="H415"/>
  <c r="R415" s="1"/>
  <c r="I415"/>
  <c r="S415" s="1"/>
  <c r="J415"/>
  <c r="T415" s="1"/>
  <c r="G213"/>
  <c r="H213"/>
  <c r="R213" s="1"/>
  <c r="I213"/>
  <c r="S213" s="1"/>
  <c r="J213"/>
  <c r="T213" s="1"/>
  <c r="G73"/>
  <c r="H73"/>
  <c r="R73" s="1"/>
  <c r="I73"/>
  <c r="S73" s="1"/>
  <c r="J73"/>
  <c r="T73" s="1"/>
  <c r="G7"/>
  <c r="H7"/>
  <c r="R7" s="1"/>
  <c r="I7"/>
  <c r="S7" s="1"/>
  <c r="J7"/>
  <c r="T7" s="1"/>
  <c r="G29"/>
  <c r="H29"/>
  <c r="R29" s="1"/>
  <c r="I29"/>
  <c r="S29" s="1"/>
  <c r="J29"/>
  <c r="T29" s="1"/>
  <c r="G532"/>
  <c r="H532"/>
  <c r="R532" s="1"/>
  <c r="I532"/>
  <c r="S532" s="1"/>
  <c r="J532"/>
  <c r="T532" s="1"/>
  <c r="G273"/>
  <c r="H273"/>
  <c r="R273" s="1"/>
  <c r="I273"/>
  <c r="S273" s="1"/>
  <c r="J273"/>
  <c r="T273" s="1"/>
  <c r="G50"/>
  <c r="H50"/>
  <c r="R50" s="1"/>
  <c r="I50"/>
  <c r="S50" s="1"/>
  <c r="J50"/>
  <c r="T50" s="1"/>
  <c r="G31"/>
  <c r="H31"/>
  <c r="R31" s="1"/>
  <c r="I31"/>
  <c r="S31" s="1"/>
  <c r="J31"/>
  <c r="T31" s="1"/>
  <c r="G437"/>
  <c r="H437"/>
  <c r="I437"/>
  <c r="S437" s="1"/>
  <c r="J437"/>
  <c r="G230"/>
  <c r="H230"/>
  <c r="R230" s="1"/>
  <c r="I230"/>
  <c r="S230" s="1"/>
  <c r="J230"/>
  <c r="T230" s="1"/>
  <c r="G441"/>
  <c r="H441"/>
  <c r="R441" s="1"/>
  <c r="I441"/>
  <c r="S441" s="1"/>
  <c r="J441"/>
  <c r="T441" s="1"/>
  <c r="G529"/>
  <c r="H529"/>
  <c r="R529" s="1"/>
  <c r="I529"/>
  <c r="S529" s="1"/>
  <c r="J529"/>
  <c r="T529" s="1"/>
  <c r="G690"/>
  <c r="H690"/>
  <c r="R690" s="1"/>
  <c r="I690"/>
  <c r="S690" s="1"/>
  <c r="J690"/>
  <c r="T690" s="1"/>
  <c r="G642"/>
  <c r="H642"/>
  <c r="R642" s="1"/>
  <c r="I642"/>
  <c r="S642" s="1"/>
  <c r="J642"/>
  <c r="T642" s="1"/>
  <c r="G493"/>
  <c r="H493"/>
  <c r="I493"/>
  <c r="S493" s="1"/>
  <c r="J493"/>
  <c r="T493" s="1"/>
  <c r="G433"/>
  <c r="H433"/>
  <c r="R433" s="1"/>
  <c r="I433"/>
  <c r="S433" s="1"/>
  <c r="J433"/>
  <c r="T433" s="1"/>
  <c r="G47"/>
  <c r="H47"/>
  <c r="R47" s="1"/>
  <c r="I47"/>
  <c r="S47" s="1"/>
  <c r="J47"/>
  <c r="T47" s="1"/>
  <c r="G540"/>
  <c r="H540"/>
  <c r="R540" s="1"/>
  <c r="I540"/>
  <c r="S540" s="1"/>
  <c r="J540"/>
  <c r="T540" s="1"/>
  <c r="G271"/>
  <c r="H271"/>
  <c r="R271" s="1"/>
  <c r="I271"/>
  <c r="S271" s="1"/>
  <c r="J271"/>
  <c r="T271" s="1"/>
  <c r="G635"/>
  <c r="H635"/>
  <c r="R635" s="1"/>
  <c r="I635"/>
  <c r="S635" s="1"/>
  <c r="J635"/>
  <c r="T635" s="1"/>
  <c r="G412"/>
  <c r="H412"/>
  <c r="I412"/>
  <c r="S412" s="1"/>
  <c r="J412"/>
  <c r="T412" s="1"/>
  <c r="G467"/>
  <c r="H467"/>
  <c r="R467" s="1"/>
  <c r="I467"/>
  <c r="S467" s="1"/>
  <c r="J467"/>
  <c r="T467" s="1"/>
  <c r="G351"/>
  <c r="H351"/>
  <c r="R351" s="1"/>
  <c r="I351"/>
  <c r="S351" s="1"/>
  <c r="J351"/>
  <c r="T351" s="1"/>
  <c r="G679"/>
  <c r="H679"/>
  <c r="R679" s="1"/>
  <c r="I679"/>
  <c r="S679" s="1"/>
  <c r="J679"/>
  <c r="T679" s="1"/>
  <c r="G245"/>
  <c r="H245"/>
  <c r="R245" s="1"/>
  <c r="I245"/>
  <c r="S245" s="1"/>
  <c r="J245"/>
  <c r="T245" s="1"/>
  <c r="G387"/>
  <c r="H387"/>
  <c r="R387" s="1"/>
  <c r="I387"/>
  <c r="S387" s="1"/>
  <c r="J387"/>
  <c r="T387" s="1"/>
  <c r="G158"/>
  <c r="H158"/>
  <c r="R158" s="1"/>
  <c r="I158"/>
  <c r="S158" s="1"/>
  <c r="J158"/>
  <c r="G169"/>
  <c r="H169"/>
  <c r="R169" s="1"/>
  <c r="I169"/>
  <c r="S169" s="1"/>
  <c r="J169"/>
  <c r="T169" s="1"/>
  <c r="G384"/>
  <c r="H384"/>
  <c r="R384" s="1"/>
  <c r="I384"/>
  <c r="S384" s="1"/>
  <c r="J384"/>
  <c r="T384" s="1"/>
  <c r="G263"/>
  <c r="H263"/>
  <c r="R263" s="1"/>
  <c r="I263"/>
  <c r="S263" s="1"/>
  <c r="J263"/>
  <c r="T263" s="1"/>
  <c r="G500"/>
  <c r="H500"/>
  <c r="I500"/>
  <c r="S500" s="1"/>
  <c r="J500"/>
  <c r="T500" s="1"/>
  <c r="G624"/>
  <c r="H624"/>
  <c r="R624" s="1"/>
  <c r="I624"/>
  <c r="S624" s="1"/>
  <c r="J624"/>
  <c r="T624" s="1"/>
  <c r="G556"/>
  <c r="H556"/>
  <c r="R556" s="1"/>
  <c r="I556"/>
  <c r="S556" s="1"/>
  <c r="J556"/>
  <c r="T556" s="1"/>
  <c r="G385"/>
  <c r="H385"/>
  <c r="R385" s="1"/>
  <c r="I385"/>
  <c r="S385" s="1"/>
  <c r="J385"/>
  <c r="T385" s="1"/>
  <c r="G402"/>
  <c r="H402"/>
  <c r="R402" s="1"/>
  <c r="I402"/>
  <c r="S402" s="1"/>
  <c r="J402"/>
  <c r="T402" s="1"/>
  <c r="G494"/>
  <c r="H494"/>
  <c r="R494" s="1"/>
  <c r="I494"/>
  <c r="S494" s="1"/>
  <c r="J494"/>
  <c r="T494" s="1"/>
  <c r="G210"/>
  <c r="H210"/>
  <c r="R210" s="1"/>
  <c r="I210"/>
  <c r="S210" s="1"/>
  <c r="J210"/>
  <c r="T210" s="1"/>
  <c r="G688"/>
  <c r="H688"/>
  <c r="R688" s="1"/>
  <c r="I688"/>
  <c r="S688" s="1"/>
  <c r="J688"/>
  <c r="G105"/>
  <c r="H105"/>
  <c r="R105" s="1"/>
  <c r="I105"/>
  <c r="S105" s="1"/>
  <c r="J105"/>
  <c r="T105" s="1"/>
  <c r="G304"/>
  <c r="H304"/>
  <c r="I304"/>
  <c r="S304" s="1"/>
  <c r="J304"/>
  <c r="T304" s="1"/>
  <c r="G490"/>
  <c r="H490"/>
  <c r="R490" s="1"/>
  <c r="I490"/>
  <c r="S490" s="1"/>
  <c r="J490"/>
  <c r="T490" s="1"/>
  <c r="G189"/>
  <c r="H189"/>
  <c r="R189" s="1"/>
  <c r="I189"/>
  <c r="S189" s="1"/>
  <c r="J189"/>
  <c r="T189" s="1"/>
  <c r="G646"/>
  <c r="H646"/>
  <c r="I646"/>
  <c r="S646" s="1"/>
  <c r="J646"/>
  <c r="T646" s="1"/>
  <c r="G572"/>
  <c r="H572"/>
  <c r="R572" s="1"/>
  <c r="I572"/>
  <c r="S572" s="1"/>
  <c r="J572"/>
  <c r="T572" s="1"/>
  <c r="G154"/>
  <c r="H154"/>
  <c r="R154" s="1"/>
  <c r="I154"/>
  <c r="S154" s="1"/>
  <c r="J154"/>
  <c r="T154" s="1"/>
  <c r="G620"/>
  <c r="H620"/>
  <c r="R620" s="1"/>
  <c r="I620"/>
  <c r="S620" s="1"/>
  <c r="J620"/>
  <c r="G276"/>
  <c r="H276"/>
  <c r="R276" s="1"/>
  <c r="I276"/>
  <c r="S276" s="1"/>
  <c r="J276"/>
  <c r="T276" s="1"/>
  <c r="G307"/>
  <c r="H307"/>
  <c r="R307" s="1"/>
  <c r="I307"/>
  <c r="S307" s="1"/>
  <c r="J307"/>
  <c r="T307" s="1"/>
  <c r="G160"/>
  <c r="H160"/>
  <c r="I160"/>
  <c r="S160" s="1"/>
  <c r="J160"/>
  <c r="T160" s="1"/>
  <c r="G83"/>
  <c r="H83"/>
  <c r="R83" s="1"/>
  <c r="I83"/>
  <c r="S83" s="1"/>
  <c r="J83"/>
  <c r="T83" s="1"/>
  <c r="G144"/>
  <c r="H144"/>
  <c r="R144" s="1"/>
  <c r="I144"/>
  <c r="S144" s="1"/>
  <c r="J144"/>
  <c r="T144" s="1"/>
  <c r="G58"/>
  <c r="H58"/>
  <c r="R58" s="1"/>
  <c r="I58"/>
  <c r="S58" s="1"/>
  <c r="J58"/>
  <c r="T58" s="1"/>
  <c r="G621"/>
  <c r="H621"/>
  <c r="R621" s="1"/>
  <c r="I621"/>
  <c r="S621" s="1"/>
  <c r="J621"/>
  <c r="T621" s="1"/>
  <c r="G30"/>
  <c r="H30"/>
  <c r="R30" s="1"/>
  <c r="I30"/>
  <c r="S30" s="1"/>
  <c r="J30"/>
  <c r="T30" s="1"/>
  <c r="G14"/>
  <c r="H14"/>
  <c r="R14" s="1"/>
  <c r="I14"/>
  <c r="S14" s="1"/>
  <c r="J14"/>
  <c r="T14" s="1"/>
  <c r="G447"/>
  <c r="H447"/>
  <c r="R447" s="1"/>
  <c r="I447"/>
  <c r="S447" s="1"/>
  <c r="J447"/>
  <c r="T447" s="1"/>
  <c r="G10"/>
  <c r="H10"/>
  <c r="R10" s="1"/>
  <c r="I10"/>
  <c r="S10" s="1"/>
  <c r="J10"/>
  <c r="T10" s="1"/>
  <c r="G539"/>
  <c r="H539"/>
  <c r="R539" s="1"/>
  <c r="I539"/>
  <c r="S539" s="1"/>
  <c r="J539"/>
  <c r="T539" s="1"/>
  <c r="G565"/>
  <c r="H565"/>
  <c r="R565" s="1"/>
  <c r="I565"/>
  <c r="S565" s="1"/>
  <c r="J565"/>
  <c r="T565" s="1"/>
  <c r="G155"/>
  <c r="H155"/>
  <c r="R155" s="1"/>
  <c r="I155"/>
  <c r="S155" s="1"/>
  <c r="J155"/>
  <c r="T155" s="1"/>
  <c r="G223"/>
  <c r="H223"/>
  <c r="R223" s="1"/>
  <c r="I223"/>
  <c r="S223" s="1"/>
  <c r="J223"/>
  <c r="T223" s="1"/>
  <c r="G449"/>
  <c r="H449"/>
  <c r="R449" s="1"/>
  <c r="I449"/>
  <c r="S449" s="1"/>
  <c r="J449"/>
  <c r="T449" s="1"/>
  <c r="G677"/>
  <c r="H677"/>
  <c r="R677" s="1"/>
  <c r="I677"/>
  <c r="S677" s="1"/>
  <c r="J677"/>
  <c r="T677" s="1"/>
  <c r="G452"/>
  <c r="H452"/>
  <c r="R452" s="1"/>
  <c r="I452"/>
  <c r="S452" s="1"/>
  <c r="J452"/>
  <c r="T452" s="1"/>
  <c r="G666"/>
  <c r="H666"/>
  <c r="R666" s="1"/>
  <c r="I666"/>
  <c r="S666" s="1"/>
  <c r="J666"/>
  <c r="T666" s="1"/>
  <c r="G443"/>
  <c r="H443"/>
  <c r="R443" s="1"/>
  <c r="I443"/>
  <c r="S443" s="1"/>
  <c r="J443"/>
  <c r="T443" s="1"/>
  <c r="G106"/>
  <c r="H106"/>
  <c r="I106"/>
  <c r="S106" s="1"/>
  <c r="J106"/>
  <c r="T106" s="1"/>
  <c r="G267"/>
  <c r="H267"/>
  <c r="R267" s="1"/>
  <c r="I267"/>
  <c r="S267" s="1"/>
  <c r="J267"/>
  <c r="T267" s="1"/>
  <c r="G237"/>
  <c r="H237"/>
  <c r="R237" s="1"/>
  <c r="I237"/>
  <c r="S237" s="1"/>
  <c r="J237"/>
  <c r="T237" s="1"/>
  <c r="G487"/>
  <c r="H487"/>
  <c r="R487" s="1"/>
  <c r="I487"/>
  <c r="S487" s="1"/>
  <c r="J487"/>
  <c r="T487" s="1"/>
  <c r="G262"/>
  <c r="H262"/>
  <c r="R262" s="1"/>
  <c r="I262"/>
  <c r="S262" s="1"/>
  <c r="J262"/>
  <c r="T262" s="1"/>
  <c r="G566"/>
  <c r="H566"/>
  <c r="R566" s="1"/>
  <c r="I566"/>
  <c r="S566" s="1"/>
  <c r="J566"/>
  <c r="T566" s="1"/>
  <c r="G61"/>
  <c r="H61"/>
  <c r="R61" s="1"/>
  <c r="I61"/>
  <c r="S61" s="1"/>
  <c r="J61"/>
  <c r="T61" s="1"/>
  <c r="G192"/>
  <c r="H192"/>
  <c r="R192" s="1"/>
  <c r="I192"/>
  <c r="S192" s="1"/>
  <c r="J192"/>
  <c r="T192" s="1"/>
  <c r="G399"/>
  <c r="H399"/>
  <c r="R399" s="1"/>
  <c r="I399"/>
  <c r="S399" s="1"/>
  <c r="J399"/>
  <c r="T399" s="1"/>
  <c r="G425"/>
  <c r="H425"/>
  <c r="R425" s="1"/>
  <c r="I425"/>
  <c r="S425" s="1"/>
  <c r="J425"/>
  <c r="T425" s="1"/>
  <c r="G472"/>
  <c r="H472"/>
  <c r="R472" s="1"/>
  <c r="I472"/>
  <c r="S472" s="1"/>
  <c r="J472"/>
  <c r="T472" s="1"/>
  <c r="G314"/>
  <c r="H314"/>
  <c r="R314" s="1"/>
  <c r="I314"/>
  <c r="S314" s="1"/>
  <c r="J314"/>
  <c r="T314" s="1"/>
  <c r="G8"/>
  <c r="H8"/>
  <c r="R8" s="1"/>
  <c r="I8"/>
  <c r="S8" s="1"/>
  <c r="J8"/>
  <c r="T8" s="1"/>
  <c r="G554"/>
  <c r="H554"/>
  <c r="R554" s="1"/>
  <c r="I554"/>
  <c r="S554" s="1"/>
  <c r="J554"/>
  <c r="T554" s="1"/>
  <c r="G125"/>
  <c r="H125"/>
  <c r="R125" s="1"/>
  <c r="I125"/>
  <c r="S125" s="1"/>
  <c r="J125"/>
  <c r="T125" s="1"/>
  <c r="G645"/>
  <c r="H645"/>
  <c r="I645"/>
  <c r="S645" s="1"/>
  <c r="J645"/>
  <c r="T645" s="1"/>
  <c r="G115"/>
  <c r="H115"/>
  <c r="R115" s="1"/>
  <c r="I115"/>
  <c r="S115" s="1"/>
  <c r="J115"/>
  <c r="G11"/>
  <c r="H11"/>
  <c r="R11" s="1"/>
  <c r="I11"/>
  <c r="S11" s="1"/>
  <c r="J11"/>
  <c r="T11" s="1"/>
  <c r="G598"/>
  <c r="H598"/>
  <c r="R598" s="1"/>
  <c r="I598"/>
  <c r="S598" s="1"/>
  <c r="J598"/>
  <c r="T598" s="1"/>
  <c r="G444"/>
  <c r="H444"/>
  <c r="R444" s="1"/>
  <c r="I444"/>
  <c r="S444" s="1"/>
  <c r="J444"/>
  <c r="T444" s="1"/>
  <c r="G343"/>
  <c r="H343"/>
  <c r="R343" s="1"/>
  <c r="I343"/>
  <c r="S343" s="1"/>
  <c r="J343"/>
  <c r="T343" s="1"/>
  <c r="G79"/>
  <c r="H79"/>
  <c r="R79" s="1"/>
  <c r="I79"/>
  <c r="S79" s="1"/>
  <c r="J79"/>
  <c r="T79" s="1"/>
  <c r="G183"/>
  <c r="H183"/>
  <c r="R183" s="1"/>
  <c r="I183"/>
  <c r="S183" s="1"/>
  <c r="J183"/>
  <c r="T183" s="1"/>
  <c r="G299"/>
  <c r="H299"/>
  <c r="R299" s="1"/>
  <c r="I299"/>
  <c r="S299" s="1"/>
  <c r="J299"/>
  <c r="T299" s="1"/>
  <c r="G321"/>
  <c r="H321"/>
  <c r="R321" s="1"/>
  <c r="I321"/>
  <c r="S321" s="1"/>
  <c r="J321"/>
  <c r="T321" s="1"/>
  <c r="G366"/>
  <c r="H366"/>
  <c r="R366" s="1"/>
  <c r="I366"/>
  <c r="S366" s="1"/>
  <c r="J366"/>
  <c r="T366" s="1"/>
  <c r="G589"/>
  <c r="H589"/>
  <c r="R589" s="1"/>
  <c r="I589"/>
  <c r="S589" s="1"/>
  <c r="J589"/>
  <c r="T589" s="1"/>
  <c r="G365"/>
  <c r="H365"/>
  <c r="R365" s="1"/>
  <c r="I365"/>
  <c r="S365" s="1"/>
  <c r="J365"/>
  <c r="T365" s="1"/>
  <c r="G118"/>
  <c r="H118"/>
  <c r="R118" s="1"/>
  <c r="I118"/>
  <c r="S118" s="1"/>
  <c r="J118"/>
  <c r="T118" s="1"/>
  <c r="G293"/>
  <c r="H293"/>
  <c r="R293" s="1"/>
  <c r="I293"/>
  <c r="S293" s="1"/>
  <c r="J293"/>
  <c r="T293" s="1"/>
  <c r="G607"/>
  <c r="H607"/>
  <c r="R607" s="1"/>
  <c r="I607"/>
  <c r="S607" s="1"/>
  <c r="J607"/>
  <c r="T607" s="1"/>
  <c r="G99"/>
  <c r="H99"/>
  <c r="R99" s="1"/>
  <c r="I99"/>
  <c r="S99" s="1"/>
  <c r="J99"/>
  <c r="T99" s="1"/>
  <c r="G555"/>
  <c r="H555"/>
  <c r="R555" s="1"/>
  <c r="I555"/>
  <c r="S555" s="1"/>
  <c r="J555"/>
  <c r="T555" s="1"/>
  <c r="G586"/>
  <c r="H586"/>
  <c r="R586" s="1"/>
  <c r="I586"/>
  <c r="S586" s="1"/>
  <c r="J586"/>
  <c r="T586" s="1"/>
  <c r="G627"/>
  <c r="H627"/>
  <c r="R627" s="1"/>
  <c r="I627"/>
  <c r="S627" s="1"/>
  <c r="J627"/>
  <c r="T627" s="1"/>
  <c r="G422"/>
  <c r="H422"/>
  <c r="R422" s="1"/>
  <c r="I422"/>
  <c r="S422" s="1"/>
  <c r="J422"/>
  <c r="T422" s="1"/>
  <c r="G56"/>
  <c r="H56"/>
  <c r="R56" s="1"/>
  <c r="I56"/>
  <c r="S56" s="1"/>
  <c r="J56"/>
  <c r="T56" s="1"/>
  <c r="G482"/>
  <c r="H482"/>
  <c r="R482" s="1"/>
  <c r="I482"/>
  <c r="S482" s="1"/>
  <c r="J482"/>
  <c r="T482" s="1"/>
  <c r="G233"/>
  <c r="H233"/>
  <c r="R233" s="1"/>
  <c r="I233"/>
  <c r="S233" s="1"/>
  <c r="J233"/>
  <c r="T233" s="1"/>
  <c r="G373"/>
  <c r="H373"/>
  <c r="R373" s="1"/>
  <c r="I373"/>
  <c r="S373" s="1"/>
  <c r="J373"/>
  <c r="G411"/>
  <c r="H411"/>
  <c r="R411" s="1"/>
  <c r="I411"/>
  <c r="S411" s="1"/>
  <c r="J411"/>
  <c r="T411" s="1"/>
  <c r="G198"/>
  <c r="H198"/>
  <c r="R198" s="1"/>
  <c r="I198"/>
  <c r="S198" s="1"/>
  <c r="J198"/>
  <c r="T198" s="1"/>
  <c r="G15"/>
  <c r="H15"/>
  <c r="R15" s="1"/>
  <c r="I15"/>
  <c r="S15" s="1"/>
  <c r="J15"/>
  <c r="T15" s="1"/>
  <c r="G162"/>
  <c r="H162"/>
  <c r="I162"/>
  <c r="S162" s="1"/>
  <c r="J162"/>
  <c r="T162" s="1"/>
  <c r="G142"/>
  <c r="H142"/>
  <c r="R142" s="1"/>
  <c r="I142"/>
  <c r="S142" s="1"/>
  <c r="J142"/>
  <c r="T142" s="1"/>
  <c r="G59"/>
  <c r="H59"/>
  <c r="R59" s="1"/>
  <c r="I59"/>
  <c r="S59" s="1"/>
  <c r="J59"/>
  <c r="T59" s="1"/>
  <c r="G408"/>
  <c r="H408"/>
  <c r="R408" s="1"/>
  <c r="I408"/>
  <c r="S408" s="1"/>
  <c r="J408"/>
  <c r="T408" s="1"/>
  <c r="G628"/>
  <c r="H628"/>
  <c r="R628" s="1"/>
  <c r="I628"/>
  <c r="S628" s="1"/>
  <c r="J628"/>
  <c r="G549"/>
  <c r="H549"/>
  <c r="R549" s="1"/>
  <c r="I549"/>
  <c r="S549" s="1"/>
  <c r="J549"/>
  <c r="T549" s="1"/>
  <c r="G553"/>
  <c r="H553"/>
  <c r="R553" s="1"/>
  <c r="I553"/>
  <c r="S553" s="1"/>
  <c r="J553"/>
  <c r="T553" s="1"/>
  <c r="G38"/>
  <c r="H38"/>
  <c r="R38" s="1"/>
  <c r="I38"/>
  <c r="S38" s="1"/>
  <c r="J38"/>
  <c r="T38" s="1"/>
  <c r="G152"/>
  <c r="H152"/>
  <c r="R152" s="1"/>
  <c r="I152"/>
  <c r="S152" s="1"/>
  <c r="J152"/>
  <c r="T152" s="1"/>
  <c r="G463"/>
  <c r="H463"/>
  <c r="R463" s="1"/>
  <c r="I463"/>
  <c r="S463" s="1"/>
  <c r="J463"/>
  <c r="T463" s="1"/>
  <c r="G260"/>
  <c r="H260"/>
  <c r="R260" s="1"/>
  <c r="I260"/>
  <c r="S260" s="1"/>
  <c r="J260"/>
  <c r="T260" s="1"/>
  <c r="G89"/>
  <c r="H89"/>
  <c r="R89" s="1"/>
  <c r="I89"/>
  <c r="S89" s="1"/>
  <c r="J89"/>
  <c r="T89" s="1"/>
  <c r="G197"/>
  <c r="H197"/>
  <c r="R197" s="1"/>
  <c r="I197"/>
  <c r="S197" s="1"/>
  <c r="J197"/>
  <c r="T197" s="1"/>
  <c r="G141"/>
  <c r="H141"/>
  <c r="R141" s="1"/>
  <c r="I141"/>
  <c r="S141" s="1"/>
  <c r="J141"/>
  <c r="T141" s="1"/>
  <c r="G593"/>
  <c r="H593"/>
  <c r="R593" s="1"/>
  <c r="I593"/>
  <c r="S593" s="1"/>
  <c r="J593"/>
  <c r="T593" s="1"/>
  <c r="G18"/>
  <c r="H18"/>
  <c r="R18" s="1"/>
  <c r="I18"/>
  <c r="S18" s="1"/>
  <c r="J18"/>
  <c r="T18" s="1"/>
  <c r="G298"/>
  <c r="H298"/>
  <c r="R298" s="1"/>
  <c r="I298"/>
  <c r="S298" s="1"/>
  <c r="J298"/>
  <c r="T298" s="1"/>
  <c r="G313"/>
  <c r="H313"/>
  <c r="R313" s="1"/>
  <c r="I313"/>
  <c r="S313" s="1"/>
  <c r="J313"/>
  <c r="T313" s="1"/>
  <c r="G243"/>
  <c r="H243"/>
  <c r="I243"/>
  <c r="S243" s="1"/>
  <c r="J243"/>
  <c r="T243" s="1"/>
  <c r="G75"/>
  <c r="H75"/>
  <c r="R75" s="1"/>
  <c r="I75"/>
  <c r="S75" s="1"/>
  <c r="J75"/>
  <c r="T75" s="1"/>
  <c r="G568"/>
  <c r="H568"/>
  <c r="R568" s="1"/>
  <c r="I568"/>
  <c r="S568" s="1"/>
  <c r="J568"/>
  <c r="T568" s="1"/>
  <c r="G352"/>
  <c r="H352"/>
  <c r="R352" s="1"/>
  <c r="I352"/>
  <c r="S352" s="1"/>
  <c r="J352"/>
  <c r="T352" s="1"/>
  <c r="G406"/>
  <c r="H406"/>
  <c r="R406" s="1"/>
  <c r="I406"/>
  <c r="S406" s="1"/>
  <c r="J406"/>
  <c r="T406" s="1"/>
  <c r="G559"/>
  <c r="H559"/>
  <c r="R559" s="1"/>
  <c r="I559"/>
  <c r="S559" s="1"/>
  <c r="J559"/>
  <c r="T559" s="1"/>
  <c r="G640"/>
  <c r="H640"/>
  <c r="R640" s="1"/>
  <c r="I640"/>
  <c r="S640" s="1"/>
  <c r="J640"/>
  <c r="T640" s="1"/>
  <c r="G669"/>
  <c r="H669"/>
  <c r="R669" s="1"/>
  <c r="I669"/>
  <c r="S669" s="1"/>
  <c r="J669"/>
  <c r="T669" s="1"/>
  <c r="G117"/>
  <c r="H117"/>
  <c r="I117"/>
  <c r="S117" s="1"/>
  <c r="J117"/>
  <c r="T117" s="1"/>
  <c r="G22"/>
  <c r="H22"/>
  <c r="R22" s="1"/>
  <c r="I22"/>
  <c r="S22" s="1"/>
  <c r="J22"/>
  <c r="T22" s="1"/>
  <c r="G16"/>
  <c r="H16"/>
  <c r="R16" s="1"/>
  <c r="I16"/>
  <c r="S16" s="1"/>
  <c r="J16"/>
  <c r="G291"/>
  <c r="H291"/>
  <c r="R291" s="1"/>
  <c r="I291"/>
  <c r="S291" s="1"/>
  <c r="J291"/>
  <c r="T291" s="1"/>
  <c r="G284"/>
  <c r="H284"/>
  <c r="R284" s="1"/>
  <c r="I284"/>
  <c r="S284" s="1"/>
  <c r="J284"/>
  <c r="T284" s="1"/>
  <c r="G180"/>
  <c r="H180"/>
  <c r="R180" s="1"/>
  <c r="I180"/>
  <c r="S180" s="1"/>
  <c r="J180"/>
  <c r="T180" s="1"/>
  <c r="G420"/>
  <c r="H420"/>
  <c r="R420" s="1"/>
  <c r="I420"/>
  <c r="S420" s="1"/>
  <c r="J420"/>
  <c r="T420" s="1"/>
  <c r="G239"/>
  <c r="H239"/>
  <c r="R239" s="1"/>
  <c r="I239"/>
  <c r="S239" s="1"/>
  <c r="J239"/>
  <c r="T239" s="1"/>
  <c r="G471"/>
  <c r="H471"/>
  <c r="R471" s="1"/>
  <c r="I471"/>
  <c r="S471" s="1"/>
  <c r="J471"/>
  <c r="T471" s="1"/>
  <c r="G580"/>
  <c r="H580"/>
  <c r="R580" s="1"/>
  <c r="I580"/>
  <c r="S580" s="1"/>
  <c r="J580"/>
  <c r="T580" s="1"/>
  <c r="G17"/>
  <c r="H17"/>
  <c r="R17" s="1"/>
  <c r="I17"/>
  <c r="S17" s="1"/>
  <c r="J17"/>
  <c r="T17" s="1"/>
  <c r="G569"/>
  <c r="H569"/>
  <c r="R569" s="1"/>
  <c r="I569"/>
  <c r="S569" s="1"/>
  <c r="J569"/>
  <c r="T569" s="1"/>
  <c r="G136"/>
  <c r="H136"/>
  <c r="I136"/>
  <c r="S136" s="1"/>
  <c r="J136"/>
  <c r="T136" s="1"/>
  <c r="G55"/>
  <c r="H55"/>
  <c r="R55" s="1"/>
  <c r="I55"/>
  <c r="S55" s="1"/>
  <c r="J55"/>
  <c r="T55" s="1"/>
  <c r="G168"/>
  <c r="H168"/>
  <c r="R168" s="1"/>
  <c r="I168"/>
  <c r="S168" s="1"/>
  <c r="J168"/>
  <c r="T168" s="1"/>
  <c r="G195"/>
  <c r="H195"/>
  <c r="R195" s="1"/>
  <c r="I195"/>
  <c r="S195" s="1"/>
  <c r="J195"/>
  <c r="T195" s="1"/>
  <c r="G140"/>
  <c r="H140"/>
  <c r="R140" s="1"/>
  <c r="I140"/>
  <c r="S140" s="1"/>
  <c r="J140"/>
  <c r="T140" s="1"/>
  <c r="G12"/>
  <c r="H12"/>
  <c r="R12" s="1"/>
  <c r="I12"/>
  <c r="S12" s="1"/>
  <c r="J12"/>
  <c r="G97"/>
  <c r="H97"/>
  <c r="R97" s="1"/>
  <c r="I97"/>
  <c r="S97" s="1"/>
  <c r="J97"/>
  <c r="T97" s="1"/>
  <c r="G248"/>
  <c r="H248"/>
  <c r="I248"/>
  <c r="S248" s="1"/>
  <c r="J248"/>
  <c r="T248" s="1"/>
  <c r="G484"/>
  <c r="H484"/>
  <c r="R484" s="1"/>
  <c r="I484"/>
  <c r="S484" s="1"/>
  <c r="J484"/>
  <c r="T484" s="1"/>
  <c r="G346"/>
  <c r="H346"/>
  <c r="R346" s="1"/>
  <c r="I346"/>
  <c r="S346" s="1"/>
  <c r="J346"/>
  <c r="T346" s="1"/>
  <c r="G364"/>
  <c r="H364"/>
  <c r="R364" s="1"/>
  <c r="I364"/>
  <c r="S364" s="1"/>
  <c r="J364"/>
  <c r="T364" s="1"/>
  <c r="G414"/>
  <c r="H414"/>
  <c r="R414" s="1"/>
  <c r="I414"/>
  <c r="S414" s="1"/>
  <c r="J414"/>
  <c r="T414" s="1"/>
  <c r="G101"/>
  <c r="H101"/>
  <c r="R101" s="1"/>
  <c r="I101"/>
  <c r="S101" s="1"/>
  <c r="J101"/>
  <c r="T101" s="1"/>
  <c r="G378"/>
  <c r="H378"/>
  <c r="R378" s="1"/>
  <c r="I378"/>
  <c r="S378" s="1"/>
  <c r="J378"/>
  <c r="T378" s="1"/>
  <c r="G562"/>
  <c r="H562"/>
  <c r="R562" s="1"/>
  <c r="I562"/>
  <c r="S562" s="1"/>
  <c r="J562"/>
  <c r="T562" s="1"/>
  <c r="G639"/>
  <c r="H639"/>
  <c r="R639" s="1"/>
  <c r="I639"/>
  <c r="S639" s="1"/>
  <c r="J639"/>
  <c r="T639" s="1"/>
  <c r="G193"/>
  <c r="H193"/>
  <c r="R193" s="1"/>
  <c r="I193"/>
  <c r="S193" s="1"/>
  <c r="J193"/>
  <c r="T193" s="1"/>
  <c r="G651"/>
  <c r="H651"/>
  <c r="R651" s="1"/>
  <c r="I651"/>
  <c r="S651" s="1"/>
  <c r="J651"/>
  <c r="T651" s="1"/>
  <c r="G238"/>
  <c r="H238"/>
  <c r="R238" s="1"/>
  <c r="I238"/>
  <c r="S238" s="1"/>
  <c r="J238"/>
  <c r="T238" s="1"/>
  <c r="G514"/>
  <c r="H514"/>
  <c r="R514" s="1"/>
  <c r="I514"/>
  <c r="S514" s="1"/>
  <c r="J514"/>
  <c r="T514" s="1"/>
  <c r="G42"/>
  <c r="H42"/>
  <c r="R42" s="1"/>
  <c r="I42"/>
  <c r="S42" s="1"/>
  <c r="J42"/>
  <c r="T42" s="1"/>
  <c r="G88"/>
  <c r="H88"/>
  <c r="R88" s="1"/>
  <c r="I88"/>
  <c r="S88" s="1"/>
  <c r="J88"/>
  <c r="G131"/>
  <c r="H131"/>
  <c r="R131" s="1"/>
  <c r="I131"/>
  <c r="S131" s="1"/>
  <c r="J131"/>
  <c r="T131" s="1"/>
  <c r="G323"/>
  <c r="H323"/>
  <c r="R323" s="1"/>
  <c r="I323"/>
  <c r="S323" s="1"/>
  <c r="J323"/>
  <c r="T323" s="1"/>
  <c r="G147"/>
  <c r="H147"/>
  <c r="R147" s="1"/>
  <c r="I147"/>
  <c r="S147" s="1"/>
  <c r="J147"/>
  <c r="G315"/>
  <c r="H315"/>
  <c r="R315" s="1"/>
  <c r="I315"/>
  <c r="S315" s="1"/>
  <c r="J315"/>
  <c r="T315" s="1"/>
  <c r="G663"/>
  <c r="H663"/>
  <c r="R663" s="1"/>
  <c r="I663"/>
  <c r="S663" s="1"/>
  <c r="J663"/>
  <c r="T663" s="1"/>
  <c r="G240"/>
  <c r="H240"/>
  <c r="R240" s="1"/>
  <c r="I240"/>
  <c r="S240" s="1"/>
  <c r="J240"/>
  <c r="T240" s="1"/>
  <c r="G257"/>
  <c r="H257"/>
  <c r="R257" s="1"/>
  <c r="I257"/>
  <c r="S257" s="1"/>
  <c r="J257"/>
  <c r="T257" s="1"/>
  <c r="G641"/>
  <c r="H641"/>
  <c r="R641" s="1"/>
  <c r="I641"/>
  <c r="S641" s="1"/>
  <c r="J641"/>
  <c r="T641" s="1"/>
  <c r="G258"/>
  <c r="H258"/>
  <c r="R258" s="1"/>
  <c r="I258"/>
  <c r="S258" s="1"/>
  <c r="J258"/>
  <c r="T258" s="1"/>
  <c r="G232"/>
  <c r="H232"/>
  <c r="R232" s="1"/>
  <c r="I232"/>
  <c r="S232" s="1"/>
  <c r="J232"/>
  <c r="T232" s="1"/>
  <c r="G45"/>
  <c r="H45"/>
  <c r="R45" s="1"/>
  <c r="I45"/>
  <c r="S45" s="1"/>
  <c r="J45"/>
  <c r="T45" s="1"/>
  <c r="G436"/>
  <c r="H436"/>
  <c r="R436" s="1"/>
  <c r="I436"/>
  <c r="S436" s="1"/>
  <c r="J436"/>
  <c r="T436" s="1"/>
  <c r="G632"/>
  <c r="H632"/>
  <c r="R632" s="1"/>
  <c r="I632"/>
  <c r="S632" s="1"/>
  <c r="J632"/>
  <c r="T632" s="1"/>
  <c r="G71"/>
  <c r="H71"/>
  <c r="R71" s="1"/>
  <c r="I71"/>
  <c r="S71" s="1"/>
  <c r="J71"/>
  <c r="T71" s="1"/>
  <c r="G317"/>
  <c r="H317"/>
  <c r="R317" s="1"/>
  <c r="I317"/>
  <c r="S317" s="1"/>
  <c r="J317"/>
  <c r="T317" s="1"/>
  <c r="G272"/>
  <c r="H272"/>
  <c r="R272" s="1"/>
  <c r="I272"/>
  <c r="S272" s="1"/>
  <c r="J272"/>
  <c r="T272" s="1"/>
  <c r="G285"/>
  <c r="H285"/>
  <c r="R285" s="1"/>
  <c r="I285"/>
  <c r="S285" s="1"/>
  <c r="J285"/>
  <c r="T285" s="1"/>
  <c r="G507"/>
  <c r="H507"/>
  <c r="R507" s="1"/>
  <c r="I507"/>
  <c r="S507" s="1"/>
  <c r="J507"/>
  <c r="T507" s="1"/>
  <c r="G316"/>
  <c r="H316"/>
  <c r="R316" s="1"/>
  <c r="I316"/>
  <c r="S316" s="1"/>
  <c r="J316"/>
  <c r="T316" s="1"/>
  <c r="G201"/>
  <c r="H201"/>
  <c r="R201" s="1"/>
  <c r="I201"/>
  <c r="S201" s="1"/>
  <c r="J201"/>
  <c r="T201" s="1"/>
  <c r="G479"/>
  <c r="H479"/>
  <c r="R479" s="1"/>
  <c r="I479"/>
  <c r="S479" s="1"/>
  <c r="J479"/>
  <c r="T479" s="1"/>
  <c r="G81"/>
  <c r="H81"/>
  <c r="R81" s="1"/>
  <c r="I81"/>
  <c r="S81" s="1"/>
  <c r="J81"/>
  <c r="T81" s="1"/>
  <c r="G577"/>
  <c r="H577"/>
  <c r="R577" s="1"/>
  <c r="I577"/>
  <c r="S577" s="1"/>
  <c r="J577"/>
  <c r="T577" s="1"/>
  <c r="G508"/>
  <c r="H508"/>
  <c r="R508" s="1"/>
  <c r="I508"/>
  <c r="S508" s="1"/>
  <c r="J508"/>
  <c r="T508" s="1"/>
  <c r="G419"/>
  <c r="H419"/>
  <c r="R419" s="1"/>
  <c r="I419"/>
  <c r="S419" s="1"/>
  <c r="J419"/>
  <c r="T419" s="1"/>
  <c r="G19"/>
  <c r="H19"/>
  <c r="R19" s="1"/>
  <c r="I19"/>
  <c r="S19" s="1"/>
  <c r="J19"/>
  <c r="T19" s="1"/>
  <c r="G558"/>
  <c r="H558"/>
  <c r="R558" s="1"/>
  <c r="I558"/>
  <c r="S558" s="1"/>
  <c r="J558"/>
  <c r="T558" s="1"/>
  <c r="G334"/>
  <c r="H334"/>
  <c r="R334" s="1"/>
  <c r="I334"/>
  <c r="S334" s="1"/>
  <c r="J334"/>
  <c r="T334" s="1"/>
  <c r="G483"/>
  <c r="H483"/>
  <c r="R483" s="1"/>
  <c r="I483"/>
  <c r="S483" s="1"/>
  <c r="J483"/>
  <c r="T483" s="1"/>
  <c r="G381"/>
  <c r="H381"/>
  <c r="R381" s="1"/>
  <c r="I381"/>
  <c r="S381" s="1"/>
  <c r="J381"/>
  <c r="T381" s="1"/>
  <c r="G170"/>
  <c r="H170"/>
  <c r="R170" s="1"/>
  <c r="I170"/>
  <c r="S170" s="1"/>
  <c r="J170"/>
  <c r="T170" s="1"/>
  <c r="G382"/>
  <c r="H382"/>
  <c r="R382" s="1"/>
  <c r="I382"/>
  <c r="S382" s="1"/>
  <c r="J382"/>
  <c r="T382" s="1"/>
  <c r="G182"/>
  <c r="H182"/>
  <c r="R182" s="1"/>
  <c r="I182"/>
  <c r="S182" s="1"/>
  <c r="J182"/>
  <c r="T182" s="1"/>
  <c r="G524"/>
  <c r="H524"/>
  <c r="R524" s="1"/>
  <c r="I524"/>
  <c r="S524" s="1"/>
  <c r="J524"/>
  <c r="T524" s="1"/>
  <c r="G330"/>
  <c r="H330"/>
  <c r="R330" s="1"/>
  <c r="I330"/>
  <c r="S330" s="1"/>
  <c r="J330"/>
  <c r="T330" s="1"/>
  <c r="G434"/>
  <c r="H434"/>
  <c r="R434" s="1"/>
  <c r="I434"/>
  <c r="S434" s="1"/>
  <c r="J434"/>
  <c r="T434" s="1"/>
  <c r="G614"/>
  <c r="H614"/>
  <c r="R614" s="1"/>
  <c r="I614"/>
  <c r="S614" s="1"/>
  <c r="J614"/>
  <c r="T614" s="1"/>
  <c r="G148"/>
  <c r="H148"/>
  <c r="R148" s="1"/>
  <c r="I148"/>
  <c r="S148" s="1"/>
  <c r="J148"/>
  <c r="T148" s="1"/>
  <c r="G186"/>
  <c r="H186"/>
  <c r="R186" s="1"/>
  <c r="I186"/>
  <c r="S186" s="1"/>
  <c r="J186"/>
  <c r="T186" s="1"/>
  <c r="G626"/>
  <c r="H626"/>
  <c r="R626" s="1"/>
  <c r="I626"/>
  <c r="S626" s="1"/>
  <c r="J626"/>
  <c r="T626" s="1"/>
  <c r="G278"/>
  <c r="H278"/>
  <c r="R278" s="1"/>
  <c r="I278"/>
  <c r="S278" s="1"/>
  <c r="J278"/>
  <c r="T278" s="1"/>
  <c r="G295"/>
  <c r="H295"/>
  <c r="R295" s="1"/>
  <c r="I295"/>
  <c r="S295" s="1"/>
  <c r="J295"/>
  <c r="T295" s="1"/>
  <c r="G498"/>
  <c r="H498"/>
  <c r="R498" s="1"/>
  <c r="I498"/>
  <c r="S498" s="1"/>
  <c r="J498"/>
  <c r="T498" s="1"/>
  <c r="G380"/>
  <c r="H380"/>
  <c r="R380" s="1"/>
  <c r="I380"/>
  <c r="S380" s="1"/>
  <c r="J380"/>
  <c r="T380" s="1"/>
  <c r="G318"/>
  <c r="H318"/>
  <c r="R318" s="1"/>
  <c r="I318"/>
  <c r="S318" s="1"/>
  <c r="J318"/>
  <c r="T318" s="1"/>
  <c r="G41"/>
  <c r="H41"/>
  <c r="R41" s="1"/>
  <c r="I41"/>
  <c r="S41" s="1"/>
  <c r="J41"/>
  <c r="T41" s="1"/>
  <c r="G301"/>
  <c r="H301"/>
  <c r="R301" s="1"/>
  <c r="I301"/>
  <c r="S301" s="1"/>
  <c r="J301"/>
  <c r="T301" s="1"/>
  <c r="G496"/>
  <c r="H496"/>
  <c r="R496" s="1"/>
  <c r="I496"/>
  <c r="S496" s="1"/>
  <c r="J496"/>
  <c r="T496" s="1"/>
  <c r="G670"/>
  <c r="H670"/>
  <c r="R670" s="1"/>
  <c r="I670"/>
  <c r="S670" s="1"/>
  <c r="J670"/>
  <c r="T670" s="1"/>
  <c r="G96"/>
  <c r="H96"/>
  <c r="R96" s="1"/>
  <c r="I96"/>
  <c r="S96" s="1"/>
  <c r="J96"/>
  <c r="T96" s="1"/>
  <c r="G205"/>
  <c r="H205"/>
  <c r="R205" s="1"/>
  <c r="I205"/>
  <c r="S205" s="1"/>
  <c r="J205"/>
  <c r="T205" s="1"/>
  <c r="G277"/>
  <c r="H277"/>
  <c r="R277" s="1"/>
  <c r="I277"/>
  <c r="S277" s="1"/>
  <c r="J277"/>
  <c r="T277" s="1"/>
  <c r="G686"/>
  <c r="H686"/>
  <c r="R686" s="1"/>
  <c r="I686"/>
  <c r="S686" s="1"/>
  <c r="J686"/>
  <c r="T686" s="1"/>
  <c r="G204"/>
  <c r="H204"/>
  <c r="R204" s="1"/>
  <c r="I204"/>
  <c r="S204" s="1"/>
  <c r="J204"/>
  <c r="T204" s="1"/>
  <c r="G544"/>
  <c r="H544"/>
  <c r="R544" s="1"/>
  <c r="I544"/>
  <c r="S544" s="1"/>
  <c r="J544"/>
  <c r="T544" s="1"/>
  <c r="G377"/>
  <c r="H377"/>
  <c r="R377" s="1"/>
  <c r="I377"/>
  <c r="S377" s="1"/>
  <c r="J377"/>
  <c r="T377" s="1"/>
  <c r="G69"/>
  <c r="H69"/>
  <c r="R69" s="1"/>
  <c r="I69"/>
  <c r="S69" s="1"/>
  <c r="J69"/>
  <c r="T69" s="1"/>
  <c r="G294"/>
  <c r="H294"/>
  <c r="R294" s="1"/>
  <c r="I294"/>
  <c r="S294" s="1"/>
  <c r="J294"/>
  <c r="T294" s="1"/>
  <c r="G104"/>
  <c r="H104"/>
  <c r="R104" s="1"/>
  <c r="I104"/>
  <c r="S104" s="1"/>
  <c r="J104"/>
  <c r="T104" s="1"/>
  <c r="G24"/>
  <c r="H24"/>
  <c r="R24" s="1"/>
  <c r="I24"/>
  <c r="S24" s="1"/>
  <c r="J24"/>
  <c r="T24" s="1"/>
  <c r="G246"/>
  <c r="H246"/>
  <c r="R246" s="1"/>
  <c r="I246"/>
  <c r="S246" s="1"/>
  <c r="J246"/>
  <c r="T246" s="1"/>
  <c r="G60"/>
  <c r="H60"/>
  <c r="R60" s="1"/>
  <c r="I60"/>
  <c r="S60" s="1"/>
  <c r="J60"/>
  <c r="T60" s="1"/>
  <c r="G616"/>
  <c r="H616"/>
  <c r="R616" s="1"/>
  <c r="I616"/>
  <c r="S616" s="1"/>
  <c r="J616"/>
  <c r="T616" s="1"/>
  <c r="G516"/>
  <c r="H516"/>
  <c r="R516" s="1"/>
  <c r="I516"/>
  <c r="S516" s="1"/>
  <c r="J516"/>
  <c r="T516" s="1"/>
  <c r="G604"/>
  <c r="H604"/>
  <c r="R604" s="1"/>
  <c r="I604"/>
  <c r="S604" s="1"/>
  <c r="J604"/>
  <c r="T604" s="1"/>
  <c r="G533"/>
  <c r="H533"/>
  <c r="R533" s="1"/>
  <c r="I533"/>
  <c r="S533" s="1"/>
  <c r="J533"/>
  <c r="T533" s="1"/>
  <c r="G597"/>
  <c r="H597"/>
  <c r="R597" s="1"/>
  <c r="I597"/>
  <c r="S597" s="1"/>
  <c r="J597"/>
  <c r="T597" s="1"/>
  <c r="G389"/>
  <c r="H389"/>
  <c r="R389" s="1"/>
  <c r="I389"/>
  <c r="S389" s="1"/>
  <c r="J389"/>
  <c r="T389" s="1"/>
  <c r="G126"/>
  <c r="H126"/>
  <c r="R126" s="1"/>
  <c r="I126"/>
  <c r="S126" s="1"/>
  <c r="J126"/>
  <c r="T126" s="1"/>
  <c r="G310"/>
  <c r="H310"/>
  <c r="R310" s="1"/>
  <c r="I310"/>
  <c r="S310" s="1"/>
  <c r="J310"/>
  <c r="T310" s="1"/>
  <c r="G268"/>
  <c r="H268"/>
  <c r="R268" s="1"/>
  <c r="I268"/>
  <c r="S268" s="1"/>
  <c r="J268"/>
  <c r="T268" s="1"/>
  <c r="G428"/>
  <c r="H428"/>
  <c r="R428" s="1"/>
  <c r="I428"/>
  <c r="S428" s="1"/>
  <c r="J428"/>
  <c r="T428" s="1"/>
  <c r="G120"/>
  <c r="H120"/>
  <c r="R120" s="1"/>
  <c r="I120"/>
  <c r="S120" s="1"/>
  <c r="J120"/>
  <c r="T120" s="1"/>
  <c r="G401"/>
  <c r="H401"/>
  <c r="R401" s="1"/>
  <c r="I401"/>
  <c r="S401" s="1"/>
  <c r="J401"/>
  <c r="T401" s="1"/>
  <c r="G637"/>
  <c r="H637"/>
  <c r="R637" s="1"/>
  <c r="I637"/>
  <c r="S637" s="1"/>
  <c r="J637"/>
  <c r="T637" s="1"/>
  <c r="G657"/>
  <c r="H657"/>
  <c r="R657" s="1"/>
  <c r="I657"/>
  <c r="S657" s="1"/>
  <c r="J657"/>
  <c r="T657" s="1"/>
  <c r="G557"/>
  <c r="H557"/>
  <c r="R557" s="1"/>
  <c r="I557"/>
  <c r="S557" s="1"/>
  <c r="J557"/>
  <c r="T557" s="1"/>
  <c r="G453"/>
  <c r="H453"/>
  <c r="R453" s="1"/>
  <c r="I453"/>
  <c r="S453" s="1"/>
  <c r="J453"/>
  <c r="T453" s="1"/>
  <c r="G242"/>
  <c r="H242"/>
  <c r="R242" s="1"/>
  <c r="I242"/>
  <c r="S242" s="1"/>
  <c r="J242"/>
  <c r="T242" s="1"/>
  <c r="G289"/>
  <c r="H289"/>
  <c r="R289" s="1"/>
  <c r="I289"/>
  <c r="S289" s="1"/>
  <c r="J289"/>
  <c r="T289" s="1"/>
  <c r="G194"/>
  <c r="H194"/>
  <c r="I194"/>
  <c r="S194" s="1"/>
  <c r="J194"/>
  <c r="T194" s="1"/>
  <c r="G521"/>
  <c r="H521"/>
  <c r="I521"/>
  <c r="S521" s="1"/>
  <c r="J521"/>
  <c r="T521" s="1"/>
  <c r="G512"/>
  <c r="H512"/>
  <c r="R512" s="1"/>
  <c r="I512"/>
  <c r="S512" s="1"/>
  <c r="J512"/>
  <c r="T512" s="1"/>
  <c r="G166"/>
  <c r="H166"/>
  <c r="R166" s="1"/>
  <c r="I166"/>
  <c r="S166" s="1"/>
  <c r="J166"/>
  <c r="T166" s="1"/>
  <c r="G644"/>
  <c r="H644"/>
  <c r="R644" s="1"/>
  <c r="I644"/>
  <c r="S644" s="1"/>
  <c r="J644"/>
  <c r="T644" s="1"/>
  <c r="G311"/>
  <c r="H311"/>
  <c r="R311" s="1"/>
  <c r="I311"/>
  <c r="S311" s="1"/>
  <c r="J311"/>
  <c r="T311" s="1"/>
  <c r="G122"/>
  <c r="H122"/>
  <c r="R122" s="1"/>
  <c r="I122"/>
  <c r="S122" s="1"/>
  <c r="J122"/>
  <c r="T122" s="1"/>
  <c r="G150"/>
  <c r="H150"/>
  <c r="R150" s="1"/>
  <c r="I150"/>
  <c r="S150" s="1"/>
  <c r="J150"/>
  <c r="T150" s="1"/>
  <c r="G312"/>
  <c r="H312"/>
  <c r="R312" s="1"/>
  <c r="I312"/>
  <c r="S312" s="1"/>
  <c r="J312"/>
  <c r="T312" s="1"/>
  <c r="G95"/>
  <c r="H95"/>
  <c r="R95" s="1"/>
  <c r="I95"/>
  <c r="S95" s="1"/>
  <c r="J95"/>
  <c r="T95" s="1"/>
  <c r="G34"/>
  <c r="H34"/>
  <c r="R34" s="1"/>
  <c r="I34"/>
  <c r="S34" s="1"/>
  <c r="J34"/>
  <c r="T34" s="1"/>
  <c r="G429"/>
  <c r="H429"/>
  <c r="R429" s="1"/>
  <c r="I429"/>
  <c r="S429" s="1"/>
  <c r="J429"/>
  <c r="T429" s="1"/>
  <c r="G550"/>
  <c r="H550"/>
  <c r="R550" s="1"/>
  <c r="I550"/>
  <c r="S550" s="1"/>
  <c r="J550"/>
  <c r="T550" s="1"/>
  <c r="G274"/>
  <c r="H274"/>
  <c r="R274" s="1"/>
  <c r="I274"/>
  <c r="S274" s="1"/>
  <c r="J274"/>
  <c r="T274" s="1"/>
  <c r="G255"/>
  <c r="H255"/>
  <c r="R255" s="1"/>
  <c r="I255"/>
  <c r="S255" s="1"/>
  <c r="J255"/>
  <c r="T255" s="1"/>
  <c r="G518"/>
  <c r="H518"/>
  <c r="I518"/>
  <c r="S518" s="1"/>
  <c r="J518"/>
  <c r="T518" s="1"/>
  <c r="G582"/>
  <c r="H582"/>
  <c r="R582" s="1"/>
  <c r="I582"/>
  <c r="S582" s="1"/>
  <c r="J582"/>
  <c r="T582" s="1"/>
  <c r="G405"/>
  <c r="H405"/>
  <c r="R405" s="1"/>
  <c r="I405"/>
  <c r="S405" s="1"/>
  <c r="J405"/>
  <c r="T405" s="1"/>
  <c r="G184"/>
  <c r="H184"/>
  <c r="R184" s="1"/>
  <c r="I184"/>
  <c r="S184" s="1"/>
  <c r="J184"/>
  <c r="T184" s="1"/>
  <c r="G112"/>
  <c r="H112"/>
  <c r="R112" s="1"/>
  <c r="I112"/>
  <c r="S112" s="1"/>
  <c r="J112"/>
  <c r="T112" s="1"/>
  <c r="G64"/>
  <c r="H64"/>
  <c r="R64" s="1"/>
  <c r="I64"/>
  <c r="S64" s="1"/>
  <c r="J64"/>
  <c r="T64" s="1"/>
  <c r="G108"/>
  <c r="H108"/>
  <c r="R108" s="1"/>
  <c r="I108"/>
  <c r="S108" s="1"/>
  <c r="J108"/>
  <c r="T108" s="1"/>
  <c r="G74"/>
  <c r="H74"/>
  <c r="R74" s="1"/>
  <c r="I74"/>
  <c r="S74" s="1"/>
  <c r="J74"/>
  <c r="T74" s="1"/>
  <c r="G410"/>
  <c r="H410"/>
  <c r="R410" s="1"/>
  <c r="I410"/>
  <c r="S410" s="1"/>
  <c r="J410"/>
  <c r="T410" s="1"/>
  <c r="G220"/>
  <c r="H220"/>
  <c r="R220" s="1"/>
  <c r="I220"/>
  <c r="S220" s="1"/>
  <c r="J220"/>
  <c r="T220" s="1"/>
  <c r="G466"/>
  <c r="H466"/>
  <c r="R466" s="1"/>
  <c r="I466"/>
  <c r="S466" s="1"/>
  <c r="J466"/>
  <c r="T466" s="1"/>
  <c r="G545"/>
  <c r="H545"/>
  <c r="R545" s="1"/>
  <c r="I545"/>
  <c r="S545" s="1"/>
  <c r="J545"/>
  <c r="T545" s="1"/>
  <c r="G328"/>
  <c r="H328"/>
  <c r="R328" s="1"/>
  <c r="I328"/>
  <c r="S328" s="1"/>
  <c r="J328"/>
  <c r="T328" s="1"/>
  <c r="G190"/>
  <c r="H190"/>
  <c r="R190" s="1"/>
  <c r="I190"/>
  <c r="S190" s="1"/>
  <c r="J190"/>
  <c r="T190" s="1"/>
  <c r="G214"/>
  <c r="H214"/>
  <c r="R214" s="1"/>
  <c r="I214"/>
  <c r="S214" s="1"/>
  <c r="J214"/>
  <c r="T214" s="1"/>
  <c r="G48"/>
  <c r="H48"/>
  <c r="R48" s="1"/>
  <c r="I48"/>
  <c r="S48" s="1"/>
  <c r="J48"/>
  <c r="T48" s="1"/>
  <c r="G359"/>
  <c r="H359"/>
  <c r="R359" s="1"/>
  <c r="I359"/>
  <c r="S359" s="1"/>
  <c r="J359"/>
  <c r="T359" s="1"/>
  <c r="G127"/>
  <c r="H127"/>
  <c r="R127" s="1"/>
  <c r="I127"/>
  <c r="S127" s="1"/>
  <c r="J127"/>
  <c r="T127" s="1"/>
  <c r="G510"/>
  <c r="H510"/>
  <c r="R510" s="1"/>
  <c r="I510"/>
  <c r="S510" s="1"/>
  <c r="J510"/>
  <c r="T510" s="1"/>
  <c r="G143"/>
  <c r="H143"/>
  <c r="R143" s="1"/>
  <c r="I143"/>
  <c r="S143" s="1"/>
  <c r="J143"/>
  <c r="T143" s="1"/>
  <c r="G485"/>
  <c r="H485"/>
  <c r="R485" s="1"/>
  <c r="I485"/>
  <c r="S485" s="1"/>
  <c r="J485"/>
  <c r="T485" s="1"/>
  <c r="G363"/>
  <c r="H363"/>
  <c r="R363" s="1"/>
  <c r="I363"/>
  <c r="S363" s="1"/>
  <c r="J363"/>
  <c r="T363" s="1"/>
  <c r="G369"/>
  <c r="H369"/>
  <c r="R369" s="1"/>
  <c r="I369"/>
  <c r="S369" s="1"/>
  <c r="J369"/>
  <c r="T369" s="1"/>
  <c r="G67"/>
  <c r="H67"/>
  <c r="R67" s="1"/>
  <c r="I67"/>
  <c r="S67" s="1"/>
  <c r="J67"/>
  <c r="T67" s="1"/>
  <c r="G275"/>
  <c r="H275"/>
  <c r="R275" s="1"/>
  <c r="I275"/>
  <c r="S275" s="1"/>
  <c r="J275"/>
  <c r="T275" s="1"/>
  <c r="G383"/>
  <c r="H383"/>
  <c r="R383" s="1"/>
  <c r="I383"/>
  <c r="S383" s="1"/>
  <c r="J383"/>
  <c r="G23"/>
  <c r="H23"/>
  <c r="R23" s="1"/>
  <c r="I23"/>
  <c r="S23" s="1"/>
  <c r="J23"/>
  <c r="T23" s="1"/>
  <c r="G622"/>
  <c r="H622"/>
  <c r="R622" s="1"/>
  <c r="I622"/>
  <c r="S622" s="1"/>
  <c r="J622"/>
  <c r="T622" s="1"/>
  <c r="G280"/>
  <c r="H280"/>
  <c r="R280" s="1"/>
  <c r="I280"/>
  <c r="S280" s="1"/>
  <c r="J280"/>
  <c r="T280" s="1"/>
  <c r="G302"/>
  <c r="H302"/>
  <c r="R302" s="1"/>
  <c r="I302"/>
  <c r="S302" s="1"/>
  <c r="J302"/>
  <c r="T302" s="1"/>
  <c r="G469"/>
  <c r="H469"/>
  <c r="R469" s="1"/>
  <c r="I469"/>
  <c r="S469" s="1"/>
  <c r="J469"/>
  <c r="T469" s="1"/>
  <c r="G662"/>
  <c r="H662"/>
  <c r="R662" s="1"/>
  <c r="I662"/>
  <c r="S662" s="1"/>
  <c r="J662"/>
  <c r="T662" s="1"/>
  <c r="G303"/>
  <c r="H303"/>
  <c r="R303" s="1"/>
  <c r="I303"/>
  <c r="S303" s="1"/>
  <c r="J303"/>
  <c r="T303" s="1"/>
  <c r="G687"/>
  <c r="H687"/>
  <c r="R687" s="1"/>
  <c r="I687"/>
  <c r="S687" s="1"/>
  <c r="J687"/>
  <c r="T687" s="1"/>
  <c r="G229"/>
  <c r="H229"/>
  <c r="R229" s="1"/>
  <c r="I229"/>
  <c r="S229" s="1"/>
  <c r="J229"/>
  <c r="T229" s="1"/>
  <c r="G461"/>
  <c r="H461"/>
  <c r="R461" s="1"/>
  <c r="I461"/>
  <c r="S461" s="1"/>
  <c r="J461"/>
  <c r="T461" s="1"/>
  <c r="G244"/>
  <c r="H244"/>
  <c r="R244" s="1"/>
  <c r="I244"/>
  <c r="S244" s="1"/>
  <c r="J244"/>
  <c r="T244" s="1"/>
  <c r="G523"/>
  <c r="H523"/>
  <c r="R523" s="1"/>
  <c r="I523"/>
  <c r="S523" s="1"/>
  <c r="J523"/>
  <c r="T523" s="1"/>
  <c r="G290"/>
  <c r="H290"/>
  <c r="R290" s="1"/>
  <c r="I290"/>
  <c r="S290" s="1"/>
  <c r="J290"/>
  <c r="T290" s="1"/>
  <c r="G319"/>
  <c r="H319"/>
  <c r="R319" s="1"/>
  <c r="I319"/>
  <c r="S319" s="1"/>
  <c r="J319"/>
  <c r="T319" s="1"/>
  <c r="G451"/>
  <c r="H451"/>
  <c r="R451" s="1"/>
  <c r="I451"/>
  <c r="S451" s="1"/>
  <c r="J451"/>
  <c r="T451" s="1"/>
  <c r="G253"/>
  <c r="H253"/>
  <c r="R253" s="1"/>
  <c r="I253"/>
  <c r="S253" s="1"/>
  <c r="J253"/>
  <c r="T253" s="1"/>
  <c r="G367"/>
  <c r="H367"/>
  <c r="R367" s="1"/>
  <c r="I367"/>
  <c r="S367" s="1"/>
  <c r="J367"/>
  <c r="T367" s="1"/>
  <c r="G134"/>
  <c r="H134"/>
  <c r="R134" s="1"/>
  <c r="I134"/>
  <c r="S134" s="1"/>
  <c r="J134"/>
  <c r="T134" s="1"/>
  <c r="G39"/>
  <c r="H39"/>
  <c r="R39" s="1"/>
  <c r="I39"/>
  <c r="S39" s="1"/>
  <c r="J39"/>
  <c r="T39" s="1"/>
  <c r="G407"/>
  <c r="H407"/>
  <c r="R407" s="1"/>
  <c r="I407"/>
  <c r="S407" s="1"/>
  <c r="J407"/>
  <c r="T407" s="1"/>
  <c r="G92"/>
  <c r="H92"/>
  <c r="R92" s="1"/>
  <c r="I92"/>
  <c r="S92" s="1"/>
  <c r="J92"/>
  <c r="T92" s="1"/>
  <c r="G261"/>
  <c r="H261"/>
  <c r="R261" s="1"/>
  <c r="I261"/>
  <c r="S261" s="1"/>
  <c r="J261"/>
  <c r="T261" s="1"/>
  <c r="G333"/>
  <c r="H333"/>
  <c r="R333" s="1"/>
  <c r="I333"/>
  <c r="S333" s="1"/>
  <c r="J333"/>
  <c r="T333" s="1"/>
  <c r="G27"/>
  <c r="H27"/>
  <c r="R27" s="1"/>
  <c r="I27"/>
  <c r="S27" s="1"/>
  <c r="J27"/>
  <c r="T27" s="1"/>
  <c r="G612"/>
  <c r="H612"/>
  <c r="R612" s="1"/>
  <c r="I612"/>
  <c r="S612" s="1"/>
  <c r="J612"/>
  <c r="T612" s="1"/>
  <c r="G6"/>
  <c r="H6"/>
  <c r="R6" s="1"/>
  <c r="I6"/>
  <c r="S6" s="1"/>
  <c r="J6"/>
  <c r="T6" s="1"/>
  <c r="G51"/>
  <c r="H51"/>
  <c r="R51" s="1"/>
  <c r="I51"/>
  <c r="S51" s="1"/>
  <c r="J51"/>
  <c r="T51" s="1"/>
  <c r="G390"/>
  <c r="H390"/>
  <c r="R390" s="1"/>
  <c r="I390"/>
  <c r="S390" s="1"/>
  <c r="J390"/>
  <c r="T390" s="1"/>
  <c r="G511"/>
  <c r="H511"/>
  <c r="R511" s="1"/>
  <c r="I511"/>
  <c r="S511" s="1"/>
  <c r="J511"/>
  <c r="T511" s="1"/>
  <c r="G652"/>
  <c r="H652"/>
  <c r="R652" s="1"/>
  <c r="I652"/>
  <c r="S652" s="1"/>
  <c r="J652"/>
  <c r="T652" s="1"/>
  <c r="G413"/>
  <c r="H413"/>
  <c r="R413" s="1"/>
  <c r="I413"/>
  <c r="S413" s="1"/>
  <c r="J413"/>
  <c r="T413" s="1"/>
  <c r="G167"/>
  <c r="H167"/>
  <c r="R167" s="1"/>
  <c r="I167"/>
  <c r="S167" s="1"/>
  <c r="J167"/>
  <c r="T167" s="1"/>
  <c r="G98"/>
  <c r="H98"/>
  <c r="R98" s="1"/>
  <c r="I98"/>
  <c r="S98" s="1"/>
  <c r="J98"/>
  <c r="T98" s="1"/>
  <c r="G567"/>
  <c r="H567"/>
  <c r="R567" s="1"/>
  <c r="I567"/>
  <c r="S567" s="1"/>
  <c r="J567"/>
  <c r="T567" s="1"/>
  <c r="G445"/>
  <c r="H445"/>
  <c r="R445" s="1"/>
  <c r="I445"/>
  <c r="S445" s="1"/>
  <c r="J445"/>
  <c r="T445" s="1"/>
  <c r="G590"/>
  <c r="H590"/>
  <c r="R590" s="1"/>
  <c r="I590"/>
  <c r="S590" s="1"/>
  <c r="J590"/>
  <c r="T590" s="1"/>
  <c r="G256"/>
  <c r="H256"/>
  <c r="R256" s="1"/>
  <c r="I256"/>
  <c r="S256" s="1"/>
  <c r="J256"/>
  <c r="T256" s="1"/>
  <c r="G458"/>
  <c r="H458"/>
  <c r="R458" s="1"/>
  <c r="I458"/>
  <c r="S458" s="1"/>
  <c r="J458"/>
  <c r="T458" s="1"/>
  <c r="G605"/>
  <c r="H605"/>
  <c r="R605" s="1"/>
  <c r="I605"/>
  <c r="S605" s="1"/>
  <c r="J605"/>
  <c r="T605" s="1"/>
  <c r="G207"/>
  <c r="H207"/>
  <c r="R207" s="1"/>
  <c r="I207"/>
  <c r="S207" s="1"/>
  <c r="J207"/>
  <c r="T207" s="1"/>
  <c r="G476"/>
  <c r="H476"/>
  <c r="R476" s="1"/>
  <c r="I476"/>
  <c r="S476" s="1"/>
  <c r="J476"/>
  <c r="T476" s="1"/>
  <c r="G446"/>
  <c r="H446"/>
  <c r="R446" s="1"/>
  <c r="I446"/>
  <c r="S446" s="1"/>
  <c r="J446"/>
  <c r="T446" s="1"/>
  <c r="G506"/>
  <c r="H506"/>
  <c r="R506" s="1"/>
  <c r="I506"/>
  <c r="S506" s="1"/>
  <c r="J506"/>
  <c r="T506" s="1"/>
  <c r="G450"/>
  <c r="H450"/>
  <c r="R450" s="1"/>
  <c r="I450"/>
  <c r="S450" s="1"/>
  <c r="J450"/>
  <c r="T450" s="1"/>
  <c r="G102"/>
  <c r="H102"/>
  <c r="R102" s="1"/>
  <c r="I102"/>
  <c r="S102" s="1"/>
  <c r="J102"/>
  <c r="T102" s="1"/>
  <c r="G682"/>
  <c r="H682"/>
  <c r="R682" s="1"/>
  <c r="I682"/>
  <c r="S682" s="1"/>
  <c r="J682"/>
  <c r="T682" s="1"/>
  <c r="G358"/>
  <c r="H358"/>
  <c r="R358" s="1"/>
  <c r="I358"/>
  <c r="S358" s="1"/>
  <c r="J358"/>
  <c r="T358" s="1"/>
  <c r="G636"/>
  <c r="H636"/>
  <c r="R636" s="1"/>
  <c r="I636"/>
  <c r="S636" s="1"/>
  <c r="J636"/>
  <c r="T636" s="1"/>
  <c r="G218"/>
  <c r="H218"/>
  <c r="R218" s="1"/>
  <c r="I218"/>
  <c r="S218" s="1"/>
  <c r="J218"/>
  <c r="T218" s="1"/>
  <c r="G519"/>
  <c r="H519"/>
  <c r="R519" s="1"/>
  <c r="I519"/>
  <c r="S519" s="1"/>
  <c r="J519"/>
  <c r="T519" s="1"/>
  <c r="G403"/>
  <c r="H403"/>
  <c r="R403" s="1"/>
  <c r="I403"/>
  <c r="S403" s="1"/>
  <c r="J403"/>
  <c r="T403" s="1"/>
  <c r="G667"/>
  <c r="H667"/>
  <c r="R667" s="1"/>
  <c r="I667"/>
  <c r="S667" s="1"/>
  <c r="J667"/>
  <c r="T667" s="1"/>
  <c r="G680"/>
  <c r="H680"/>
  <c r="R680" s="1"/>
  <c r="I680"/>
  <c r="S680" s="1"/>
  <c r="J680"/>
  <c r="T680" s="1"/>
  <c r="G594"/>
  <c r="H594"/>
  <c r="R594" s="1"/>
  <c r="I594"/>
  <c r="S594" s="1"/>
  <c r="J594"/>
  <c r="T594" s="1"/>
  <c r="G460"/>
  <c r="H460"/>
  <c r="R460" s="1"/>
  <c r="I460"/>
  <c r="S460" s="1"/>
  <c r="J460"/>
  <c r="T460" s="1"/>
  <c r="G591"/>
  <c r="H591"/>
  <c r="R591" s="1"/>
  <c r="I591"/>
  <c r="S591" s="1"/>
  <c r="J591"/>
  <c r="T591" s="1"/>
  <c r="G643"/>
  <c r="H643"/>
  <c r="R643" s="1"/>
  <c r="I643"/>
  <c r="S643" s="1"/>
  <c r="J643"/>
  <c r="T643" s="1"/>
  <c r="G254"/>
  <c r="H254"/>
  <c r="R254" s="1"/>
  <c r="I254"/>
  <c r="S254" s="1"/>
  <c r="J254"/>
  <c r="T254" s="1"/>
  <c r="G46"/>
  <c r="H46"/>
  <c r="R46" s="1"/>
  <c r="I46"/>
  <c r="S46" s="1"/>
  <c r="J46"/>
  <c r="T46" s="1"/>
  <c r="G502"/>
  <c r="H502"/>
  <c r="R502" s="1"/>
  <c r="I502"/>
  <c r="S502" s="1"/>
  <c r="J502"/>
  <c r="T502" s="1"/>
  <c r="G337"/>
  <c r="H337"/>
  <c r="R337" s="1"/>
  <c r="I337"/>
  <c r="S337" s="1"/>
  <c r="J337"/>
  <c r="T337" s="1"/>
  <c r="G236"/>
  <c r="H236"/>
  <c r="R236" s="1"/>
  <c r="I236"/>
  <c r="S236" s="1"/>
  <c r="J236"/>
  <c r="T236" s="1"/>
  <c r="G235"/>
  <c r="H235"/>
  <c r="R235" s="1"/>
  <c r="I235"/>
  <c r="S235" s="1"/>
  <c r="J235"/>
  <c r="T235" s="1"/>
  <c r="G139"/>
  <c r="H139"/>
  <c r="R139" s="1"/>
  <c r="I139"/>
  <c r="S139" s="1"/>
  <c r="J139"/>
  <c r="T139" s="1"/>
  <c r="G546"/>
  <c r="H546"/>
  <c r="R546" s="1"/>
  <c r="I546"/>
  <c r="S546" s="1"/>
  <c r="J546"/>
  <c r="T546" s="1"/>
  <c r="G370"/>
  <c r="H370"/>
  <c r="R370" s="1"/>
  <c r="I370"/>
  <c r="S370" s="1"/>
  <c r="J370"/>
  <c r="T370" s="1"/>
  <c r="G211"/>
  <c r="H211"/>
  <c r="R211" s="1"/>
  <c r="I211"/>
  <c r="S211" s="1"/>
  <c r="J211"/>
  <c r="T211" s="1"/>
  <c r="G416"/>
  <c r="H416"/>
  <c r="R416" s="1"/>
  <c r="I416"/>
  <c r="S416" s="1"/>
  <c r="J416"/>
  <c r="T416" s="1"/>
  <c r="G172"/>
  <c r="H172"/>
  <c r="R172" s="1"/>
  <c r="I172"/>
  <c r="S172" s="1"/>
  <c r="J172"/>
  <c r="T172" s="1"/>
  <c r="G386"/>
  <c r="H386"/>
  <c r="R386" s="1"/>
  <c r="I386"/>
  <c r="S386" s="1"/>
  <c r="J386"/>
  <c r="T386" s="1"/>
  <c r="G397"/>
  <c r="H397"/>
  <c r="R397" s="1"/>
  <c r="I397"/>
  <c r="S397" s="1"/>
  <c r="J397"/>
  <c r="T397" s="1"/>
  <c r="G171"/>
  <c r="H171"/>
  <c r="R171" s="1"/>
  <c r="I171"/>
  <c r="S171" s="1"/>
  <c r="J171"/>
  <c r="T171" s="1"/>
  <c r="G432"/>
  <c r="H432"/>
  <c r="R432" s="1"/>
  <c r="I432"/>
  <c r="S432" s="1"/>
  <c r="J432"/>
  <c r="T432" s="1"/>
  <c r="G137"/>
  <c r="H137"/>
  <c r="R137" s="1"/>
  <c r="I137"/>
  <c r="S137" s="1"/>
  <c r="J137"/>
  <c r="T137" s="1"/>
  <c r="G110"/>
  <c r="H110"/>
  <c r="R110" s="1"/>
  <c r="I110"/>
  <c r="S110" s="1"/>
  <c r="J110"/>
  <c r="T110" s="1"/>
  <c r="G601"/>
  <c r="H601"/>
  <c r="R601" s="1"/>
  <c r="I601"/>
  <c r="S601" s="1"/>
  <c r="J601"/>
  <c r="T601" s="1"/>
  <c r="G462"/>
  <c r="H462"/>
  <c r="R462" s="1"/>
  <c r="I462"/>
  <c r="S462" s="1"/>
  <c r="J462"/>
  <c r="T462" s="1"/>
  <c r="G247"/>
  <c r="H247"/>
  <c r="R247" s="1"/>
  <c r="I247"/>
  <c r="S247" s="1"/>
  <c r="J247"/>
  <c r="T247" s="1"/>
  <c r="G421"/>
  <c r="H421"/>
  <c r="R421" s="1"/>
  <c r="I421"/>
  <c r="S421" s="1"/>
  <c r="J421"/>
  <c r="T421" s="1"/>
  <c r="G430"/>
  <c r="H430"/>
  <c r="R430" s="1"/>
  <c r="I430"/>
  <c r="S430" s="1"/>
  <c r="J430"/>
  <c r="T430" s="1"/>
  <c r="G448"/>
  <c r="H448"/>
  <c r="R448" s="1"/>
  <c r="I448"/>
  <c r="S448" s="1"/>
  <c r="J448"/>
  <c r="T448" s="1"/>
  <c r="G62"/>
  <c r="H62"/>
  <c r="R62" s="1"/>
  <c r="I62"/>
  <c r="S62" s="1"/>
  <c r="J62"/>
  <c r="T62" s="1"/>
  <c r="G177"/>
  <c r="H177"/>
  <c r="R177" s="1"/>
  <c r="I177"/>
  <c r="S177" s="1"/>
  <c r="J177"/>
  <c r="T177" s="1"/>
  <c r="G221"/>
  <c r="H221"/>
  <c r="R221" s="1"/>
  <c r="I221"/>
  <c r="S221" s="1"/>
  <c r="J221"/>
  <c r="T221" s="1"/>
  <c r="G13"/>
  <c r="H13"/>
  <c r="R13" s="1"/>
  <c r="I13"/>
  <c r="S13" s="1"/>
  <c r="J13"/>
  <c r="T13" s="1"/>
  <c r="G68"/>
  <c r="H68"/>
  <c r="R68" s="1"/>
  <c r="I68"/>
  <c r="S68" s="1"/>
  <c r="J68"/>
  <c r="T68" s="1"/>
  <c r="G515"/>
  <c r="H515"/>
  <c r="R515" s="1"/>
  <c r="I515"/>
  <c r="S515" s="1"/>
  <c r="J515"/>
  <c r="T515" s="1"/>
  <c r="G202"/>
  <c r="H202"/>
  <c r="R202" s="1"/>
  <c r="I202"/>
  <c r="S202" s="1"/>
  <c r="J202"/>
  <c r="T202" s="1"/>
  <c r="G473"/>
  <c r="H473"/>
  <c r="R473" s="1"/>
  <c r="I473"/>
  <c r="S473" s="1"/>
  <c r="J473"/>
  <c r="T473" s="1"/>
  <c r="G596"/>
  <c r="H596"/>
  <c r="R596" s="1"/>
  <c r="I596"/>
  <c r="S596" s="1"/>
  <c r="J596"/>
  <c r="T596" s="1"/>
  <c r="G82"/>
  <c r="H82"/>
  <c r="R82" s="1"/>
  <c r="I82"/>
  <c r="S82" s="1"/>
  <c r="J82"/>
  <c r="T82" s="1"/>
  <c r="G219"/>
  <c r="H219"/>
  <c r="R219" s="1"/>
  <c r="I219"/>
  <c r="S219" s="1"/>
  <c r="J219"/>
  <c r="T219" s="1"/>
  <c r="G37"/>
  <c r="H37"/>
  <c r="R37" s="1"/>
  <c r="I37"/>
  <c r="S37" s="1"/>
  <c r="J37"/>
  <c r="T37" s="1"/>
  <c r="G325"/>
  <c r="H325"/>
  <c r="R325" s="1"/>
  <c r="I325"/>
  <c r="S325" s="1"/>
  <c r="J325"/>
  <c r="T325" s="1"/>
  <c r="G676"/>
  <c r="H676"/>
  <c r="R676" s="1"/>
  <c r="I676"/>
  <c r="S676" s="1"/>
  <c r="J676"/>
  <c r="T676" s="1"/>
  <c r="G684"/>
  <c r="H684"/>
  <c r="R684" s="1"/>
  <c r="I684"/>
  <c r="S684" s="1"/>
  <c r="J684"/>
  <c r="T684" s="1"/>
  <c r="G654"/>
  <c r="H654"/>
  <c r="R654" s="1"/>
  <c r="I654"/>
  <c r="S654" s="1"/>
  <c r="J654"/>
  <c r="T654" s="1"/>
  <c r="G655"/>
  <c r="H655"/>
  <c r="R655" s="1"/>
  <c r="I655"/>
  <c r="S655" s="1"/>
  <c r="J655"/>
  <c r="T655" s="1"/>
  <c r="G672"/>
  <c r="H672"/>
  <c r="R672" s="1"/>
  <c r="I672"/>
  <c r="S672" s="1"/>
  <c r="J672"/>
  <c r="T672" s="1"/>
  <c r="G649"/>
  <c r="H649"/>
  <c r="R649" s="1"/>
  <c r="I649"/>
  <c r="S649" s="1"/>
  <c r="J649"/>
  <c r="T649" s="1"/>
  <c r="G631"/>
  <c r="H631"/>
  <c r="R631" s="1"/>
  <c r="I631"/>
  <c r="S631" s="1"/>
  <c r="J631"/>
  <c r="T631" s="1"/>
  <c r="G660"/>
  <c r="H660"/>
  <c r="R660" s="1"/>
  <c r="I660"/>
  <c r="S660" s="1"/>
  <c r="J660"/>
  <c r="T660" s="1"/>
  <c r="G603"/>
  <c r="H603"/>
  <c r="R603" s="1"/>
  <c r="I603"/>
  <c r="S603" s="1"/>
  <c r="J603"/>
  <c r="T603" s="1"/>
  <c r="G681"/>
  <c r="H681"/>
  <c r="R681" s="1"/>
  <c r="I681"/>
  <c r="S681" s="1"/>
  <c r="J681"/>
  <c r="T681" s="1"/>
  <c r="G671"/>
  <c r="H671"/>
  <c r="R671" s="1"/>
  <c r="I671"/>
  <c r="S671" s="1"/>
  <c r="J671"/>
  <c r="T671" s="1"/>
  <c r="G656"/>
  <c r="H656"/>
  <c r="R656" s="1"/>
  <c r="I656"/>
  <c r="S656" s="1"/>
  <c r="J656"/>
  <c r="T656" s="1"/>
  <c r="G689"/>
  <c r="H689"/>
  <c r="R689" s="1"/>
  <c r="I689"/>
  <c r="S689" s="1"/>
  <c r="J689"/>
  <c r="T689" s="1"/>
  <c r="G224"/>
  <c r="H224"/>
  <c r="R224" s="1"/>
  <c r="I224"/>
  <c r="S224" s="1"/>
  <c r="J224"/>
  <c r="T224" s="1"/>
  <c r="G225"/>
  <c r="H225"/>
  <c r="R225" s="1"/>
  <c r="I225"/>
  <c r="S225" s="1"/>
  <c r="J225"/>
  <c r="T225" s="1"/>
  <c r="G226"/>
  <c r="H226"/>
  <c r="R226" s="1"/>
  <c r="I226"/>
  <c r="S226" s="1"/>
  <c r="J226"/>
  <c r="T226" s="1"/>
  <c r="G227"/>
  <c r="H227"/>
  <c r="R227" s="1"/>
  <c r="I227"/>
  <c r="S227" s="1"/>
  <c r="J227"/>
  <c r="T227" s="1"/>
  <c r="G659"/>
  <c r="H659"/>
  <c r="R659" s="1"/>
  <c r="I659"/>
  <c r="S659" s="1"/>
  <c r="J659"/>
  <c r="T659" s="1"/>
  <c r="G576"/>
  <c r="H576"/>
  <c r="R576" s="1"/>
  <c r="I576"/>
  <c r="S576" s="1"/>
  <c r="J576"/>
  <c r="T576" s="1"/>
  <c r="G477"/>
  <c r="H477"/>
  <c r="R477" s="1"/>
  <c r="I477"/>
  <c r="S477" s="1"/>
  <c r="J477"/>
  <c r="T477" s="1"/>
  <c r="J629"/>
  <c r="T629" s="1"/>
  <c r="I629"/>
  <c r="S629" s="1"/>
  <c r="H629"/>
  <c r="R629" s="1"/>
  <c r="G629"/>
  <c r="T396"/>
  <c r="T374"/>
  <c r="T309"/>
  <c r="T32"/>
  <c r="T9"/>
  <c r="T252"/>
  <c r="T111"/>
  <c r="T520"/>
  <c r="T424"/>
  <c r="T587"/>
  <c r="T584"/>
  <c r="T241"/>
  <c r="T437"/>
  <c r="T115"/>
  <c r="T12"/>
  <c r="T383"/>
  <c r="R570"/>
  <c r="R305"/>
  <c r="R336"/>
  <c r="R286"/>
  <c r="R393"/>
  <c r="R32"/>
  <c r="R85"/>
  <c r="R486"/>
  <c r="R252"/>
  <c r="R124"/>
  <c r="R595"/>
  <c r="R520"/>
  <c r="R165"/>
  <c r="R297"/>
  <c r="R560"/>
  <c r="R474"/>
  <c r="R304"/>
  <c r="R243"/>
  <c r="R521"/>
  <c r="P224"/>
  <c r="T26"/>
  <c r="T84"/>
  <c r="T147"/>
  <c r="T94"/>
  <c r="T336"/>
  <c r="T324"/>
  <c r="T251"/>
  <c r="T130"/>
  <c r="T292"/>
  <c r="T90"/>
  <c r="T158"/>
  <c r="T340"/>
  <c r="T279"/>
  <c r="T308"/>
  <c r="T174"/>
  <c r="T297"/>
  <c r="T88"/>
  <c r="T264"/>
  <c r="T100"/>
  <c r="T398"/>
  <c r="T439"/>
  <c r="T431"/>
  <c r="T138"/>
  <c r="T332"/>
  <c r="T459"/>
  <c r="T356"/>
  <c r="T373"/>
  <c r="T335"/>
  <c r="T481"/>
  <c r="T357"/>
  <c r="T270"/>
  <c r="T535"/>
  <c r="T109"/>
  <c r="T536"/>
  <c r="T547"/>
  <c r="T286"/>
  <c r="T288"/>
  <c r="T620"/>
  <c r="T571"/>
  <c r="T602"/>
  <c r="T548"/>
  <c r="T16"/>
  <c r="T599"/>
  <c r="T561"/>
  <c r="T658"/>
  <c r="T628"/>
  <c r="T648"/>
  <c r="T673"/>
  <c r="T647"/>
  <c r="T688"/>
  <c r="S87"/>
  <c r="S625"/>
  <c r="R26"/>
  <c r="R84"/>
  <c r="R136"/>
  <c r="R87"/>
  <c r="R4"/>
  <c r="R187"/>
  <c r="R57"/>
  <c r="R360"/>
  <c r="R103"/>
  <c r="R292"/>
  <c r="R90"/>
  <c r="R234"/>
  <c r="R206"/>
  <c r="R117"/>
  <c r="R342"/>
  <c r="R194"/>
  <c r="R174"/>
  <c r="R160"/>
  <c r="R78"/>
  <c r="R300"/>
  <c r="R162"/>
  <c r="R199"/>
  <c r="R163"/>
  <c r="R518"/>
  <c r="R151"/>
  <c r="R266"/>
  <c r="R478"/>
  <c r="R353"/>
  <c r="R412"/>
  <c r="R133"/>
  <c r="R372"/>
  <c r="R138"/>
  <c r="R584"/>
  <c r="R179"/>
  <c r="R269"/>
  <c r="R216"/>
  <c r="R356"/>
  <c r="R417"/>
  <c r="R495"/>
  <c r="R470"/>
  <c r="R322"/>
  <c r="R181"/>
  <c r="R488"/>
  <c r="R248"/>
  <c r="R535"/>
  <c r="R503"/>
  <c r="R527"/>
  <c r="R106"/>
  <c r="R536"/>
  <c r="R526"/>
  <c r="R547"/>
  <c r="R525"/>
  <c r="R362"/>
  <c r="R618"/>
  <c r="R504"/>
  <c r="R437"/>
  <c r="R480"/>
  <c r="R493"/>
  <c r="R509"/>
  <c r="R623"/>
  <c r="R579"/>
  <c r="R500"/>
  <c r="R585"/>
  <c r="R552"/>
  <c r="R602"/>
  <c r="R578"/>
  <c r="R528"/>
  <c r="R563"/>
  <c r="R645"/>
  <c r="R661"/>
  <c r="R608"/>
  <c r="R564"/>
  <c r="R668"/>
  <c r="R646"/>
  <c r="R658"/>
  <c r="R617"/>
  <c r="R613"/>
  <c r="R648"/>
  <c r="R673"/>
  <c r="R650"/>
  <c r="R647"/>
  <c r="R675"/>
  <c r="U224"/>
  <c r="V224"/>
  <c r="W224"/>
  <c r="X224"/>
  <c r="P225"/>
  <c r="U225"/>
  <c r="V225"/>
  <c r="W225"/>
  <c r="X225"/>
  <c r="P226"/>
  <c r="U226"/>
  <c r="V226"/>
  <c r="W226"/>
  <c r="X226"/>
  <c r="P227"/>
  <c r="U227"/>
  <c r="V227"/>
  <c r="W227"/>
  <c r="X227"/>
  <c r="P659"/>
  <c r="U659"/>
  <c r="V659"/>
  <c r="W659"/>
  <c r="X659"/>
  <c r="X576"/>
  <c r="X477"/>
  <c r="X678"/>
  <c r="X658"/>
  <c r="X49"/>
  <c r="X339"/>
  <c r="X270"/>
  <c r="X435"/>
  <c r="X625"/>
  <c r="X470"/>
  <c r="X570"/>
  <c r="X322"/>
  <c r="X187"/>
  <c r="X216"/>
  <c r="X522"/>
  <c r="X350"/>
  <c r="X70"/>
  <c r="X571"/>
  <c r="X396"/>
  <c r="X575"/>
  <c r="X530"/>
  <c r="X395"/>
  <c r="X418"/>
  <c r="X588"/>
  <c r="X113"/>
  <c r="X264"/>
  <c r="X335"/>
  <c r="X561"/>
  <c r="X305"/>
  <c r="X133"/>
  <c r="X130"/>
  <c r="X675"/>
  <c r="X457"/>
  <c r="X427"/>
  <c r="X551"/>
  <c r="X72"/>
  <c r="X599"/>
  <c r="X439"/>
  <c r="X336"/>
  <c r="X535"/>
  <c r="X164"/>
  <c r="X513"/>
  <c r="X400"/>
  <c r="X52"/>
  <c r="X374"/>
  <c r="X331"/>
  <c r="X151"/>
  <c r="X579"/>
  <c r="X505"/>
  <c r="X362"/>
  <c r="X674"/>
  <c r="X509"/>
  <c r="X286"/>
  <c r="X495"/>
  <c r="X610"/>
  <c r="X100"/>
  <c r="X431"/>
  <c r="X619"/>
  <c r="X36"/>
  <c r="X602"/>
  <c r="X309"/>
  <c r="X288"/>
  <c r="X393"/>
  <c r="X342"/>
  <c r="X459"/>
  <c r="X77"/>
  <c r="X25"/>
  <c r="X76"/>
  <c r="X173"/>
  <c r="X465"/>
  <c r="X282"/>
  <c r="X371"/>
  <c r="X648"/>
  <c r="X174"/>
  <c r="X32"/>
  <c r="X208"/>
  <c r="X20"/>
  <c r="X349"/>
  <c r="X503"/>
  <c r="X489"/>
  <c r="X454"/>
  <c r="X90"/>
  <c r="X259"/>
  <c r="X9"/>
  <c r="X85"/>
  <c r="X613"/>
  <c r="X617"/>
  <c r="X455"/>
  <c r="X638"/>
  <c r="X538"/>
  <c r="X53"/>
  <c r="X404"/>
  <c r="X251"/>
  <c r="X66"/>
  <c r="X486"/>
  <c r="X585"/>
  <c r="X3"/>
  <c r="X661"/>
  <c r="X222"/>
  <c r="X103"/>
  <c r="X417"/>
  <c r="X355"/>
  <c r="X481"/>
  <c r="X600"/>
  <c r="X252"/>
  <c r="X123"/>
  <c r="X146"/>
  <c r="X28"/>
  <c r="X592"/>
  <c r="X547"/>
  <c r="X266"/>
  <c r="X526"/>
  <c r="X345"/>
  <c r="X356"/>
  <c r="X124"/>
  <c r="X347"/>
  <c r="X35"/>
  <c r="X611"/>
  <c r="X650"/>
  <c r="X111"/>
  <c r="X609"/>
  <c r="X84"/>
  <c r="X65"/>
  <c r="X57"/>
  <c r="X595"/>
  <c r="X292"/>
  <c r="X423"/>
  <c r="X475"/>
  <c r="X517"/>
  <c r="X191"/>
  <c r="X536"/>
  <c r="X543"/>
  <c r="X491"/>
  <c r="X357"/>
  <c r="X21"/>
  <c r="X527"/>
  <c r="X344"/>
  <c r="X409"/>
  <c r="X456"/>
  <c r="X478"/>
  <c r="X520"/>
  <c r="X683"/>
  <c r="X135"/>
  <c r="X548"/>
  <c r="X94"/>
  <c r="X623"/>
  <c r="X341"/>
  <c r="X468"/>
  <c r="X391"/>
  <c r="X525"/>
  <c r="X376"/>
  <c r="X664"/>
  <c r="X86"/>
  <c r="X234"/>
  <c r="X281"/>
  <c r="X647"/>
  <c r="X196"/>
  <c r="X488"/>
  <c r="X300"/>
  <c r="X379"/>
  <c r="X54"/>
  <c r="X87"/>
  <c r="X165"/>
  <c r="X480"/>
  <c r="X138"/>
  <c r="X691"/>
  <c r="X424"/>
  <c r="X40"/>
  <c r="X283"/>
  <c r="X296"/>
  <c r="X306"/>
  <c r="X153"/>
  <c r="X354"/>
  <c r="X161"/>
  <c r="X157"/>
  <c r="X329"/>
  <c r="X541"/>
  <c r="X199"/>
  <c r="X43"/>
  <c r="X353"/>
  <c r="X297"/>
  <c r="X175"/>
  <c r="X587"/>
  <c r="X26"/>
  <c r="X440"/>
  <c r="X552"/>
  <c r="X320"/>
  <c r="X33"/>
  <c r="X574"/>
  <c r="X128"/>
  <c r="X308"/>
  <c r="X497"/>
  <c r="X492"/>
  <c r="X265"/>
  <c r="X156"/>
  <c r="X504"/>
  <c r="X573"/>
  <c r="X426"/>
  <c r="X287"/>
  <c r="X181"/>
  <c r="X630"/>
  <c r="X584"/>
  <c r="X231"/>
  <c r="X326"/>
  <c r="X560"/>
  <c r="X185"/>
  <c r="X442"/>
  <c r="X159"/>
  <c r="X203"/>
  <c r="X528"/>
  <c r="X361"/>
  <c r="X176"/>
  <c r="X618"/>
  <c r="X653"/>
  <c r="X537"/>
  <c r="X673"/>
  <c r="X534"/>
  <c r="X116"/>
  <c r="X563"/>
  <c r="X372"/>
  <c r="X398"/>
  <c r="X542"/>
  <c r="X394"/>
  <c r="X4"/>
  <c r="X269"/>
  <c r="X78"/>
  <c r="X129"/>
  <c r="X388"/>
  <c r="X250"/>
  <c r="X179"/>
  <c r="X209"/>
  <c r="X608"/>
  <c r="X340"/>
  <c r="X499"/>
  <c r="X392"/>
  <c r="X241"/>
  <c r="X332"/>
  <c r="X163"/>
  <c r="X324"/>
  <c r="X360"/>
  <c r="X121"/>
  <c r="X212"/>
  <c r="X464"/>
  <c r="X5"/>
  <c r="X44"/>
  <c r="X119"/>
  <c r="X149"/>
  <c r="X107"/>
  <c r="X91"/>
  <c r="X217"/>
  <c r="X279"/>
  <c r="X206"/>
  <c r="X474"/>
  <c r="X200"/>
  <c r="X633"/>
  <c r="X668"/>
  <c r="X615"/>
  <c r="X178"/>
  <c r="X368"/>
  <c r="X564"/>
  <c r="X109"/>
  <c r="X63"/>
  <c r="X665"/>
  <c r="X215"/>
  <c r="X634"/>
  <c r="X93"/>
  <c r="X501"/>
  <c r="X685"/>
  <c r="X438"/>
  <c r="X327"/>
  <c r="X132"/>
  <c r="X606"/>
  <c r="X348"/>
  <c r="X583"/>
  <c r="X249"/>
  <c r="X114"/>
  <c r="X581"/>
  <c r="X80"/>
  <c r="X188"/>
  <c r="X375"/>
  <c r="X145"/>
  <c r="X578"/>
  <c r="X531"/>
  <c r="X338"/>
  <c r="X415"/>
  <c r="X213"/>
  <c r="X73"/>
  <c r="X7"/>
  <c r="X29"/>
  <c r="X532"/>
  <c r="X273"/>
  <c r="X50"/>
  <c r="X31"/>
  <c r="X437"/>
  <c r="X230"/>
  <c r="X441"/>
  <c r="X529"/>
  <c r="X690"/>
  <c r="X642"/>
  <c r="X493"/>
  <c r="X433"/>
  <c r="X47"/>
  <c r="X540"/>
  <c r="X271"/>
  <c r="X635"/>
  <c r="X412"/>
  <c r="X467"/>
  <c r="X351"/>
  <c r="X679"/>
  <c r="X245"/>
  <c r="X387"/>
  <c r="X158"/>
  <c r="X169"/>
  <c r="X384"/>
  <c r="X263"/>
  <c r="X500"/>
  <c r="X624"/>
  <c r="X556"/>
  <c r="X385"/>
  <c r="X402"/>
  <c r="X494"/>
  <c r="X210"/>
  <c r="X688"/>
  <c r="X105"/>
  <c r="X304"/>
  <c r="X490"/>
  <c r="X189"/>
  <c r="X646"/>
  <c r="X572"/>
  <c r="X154"/>
  <c r="X620"/>
  <c r="X276"/>
  <c r="X307"/>
  <c r="X160"/>
  <c r="X83"/>
  <c r="X144"/>
  <c r="X58"/>
  <c r="X621"/>
  <c r="X30"/>
  <c r="X14"/>
  <c r="X447"/>
  <c r="X10"/>
  <c r="X539"/>
  <c r="X565"/>
  <c r="X155"/>
  <c r="X223"/>
  <c r="X449"/>
  <c r="X677"/>
  <c r="X452"/>
  <c r="X666"/>
  <c r="X443"/>
  <c r="X106"/>
  <c r="X267"/>
  <c r="X237"/>
  <c r="X487"/>
  <c r="X262"/>
  <c r="X566"/>
  <c r="X61"/>
  <c r="X192"/>
  <c r="X399"/>
  <c r="X425"/>
  <c r="X472"/>
  <c r="X314"/>
  <c r="X8"/>
  <c r="X554"/>
  <c r="X125"/>
  <c r="X645"/>
  <c r="X115"/>
  <c r="X11"/>
  <c r="X598"/>
  <c r="X444"/>
  <c r="X343"/>
  <c r="X79"/>
  <c r="X183"/>
  <c r="X299"/>
  <c r="X321"/>
  <c r="X366"/>
  <c r="X589"/>
  <c r="X365"/>
  <c r="X118"/>
  <c r="X293"/>
  <c r="X607"/>
  <c r="X99"/>
  <c r="X555"/>
  <c r="X586"/>
  <c r="X627"/>
  <c r="X422"/>
  <c r="X56"/>
  <c r="X482"/>
  <c r="X233"/>
  <c r="X373"/>
  <c r="X411"/>
  <c r="X198"/>
  <c r="X15"/>
  <c r="X162"/>
  <c r="X142"/>
  <c r="X59"/>
  <c r="X408"/>
  <c r="X628"/>
  <c r="X549"/>
  <c r="X553"/>
  <c r="X38"/>
  <c r="X152"/>
  <c r="X463"/>
  <c r="X260"/>
  <c r="X89"/>
  <c r="X197"/>
  <c r="X141"/>
  <c r="X593"/>
  <c r="X18"/>
  <c r="X298"/>
  <c r="X313"/>
  <c r="X243"/>
  <c r="X75"/>
  <c r="X568"/>
  <c r="X352"/>
  <c r="X406"/>
  <c r="X559"/>
  <c r="X640"/>
  <c r="X669"/>
  <c r="X117"/>
  <c r="X22"/>
  <c r="X16"/>
  <c r="X291"/>
  <c r="X284"/>
  <c r="X180"/>
  <c r="X420"/>
  <c r="X239"/>
  <c r="X471"/>
  <c r="X580"/>
  <c r="X17"/>
  <c r="X569"/>
  <c r="X136"/>
  <c r="X55"/>
  <c r="X168"/>
  <c r="X195"/>
  <c r="X140"/>
  <c r="X12"/>
  <c r="X97"/>
  <c r="X248"/>
  <c r="X484"/>
  <c r="X346"/>
  <c r="X364"/>
  <c r="X414"/>
  <c r="X101"/>
  <c r="X378"/>
  <c r="X562"/>
  <c r="X639"/>
  <c r="X193"/>
  <c r="X651"/>
  <c r="X238"/>
  <c r="X514"/>
  <c r="X42"/>
  <c r="X88"/>
  <c r="X131"/>
  <c r="X323"/>
  <c r="X147"/>
  <c r="X315"/>
  <c r="X663"/>
  <c r="X240"/>
  <c r="X257"/>
  <c r="X641"/>
  <c r="X258"/>
  <c r="X232"/>
  <c r="X45"/>
  <c r="X436"/>
  <c r="X632"/>
  <c r="X71"/>
  <c r="X317"/>
  <c r="X272"/>
  <c r="X285"/>
  <c r="X507"/>
  <c r="X316"/>
  <c r="X201"/>
  <c r="X479"/>
  <c r="X81"/>
  <c r="X577"/>
  <c r="X508"/>
  <c r="X419"/>
  <c r="X19"/>
  <c r="X558"/>
  <c r="X334"/>
  <c r="X483"/>
  <c r="X381"/>
  <c r="X170"/>
  <c r="X382"/>
  <c r="X182"/>
  <c r="X524"/>
  <c r="X330"/>
  <c r="X434"/>
  <c r="X614"/>
  <c r="X148"/>
  <c r="X186"/>
  <c r="X626"/>
  <c r="X278"/>
  <c r="X295"/>
  <c r="X498"/>
  <c r="X380"/>
  <c r="X318"/>
  <c r="X41"/>
  <c r="X301"/>
  <c r="X496"/>
  <c r="X670"/>
  <c r="X96"/>
  <c r="X205"/>
  <c r="X277"/>
  <c r="X686"/>
  <c r="X204"/>
  <c r="X544"/>
  <c r="X377"/>
  <c r="X69"/>
  <c r="X294"/>
  <c r="X104"/>
  <c r="X24"/>
  <c r="X246"/>
  <c r="X60"/>
  <c r="X616"/>
  <c r="X516"/>
  <c r="X604"/>
  <c r="X533"/>
  <c r="X597"/>
  <c r="X389"/>
  <c r="X126"/>
  <c r="X310"/>
  <c r="X268"/>
  <c r="X428"/>
  <c r="X120"/>
  <c r="X401"/>
  <c r="X637"/>
  <c r="X657"/>
  <c r="X557"/>
  <c r="X453"/>
  <c r="X242"/>
  <c r="X289"/>
  <c r="X194"/>
  <c r="X521"/>
  <c r="X512"/>
  <c r="X166"/>
  <c r="X644"/>
  <c r="X311"/>
  <c r="X122"/>
  <c r="X150"/>
  <c r="X312"/>
  <c r="X95"/>
  <c r="X34"/>
  <c r="X429"/>
  <c r="X550"/>
  <c r="X274"/>
  <c r="X255"/>
  <c r="X518"/>
  <c r="X582"/>
  <c r="X405"/>
  <c r="X184"/>
  <c r="X112"/>
  <c r="X64"/>
  <c r="X108"/>
  <c r="X74"/>
  <c r="X410"/>
  <c r="X220"/>
  <c r="X466"/>
  <c r="X545"/>
  <c r="X328"/>
  <c r="X190"/>
  <c r="X214"/>
  <c r="X48"/>
  <c r="X359"/>
  <c r="X127"/>
  <c r="X510"/>
  <c r="X143"/>
  <c r="X485"/>
  <c r="X363"/>
  <c r="X369"/>
  <c r="X67"/>
  <c r="X275"/>
  <c r="X383"/>
  <c r="X23"/>
  <c r="X622"/>
  <c r="X280"/>
  <c r="X302"/>
  <c r="X469"/>
  <c r="X662"/>
  <c r="X303"/>
  <c r="X687"/>
  <c r="X229"/>
  <c r="X461"/>
  <c r="X244"/>
  <c r="X523"/>
  <c r="X290"/>
  <c r="X319"/>
  <c r="X451"/>
  <c r="X253"/>
  <c r="X367"/>
  <c r="X134"/>
  <c r="X39"/>
  <c r="X407"/>
  <c r="X92"/>
  <c r="X261"/>
  <c r="X333"/>
  <c r="X27"/>
  <c r="X612"/>
  <c r="X6"/>
  <c r="X51"/>
  <c r="X390"/>
  <c r="X511"/>
  <c r="X652"/>
  <c r="X413"/>
  <c r="X167"/>
  <c r="X98"/>
  <c r="X567"/>
  <c r="X445"/>
  <c r="X590"/>
  <c r="X256"/>
  <c r="X458"/>
  <c r="X605"/>
  <c r="X207"/>
  <c r="X476"/>
  <c r="X446"/>
  <c r="X506"/>
  <c r="X450"/>
  <c r="X102"/>
  <c r="X682"/>
  <c r="X358"/>
  <c r="X636"/>
  <c r="X218"/>
  <c r="X519"/>
  <c r="X403"/>
  <c r="X667"/>
  <c r="X680"/>
  <c r="X594"/>
  <c r="X460"/>
  <c r="X591"/>
  <c r="X643"/>
  <c r="X254"/>
  <c r="X46"/>
  <c r="X502"/>
  <c r="X337"/>
  <c r="X236"/>
  <c r="X235"/>
  <c r="X139"/>
  <c r="X546"/>
  <c r="X370"/>
  <c r="X211"/>
  <c r="X416"/>
  <c r="X172"/>
  <c r="X386"/>
  <c r="X397"/>
  <c r="X171"/>
  <c r="X432"/>
  <c r="X137"/>
  <c r="X110"/>
  <c r="X601"/>
  <c r="X462"/>
  <c r="X247"/>
  <c r="X421"/>
  <c r="X430"/>
  <c r="X448"/>
  <c r="X62"/>
  <c r="X177"/>
  <c r="X221"/>
  <c r="X13"/>
  <c r="X68"/>
  <c r="X515"/>
  <c r="X202"/>
  <c r="X473"/>
  <c r="X596"/>
  <c r="X82"/>
  <c r="X219"/>
  <c r="X37"/>
  <c r="X325"/>
  <c r="X676"/>
  <c r="X684"/>
  <c r="X654"/>
  <c r="X655"/>
  <c r="X672"/>
  <c r="X649"/>
  <c r="X631"/>
  <c r="X660"/>
  <c r="X603"/>
  <c r="X681"/>
  <c r="X671"/>
  <c r="X656"/>
  <c r="X689"/>
  <c r="X629"/>
  <c r="W576"/>
  <c r="W477"/>
  <c r="W678"/>
  <c r="W658"/>
  <c r="W49"/>
  <c r="W339"/>
  <c r="W270"/>
  <c r="W435"/>
  <c r="W625"/>
  <c r="W470"/>
  <c r="W570"/>
  <c r="W322"/>
  <c r="W187"/>
  <c r="W216"/>
  <c r="W522"/>
  <c r="W350"/>
  <c r="W70"/>
  <c r="W571"/>
  <c r="W396"/>
  <c r="W575"/>
  <c r="W530"/>
  <c r="W395"/>
  <c r="W418"/>
  <c r="W588"/>
  <c r="W113"/>
  <c r="W264"/>
  <c r="W335"/>
  <c r="W561"/>
  <c r="W305"/>
  <c r="W133"/>
  <c r="W130"/>
  <c r="W675"/>
  <c r="W457"/>
  <c r="W427"/>
  <c r="W551"/>
  <c r="W72"/>
  <c r="W599"/>
  <c r="W439"/>
  <c r="W336"/>
  <c r="W535"/>
  <c r="W164"/>
  <c r="W513"/>
  <c r="W400"/>
  <c r="W52"/>
  <c r="W374"/>
  <c r="W331"/>
  <c r="W151"/>
  <c r="W579"/>
  <c r="W505"/>
  <c r="W362"/>
  <c r="W674"/>
  <c r="W509"/>
  <c r="W286"/>
  <c r="W495"/>
  <c r="W610"/>
  <c r="W100"/>
  <c r="W431"/>
  <c r="W619"/>
  <c r="W36"/>
  <c r="W602"/>
  <c r="W309"/>
  <c r="W288"/>
  <c r="W393"/>
  <c r="W342"/>
  <c r="W459"/>
  <c r="W77"/>
  <c r="W25"/>
  <c r="W76"/>
  <c r="W173"/>
  <c r="W465"/>
  <c r="W282"/>
  <c r="W371"/>
  <c r="W648"/>
  <c r="W174"/>
  <c r="W32"/>
  <c r="W208"/>
  <c r="W20"/>
  <c r="W349"/>
  <c r="W503"/>
  <c r="W489"/>
  <c r="W454"/>
  <c r="W90"/>
  <c r="W259"/>
  <c r="W9"/>
  <c r="W85"/>
  <c r="W613"/>
  <c r="W617"/>
  <c r="W455"/>
  <c r="W638"/>
  <c r="W538"/>
  <c r="W53"/>
  <c r="W404"/>
  <c r="W251"/>
  <c r="W66"/>
  <c r="W486"/>
  <c r="W585"/>
  <c r="W3"/>
  <c r="W661"/>
  <c r="W222"/>
  <c r="W103"/>
  <c r="W417"/>
  <c r="W355"/>
  <c r="W481"/>
  <c r="W600"/>
  <c r="W252"/>
  <c r="W123"/>
  <c r="W146"/>
  <c r="W28"/>
  <c r="W592"/>
  <c r="W547"/>
  <c r="W266"/>
  <c r="W526"/>
  <c r="W345"/>
  <c r="W356"/>
  <c r="W124"/>
  <c r="W347"/>
  <c r="W35"/>
  <c r="W611"/>
  <c r="W650"/>
  <c r="W111"/>
  <c r="W609"/>
  <c r="W84"/>
  <c r="W65"/>
  <c r="W57"/>
  <c r="W595"/>
  <c r="W292"/>
  <c r="W423"/>
  <c r="W475"/>
  <c r="W517"/>
  <c r="W191"/>
  <c r="W536"/>
  <c r="W543"/>
  <c r="W491"/>
  <c r="W357"/>
  <c r="W21"/>
  <c r="W527"/>
  <c r="W344"/>
  <c r="W409"/>
  <c r="W456"/>
  <c r="W478"/>
  <c r="W520"/>
  <c r="W683"/>
  <c r="W135"/>
  <c r="W548"/>
  <c r="W94"/>
  <c r="W623"/>
  <c r="W341"/>
  <c r="W468"/>
  <c r="W391"/>
  <c r="W525"/>
  <c r="W376"/>
  <c r="W664"/>
  <c r="W86"/>
  <c r="W234"/>
  <c r="W281"/>
  <c r="W647"/>
  <c r="W196"/>
  <c r="W488"/>
  <c r="W300"/>
  <c r="W379"/>
  <c r="W54"/>
  <c r="W87"/>
  <c r="W165"/>
  <c r="W480"/>
  <c r="W138"/>
  <c r="W691"/>
  <c r="W424"/>
  <c r="W40"/>
  <c r="W283"/>
  <c r="W296"/>
  <c r="W306"/>
  <c r="W153"/>
  <c r="W354"/>
  <c r="W161"/>
  <c r="W157"/>
  <c r="W329"/>
  <c r="W541"/>
  <c r="W199"/>
  <c r="W43"/>
  <c r="W353"/>
  <c r="W297"/>
  <c r="W175"/>
  <c r="W587"/>
  <c r="W26"/>
  <c r="W440"/>
  <c r="W552"/>
  <c r="W320"/>
  <c r="W33"/>
  <c r="W574"/>
  <c r="W128"/>
  <c r="W308"/>
  <c r="W497"/>
  <c r="W492"/>
  <c r="W265"/>
  <c r="W156"/>
  <c r="W504"/>
  <c r="W573"/>
  <c r="W426"/>
  <c r="W287"/>
  <c r="W181"/>
  <c r="W630"/>
  <c r="W584"/>
  <c r="W231"/>
  <c r="W326"/>
  <c r="W560"/>
  <c r="W185"/>
  <c r="W442"/>
  <c r="W159"/>
  <c r="W203"/>
  <c r="W528"/>
  <c r="W361"/>
  <c r="W176"/>
  <c r="W618"/>
  <c r="W653"/>
  <c r="W537"/>
  <c r="W673"/>
  <c r="W534"/>
  <c r="W116"/>
  <c r="W563"/>
  <c r="W372"/>
  <c r="W398"/>
  <c r="W542"/>
  <c r="W394"/>
  <c r="W4"/>
  <c r="W269"/>
  <c r="W78"/>
  <c r="W129"/>
  <c r="W388"/>
  <c r="W250"/>
  <c r="W179"/>
  <c r="W209"/>
  <c r="W608"/>
  <c r="W340"/>
  <c r="W499"/>
  <c r="W392"/>
  <c r="W241"/>
  <c r="W332"/>
  <c r="W163"/>
  <c r="W324"/>
  <c r="W360"/>
  <c r="W121"/>
  <c r="W212"/>
  <c r="W464"/>
  <c r="W5"/>
  <c r="W44"/>
  <c r="W119"/>
  <c r="W149"/>
  <c r="W107"/>
  <c r="W91"/>
  <c r="W217"/>
  <c r="W279"/>
  <c r="W206"/>
  <c r="W474"/>
  <c r="W200"/>
  <c r="W633"/>
  <c r="W668"/>
  <c r="W615"/>
  <c r="W178"/>
  <c r="W368"/>
  <c r="W564"/>
  <c r="W109"/>
  <c r="W63"/>
  <c r="W665"/>
  <c r="W215"/>
  <c r="W634"/>
  <c r="W93"/>
  <c r="W501"/>
  <c r="W685"/>
  <c r="W438"/>
  <c r="W327"/>
  <c r="W132"/>
  <c r="W606"/>
  <c r="W348"/>
  <c r="W583"/>
  <c r="W249"/>
  <c r="W114"/>
  <c r="W581"/>
  <c r="W80"/>
  <c r="W188"/>
  <c r="W375"/>
  <c r="W145"/>
  <c r="W578"/>
  <c r="W531"/>
  <c r="W338"/>
  <c r="W415"/>
  <c r="W213"/>
  <c r="W73"/>
  <c r="W7"/>
  <c r="W29"/>
  <c r="W532"/>
  <c r="W273"/>
  <c r="W50"/>
  <c r="W31"/>
  <c r="W437"/>
  <c r="W230"/>
  <c r="W441"/>
  <c r="W529"/>
  <c r="W690"/>
  <c r="W642"/>
  <c r="W493"/>
  <c r="W433"/>
  <c r="W47"/>
  <c r="W540"/>
  <c r="W271"/>
  <c r="W635"/>
  <c r="W412"/>
  <c r="W467"/>
  <c r="W351"/>
  <c r="W679"/>
  <c r="W245"/>
  <c r="W387"/>
  <c r="W158"/>
  <c r="W169"/>
  <c r="W384"/>
  <c r="W263"/>
  <c r="W500"/>
  <c r="W624"/>
  <c r="W556"/>
  <c r="W385"/>
  <c r="W402"/>
  <c r="W494"/>
  <c r="W210"/>
  <c r="W688"/>
  <c r="W105"/>
  <c r="W304"/>
  <c r="W490"/>
  <c r="W189"/>
  <c r="W646"/>
  <c r="W572"/>
  <c r="W154"/>
  <c r="W620"/>
  <c r="W276"/>
  <c r="W307"/>
  <c r="W160"/>
  <c r="W83"/>
  <c r="W144"/>
  <c r="W58"/>
  <c r="W621"/>
  <c r="W30"/>
  <c r="W14"/>
  <c r="W447"/>
  <c r="W10"/>
  <c r="W539"/>
  <c r="W565"/>
  <c r="W155"/>
  <c r="W223"/>
  <c r="W449"/>
  <c r="W677"/>
  <c r="W452"/>
  <c r="W666"/>
  <c r="W443"/>
  <c r="W106"/>
  <c r="W267"/>
  <c r="W237"/>
  <c r="W487"/>
  <c r="W262"/>
  <c r="W566"/>
  <c r="W61"/>
  <c r="W192"/>
  <c r="W399"/>
  <c r="W425"/>
  <c r="W472"/>
  <c r="W314"/>
  <c r="W8"/>
  <c r="W554"/>
  <c r="W125"/>
  <c r="W645"/>
  <c r="W115"/>
  <c r="W11"/>
  <c r="W598"/>
  <c r="W444"/>
  <c r="W343"/>
  <c r="W79"/>
  <c r="W183"/>
  <c r="W299"/>
  <c r="W321"/>
  <c r="W366"/>
  <c r="W589"/>
  <c r="W365"/>
  <c r="W118"/>
  <c r="W293"/>
  <c r="W607"/>
  <c r="W99"/>
  <c r="W555"/>
  <c r="W586"/>
  <c r="W627"/>
  <c r="W422"/>
  <c r="W56"/>
  <c r="W482"/>
  <c r="W233"/>
  <c r="W373"/>
  <c r="W411"/>
  <c r="W198"/>
  <c r="W15"/>
  <c r="W162"/>
  <c r="W142"/>
  <c r="W59"/>
  <c r="W408"/>
  <c r="W628"/>
  <c r="W549"/>
  <c r="W553"/>
  <c r="W38"/>
  <c r="W152"/>
  <c r="W463"/>
  <c r="W260"/>
  <c r="W89"/>
  <c r="W197"/>
  <c r="W141"/>
  <c r="W593"/>
  <c r="W18"/>
  <c r="W298"/>
  <c r="W313"/>
  <c r="W243"/>
  <c r="W75"/>
  <c r="W568"/>
  <c r="W352"/>
  <c r="W406"/>
  <c r="W559"/>
  <c r="W640"/>
  <c r="W669"/>
  <c r="W117"/>
  <c r="W22"/>
  <c r="W16"/>
  <c r="W291"/>
  <c r="W284"/>
  <c r="W180"/>
  <c r="W420"/>
  <c r="W239"/>
  <c r="W471"/>
  <c r="W580"/>
  <c r="W17"/>
  <c r="W569"/>
  <c r="W136"/>
  <c r="W55"/>
  <c r="W168"/>
  <c r="W195"/>
  <c r="W140"/>
  <c r="W12"/>
  <c r="W97"/>
  <c r="W248"/>
  <c r="W484"/>
  <c r="W346"/>
  <c r="W364"/>
  <c r="W414"/>
  <c r="W101"/>
  <c r="W378"/>
  <c r="W562"/>
  <c r="W639"/>
  <c r="W193"/>
  <c r="W651"/>
  <c r="W238"/>
  <c r="W514"/>
  <c r="W42"/>
  <c r="W88"/>
  <c r="W131"/>
  <c r="W323"/>
  <c r="W147"/>
  <c r="W315"/>
  <c r="W663"/>
  <c r="W240"/>
  <c r="W257"/>
  <c r="W641"/>
  <c r="W258"/>
  <c r="W232"/>
  <c r="W45"/>
  <c r="W436"/>
  <c r="W632"/>
  <c r="W71"/>
  <c r="W317"/>
  <c r="W272"/>
  <c r="W285"/>
  <c r="W507"/>
  <c r="W316"/>
  <c r="W201"/>
  <c r="W479"/>
  <c r="W81"/>
  <c r="W577"/>
  <c r="W508"/>
  <c r="W419"/>
  <c r="W19"/>
  <c r="W558"/>
  <c r="W334"/>
  <c r="W483"/>
  <c r="W381"/>
  <c r="W170"/>
  <c r="W382"/>
  <c r="W182"/>
  <c r="W524"/>
  <c r="W330"/>
  <c r="W434"/>
  <c r="W614"/>
  <c r="W148"/>
  <c r="W186"/>
  <c r="W626"/>
  <c r="W278"/>
  <c r="W295"/>
  <c r="W498"/>
  <c r="W380"/>
  <c r="W318"/>
  <c r="W41"/>
  <c r="W301"/>
  <c r="W496"/>
  <c r="W670"/>
  <c r="W96"/>
  <c r="W205"/>
  <c r="W277"/>
  <c r="W686"/>
  <c r="W204"/>
  <c r="W544"/>
  <c r="W377"/>
  <c r="W69"/>
  <c r="W294"/>
  <c r="W104"/>
  <c r="W24"/>
  <c r="W246"/>
  <c r="W60"/>
  <c r="W616"/>
  <c r="W516"/>
  <c r="W604"/>
  <c r="W533"/>
  <c r="W597"/>
  <c r="W389"/>
  <c r="W126"/>
  <c r="W310"/>
  <c r="W268"/>
  <c r="W428"/>
  <c r="W120"/>
  <c r="W401"/>
  <c r="W637"/>
  <c r="W657"/>
  <c r="W557"/>
  <c r="W453"/>
  <c r="W242"/>
  <c r="W289"/>
  <c r="W194"/>
  <c r="W521"/>
  <c r="W512"/>
  <c r="W166"/>
  <c r="W644"/>
  <c r="W311"/>
  <c r="W122"/>
  <c r="W150"/>
  <c r="W312"/>
  <c r="W95"/>
  <c r="W34"/>
  <c r="W429"/>
  <c r="W550"/>
  <c r="W274"/>
  <c r="W255"/>
  <c r="W518"/>
  <c r="W582"/>
  <c r="W405"/>
  <c r="W184"/>
  <c r="W112"/>
  <c r="W64"/>
  <c r="W108"/>
  <c r="W74"/>
  <c r="W410"/>
  <c r="W220"/>
  <c r="W466"/>
  <c r="W545"/>
  <c r="W328"/>
  <c r="W190"/>
  <c r="W214"/>
  <c r="W48"/>
  <c r="W359"/>
  <c r="W127"/>
  <c r="W510"/>
  <c r="W143"/>
  <c r="W485"/>
  <c r="W363"/>
  <c r="W369"/>
  <c r="W67"/>
  <c r="W275"/>
  <c r="W383"/>
  <c r="W23"/>
  <c r="W622"/>
  <c r="W280"/>
  <c r="W302"/>
  <c r="W469"/>
  <c r="W662"/>
  <c r="W303"/>
  <c r="W687"/>
  <c r="W229"/>
  <c r="W461"/>
  <c r="W244"/>
  <c r="W523"/>
  <c r="W290"/>
  <c r="W319"/>
  <c r="W451"/>
  <c r="W253"/>
  <c r="W367"/>
  <c r="W134"/>
  <c r="W39"/>
  <c r="W407"/>
  <c r="W92"/>
  <c r="W261"/>
  <c r="W333"/>
  <c r="W27"/>
  <c r="W612"/>
  <c r="W6"/>
  <c r="W51"/>
  <c r="W390"/>
  <c r="W511"/>
  <c r="W652"/>
  <c r="W413"/>
  <c r="W167"/>
  <c r="W98"/>
  <c r="W567"/>
  <c r="W445"/>
  <c r="W590"/>
  <c r="W256"/>
  <c r="W458"/>
  <c r="W605"/>
  <c r="W207"/>
  <c r="W476"/>
  <c r="W446"/>
  <c r="W506"/>
  <c r="W450"/>
  <c r="W102"/>
  <c r="W682"/>
  <c r="W358"/>
  <c r="W636"/>
  <c r="W218"/>
  <c r="W519"/>
  <c r="W403"/>
  <c r="W667"/>
  <c r="W680"/>
  <c r="W594"/>
  <c r="W460"/>
  <c r="W591"/>
  <c r="W643"/>
  <c r="W254"/>
  <c r="W46"/>
  <c r="W502"/>
  <c r="W337"/>
  <c r="W236"/>
  <c r="W235"/>
  <c r="W139"/>
  <c r="W546"/>
  <c r="W370"/>
  <c r="W211"/>
  <c r="W416"/>
  <c r="W172"/>
  <c r="W386"/>
  <c r="W397"/>
  <c r="W171"/>
  <c r="W432"/>
  <c r="W137"/>
  <c r="W110"/>
  <c r="W601"/>
  <c r="W462"/>
  <c r="W247"/>
  <c r="W421"/>
  <c r="W430"/>
  <c r="W448"/>
  <c r="W62"/>
  <c r="W177"/>
  <c r="W221"/>
  <c r="W13"/>
  <c r="W68"/>
  <c r="W515"/>
  <c r="W202"/>
  <c r="W473"/>
  <c r="W596"/>
  <c r="W82"/>
  <c r="W219"/>
  <c r="W37"/>
  <c r="W325"/>
  <c r="W676"/>
  <c r="W684"/>
  <c r="W654"/>
  <c r="W655"/>
  <c r="W672"/>
  <c r="W649"/>
  <c r="W631"/>
  <c r="W660"/>
  <c r="W603"/>
  <c r="W681"/>
  <c r="W671"/>
  <c r="W656"/>
  <c r="W689"/>
  <c r="W629"/>
  <c r="V576"/>
  <c r="V477"/>
  <c r="V678"/>
  <c r="V658"/>
  <c r="V49"/>
  <c r="V339"/>
  <c r="V270"/>
  <c r="V435"/>
  <c r="V625"/>
  <c r="V470"/>
  <c r="V570"/>
  <c r="V322"/>
  <c r="V187"/>
  <c r="V216"/>
  <c r="V522"/>
  <c r="V350"/>
  <c r="V70"/>
  <c r="V571"/>
  <c r="V396"/>
  <c r="V575"/>
  <c r="V530"/>
  <c r="V395"/>
  <c r="V418"/>
  <c r="V588"/>
  <c r="V113"/>
  <c r="V264"/>
  <c r="V335"/>
  <c r="V561"/>
  <c r="V305"/>
  <c r="V133"/>
  <c r="V130"/>
  <c r="V675"/>
  <c r="V457"/>
  <c r="V427"/>
  <c r="V551"/>
  <c r="V72"/>
  <c r="V599"/>
  <c r="V439"/>
  <c r="V336"/>
  <c r="V535"/>
  <c r="V164"/>
  <c r="V513"/>
  <c r="V400"/>
  <c r="V52"/>
  <c r="V374"/>
  <c r="V331"/>
  <c r="V151"/>
  <c r="V579"/>
  <c r="V505"/>
  <c r="V362"/>
  <c r="V674"/>
  <c r="V509"/>
  <c r="V286"/>
  <c r="V495"/>
  <c r="V610"/>
  <c r="V100"/>
  <c r="V431"/>
  <c r="V619"/>
  <c r="V36"/>
  <c r="V602"/>
  <c r="V309"/>
  <c r="V288"/>
  <c r="V393"/>
  <c r="V342"/>
  <c r="V459"/>
  <c r="V77"/>
  <c r="V25"/>
  <c r="V76"/>
  <c r="V173"/>
  <c r="V465"/>
  <c r="V282"/>
  <c r="V371"/>
  <c r="V648"/>
  <c r="V174"/>
  <c r="V32"/>
  <c r="V208"/>
  <c r="V20"/>
  <c r="V349"/>
  <c r="V503"/>
  <c r="V489"/>
  <c r="V454"/>
  <c r="V90"/>
  <c r="V259"/>
  <c r="V9"/>
  <c r="V85"/>
  <c r="V613"/>
  <c r="V617"/>
  <c r="V455"/>
  <c r="V638"/>
  <c r="V538"/>
  <c r="V53"/>
  <c r="V404"/>
  <c r="V251"/>
  <c r="V66"/>
  <c r="V486"/>
  <c r="V585"/>
  <c r="V3"/>
  <c r="V661"/>
  <c r="V222"/>
  <c r="V103"/>
  <c r="V417"/>
  <c r="V355"/>
  <c r="V481"/>
  <c r="V600"/>
  <c r="V252"/>
  <c r="V123"/>
  <c r="V146"/>
  <c r="V28"/>
  <c r="V592"/>
  <c r="V547"/>
  <c r="V266"/>
  <c r="V526"/>
  <c r="V345"/>
  <c r="V356"/>
  <c r="V124"/>
  <c r="V347"/>
  <c r="V35"/>
  <c r="V611"/>
  <c r="V650"/>
  <c r="V111"/>
  <c r="V609"/>
  <c r="V84"/>
  <c r="V65"/>
  <c r="V57"/>
  <c r="V595"/>
  <c r="V292"/>
  <c r="V423"/>
  <c r="V475"/>
  <c r="V517"/>
  <c r="V191"/>
  <c r="V536"/>
  <c r="V543"/>
  <c r="V491"/>
  <c r="V357"/>
  <c r="V21"/>
  <c r="V527"/>
  <c r="V344"/>
  <c r="V409"/>
  <c r="V456"/>
  <c r="V478"/>
  <c r="V520"/>
  <c r="V683"/>
  <c r="V135"/>
  <c r="V548"/>
  <c r="V94"/>
  <c r="V623"/>
  <c r="V341"/>
  <c r="V468"/>
  <c r="V391"/>
  <c r="V525"/>
  <c r="V376"/>
  <c r="V664"/>
  <c r="V86"/>
  <c r="V234"/>
  <c r="V281"/>
  <c r="V647"/>
  <c r="V196"/>
  <c r="V488"/>
  <c r="V300"/>
  <c r="V379"/>
  <c r="V54"/>
  <c r="V87"/>
  <c r="V165"/>
  <c r="V480"/>
  <c r="V138"/>
  <c r="V691"/>
  <c r="V424"/>
  <c r="V40"/>
  <c r="V283"/>
  <c r="V296"/>
  <c r="V306"/>
  <c r="V153"/>
  <c r="V354"/>
  <c r="V161"/>
  <c r="V157"/>
  <c r="V329"/>
  <c r="V541"/>
  <c r="V199"/>
  <c r="V43"/>
  <c r="V353"/>
  <c r="V297"/>
  <c r="V175"/>
  <c r="V587"/>
  <c r="V26"/>
  <c r="V440"/>
  <c r="V552"/>
  <c r="V320"/>
  <c r="V33"/>
  <c r="V574"/>
  <c r="V128"/>
  <c r="V308"/>
  <c r="V497"/>
  <c r="V492"/>
  <c r="V265"/>
  <c r="V156"/>
  <c r="V504"/>
  <c r="V573"/>
  <c r="V426"/>
  <c r="V287"/>
  <c r="V181"/>
  <c r="V630"/>
  <c r="V584"/>
  <c r="V231"/>
  <c r="V326"/>
  <c r="V560"/>
  <c r="V185"/>
  <c r="V442"/>
  <c r="V159"/>
  <c r="V203"/>
  <c r="V528"/>
  <c r="V361"/>
  <c r="V176"/>
  <c r="V618"/>
  <c r="V653"/>
  <c r="V537"/>
  <c r="V673"/>
  <c r="V534"/>
  <c r="V116"/>
  <c r="V563"/>
  <c r="V372"/>
  <c r="V398"/>
  <c r="V542"/>
  <c r="V394"/>
  <c r="V4"/>
  <c r="V269"/>
  <c r="V78"/>
  <c r="V129"/>
  <c r="V388"/>
  <c r="V250"/>
  <c r="V179"/>
  <c r="V209"/>
  <c r="V608"/>
  <c r="V340"/>
  <c r="V499"/>
  <c r="V392"/>
  <c r="V241"/>
  <c r="V332"/>
  <c r="V163"/>
  <c r="V324"/>
  <c r="V360"/>
  <c r="V121"/>
  <c r="V212"/>
  <c r="V464"/>
  <c r="V5"/>
  <c r="V44"/>
  <c r="V119"/>
  <c r="V149"/>
  <c r="V107"/>
  <c r="V91"/>
  <c r="V217"/>
  <c r="V279"/>
  <c r="V206"/>
  <c r="V474"/>
  <c r="V200"/>
  <c r="V633"/>
  <c r="V668"/>
  <c r="V615"/>
  <c r="V178"/>
  <c r="V368"/>
  <c r="V564"/>
  <c r="V109"/>
  <c r="V63"/>
  <c r="V665"/>
  <c r="V215"/>
  <c r="V634"/>
  <c r="V93"/>
  <c r="V501"/>
  <c r="V685"/>
  <c r="V438"/>
  <c r="V327"/>
  <c r="V132"/>
  <c r="V606"/>
  <c r="V348"/>
  <c r="V583"/>
  <c r="V249"/>
  <c r="V114"/>
  <c r="V581"/>
  <c r="V80"/>
  <c r="V188"/>
  <c r="V375"/>
  <c r="V145"/>
  <c r="V578"/>
  <c r="V531"/>
  <c r="V338"/>
  <c r="V415"/>
  <c r="V213"/>
  <c r="V73"/>
  <c r="V7"/>
  <c r="V29"/>
  <c r="V532"/>
  <c r="V273"/>
  <c r="V50"/>
  <c r="V31"/>
  <c r="V437"/>
  <c r="V230"/>
  <c r="V441"/>
  <c r="V529"/>
  <c r="V690"/>
  <c r="V642"/>
  <c r="V493"/>
  <c r="V433"/>
  <c r="V47"/>
  <c r="V540"/>
  <c r="V271"/>
  <c r="V635"/>
  <c r="V412"/>
  <c r="V467"/>
  <c r="V351"/>
  <c r="V679"/>
  <c r="V245"/>
  <c r="V387"/>
  <c r="V158"/>
  <c r="V169"/>
  <c r="V384"/>
  <c r="V263"/>
  <c r="V500"/>
  <c r="V624"/>
  <c r="V556"/>
  <c r="V385"/>
  <c r="V402"/>
  <c r="V494"/>
  <c r="V210"/>
  <c r="V688"/>
  <c r="V105"/>
  <c r="V304"/>
  <c r="V490"/>
  <c r="V189"/>
  <c r="V646"/>
  <c r="V572"/>
  <c r="V154"/>
  <c r="V620"/>
  <c r="V276"/>
  <c r="V307"/>
  <c r="V160"/>
  <c r="V83"/>
  <c r="V144"/>
  <c r="V58"/>
  <c r="V621"/>
  <c r="V30"/>
  <c r="V14"/>
  <c r="V447"/>
  <c r="V10"/>
  <c r="V539"/>
  <c r="V565"/>
  <c r="V155"/>
  <c r="V223"/>
  <c r="V449"/>
  <c r="V677"/>
  <c r="V452"/>
  <c r="V666"/>
  <c r="V443"/>
  <c r="V106"/>
  <c r="V267"/>
  <c r="V237"/>
  <c r="V487"/>
  <c r="V262"/>
  <c r="V566"/>
  <c r="V61"/>
  <c r="V192"/>
  <c r="V399"/>
  <c r="V425"/>
  <c r="V472"/>
  <c r="V314"/>
  <c r="V8"/>
  <c r="V554"/>
  <c r="V125"/>
  <c r="V645"/>
  <c r="V115"/>
  <c r="V11"/>
  <c r="V598"/>
  <c r="V444"/>
  <c r="V343"/>
  <c r="V79"/>
  <c r="V183"/>
  <c r="V299"/>
  <c r="V321"/>
  <c r="V366"/>
  <c r="V589"/>
  <c r="V365"/>
  <c r="V118"/>
  <c r="V293"/>
  <c r="V607"/>
  <c r="V99"/>
  <c r="V555"/>
  <c r="V586"/>
  <c r="V627"/>
  <c r="V422"/>
  <c r="V56"/>
  <c r="V482"/>
  <c r="V233"/>
  <c r="V373"/>
  <c r="V411"/>
  <c r="V198"/>
  <c r="V15"/>
  <c r="V162"/>
  <c r="V142"/>
  <c r="V59"/>
  <c r="V408"/>
  <c r="V628"/>
  <c r="V549"/>
  <c r="V553"/>
  <c r="V38"/>
  <c r="V152"/>
  <c r="V463"/>
  <c r="V260"/>
  <c r="V89"/>
  <c r="V197"/>
  <c r="V141"/>
  <c r="V593"/>
  <c r="V18"/>
  <c r="V298"/>
  <c r="V313"/>
  <c r="V243"/>
  <c r="V75"/>
  <c r="V568"/>
  <c r="V352"/>
  <c r="V406"/>
  <c r="V559"/>
  <c r="V640"/>
  <c r="V669"/>
  <c r="V117"/>
  <c r="V22"/>
  <c r="V16"/>
  <c r="V291"/>
  <c r="V284"/>
  <c r="V180"/>
  <c r="V420"/>
  <c r="V239"/>
  <c r="V471"/>
  <c r="V580"/>
  <c r="V17"/>
  <c r="V569"/>
  <c r="V136"/>
  <c r="V55"/>
  <c r="V168"/>
  <c r="V195"/>
  <c r="V140"/>
  <c r="V12"/>
  <c r="V97"/>
  <c r="V248"/>
  <c r="V484"/>
  <c r="V346"/>
  <c r="V364"/>
  <c r="V414"/>
  <c r="V101"/>
  <c r="V378"/>
  <c r="V562"/>
  <c r="V639"/>
  <c r="V193"/>
  <c r="V651"/>
  <c r="V238"/>
  <c r="V514"/>
  <c r="V42"/>
  <c r="V88"/>
  <c r="V131"/>
  <c r="V323"/>
  <c r="V147"/>
  <c r="V315"/>
  <c r="V663"/>
  <c r="V240"/>
  <c r="V257"/>
  <c r="V641"/>
  <c r="V258"/>
  <c r="V232"/>
  <c r="V45"/>
  <c r="V436"/>
  <c r="V632"/>
  <c r="V71"/>
  <c r="V317"/>
  <c r="V272"/>
  <c r="V285"/>
  <c r="V507"/>
  <c r="V316"/>
  <c r="V201"/>
  <c r="V479"/>
  <c r="V81"/>
  <c r="V577"/>
  <c r="V508"/>
  <c r="V419"/>
  <c r="V19"/>
  <c r="V558"/>
  <c r="V334"/>
  <c r="V483"/>
  <c r="V381"/>
  <c r="V170"/>
  <c r="V382"/>
  <c r="V182"/>
  <c r="V524"/>
  <c r="V330"/>
  <c r="V434"/>
  <c r="V614"/>
  <c r="V148"/>
  <c r="V186"/>
  <c r="V626"/>
  <c r="V278"/>
  <c r="V295"/>
  <c r="V498"/>
  <c r="V380"/>
  <c r="V318"/>
  <c r="V41"/>
  <c r="V301"/>
  <c r="V496"/>
  <c r="V670"/>
  <c r="V96"/>
  <c r="V205"/>
  <c r="V277"/>
  <c r="V686"/>
  <c r="V204"/>
  <c r="V544"/>
  <c r="V377"/>
  <c r="V69"/>
  <c r="V294"/>
  <c r="V104"/>
  <c r="V24"/>
  <c r="V246"/>
  <c r="V60"/>
  <c r="V616"/>
  <c r="V516"/>
  <c r="V604"/>
  <c r="V533"/>
  <c r="V597"/>
  <c r="V389"/>
  <c r="V126"/>
  <c r="V310"/>
  <c r="V268"/>
  <c r="V428"/>
  <c r="V120"/>
  <c r="V401"/>
  <c r="V637"/>
  <c r="V657"/>
  <c r="V557"/>
  <c r="V453"/>
  <c r="V242"/>
  <c r="V289"/>
  <c r="V194"/>
  <c r="V521"/>
  <c r="V512"/>
  <c r="V166"/>
  <c r="V644"/>
  <c r="V311"/>
  <c r="V122"/>
  <c r="V150"/>
  <c r="V312"/>
  <c r="V95"/>
  <c r="V34"/>
  <c r="V429"/>
  <c r="V550"/>
  <c r="V274"/>
  <c r="V255"/>
  <c r="V518"/>
  <c r="V582"/>
  <c r="V405"/>
  <c r="V184"/>
  <c r="V112"/>
  <c r="V64"/>
  <c r="V108"/>
  <c r="V74"/>
  <c r="V410"/>
  <c r="V220"/>
  <c r="V466"/>
  <c r="V545"/>
  <c r="V328"/>
  <c r="V190"/>
  <c r="V214"/>
  <c r="V48"/>
  <c r="V359"/>
  <c r="V127"/>
  <c r="V510"/>
  <c r="V143"/>
  <c r="V485"/>
  <c r="V363"/>
  <c r="V369"/>
  <c r="V67"/>
  <c r="V275"/>
  <c r="V383"/>
  <c r="V23"/>
  <c r="V622"/>
  <c r="V280"/>
  <c r="V302"/>
  <c r="V469"/>
  <c r="V662"/>
  <c r="V303"/>
  <c r="V687"/>
  <c r="V229"/>
  <c r="V461"/>
  <c r="V244"/>
  <c r="V523"/>
  <c r="V290"/>
  <c r="V319"/>
  <c r="V451"/>
  <c r="V253"/>
  <c r="V367"/>
  <c r="V134"/>
  <c r="V39"/>
  <c r="V407"/>
  <c r="V92"/>
  <c r="V261"/>
  <c r="V333"/>
  <c r="V27"/>
  <c r="V612"/>
  <c r="V6"/>
  <c r="V51"/>
  <c r="V390"/>
  <c r="V511"/>
  <c r="V652"/>
  <c r="V413"/>
  <c r="V167"/>
  <c r="V98"/>
  <c r="V567"/>
  <c r="V445"/>
  <c r="V590"/>
  <c r="V256"/>
  <c r="V458"/>
  <c r="V605"/>
  <c r="V207"/>
  <c r="V476"/>
  <c r="V446"/>
  <c r="V506"/>
  <c r="V450"/>
  <c r="V102"/>
  <c r="V682"/>
  <c r="V358"/>
  <c r="V636"/>
  <c r="V218"/>
  <c r="V519"/>
  <c r="V403"/>
  <c r="V667"/>
  <c r="V680"/>
  <c r="V594"/>
  <c r="V460"/>
  <c r="V591"/>
  <c r="V643"/>
  <c r="V254"/>
  <c r="V46"/>
  <c r="V502"/>
  <c r="V337"/>
  <c r="V236"/>
  <c r="V235"/>
  <c r="V139"/>
  <c r="V546"/>
  <c r="V370"/>
  <c r="V211"/>
  <c r="V416"/>
  <c r="V172"/>
  <c r="V386"/>
  <c r="V397"/>
  <c r="V171"/>
  <c r="V432"/>
  <c r="V137"/>
  <c r="V110"/>
  <c r="V601"/>
  <c r="V462"/>
  <c r="V247"/>
  <c r="V421"/>
  <c r="V430"/>
  <c r="V448"/>
  <c r="V62"/>
  <c r="V177"/>
  <c r="V221"/>
  <c r="V13"/>
  <c r="V68"/>
  <c r="V515"/>
  <c r="V202"/>
  <c r="V473"/>
  <c r="V596"/>
  <c r="V82"/>
  <c r="V219"/>
  <c r="V37"/>
  <c r="V325"/>
  <c r="V676"/>
  <c r="V684"/>
  <c r="V654"/>
  <c r="V655"/>
  <c r="V672"/>
  <c r="V649"/>
  <c r="V631"/>
  <c r="V660"/>
  <c r="V603"/>
  <c r="V681"/>
  <c r="V671"/>
  <c r="V656"/>
  <c r="V689"/>
  <c r="V629"/>
  <c r="U576"/>
  <c r="U477"/>
  <c r="U678"/>
  <c r="U658"/>
  <c r="U49"/>
  <c r="U339"/>
  <c r="U270"/>
  <c r="U435"/>
  <c r="U625"/>
  <c r="U470"/>
  <c r="U570"/>
  <c r="U322"/>
  <c r="U187"/>
  <c r="U216"/>
  <c r="U522"/>
  <c r="U350"/>
  <c r="U70"/>
  <c r="U571"/>
  <c r="U396"/>
  <c r="U575"/>
  <c r="U530"/>
  <c r="U395"/>
  <c r="U418"/>
  <c r="U588"/>
  <c r="U113"/>
  <c r="U264"/>
  <c r="U335"/>
  <c r="U561"/>
  <c r="U305"/>
  <c r="U133"/>
  <c r="U130"/>
  <c r="U675"/>
  <c r="U457"/>
  <c r="U427"/>
  <c r="U551"/>
  <c r="U72"/>
  <c r="U599"/>
  <c r="U439"/>
  <c r="U336"/>
  <c r="U535"/>
  <c r="U164"/>
  <c r="U513"/>
  <c r="U400"/>
  <c r="U52"/>
  <c r="U374"/>
  <c r="U331"/>
  <c r="U151"/>
  <c r="U579"/>
  <c r="U505"/>
  <c r="U362"/>
  <c r="U674"/>
  <c r="U509"/>
  <c r="U286"/>
  <c r="U495"/>
  <c r="U610"/>
  <c r="U100"/>
  <c r="U431"/>
  <c r="U619"/>
  <c r="U36"/>
  <c r="U602"/>
  <c r="U309"/>
  <c r="U288"/>
  <c r="U393"/>
  <c r="U342"/>
  <c r="U459"/>
  <c r="U77"/>
  <c r="U25"/>
  <c r="U76"/>
  <c r="U173"/>
  <c r="U465"/>
  <c r="U282"/>
  <c r="U371"/>
  <c r="U648"/>
  <c r="U174"/>
  <c r="U32"/>
  <c r="U208"/>
  <c r="U20"/>
  <c r="U349"/>
  <c r="U503"/>
  <c r="U489"/>
  <c r="U454"/>
  <c r="U90"/>
  <c r="U259"/>
  <c r="U9"/>
  <c r="U85"/>
  <c r="U613"/>
  <c r="U617"/>
  <c r="U455"/>
  <c r="U638"/>
  <c r="U538"/>
  <c r="U53"/>
  <c r="U404"/>
  <c r="U251"/>
  <c r="U66"/>
  <c r="U486"/>
  <c r="U585"/>
  <c r="U3"/>
  <c r="U661"/>
  <c r="U222"/>
  <c r="U103"/>
  <c r="U417"/>
  <c r="U355"/>
  <c r="U481"/>
  <c r="U600"/>
  <c r="U252"/>
  <c r="U123"/>
  <c r="U146"/>
  <c r="U28"/>
  <c r="U592"/>
  <c r="U547"/>
  <c r="U266"/>
  <c r="U526"/>
  <c r="U345"/>
  <c r="U356"/>
  <c r="U124"/>
  <c r="U347"/>
  <c r="U35"/>
  <c r="U611"/>
  <c r="U650"/>
  <c r="U111"/>
  <c r="U609"/>
  <c r="U84"/>
  <c r="U65"/>
  <c r="U57"/>
  <c r="U595"/>
  <c r="U292"/>
  <c r="U423"/>
  <c r="U475"/>
  <c r="U517"/>
  <c r="U191"/>
  <c r="U536"/>
  <c r="U543"/>
  <c r="U491"/>
  <c r="U357"/>
  <c r="U21"/>
  <c r="U527"/>
  <c r="U344"/>
  <c r="U409"/>
  <c r="U456"/>
  <c r="U478"/>
  <c r="U520"/>
  <c r="U683"/>
  <c r="U135"/>
  <c r="U548"/>
  <c r="U94"/>
  <c r="U623"/>
  <c r="U341"/>
  <c r="U468"/>
  <c r="U391"/>
  <c r="U525"/>
  <c r="U376"/>
  <c r="U664"/>
  <c r="U86"/>
  <c r="U234"/>
  <c r="U281"/>
  <c r="U647"/>
  <c r="U196"/>
  <c r="U488"/>
  <c r="U300"/>
  <c r="U379"/>
  <c r="U54"/>
  <c r="U87"/>
  <c r="U165"/>
  <c r="U480"/>
  <c r="U138"/>
  <c r="U691"/>
  <c r="U424"/>
  <c r="U40"/>
  <c r="U283"/>
  <c r="U296"/>
  <c r="U306"/>
  <c r="U153"/>
  <c r="U354"/>
  <c r="U161"/>
  <c r="U157"/>
  <c r="U329"/>
  <c r="U541"/>
  <c r="U199"/>
  <c r="U43"/>
  <c r="U353"/>
  <c r="U297"/>
  <c r="U175"/>
  <c r="U587"/>
  <c r="U26"/>
  <c r="U440"/>
  <c r="U552"/>
  <c r="U320"/>
  <c r="U33"/>
  <c r="U574"/>
  <c r="U128"/>
  <c r="U308"/>
  <c r="U497"/>
  <c r="U492"/>
  <c r="U265"/>
  <c r="U156"/>
  <c r="U504"/>
  <c r="U573"/>
  <c r="U426"/>
  <c r="U287"/>
  <c r="U181"/>
  <c r="U630"/>
  <c r="U584"/>
  <c r="U231"/>
  <c r="U326"/>
  <c r="U560"/>
  <c r="U185"/>
  <c r="U442"/>
  <c r="U159"/>
  <c r="U203"/>
  <c r="U528"/>
  <c r="U361"/>
  <c r="U176"/>
  <c r="U618"/>
  <c r="U653"/>
  <c r="U537"/>
  <c r="U673"/>
  <c r="U534"/>
  <c r="U116"/>
  <c r="U563"/>
  <c r="U372"/>
  <c r="U398"/>
  <c r="U542"/>
  <c r="U394"/>
  <c r="U4"/>
  <c r="U269"/>
  <c r="U78"/>
  <c r="U129"/>
  <c r="U388"/>
  <c r="U250"/>
  <c r="U179"/>
  <c r="U209"/>
  <c r="U608"/>
  <c r="U340"/>
  <c r="U499"/>
  <c r="U392"/>
  <c r="U241"/>
  <c r="U332"/>
  <c r="U163"/>
  <c r="U324"/>
  <c r="U360"/>
  <c r="U121"/>
  <c r="U212"/>
  <c r="U464"/>
  <c r="U5"/>
  <c r="U44"/>
  <c r="U119"/>
  <c r="U149"/>
  <c r="U107"/>
  <c r="U91"/>
  <c r="U217"/>
  <c r="U279"/>
  <c r="U206"/>
  <c r="U474"/>
  <c r="U200"/>
  <c r="U633"/>
  <c r="U668"/>
  <c r="U615"/>
  <c r="U178"/>
  <c r="U368"/>
  <c r="U564"/>
  <c r="U109"/>
  <c r="U63"/>
  <c r="U665"/>
  <c r="U215"/>
  <c r="U634"/>
  <c r="U93"/>
  <c r="U501"/>
  <c r="U685"/>
  <c r="U438"/>
  <c r="U327"/>
  <c r="U132"/>
  <c r="U606"/>
  <c r="U348"/>
  <c r="U583"/>
  <c r="U249"/>
  <c r="U114"/>
  <c r="U581"/>
  <c r="U80"/>
  <c r="U188"/>
  <c r="U375"/>
  <c r="U145"/>
  <c r="U578"/>
  <c r="U531"/>
  <c r="U338"/>
  <c r="U415"/>
  <c r="U213"/>
  <c r="U73"/>
  <c r="U7"/>
  <c r="U29"/>
  <c r="U532"/>
  <c r="U273"/>
  <c r="U50"/>
  <c r="U31"/>
  <c r="U437"/>
  <c r="U230"/>
  <c r="U441"/>
  <c r="U529"/>
  <c r="U690"/>
  <c r="U642"/>
  <c r="U493"/>
  <c r="U433"/>
  <c r="U47"/>
  <c r="U540"/>
  <c r="U271"/>
  <c r="U635"/>
  <c r="U412"/>
  <c r="U467"/>
  <c r="U351"/>
  <c r="U679"/>
  <c r="U245"/>
  <c r="U387"/>
  <c r="U158"/>
  <c r="U169"/>
  <c r="U384"/>
  <c r="U263"/>
  <c r="U500"/>
  <c r="U624"/>
  <c r="U556"/>
  <c r="U385"/>
  <c r="U402"/>
  <c r="U494"/>
  <c r="U210"/>
  <c r="U688"/>
  <c r="U105"/>
  <c r="U304"/>
  <c r="U490"/>
  <c r="U189"/>
  <c r="U646"/>
  <c r="U572"/>
  <c r="U154"/>
  <c r="U620"/>
  <c r="U276"/>
  <c r="U307"/>
  <c r="U160"/>
  <c r="U83"/>
  <c r="U144"/>
  <c r="U58"/>
  <c r="U621"/>
  <c r="U30"/>
  <c r="U14"/>
  <c r="U447"/>
  <c r="U10"/>
  <c r="U539"/>
  <c r="U565"/>
  <c r="U155"/>
  <c r="U223"/>
  <c r="U449"/>
  <c r="U677"/>
  <c r="U452"/>
  <c r="U666"/>
  <c r="U443"/>
  <c r="U106"/>
  <c r="U267"/>
  <c r="U237"/>
  <c r="U487"/>
  <c r="U262"/>
  <c r="U566"/>
  <c r="U61"/>
  <c r="U192"/>
  <c r="U399"/>
  <c r="U425"/>
  <c r="U472"/>
  <c r="U314"/>
  <c r="U8"/>
  <c r="U554"/>
  <c r="U125"/>
  <c r="U645"/>
  <c r="U115"/>
  <c r="U11"/>
  <c r="U598"/>
  <c r="U444"/>
  <c r="U343"/>
  <c r="U79"/>
  <c r="U183"/>
  <c r="U299"/>
  <c r="U321"/>
  <c r="U366"/>
  <c r="U589"/>
  <c r="U365"/>
  <c r="U118"/>
  <c r="U293"/>
  <c r="U607"/>
  <c r="U99"/>
  <c r="U555"/>
  <c r="U586"/>
  <c r="U627"/>
  <c r="U422"/>
  <c r="U56"/>
  <c r="U482"/>
  <c r="U233"/>
  <c r="U373"/>
  <c r="U411"/>
  <c r="U198"/>
  <c r="U15"/>
  <c r="U162"/>
  <c r="U142"/>
  <c r="U59"/>
  <c r="U408"/>
  <c r="U628"/>
  <c r="U549"/>
  <c r="U553"/>
  <c r="U38"/>
  <c r="U152"/>
  <c r="U463"/>
  <c r="U260"/>
  <c r="U89"/>
  <c r="U197"/>
  <c r="U141"/>
  <c r="U593"/>
  <c r="U18"/>
  <c r="U298"/>
  <c r="U313"/>
  <c r="U243"/>
  <c r="U75"/>
  <c r="U568"/>
  <c r="U352"/>
  <c r="U406"/>
  <c r="U559"/>
  <c r="U640"/>
  <c r="U669"/>
  <c r="U117"/>
  <c r="U22"/>
  <c r="U16"/>
  <c r="U291"/>
  <c r="U284"/>
  <c r="U180"/>
  <c r="U420"/>
  <c r="U239"/>
  <c r="U471"/>
  <c r="U580"/>
  <c r="U17"/>
  <c r="U569"/>
  <c r="U136"/>
  <c r="U55"/>
  <c r="U168"/>
  <c r="U195"/>
  <c r="U140"/>
  <c r="U12"/>
  <c r="U97"/>
  <c r="U248"/>
  <c r="U484"/>
  <c r="U346"/>
  <c r="U364"/>
  <c r="U414"/>
  <c r="U101"/>
  <c r="U378"/>
  <c r="U562"/>
  <c r="U639"/>
  <c r="U193"/>
  <c r="U651"/>
  <c r="U238"/>
  <c r="U514"/>
  <c r="U42"/>
  <c r="U88"/>
  <c r="U131"/>
  <c r="U323"/>
  <c r="U147"/>
  <c r="U315"/>
  <c r="U663"/>
  <c r="U240"/>
  <c r="U257"/>
  <c r="U641"/>
  <c r="U258"/>
  <c r="U232"/>
  <c r="U45"/>
  <c r="U436"/>
  <c r="U632"/>
  <c r="U71"/>
  <c r="U317"/>
  <c r="U272"/>
  <c r="U285"/>
  <c r="U507"/>
  <c r="U316"/>
  <c r="U201"/>
  <c r="U479"/>
  <c r="U81"/>
  <c r="U577"/>
  <c r="U508"/>
  <c r="U419"/>
  <c r="U19"/>
  <c r="U558"/>
  <c r="U334"/>
  <c r="U483"/>
  <c r="U381"/>
  <c r="U170"/>
  <c r="U382"/>
  <c r="U182"/>
  <c r="U524"/>
  <c r="U330"/>
  <c r="U434"/>
  <c r="U614"/>
  <c r="U148"/>
  <c r="U186"/>
  <c r="U626"/>
  <c r="U278"/>
  <c r="U295"/>
  <c r="U498"/>
  <c r="U380"/>
  <c r="U318"/>
  <c r="U41"/>
  <c r="U301"/>
  <c r="U496"/>
  <c r="U670"/>
  <c r="U96"/>
  <c r="U205"/>
  <c r="U277"/>
  <c r="U686"/>
  <c r="U204"/>
  <c r="U544"/>
  <c r="U377"/>
  <c r="U69"/>
  <c r="U294"/>
  <c r="U104"/>
  <c r="U24"/>
  <c r="U246"/>
  <c r="U60"/>
  <c r="U616"/>
  <c r="U516"/>
  <c r="U604"/>
  <c r="U533"/>
  <c r="U597"/>
  <c r="U389"/>
  <c r="U126"/>
  <c r="U310"/>
  <c r="U268"/>
  <c r="U428"/>
  <c r="U120"/>
  <c r="U401"/>
  <c r="U637"/>
  <c r="U657"/>
  <c r="U557"/>
  <c r="U453"/>
  <c r="U242"/>
  <c r="U289"/>
  <c r="U194"/>
  <c r="U521"/>
  <c r="U512"/>
  <c r="U166"/>
  <c r="U644"/>
  <c r="U311"/>
  <c r="U122"/>
  <c r="U150"/>
  <c r="U312"/>
  <c r="U95"/>
  <c r="U34"/>
  <c r="U429"/>
  <c r="U550"/>
  <c r="U274"/>
  <c r="U255"/>
  <c r="U518"/>
  <c r="U582"/>
  <c r="U405"/>
  <c r="U184"/>
  <c r="U112"/>
  <c r="U64"/>
  <c r="U108"/>
  <c r="U74"/>
  <c r="U410"/>
  <c r="U220"/>
  <c r="U466"/>
  <c r="U545"/>
  <c r="U328"/>
  <c r="U190"/>
  <c r="U214"/>
  <c r="U48"/>
  <c r="U359"/>
  <c r="U127"/>
  <c r="U510"/>
  <c r="U143"/>
  <c r="U485"/>
  <c r="U363"/>
  <c r="U369"/>
  <c r="U67"/>
  <c r="U275"/>
  <c r="U383"/>
  <c r="U23"/>
  <c r="U622"/>
  <c r="U280"/>
  <c r="U302"/>
  <c r="U469"/>
  <c r="U662"/>
  <c r="U303"/>
  <c r="U687"/>
  <c r="U229"/>
  <c r="U461"/>
  <c r="U244"/>
  <c r="U523"/>
  <c r="U290"/>
  <c r="U319"/>
  <c r="U451"/>
  <c r="U253"/>
  <c r="U367"/>
  <c r="U134"/>
  <c r="U39"/>
  <c r="U407"/>
  <c r="U92"/>
  <c r="U261"/>
  <c r="U333"/>
  <c r="U27"/>
  <c r="U612"/>
  <c r="U6"/>
  <c r="U51"/>
  <c r="U390"/>
  <c r="U511"/>
  <c r="U652"/>
  <c r="U413"/>
  <c r="U167"/>
  <c r="U98"/>
  <c r="U567"/>
  <c r="U445"/>
  <c r="U590"/>
  <c r="U256"/>
  <c r="U458"/>
  <c r="U605"/>
  <c r="U207"/>
  <c r="U476"/>
  <c r="U446"/>
  <c r="U506"/>
  <c r="U450"/>
  <c r="U102"/>
  <c r="U682"/>
  <c r="U358"/>
  <c r="U636"/>
  <c r="U218"/>
  <c r="U519"/>
  <c r="U403"/>
  <c r="U667"/>
  <c r="U680"/>
  <c r="U594"/>
  <c r="U460"/>
  <c r="U591"/>
  <c r="U643"/>
  <c r="U254"/>
  <c r="U46"/>
  <c r="U502"/>
  <c r="U337"/>
  <c r="U236"/>
  <c r="U235"/>
  <c r="U139"/>
  <c r="U546"/>
  <c r="U370"/>
  <c r="U211"/>
  <c r="U416"/>
  <c r="U172"/>
  <c r="U386"/>
  <c r="U397"/>
  <c r="U171"/>
  <c r="U432"/>
  <c r="U137"/>
  <c r="U110"/>
  <c r="U601"/>
  <c r="U462"/>
  <c r="U247"/>
  <c r="U421"/>
  <c r="U430"/>
  <c r="U448"/>
  <c r="U62"/>
  <c r="U177"/>
  <c r="U221"/>
  <c r="U13"/>
  <c r="U68"/>
  <c r="U515"/>
  <c r="U202"/>
  <c r="U473"/>
  <c r="U596"/>
  <c r="U82"/>
  <c r="U219"/>
  <c r="U37"/>
  <c r="U325"/>
  <c r="U676"/>
  <c r="U684"/>
  <c r="U654"/>
  <c r="U655"/>
  <c r="U672"/>
  <c r="U649"/>
  <c r="U631"/>
  <c r="U660"/>
  <c r="U603"/>
  <c r="U681"/>
  <c r="U671"/>
  <c r="U656"/>
  <c r="U689"/>
  <c r="U629"/>
  <c r="P4"/>
  <c r="P5"/>
  <c r="P6"/>
  <c r="P8"/>
  <c r="P9"/>
  <c r="P11"/>
  <c r="P12"/>
  <c r="P3"/>
  <c r="P19"/>
  <c r="P13"/>
  <c r="P14"/>
  <c r="P7"/>
  <c r="P15"/>
  <c r="P221"/>
  <c r="P20"/>
  <c r="P18"/>
  <c r="P21"/>
  <c r="P27"/>
  <c r="P22"/>
  <c r="P23"/>
  <c r="P24"/>
  <c r="P25"/>
  <c r="P17"/>
  <c r="P26"/>
  <c r="P28"/>
  <c r="P29"/>
  <c r="P31"/>
  <c r="P32"/>
  <c r="P30"/>
  <c r="P33"/>
  <c r="P35"/>
  <c r="P34"/>
  <c r="P37"/>
  <c r="P36"/>
  <c r="P38"/>
  <c r="P40"/>
  <c r="P39"/>
  <c r="P41"/>
  <c r="P43"/>
  <c r="P44"/>
  <c r="P45"/>
  <c r="P49"/>
  <c r="P46"/>
  <c r="P42"/>
  <c r="P48"/>
  <c r="P50"/>
  <c r="P47"/>
  <c r="P51"/>
  <c r="P52"/>
  <c r="P53"/>
  <c r="P54"/>
  <c r="P55"/>
  <c r="P56"/>
  <c r="P58"/>
  <c r="P59"/>
  <c r="P60"/>
  <c r="P57"/>
  <c r="P61"/>
  <c r="P62"/>
  <c r="P63"/>
  <c r="P64"/>
  <c r="P65"/>
  <c r="P66"/>
  <c r="P68"/>
  <c r="P69"/>
  <c r="P71"/>
  <c r="P67"/>
  <c r="P72"/>
  <c r="P73"/>
  <c r="P70"/>
  <c r="P74"/>
  <c r="P76"/>
  <c r="P79"/>
  <c r="P80"/>
  <c r="P75"/>
  <c r="P81"/>
  <c r="P77"/>
  <c r="P78"/>
  <c r="P82"/>
  <c r="P84"/>
  <c r="P85"/>
  <c r="P86"/>
  <c r="P87"/>
  <c r="P83"/>
  <c r="P89"/>
  <c r="P90"/>
  <c r="P91"/>
  <c r="P92"/>
  <c r="P88"/>
  <c r="P95"/>
  <c r="P96"/>
  <c r="P93"/>
  <c r="P94"/>
  <c r="P99"/>
  <c r="P97"/>
  <c r="P98"/>
  <c r="P102"/>
  <c r="P103"/>
  <c r="P104"/>
  <c r="P105"/>
  <c r="P107"/>
  <c r="P100"/>
  <c r="P101"/>
  <c r="P106"/>
  <c r="P109"/>
  <c r="P108"/>
  <c r="P110"/>
  <c r="P111"/>
  <c r="P113"/>
  <c r="P115"/>
  <c r="P114"/>
  <c r="P117"/>
  <c r="P116"/>
  <c r="P118"/>
  <c r="P112"/>
  <c r="P119"/>
  <c r="P120"/>
  <c r="P121"/>
  <c r="P122"/>
  <c r="P127"/>
  <c r="P123"/>
  <c r="P124"/>
  <c r="P128"/>
  <c r="P126"/>
  <c r="P130"/>
  <c r="P131"/>
  <c r="P125"/>
  <c r="P132"/>
  <c r="P133"/>
  <c r="P134"/>
  <c r="P129"/>
  <c r="P135"/>
  <c r="P136"/>
  <c r="P137"/>
  <c r="P139"/>
  <c r="P140"/>
  <c r="P141"/>
  <c r="P142"/>
  <c r="P143"/>
  <c r="P144"/>
  <c r="P138"/>
  <c r="P145"/>
  <c r="P146"/>
  <c r="P147"/>
  <c r="P148"/>
  <c r="P149"/>
  <c r="P150"/>
  <c r="P153"/>
  <c r="P154"/>
  <c r="P155"/>
  <c r="P156"/>
  <c r="P157"/>
  <c r="P158"/>
  <c r="P159"/>
  <c r="P160"/>
  <c r="P162"/>
  <c r="P161"/>
  <c r="P163"/>
  <c r="P151"/>
  <c r="P164"/>
  <c r="P165"/>
  <c r="P152"/>
  <c r="P166"/>
  <c r="P167"/>
  <c r="P168"/>
  <c r="P172"/>
  <c r="P173"/>
  <c r="P169"/>
  <c r="P174"/>
  <c r="P175"/>
  <c r="P176"/>
  <c r="P177"/>
  <c r="P179"/>
  <c r="P180"/>
  <c r="P170"/>
  <c r="P181"/>
  <c r="P171"/>
  <c r="P178"/>
  <c r="P183"/>
  <c r="P185"/>
  <c r="P186"/>
  <c r="P182"/>
  <c r="P187"/>
  <c r="P184"/>
  <c r="P191"/>
  <c r="P192"/>
  <c r="P193"/>
  <c r="P194"/>
  <c r="P195"/>
  <c r="P196"/>
  <c r="P197"/>
  <c r="P198"/>
  <c r="P199"/>
  <c r="P200"/>
  <c r="P189"/>
  <c r="P190"/>
  <c r="P188"/>
  <c r="P201"/>
  <c r="P202"/>
  <c r="P203"/>
  <c r="P204"/>
  <c r="P205"/>
  <c r="P208"/>
  <c r="P206"/>
  <c r="P207"/>
  <c r="P209"/>
  <c r="P210"/>
  <c r="P211"/>
  <c r="P212"/>
  <c r="P213"/>
  <c r="P214"/>
  <c r="P215"/>
  <c r="P216"/>
  <c r="P217"/>
  <c r="P218"/>
  <c r="P219"/>
  <c r="P220"/>
  <c r="P222"/>
  <c r="P229"/>
  <c r="P230"/>
  <c r="P231"/>
  <c r="P232"/>
  <c r="P233"/>
  <c r="P234"/>
  <c r="P235"/>
  <c r="P236"/>
  <c r="P237"/>
  <c r="P238"/>
  <c r="P239"/>
  <c r="P241"/>
  <c r="P242"/>
  <c r="P243"/>
  <c r="P244"/>
  <c r="P223"/>
  <c r="P245"/>
  <c r="P246"/>
  <c r="P247"/>
  <c r="P240"/>
  <c r="P248"/>
  <c r="P250"/>
  <c r="P249"/>
  <c r="P251"/>
  <c r="P253"/>
  <c r="P254"/>
  <c r="P255"/>
  <c r="P257"/>
  <c r="P256"/>
  <c r="P259"/>
  <c r="P258"/>
  <c r="P252"/>
  <c r="P260"/>
  <c r="P261"/>
  <c r="P262"/>
  <c r="P263"/>
  <c r="P264"/>
  <c r="P265"/>
  <c r="P266"/>
  <c r="P267"/>
  <c r="P268"/>
  <c r="P269"/>
  <c r="P270"/>
  <c r="P271"/>
  <c r="P273"/>
  <c r="P274"/>
  <c r="P276"/>
  <c r="P277"/>
  <c r="P278"/>
  <c r="P279"/>
  <c r="P280"/>
  <c r="P281"/>
  <c r="P282"/>
  <c r="P283"/>
  <c r="P284"/>
  <c r="P285"/>
  <c r="P287"/>
  <c r="P275"/>
  <c r="P286"/>
  <c r="P288"/>
  <c r="P289"/>
  <c r="P292"/>
  <c r="P293"/>
  <c r="P294"/>
  <c r="P295"/>
  <c r="P296"/>
  <c r="P298"/>
  <c r="P297"/>
  <c r="P299"/>
  <c r="P300"/>
  <c r="P301"/>
  <c r="P302"/>
  <c r="P303"/>
  <c r="P304"/>
  <c r="P305"/>
  <c r="P306"/>
  <c r="P290"/>
  <c r="P291"/>
  <c r="P307"/>
  <c r="P308"/>
  <c r="P309"/>
  <c r="P310"/>
  <c r="P311"/>
  <c r="P312"/>
  <c r="P313"/>
  <c r="P314"/>
  <c r="P315"/>
  <c r="P316"/>
  <c r="P317"/>
  <c r="P319"/>
  <c r="P320"/>
  <c r="P321"/>
  <c r="P322"/>
  <c r="P323"/>
  <c r="P318"/>
  <c r="P324"/>
  <c r="P325"/>
  <c r="P326"/>
  <c r="P327"/>
  <c r="P328"/>
  <c r="P329"/>
  <c r="P330"/>
  <c r="P331"/>
  <c r="P332"/>
  <c r="P333"/>
  <c r="P334"/>
  <c r="P335"/>
  <c r="P336"/>
  <c r="P338"/>
  <c r="P339"/>
  <c r="P340"/>
  <c r="P341"/>
  <c r="P342"/>
  <c r="P343"/>
  <c r="P344"/>
  <c r="P345"/>
  <c r="P346"/>
  <c r="P337"/>
  <c r="P347"/>
  <c r="P348"/>
  <c r="P349"/>
  <c r="P350"/>
  <c r="P351"/>
  <c r="P353"/>
  <c r="P352"/>
  <c r="P354"/>
  <c r="P355"/>
  <c r="P356"/>
  <c r="P357"/>
  <c r="P358"/>
  <c r="P359"/>
  <c r="P360"/>
  <c r="P361"/>
  <c r="P363"/>
  <c r="P364"/>
  <c r="P366"/>
  <c r="P367"/>
  <c r="P368"/>
  <c r="P369"/>
  <c r="P370"/>
  <c r="P371"/>
  <c r="P372"/>
  <c r="P373"/>
  <c r="P374"/>
  <c r="P365"/>
  <c r="P362"/>
  <c r="P375"/>
  <c r="P376"/>
  <c r="P379"/>
  <c r="P380"/>
  <c r="P381"/>
  <c r="P382"/>
  <c r="P383"/>
  <c r="P384"/>
  <c r="P385"/>
  <c r="P377"/>
  <c r="P386"/>
  <c r="P387"/>
  <c r="P388"/>
  <c r="P391"/>
  <c r="P378"/>
  <c r="P390"/>
  <c r="P389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20"/>
  <c r="P421"/>
  <c r="P422"/>
  <c r="P423"/>
  <c r="P424"/>
  <c r="P425"/>
  <c r="P426"/>
  <c r="P427"/>
  <c r="P419"/>
  <c r="P272"/>
  <c r="P428"/>
  <c r="P429"/>
  <c r="P430"/>
  <c r="P431"/>
  <c r="P432"/>
  <c r="P433"/>
  <c r="P434"/>
  <c r="P435"/>
  <c r="P436"/>
  <c r="P438"/>
  <c r="P439"/>
  <c r="P440"/>
  <c r="P441"/>
  <c r="P442"/>
  <c r="P443"/>
  <c r="P444"/>
  <c r="P445"/>
  <c r="P446"/>
  <c r="P437"/>
  <c r="P447"/>
  <c r="P448"/>
  <c r="P449"/>
  <c r="P450"/>
  <c r="P451"/>
  <c r="P452"/>
  <c r="P453"/>
  <c r="P456"/>
  <c r="P454"/>
  <c r="P455"/>
  <c r="P457"/>
  <c r="P459"/>
  <c r="P460"/>
  <c r="P461"/>
  <c r="P458"/>
  <c r="P462"/>
  <c r="P463"/>
  <c r="P466"/>
  <c r="P467"/>
  <c r="P468"/>
  <c r="P469"/>
  <c r="P470"/>
  <c r="P471"/>
  <c r="P465"/>
  <c r="P472"/>
  <c r="P464"/>
  <c r="P475"/>
  <c r="P474"/>
  <c r="P473"/>
  <c r="P476"/>
  <c r="P478"/>
  <c r="P479"/>
  <c r="P481"/>
  <c r="P482"/>
  <c r="P477"/>
  <c r="P480"/>
  <c r="P483"/>
  <c r="P484"/>
  <c r="P485"/>
  <c r="P486"/>
  <c r="P487"/>
  <c r="P488"/>
  <c r="P489"/>
  <c r="P490"/>
  <c r="P491"/>
  <c r="P493"/>
  <c r="P492"/>
  <c r="P494"/>
  <c r="P495"/>
  <c r="P496"/>
  <c r="P497"/>
  <c r="P498"/>
  <c r="P499"/>
  <c r="P500"/>
  <c r="P503"/>
  <c r="P501"/>
  <c r="P504"/>
  <c r="P502"/>
  <c r="P506"/>
  <c r="P507"/>
  <c r="P505"/>
  <c r="P508"/>
  <c r="P510"/>
  <c r="P509"/>
  <c r="P511"/>
  <c r="P512"/>
  <c r="P513"/>
  <c r="P514"/>
  <c r="P515"/>
  <c r="P517"/>
  <c r="P516"/>
  <c r="P518"/>
  <c r="P519"/>
  <c r="P520"/>
  <c r="P522"/>
  <c r="P523"/>
  <c r="P521"/>
  <c r="P524"/>
  <c r="P527"/>
  <c r="P526"/>
  <c r="P525"/>
  <c r="P528"/>
  <c r="P529"/>
  <c r="P530"/>
  <c r="P531"/>
  <c r="P533"/>
  <c r="P532"/>
  <c r="P534"/>
  <c r="P535"/>
  <c r="P536"/>
  <c r="P537"/>
  <c r="P538"/>
  <c r="P539"/>
  <c r="P540"/>
  <c r="P541"/>
  <c r="P542"/>
  <c r="P543"/>
  <c r="P544"/>
  <c r="P545"/>
  <c r="P547"/>
  <c r="P546"/>
  <c r="P549"/>
  <c r="P550"/>
  <c r="P551"/>
  <c r="P548"/>
  <c r="P552"/>
  <c r="P553"/>
  <c r="P555"/>
  <c r="P554"/>
  <c r="P556"/>
  <c r="P557"/>
  <c r="P558"/>
  <c r="P560"/>
  <c r="P561"/>
  <c r="P559"/>
  <c r="P563"/>
  <c r="P562"/>
  <c r="P564"/>
  <c r="P566"/>
  <c r="P567"/>
  <c r="P568"/>
  <c r="P569"/>
  <c r="P565"/>
  <c r="P571"/>
  <c r="P572"/>
  <c r="P573"/>
  <c r="P570"/>
  <c r="P574"/>
  <c r="P577"/>
  <c r="P575"/>
  <c r="P578"/>
  <c r="P576"/>
  <c r="P579"/>
  <c r="P580"/>
  <c r="P581"/>
  <c r="P583"/>
  <c r="P582"/>
  <c r="P584"/>
  <c r="P585"/>
  <c r="P586"/>
  <c r="P587"/>
  <c r="P588"/>
  <c r="P589"/>
  <c r="P590"/>
  <c r="P591"/>
  <c r="P592"/>
  <c r="P593"/>
  <c r="P594"/>
  <c r="P596"/>
  <c r="P598"/>
  <c r="P597"/>
  <c r="P599"/>
  <c r="P595"/>
  <c r="P600"/>
  <c r="P601"/>
  <c r="P602"/>
  <c r="P604"/>
  <c r="P605"/>
  <c r="P606"/>
  <c r="P603"/>
  <c r="P607"/>
  <c r="P609"/>
  <c r="P610"/>
  <c r="P608"/>
  <c r="P611"/>
  <c r="P612"/>
  <c r="P613"/>
  <c r="P614"/>
  <c r="P615"/>
  <c r="P616"/>
  <c r="P617"/>
  <c r="P618"/>
  <c r="P620"/>
  <c r="P619"/>
  <c r="P621"/>
  <c r="P622"/>
  <c r="P623"/>
  <c r="P624"/>
  <c r="P625"/>
  <c r="P626"/>
  <c r="P627"/>
  <c r="P628"/>
  <c r="P630"/>
  <c r="P629"/>
  <c r="P632"/>
  <c r="P633"/>
  <c r="P634"/>
  <c r="P631"/>
  <c r="P635"/>
  <c r="P636"/>
  <c r="P637"/>
  <c r="P638"/>
  <c r="P640"/>
  <c r="P641"/>
  <c r="P639"/>
  <c r="P642"/>
  <c r="P643"/>
  <c r="P644"/>
  <c r="P645"/>
  <c r="P646"/>
  <c r="P648"/>
  <c r="P649"/>
  <c r="P650"/>
  <c r="P647"/>
  <c r="P651"/>
  <c r="P652"/>
  <c r="P653"/>
  <c r="P654"/>
  <c r="P655"/>
  <c r="P656"/>
  <c r="P657"/>
  <c r="P658"/>
  <c r="P661"/>
  <c r="P16"/>
  <c r="P660"/>
  <c r="P663"/>
  <c r="P662"/>
  <c r="P664"/>
  <c r="P665"/>
  <c r="P666"/>
  <c r="P667"/>
  <c r="P668"/>
  <c r="P669"/>
  <c r="P670"/>
  <c r="P671"/>
  <c r="P672"/>
  <c r="P673"/>
  <c r="P674"/>
  <c r="P676"/>
  <c r="P675"/>
  <c r="P677"/>
  <c r="P678"/>
  <c r="P679"/>
  <c r="P682"/>
  <c r="P681"/>
  <c r="P683"/>
  <c r="P680"/>
  <c r="P684"/>
  <c r="P685"/>
  <c r="P686"/>
  <c r="P687"/>
  <c r="P688"/>
  <c r="P690"/>
  <c r="P691"/>
  <c r="P689"/>
  <c r="P10"/>
  <c r="F3" i="4" l="1"/>
  <c r="T3"/>
  <c r="U3"/>
  <c r="X3"/>
  <c r="Y4"/>
  <c r="W4"/>
  <c r="V3"/>
  <c r="O3" s="1"/>
  <c r="W3"/>
  <c r="X4"/>
  <c r="U4"/>
  <c r="N4" s="1"/>
  <c r="V4"/>
  <c r="O4" s="1"/>
  <c r="R3"/>
  <c r="P3"/>
  <c r="S4"/>
  <c r="Q4"/>
  <c r="G8" s="1"/>
  <c r="H8" s="1"/>
  <c r="J10"/>
  <c r="L10" s="1"/>
  <c r="AB227" i="1"/>
  <c r="AB225"/>
  <c r="AB575"/>
  <c r="AB87"/>
  <c r="AB525"/>
  <c r="AB477"/>
  <c r="AB576"/>
  <c r="AB659"/>
  <c r="AB226"/>
  <c r="AB224"/>
  <c r="AB689"/>
  <c r="AB656"/>
  <c r="AB671"/>
  <c r="AB681"/>
  <c r="AB603"/>
  <c r="AB625"/>
  <c r="AB269"/>
  <c r="AB629"/>
  <c r="AB660"/>
  <c r="AB631"/>
  <c r="AB649"/>
  <c r="AB672"/>
  <c r="AB655"/>
  <c r="AB654"/>
  <c r="AB684"/>
  <c r="AB676"/>
  <c r="AB325"/>
  <c r="AB37"/>
  <c r="AB219"/>
  <c r="AB82"/>
  <c r="AB596"/>
  <c r="AB473"/>
  <c r="AB202"/>
  <c r="AB515"/>
  <c r="AB68"/>
  <c r="AB13"/>
  <c r="AB221"/>
  <c r="AB177"/>
  <c r="AB62"/>
  <c r="AB448"/>
  <c r="AB430"/>
  <c r="AB421"/>
  <c r="AB247"/>
  <c r="AB462"/>
  <c r="AB601"/>
  <c r="AB110"/>
  <c r="AB137"/>
  <c r="AB432"/>
  <c r="AB171"/>
  <c r="AB397"/>
  <c r="AB386"/>
  <c r="AB172"/>
  <c r="AB416"/>
  <c r="AB211"/>
  <c r="AB370"/>
  <c r="AB546"/>
  <c r="AB139"/>
  <c r="AB235"/>
  <c r="AB236"/>
  <c r="AB337"/>
  <c r="AB502"/>
  <c r="AB46"/>
  <c r="AB254"/>
  <c r="AB643"/>
  <c r="AB591"/>
  <c r="AB460"/>
  <c r="AB594"/>
  <c r="AB680"/>
  <c r="AB667"/>
  <c r="AB403"/>
  <c r="AB519"/>
  <c r="AB218"/>
  <c r="AB636"/>
  <c r="AB358"/>
  <c r="AB682"/>
  <c r="AB102"/>
  <c r="AB450"/>
  <c r="AB506"/>
  <c r="AB446"/>
  <c r="AB476"/>
  <c r="AB207"/>
  <c r="AB605"/>
  <c r="AB458"/>
  <c r="AB256"/>
  <c r="AB590"/>
  <c r="AB445"/>
  <c r="AB567"/>
  <c r="AB98"/>
  <c r="AB167"/>
  <c r="AB413"/>
  <c r="AB652"/>
  <c r="AB511"/>
  <c r="AB390"/>
  <c r="AB51"/>
  <c r="AB6"/>
  <c r="AB612"/>
  <c r="AB27"/>
  <c r="AB333"/>
  <c r="AB261"/>
  <c r="AB92"/>
  <c r="AB407"/>
  <c r="AB39"/>
  <c r="AB134"/>
  <c r="AB367"/>
  <c r="AB253"/>
  <c r="AB451"/>
  <c r="AB319"/>
  <c r="AB290"/>
  <c r="AB523"/>
  <c r="AB244"/>
  <c r="AB461"/>
  <c r="AB229"/>
  <c r="AB687"/>
  <c r="AB303"/>
  <c r="AB662"/>
  <c r="AB469"/>
  <c r="AB302"/>
  <c r="AB280"/>
  <c r="AB622"/>
  <c r="AB23"/>
  <c r="AB383"/>
  <c r="AB275"/>
  <c r="AB67"/>
  <c r="AB369"/>
  <c r="AB363"/>
  <c r="AB485"/>
  <c r="AB143"/>
  <c r="AB510"/>
  <c r="AB127"/>
  <c r="AB359"/>
  <c r="AB48"/>
  <c r="AB214"/>
  <c r="AB190"/>
  <c r="AB328"/>
  <c r="AB545"/>
  <c r="AB466"/>
  <c r="AB220"/>
  <c r="AB410"/>
  <c r="AB74"/>
  <c r="AB108"/>
  <c r="AB64"/>
  <c r="AB112"/>
  <c r="AB184"/>
  <c r="AB405"/>
  <c r="AB582"/>
  <c r="AB518"/>
  <c r="AB255"/>
  <c r="AB274"/>
  <c r="AB550"/>
  <c r="AB429"/>
  <c r="AB34"/>
  <c r="AB95"/>
  <c r="AB312"/>
  <c r="AB150"/>
  <c r="AB122"/>
  <c r="AB311"/>
  <c r="AB644"/>
  <c r="AB166"/>
  <c r="AB512"/>
  <c r="AB521"/>
  <c r="AB194"/>
  <c r="AB289"/>
  <c r="AB242"/>
  <c r="AB453"/>
  <c r="AB557"/>
  <c r="AB657"/>
  <c r="AB637"/>
  <c r="AB401"/>
  <c r="AB120"/>
  <c r="AB428"/>
  <c r="AB268"/>
  <c r="AB310"/>
  <c r="AB126"/>
  <c r="AB389"/>
  <c r="AB597"/>
  <c r="AB533"/>
  <c r="AB604"/>
  <c r="AB516"/>
  <c r="AB616"/>
  <c r="AB60"/>
  <c r="AB246"/>
  <c r="AB24"/>
  <c r="AB104"/>
  <c r="AB294"/>
  <c r="AB69"/>
  <c r="AB377"/>
  <c r="AB544"/>
  <c r="AB204"/>
  <c r="AB686"/>
  <c r="AB277"/>
  <c r="AB205"/>
  <c r="AB96"/>
  <c r="AB670"/>
  <c r="AB496"/>
  <c r="AB301"/>
  <c r="AB41"/>
  <c r="AB318"/>
  <c r="AB380"/>
  <c r="AB498"/>
  <c r="AB295"/>
  <c r="AB278"/>
  <c r="AB626"/>
  <c r="AB186"/>
  <c r="AB148"/>
  <c r="AB614"/>
  <c r="AB434"/>
  <c r="AB330"/>
  <c r="AB524"/>
  <c r="AB182"/>
  <c r="AB382"/>
  <c r="AB170"/>
  <c r="AB381"/>
  <c r="AB483"/>
  <c r="AB334"/>
  <c r="AB558"/>
  <c r="AB19"/>
  <c r="AB419"/>
  <c r="AB508"/>
  <c r="AB577"/>
  <c r="AB81"/>
  <c r="AB479"/>
  <c r="AB201"/>
  <c r="AB316"/>
  <c r="AB507"/>
  <c r="AB285"/>
  <c r="AB272"/>
  <c r="AB317"/>
  <c r="AB71"/>
  <c r="AB632"/>
  <c r="AB436"/>
  <c r="AB45"/>
  <c r="AB232"/>
  <c r="AB258"/>
  <c r="AB641"/>
  <c r="AB257"/>
  <c r="AB240"/>
  <c r="AB663"/>
  <c r="AB315"/>
  <c r="AB147"/>
  <c r="AB323"/>
  <c r="AB131"/>
  <c r="AB88"/>
  <c r="AB42"/>
  <c r="AB514"/>
  <c r="AB238"/>
  <c r="AB651"/>
  <c r="AB193"/>
  <c r="AB639"/>
  <c r="AB562"/>
  <c r="AB378"/>
  <c r="AB101"/>
  <c r="AB414"/>
  <c r="AB364"/>
  <c r="AB346"/>
  <c r="AB484"/>
  <c r="AB248"/>
  <c r="AB97"/>
  <c r="AB12"/>
  <c r="AB140"/>
  <c r="AB195"/>
  <c r="AB168"/>
  <c r="AB55"/>
  <c r="AB136"/>
  <c r="AB569"/>
  <c r="AB17"/>
  <c r="AB580"/>
  <c r="AB471"/>
  <c r="AB239"/>
  <c r="AB420"/>
  <c r="AB180"/>
  <c r="AB284"/>
  <c r="AB291"/>
  <c r="AB16"/>
  <c r="AB22"/>
  <c r="AB117"/>
  <c r="AB669"/>
  <c r="AB640"/>
  <c r="AB559"/>
  <c r="AB406"/>
  <c r="AB352"/>
  <c r="AB568"/>
  <c r="AB75"/>
  <c r="AB243"/>
  <c r="AB313"/>
  <c r="AB298"/>
  <c r="AB18"/>
  <c r="AB593"/>
  <c r="AB141"/>
  <c r="AB197"/>
  <c r="AB89"/>
  <c r="AB260"/>
  <c r="AB463"/>
  <c r="AB152"/>
  <c r="AB38"/>
  <c r="AB553"/>
  <c r="AB549"/>
  <c r="AB628"/>
  <c r="AB408"/>
  <c r="AB59"/>
  <c r="AB142"/>
  <c r="AB162"/>
  <c r="AB15"/>
  <c r="AB198"/>
  <c r="AB411"/>
  <c r="AB373"/>
  <c r="AB233"/>
  <c r="AB482"/>
  <c r="AB56"/>
  <c r="AB422"/>
  <c r="AB627"/>
  <c r="AB586"/>
  <c r="AB555"/>
  <c r="AB99"/>
  <c r="AB607"/>
  <c r="AB293"/>
  <c r="AB118"/>
  <c r="AB365"/>
  <c r="AB589"/>
  <c r="AB366"/>
  <c r="AB321"/>
  <c r="AB299"/>
  <c r="AB183"/>
  <c r="AB79"/>
  <c r="AB343"/>
  <c r="AB444"/>
  <c r="AB598"/>
  <c r="AB11"/>
  <c r="AB115"/>
  <c r="AB645"/>
  <c r="AB125"/>
  <c r="AB554"/>
  <c r="AB8"/>
  <c r="AB314"/>
  <c r="AB472"/>
  <c r="AB425"/>
  <c r="AB399"/>
  <c r="AB192"/>
  <c r="AB61"/>
  <c r="AB566"/>
  <c r="AB262"/>
  <c r="AB487"/>
  <c r="AB237"/>
  <c r="AB267"/>
  <c r="AB106"/>
  <c r="AB443"/>
  <c r="AB666"/>
  <c r="AB452"/>
  <c r="AB677"/>
  <c r="AB449"/>
  <c r="AB223"/>
  <c r="AB155"/>
  <c r="AB565"/>
  <c r="AB539"/>
  <c r="AB10"/>
  <c r="AB447"/>
  <c r="AB14"/>
  <c r="AB30"/>
  <c r="AB621"/>
  <c r="AB58"/>
  <c r="AB144"/>
  <c r="AB83"/>
  <c r="AB160"/>
  <c r="AB307"/>
  <c r="AB276"/>
  <c r="AB620"/>
  <c r="AB154"/>
  <c r="AB572"/>
  <c r="AB646"/>
  <c r="AB189"/>
  <c r="AB490"/>
  <c r="AB304"/>
  <c r="AB105"/>
  <c r="AB688"/>
  <c r="AB210"/>
  <c r="AB494"/>
  <c r="AB402"/>
  <c r="AB385"/>
  <c r="AB556"/>
  <c r="AB624"/>
  <c r="AB500"/>
  <c r="AB263"/>
  <c r="AB384"/>
  <c r="AB169"/>
  <c r="AB158"/>
  <c r="AB387"/>
  <c r="AB245"/>
  <c r="AB679"/>
  <c r="AB351"/>
  <c r="AB467"/>
  <c r="AB412"/>
  <c r="AB635"/>
  <c r="AB271"/>
  <c r="AB540"/>
  <c r="AB47"/>
  <c r="AB433"/>
  <c r="AB493"/>
  <c r="AB642"/>
  <c r="AB690"/>
  <c r="AB529"/>
  <c r="AB441"/>
  <c r="AB230"/>
  <c r="AB437"/>
  <c r="AB31"/>
  <c r="AB50"/>
  <c r="AB273"/>
  <c r="AB532"/>
  <c r="AB29"/>
  <c r="AB7"/>
  <c r="AB73"/>
  <c r="AB213"/>
  <c r="AB415"/>
  <c r="AB338"/>
  <c r="AB531"/>
  <c r="AB578"/>
  <c r="AB145"/>
  <c r="AB375"/>
  <c r="AB188"/>
  <c r="AB80"/>
  <c r="AB581"/>
  <c r="AB114"/>
  <c r="AB249"/>
  <c r="AB583"/>
  <c r="AB348"/>
  <c r="AB606"/>
  <c r="AB132"/>
  <c r="AB327"/>
  <c r="AB438"/>
  <c r="AB685"/>
  <c r="AB501"/>
  <c r="AB93"/>
  <c r="AB634"/>
  <c r="AB215"/>
  <c r="AB665"/>
  <c r="AB63"/>
  <c r="AB109"/>
  <c r="AB564"/>
  <c r="AB368"/>
  <c r="AB178"/>
  <c r="AB615"/>
  <c r="AB668"/>
  <c r="AB633"/>
  <c r="AB200"/>
  <c r="AB474"/>
  <c r="AB206"/>
  <c r="AB279"/>
  <c r="AB217"/>
  <c r="AB91"/>
  <c r="AB107"/>
  <c r="AB149"/>
  <c r="AB119"/>
  <c r="AB44"/>
  <c r="AB5"/>
  <c r="AB464"/>
  <c r="AB212"/>
  <c r="AB121"/>
  <c r="AB360"/>
  <c r="AB324"/>
  <c r="AB163"/>
  <c r="AB332"/>
  <c r="AB241"/>
  <c r="AB392"/>
  <c r="AB499"/>
  <c r="AB340"/>
  <c r="AB608"/>
  <c r="AB209"/>
  <c r="AB179"/>
  <c r="AB250"/>
  <c r="AB388"/>
  <c r="AB129"/>
  <c r="AB78"/>
  <c r="AB4"/>
  <c r="AB394"/>
  <c r="AB542"/>
  <c r="AB398"/>
  <c r="AB372"/>
  <c r="AB563"/>
  <c r="AB116"/>
  <c r="AB534"/>
  <c r="AB673"/>
  <c r="AB537"/>
  <c r="AB653"/>
  <c r="AB618"/>
  <c r="AB176"/>
  <c r="AB361"/>
  <c r="AB528"/>
  <c r="AB203"/>
  <c r="AB159"/>
  <c r="AB442"/>
  <c r="AB185"/>
  <c r="AB560"/>
  <c r="AB326"/>
  <c r="AB231"/>
  <c r="AB584"/>
  <c r="AB630"/>
  <c r="AB181"/>
  <c r="AB287"/>
  <c r="AB426"/>
  <c r="AB573"/>
  <c r="AB504"/>
  <c r="AB156"/>
  <c r="AB265"/>
  <c r="AB492"/>
  <c r="AB497"/>
  <c r="AB308"/>
  <c r="AB128"/>
  <c r="AB574"/>
  <c r="AB33"/>
  <c r="AB320"/>
  <c r="AB552"/>
  <c r="AB440"/>
  <c r="AB26"/>
  <c r="AB587"/>
  <c r="AB175"/>
  <c r="AB297"/>
  <c r="AB353"/>
  <c r="AB43"/>
  <c r="AB199"/>
  <c r="AB541"/>
  <c r="AB329"/>
  <c r="AB157"/>
  <c r="AB161"/>
  <c r="AB354"/>
  <c r="AB153"/>
  <c r="AB306"/>
  <c r="AB296"/>
  <c r="AB283"/>
  <c r="AB40"/>
  <c r="AB424"/>
  <c r="AB691"/>
  <c r="AB138"/>
  <c r="AB480"/>
  <c r="AB165"/>
  <c r="AB54"/>
  <c r="AB379"/>
  <c r="AB300"/>
  <c r="AB488"/>
  <c r="AB196"/>
  <c r="AB647"/>
  <c r="AB281"/>
  <c r="AB234"/>
  <c r="AB86"/>
  <c r="AB664"/>
  <c r="AB376"/>
  <c r="AB391"/>
  <c r="AB468"/>
  <c r="AB341"/>
  <c r="AB623"/>
  <c r="AB94"/>
  <c r="AB548"/>
  <c r="AB135"/>
  <c r="AB683"/>
  <c r="AB520"/>
  <c r="AB478"/>
  <c r="AB456"/>
  <c r="AB409"/>
  <c r="AB344"/>
  <c r="AB527"/>
  <c r="AB21"/>
  <c r="AB357"/>
  <c r="AB491"/>
  <c r="AB543"/>
  <c r="AB536"/>
  <c r="AB191"/>
  <c r="AB517"/>
  <c r="AB475"/>
  <c r="AB423"/>
  <c r="AB292"/>
  <c r="AB595"/>
  <c r="AB57"/>
  <c r="AB65"/>
  <c r="AB84"/>
  <c r="AB609"/>
  <c r="AB111"/>
  <c r="AB650"/>
  <c r="AB611"/>
  <c r="AB35"/>
  <c r="AB347"/>
  <c r="AB124"/>
  <c r="AB356"/>
  <c r="AB345"/>
  <c r="AB526"/>
  <c r="AB266"/>
  <c r="AB547"/>
  <c r="AB592"/>
  <c r="AB28"/>
  <c r="AB146"/>
  <c r="AB123"/>
  <c r="AB252"/>
  <c r="AB600"/>
  <c r="AB481"/>
  <c r="AB355"/>
  <c r="AB417"/>
  <c r="AB103"/>
  <c r="AB222"/>
  <c r="AB661"/>
  <c r="AB3"/>
  <c r="AB585"/>
  <c r="AB486"/>
  <c r="AB66"/>
  <c r="AB251"/>
  <c r="AB404"/>
  <c r="AB53"/>
  <c r="AB538"/>
  <c r="AB638"/>
  <c r="AB455"/>
  <c r="AB617"/>
  <c r="AB613"/>
  <c r="AB85"/>
  <c r="AB9"/>
  <c r="AB259"/>
  <c r="AB90"/>
  <c r="AB454"/>
  <c r="AB489"/>
  <c r="AB503"/>
  <c r="AB349"/>
  <c r="AB20"/>
  <c r="AB208"/>
  <c r="AB32"/>
  <c r="AB174"/>
  <c r="AB648"/>
  <c r="AB371"/>
  <c r="AB282"/>
  <c r="AB465"/>
  <c r="AB173"/>
  <c r="AB76"/>
  <c r="AB25"/>
  <c r="AB77"/>
  <c r="AB459"/>
  <c r="AB342"/>
  <c r="AB393"/>
  <c r="AB288"/>
  <c r="AB309"/>
  <c r="AB602"/>
  <c r="AB36"/>
  <c r="AB619"/>
  <c r="AB431"/>
  <c r="AB100"/>
  <c r="AB610"/>
  <c r="AB495"/>
  <c r="AB286"/>
  <c r="AB509"/>
  <c r="AB674"/>
  <c r="AB362"/>
  <c r="AB505"/>
  <c r="AB579"/>
  <c r="AB151"/>
  <c r="AB331"/>
  <c r="AB374"/>
  <c r="AB52"/>
  <c r="AB400"/>
  <c r="AB513"/>
  <c r="AB164"/>
  <c r="AB535"/>
  <c r="AB336"/>
  <c r="AB439"/>
  <c r="AB599"/>
  <c r="AB72"/>
  <c r="AB551"/>
  <c r="AB427"/>
  <c r="AB457"/>
  <c r="AB675"/>
  <c r="AB130"/>
  <c r="AB133"/>
  <c r="AB305"/>
  <c r="AB561"/>
  <c r="AB335"/>
  <c r="AB264"/>
  <c r="AB113"/>
  <c r="AB588"/>
  <c r="AB418"/>
  <c r="AB395"/>
  <c r="AB530"/>
  <c r="AB396"/>
  <c r="AB571"/>
  <c r="AB70"/>
  <c r="AB350"/>
  <c r="AB522"/>
  <c r="AB216"/>
  <c r="AB187"/>
  <c r="AB322"/>
  <c r="AB570"/>
  <c r="AB470"/>
  <c r="AB435"/>
  <c r="AB270"/>
  <c r="AB339"/>
  <c r="AB49"/>
  <c r="AB658"/>
  <c r="AB678"/>
  <c r="G3" i="4"/>
  <c r="G4"/>
  <c r="F4"/>
  <c r="L4"/>
  <c r="N3"/>
  <c r="L3"/>
  <c r="K11" s="1"/>
  <c r="J8" l="1"/>
  <c r="J9" s="1"/>
  <c r="D10"/>
  <c r="D11" s="1"/>
  <c r="D8"/>
  <c r="G10"/>
  <c r="I10" s="1"/>
  <c r="I11" s="1"/>
  <c r="M4"/>
  <c r="M3"/>
  <c r="E8"/>
  <c r="E9" s="1"/>
  <c r="I8"/>
  <c r="I9" s="1"/>
  <c r="L11"/>
  <c r="J11"/>
  <c r="H9"/>
  <c r="K9"/>
  <c r="G9"/>
  <c r="F8" l="1"/>
  <c r="F9" s="1"/>
  <c r="H10"/>
  <c r="H11" s="1"/>
  <c r="D9"/>
  <c r="G11"/>
  <c r="F10"/>
  <c r="F11" s="1"/>
  <c r="L8"/>
  <c r="L9" s="1"/>
  <c r="E10"/>
  <c r="E11" s="1"/>
</calcChain>
</file>

<file path=xl/sharedStrings.xml><?xml version="1.0" encoding="utf-8"?>
<sst xmlns="http://schemas.openxmlformats.org/spreadsheetml/2006/main" count="1224" uniqueCount="967">
  <si>
    <t>ID</t>
  </si>
  <si>
    <t>武勇</t>
  </si>
  <si>
    <t>智谋</t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</si>
  <si>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</si>
  <si>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</si>
  <si>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</si>
  <si>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</si>
  <si>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</si>
  <si>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</si>
  <si>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</si>
  <si>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</si>
  <si>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</si>
  <si>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</si>
  <si>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</si>
  <si>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</si>
  <si>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</si>
  <si>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</si>
  <si>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</si>
  <si>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</si>
  <si>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</si>
  <si>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</si>
  <si>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</si>
  <si>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</si>
  <si>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</si>
  <si>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</si>
  <si>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</si>
  <si>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</si>
  <si>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</si>
  <si>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</si>
  <si>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</si>
  <si>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</si>
  <si>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</si>
  <si>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</si>
  <si>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</si>
  <si>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</si>
  <si>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</si>
  <si>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</si>
  <si>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</si>
  <si>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</si>
  <si>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</si>
  <si>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</si>
  <si>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</si>
  <si>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</si>
  <si>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</si>
  <si>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</si>
  <si>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</si>
  <si>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</si>
  <si>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</si>
  <si>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</si>
  <si>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</si>
  <si>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</si>
  <si>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</si>
  <si>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</si>
  <si>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</si>
  <si>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</si>
  <si>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</si>
  <si>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</si>
  <si>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</si>
  <si>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</si>
  <si>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</si>
  <si>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</si>
  <si>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</si>
  <si>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</si>
  <si>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</si>
  <si>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</si>
  <si>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</si>
  <si>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</si>
  <si>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</si>
  <si>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</si>
  <si>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</si>
  <si>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</si>
  <si>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</si>
  <si>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</si>
  <si>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</si>
  <si>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</si>
  <si>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</si>
  <si>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</si>
  <si>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</si>
  <si>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</si>
  <si>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</si>
  <si>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</si>
  <si>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</si>
  <si>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</si>
  <si>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</si>
  <si>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</si>
  <si>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</si>
  <si>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</si>
  <si>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</si>
  <si>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</si>
  <si>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</si>
  <si>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</si>
  <si>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</si>
  <si>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</si>
  <si>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</si>
  <si>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</si>
  <si>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</si>
  <si>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</si>
  <si>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</si>
  <si>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</si>
  <si>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</si>
  <si>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</si>
  <si>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</si>
  <si>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</si>
  <si>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</si>
  <si>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</si>
  <si>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</si>
  <si>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</si>
  <si>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</si>
  <si>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</si>
  <si>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</si>
  <si>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</si>
  <si>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</si>
  <si>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</si>
  <si>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</si>
  <si>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</si>
  <si>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</si>
  <si>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</si>
  <si>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</si>
  <si>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</si>
  <si>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</si>
  <si>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</si>
  <si>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</si>
  <si>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</si>
  <si>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</si>
  <si>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</si>
  <si>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</si>
  <si>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</si>
  <si>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</si>
  <si>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</si>
  <si>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</si>
  <si>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</si>
  <si>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</si>
  <si>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</si>
  <si>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</si>
  <si>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</si>
  <si>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</si>
  <si>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</si>
  <si>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</si>
  <si>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</si>
  <si>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</si>
  <si>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</si>
  <si>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</si>
  <si>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</si>
  <si>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</si>
  <si>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</si>
  <si>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</si>
  <si>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</si>
  <si>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</si>
  <si>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</si>
  <si>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</si>
  <si>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</si>
  <si>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</si>
  <si>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</si>
  <si>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</si>
  <si>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</si>
  <si>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</si>
  <si>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</si>
  <si>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</si>
  <si>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</si>
  <si>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</si>
  <si>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</si>
  <si>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</si>
  <si>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</si>
  <si>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</si>
  <si>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</si>
  <si>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</si>
  <si>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</si>
  <si>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</si>
  <si>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</si>
  <si>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</si>
  <si>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</si>
  <si>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</si>
  <si>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</si>
  <si>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</si>
  <si>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</si>
  <si>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</si>
  <si>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</si>
  <si>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</si>
  <si>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</si>
  <si>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</si>
  <si>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</si>
  <si>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</si>
  <si>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</si>
  <si>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</si>
  <si>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</si>
  <si>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</si>
  <si>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</si>
  <si>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</si>
  <si>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</si>
  <si>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</si>
  <si>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</si>
  <si>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</si>
  <si>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</si>
  <si>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</si>
  <si>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</si>
  <si>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</si>
  <si>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</si>
  <si>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</si>
  <si>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</si>
  <si>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</si>
  <si>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</si>
  <si>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</si>
  <si>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</si>
  <si>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</si>
  <si>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</si>
  <si>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</si>
  <si>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</si>
  <si>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</si>
  <si>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</si>
  <si>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</si>
  <si>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</si>
  <si>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</si>
  <si>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</si>
  <si>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</si>
  <si>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</si>
  <si>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</si>
  <si>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</si>
  <si>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</si>
  <si>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</si>
  <si>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</si>
  <si>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</si>
  <si>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</si>
  <si>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</si>
  <si>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</si>
  <si>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</si>
  <si>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</si>
  <si>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</si>
  <si>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</si>
  <si>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</si>
  <si>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</si>
  <si>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</si>
  <si>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</si>
  <si>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</si>
  <si>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</si>
  <si>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</si>
  <si>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</si>
  <si>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</si>
  <si>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</si>
  <si>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</si>
  <si>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</si>
  <si>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</si>
  <si>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</si>
  <si>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</si>
  <si>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</si>
  <si>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</si>
  <si>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</si>
  <si>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</si>
  <si>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</si>
  <si>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</si>
  <si>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</si>
  <si>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</si>
  <si>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</si>
  <si>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</si>
  <si>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</si>
  <si>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</si>
  <si>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</si>
  <si>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</si>
  <si>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</si>
  <si>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</si>
  <si>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</si>
  <si>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</si>
  <si>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</si>
  <si>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</si>
  <si>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</si>
  <si>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</si>
  <si>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</si>
  <si>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</si>
  <si>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</si>
  <si>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</si>
  <si>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</si>
  <si>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</si>
  <si>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</si>
  <si>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</si>
  <si>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</si>
  <si>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</si>
  <si>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</si>
  <si>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</si>
  <si>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</si>
  <si>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</si>
  <si>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</si>
  <si>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</si>
  <si>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</si>
  <si>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</si>
  <si>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</si>
  <si>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</si>
  <si>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</si>
  <si>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</si>
  <si>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</si>
  <si>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</si>
  <si>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</si>
  <si>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</si>
  <si>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</si>
  <si>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</si>
  <si>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</si>
  <si>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</si>
  <si>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</si>
  <si>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</si>
  <si>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</si>
  <si>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</si>
  <si>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</si>
  <si>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</si>
  <si>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</si>
  <si>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甄氏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</si>
  <si>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</si>
  <si>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</si>
  <si>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</si>
  <si>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</si>
  <si>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</si>
  <si>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</si>
  <si>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</si>
  <si>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</si>
  <si>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</si>
  <si>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</si>
  <si>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</si>
  <si>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</si>
  <si>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</si>
  <si>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</si>
  <si>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</si>
  <si>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</si>
  <si>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</si>
  <si>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</si>
  <si>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</si>
  <si>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</si>
  <si>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</si>
  <si>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</si>
  <si>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</si>
  <si>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</si>
  <si>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</si>
  <si>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</si>
  <si>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</si>
  <si>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</si>
  <si>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</si>
  <si>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</si>
  <si>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</si>
  <si>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</si>
  <si>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</si>
  <si>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</si>
  <si>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</si>
  <si>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</si>
  <si>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</si>
  <si>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</si>
  <si>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</si>
  <si>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</si>
  <si>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</si>
  <si>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</si>
  <si>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</si>
  <si>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</si>
  <si>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</si>
  <si>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</si>
  <si>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</si>
  <si>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</si>
  <si>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</si>
  <si>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</si>
  <si>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</si>
  <si>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</si>
  <si>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</si>
  <si>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</si>
  <si>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</si>
  <si>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</si>
  <si>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</si>
  <si>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</si>
  <si>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</si>
  <si>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</si>
  <si>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</si>
  <si>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</si>
  <si>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</si>
  <si>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</si>
  <si>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</si>
  <si>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</si>
  <si>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</si>
  <si>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</si>
  <si>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</si>
  <si>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</si>
  <si>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</si>
  <si>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</si>
  <si>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</si>
  <si>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</si>
  <si>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</si>
  <si>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</si>
  <si>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</si>
  <si>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</si>
  <si>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</si>
  <si>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</si>
  <si>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</si>
  <si>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</si>
  <si>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</si>
  <si>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</si>
  <si>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</si>
  <si>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</si>
  <si>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</si>
  <si>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</si>
  <si>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</si>
  <si>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</si>
  <si>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</si>
  <si>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</si>
  <si>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</si>
  <si>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</si>
  <si>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</si>
  <si>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</si>
  <si>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</si>
  <si>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</si>
  <si>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</si>
  <si>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</si>
  <si>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</si>
  <si>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</si>
  <si>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</si>
  <si>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</si>
  <si>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</si>
  <si>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</si>
  <si>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</si>
  <si>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</si>
  <si>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</si>
  <si>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</si>
  <si>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</si>
  <si>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</si>
  <si>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</si>
  <si>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</si>
  <si>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</si>
  <si>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</si>
  <si>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</si>
  <si>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</si>
  <si>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</si>
  <si>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</si>
  <si>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</si>
  <si>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</si>
  <si>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</si>
  <si>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</si>
  <si>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</si>
  <si>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</si>
  <si>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</si>
  <si>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</si>
  <si>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</si>
  <si>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</si>
  <si>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</si>
  <si>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</si>
  <si>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</si>
  <si>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</si>
  <si>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</si>
  <si>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</si>
  <si>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</si>
  <si>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</si>
  <si>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</si>
  <si>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</si>
  <si>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</si>
  <si>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</si>
  <si>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</si>
  <si>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</si>
  <si>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</si>
  <si>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</si>
  <si>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</si>
  <si>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</si>
  <si>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</si>
  <si>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</si>
  <si>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</si>
  <si>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</si>
  <si>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</si>
  <si>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</si>
  <si>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</si>
  <si>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</si>
  <si>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</si>
  <si>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</si>
  <si>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</si>
  <si>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</si>
  <si>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</si>
  <si>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</si>
  <si>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</si>
  <si>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</si>
  <si>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</si>
  <si>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</si>
  <si>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</si>
  <si>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</si>
  <si>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</si>
  <si>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</si>
  <si>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</si>
  <si>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</si>
  <si>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田豐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</si>
  <si>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</si>
  <si>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</si>
  <si>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</si>
  <si>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</si>
  <si>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</si>
  <si>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</si>
  <si>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</si>
  <si>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</si>
  <si>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</si>
  <si>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</si>
  <si>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</si>
  <si>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</si>
  <si>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</si>
  <si>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</si>
  <si>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</si>
  <si>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</si>
  <si>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</si>
  <si>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</si>
  <si>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</si>
  <si>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</si>
  <si>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</si>
  <si>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</si>
  <si>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</si>
  <si>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</si>
  <si>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</si>
  <si>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</si>
  <si>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</si>
  <si>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</si>
  <si>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</si>
  <si>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马云騄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</si>
  <si>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</si>
  <si>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</si>
  <si>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</si>
  <si>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</si>
  <si>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</si>
  <si>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</si>
  <si>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</si>
  <si>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</si>
  <si>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</si>
  <si>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</si>
  <si>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</si>
  <si>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</si>
  <si>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</si>
  <si>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</si>
  <si>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</si>
  <si>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</si>
  <si>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</si>
  <si>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</si>
  <si>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</si>
  <si>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</si>
  <si>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</si>
  <si>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</si>
  <si>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</si>
  <si>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</si>
  <si>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</si>
  <si>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</si>
  <si>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</si>
  <si>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</si>
  <si>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</si>
  <si>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</si>
  <si>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</si>
  <si>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</si>
  <si>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</si>
  <si>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</si>
  <si>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</si>
  <si>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文鸯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</si>
  <si>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</si>
  <si>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</si>
  <si>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</si>
  <si>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</si>
  <si>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</si>
  <si>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</si>
  <si>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</si>
  <si>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</si>
  <si>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</si>
  <si>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</si>
  <si>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</si>
  <si>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</si>
  <si>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</si>
  <si>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</si>
  <si>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</si>
  <si>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</si>
  <si>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</si>
  <si>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</si>
  <si>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</si>
  <si>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</si>
  <si>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</si>
  <si>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</si>
  <si>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</si>
  <si>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</si>
  <si>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</si>
  <si>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</si>
  <si>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</si>
  <si>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</si>
  <si>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</si>
  <si>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</si>
  <si>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</si>
  <si>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</si>
  <si>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</si>
  <si>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</si>
  <si>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</si>
  <si>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</si>
  <si>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</si>
  <si>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</si>
  <si>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</si>
  <si>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</si>
  <si>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</si>
  <si>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</si>
  <si>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</si>
  <si>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</si>
  <si>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</si>
  <si>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</si>
  <si>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</si>
  <si>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</si>
  <si>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</si>
  <si>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</si>
  <si>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</si>
  <si>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</si>
  <si>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</si>
  <si>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</si>
  <si>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</si>
  <si>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</si>
  <si>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</si>
  <si>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</si>
  <si>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</si>
  <si>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</si>
  <si>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</si>
  <si>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</si>
  <si>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</si>
  <si>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</si>
  <si>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</si>
  <si>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</si>
  <si>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</si>
  <si>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</si>
  <si>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</si>
  <si>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</si>
  <si>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</si>
  <si>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</si>
  <si>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</si>
  <si>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</si>
  <si>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</si>
  <si>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</si>
  <si>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</si>
  <si>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</si>
  <si>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</si>
  <si>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</si>
  <si>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</si>
  <si>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</si>
  <si>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</si>
  <si>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</si>
  <si>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</si>
  <si>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</si>
  <si>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</si>
  <si>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</si>
  <si>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</si>
  <si>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</si>
  <si>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</si>
  <si>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</si>
  <si>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</si>
  <si>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</si>
  <si>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</si>
  <si>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</si>
  <si>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</si>
  <si>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</si>
  <si>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</si>
  <si>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</si>
  <si>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</si>
  <si>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</si>
  <si>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</si>
  <si>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</si>
  <si>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</si>
  <si>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</si>
  <si>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</si>
  <si>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</si>
  <si>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</si>
  <si>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</si>
  <si>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</si>
  <si>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</si>
  <si>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</si>
  <si>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</si>
  <si>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</si>
  <si>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</si>
  <si>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</si>
  <si>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</si>
  <si>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吕玲绮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</si>
  <si>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</si>
  <si>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</si>
  <si>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</si>
  <si>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</si>
  <si>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</si>
  <si>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</si>
  <si>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</si>
  <si>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</si>
  <si>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</si>
  <si>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</si>
  <si>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</si>
  <si>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</si>
  <si>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</si>
  <si>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</si>
  <si>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</si>
  <si>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</si>
  <si>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</si>
  <si>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</si>
  <si>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</si>
  <si>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</si>
  <si>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</si>
  <si>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t>统率</t>
    <phoneticPr fontId="1" type="noConversion"/>
  </si>
  <si>
    <t>政务</t>
  </si>
  <si>
    <t>总和</t>
    <phoneticPr fontId="1" type="noConversion"/>
  </si>
  <si>
    <t>等级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</si>
  <si>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</si>
  <si>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</si>
  <si>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</si>
  <si>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</si>
  <si>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</si>
  <si>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</si>
  <si>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</si>
  <si>
    <t>生命系数</t>
    <phoneticPr fontId="1" type="noConversion"/>
  </si>
  <si>
    <t>攻击系数</t>
    <phoneticPr fontId="1" type="noConversion"/>
  </si>
  <si>
    <t>防御系数</t>
    <phoneticPr fontId="1" type="noConversion"/>
  </si>
  <si>
    <t>绝技</t>
    <phoneticPr fontId="1" type="noConversion"/>
  </si>
  <si>
    <t>天神守护</t>
    <phoneticPr fontId="1" type="noConversion"/>
  </si>
  <si>
    <t>X X X
X O X
X X X</t>
    <phoneticPr fontId="1" type="noConversion"/>
  </si>
  <si>
    <t>无双乱舞</t>
    <phoneticPr fontId="1" type="noConversion"/>
  </si>
  <si>
    <t>名称</t>
    <phoneticPr fontId="1" type="noConversion"/>
  </si>
  <si>
    <t>攻击范围</t>
    <phoneticPr fontId="1" type="noConversion"/>
  </si>
  <si>
    <t>作用范围</t>
    <phoneticPr fontId="1" type="noConversion"/>
  </si>
  <si>
    <t>天下归心</t>
    <phoneticPr fontId="1" type="noConversion"/>
  </si>
  <si>
    <r>
      <t xml:space="preserve">X X X
X </t>
    </r>
    <r>
      <rPr>
        <sz val="11"/>
        <color rgb="FF92D050"/>
        <rFont val="宋体"/>
        <family val="3"/>
        <charset val="134"/>
      </rPr>
      <t>O</t>
    </r>
    <r>
      <rPr>
        <sz val="11"/>
        <color rgb="FFFF0000"/>
        <rFont val="宋体"/>
        <family val="3"/>
        <charset val="134"/>
      </rPr>
      <t xml:space="preserve"> X
X X X</t>
    </r>
    <phoneticPr fontId="1" type="noConversion"/>
  </si>
  <si>
    <r>
      <t xml:space="preserve">X X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</si>
  <si>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t>X X X
T X X
X X X</t>
    <phoneticPr fontId="1" type="noConversion"/>
  </si>
  <si>
    <t>战法</t>
    <phoneticPr fontId="1" type="noConversion"/>
  </si>
  <si>
    <t>一身是胆</t>
    <phoneticPr fontId="1" type="noConversion"/>
  </si>
  <si>
    <t>震天咆哮</t>
    <phoneticPr fontId="1" type="noConversion"/>
  </si>
  <si>
    <r>
      <t xml:space="preserve">X X X
</t>
    </r>
    <r>
      <rPr>
        <sz val="11"/>
        <color rgb="FF92D050"/>
        <rFont val="宋体"/>
        <family val="3"/>
        <charset val="134"/>
      </rPr>
      <t>T</t>
    </r>
    <r>
      <rPr>
        <sz val="11"/>
        <color rgb="FFFF0000"/>
        <rFont val="宋体"/>
        <family val="3"/>
        <charset val="134"/>
      </rPr>
      <t xml:space="preserve"> X X
X X X</t>
    </r>
    <phoneticPr fontId="1" type="noConversion"/>
  </si>
  <si>
    <r>
      <rPr>
        <sz val="11"/>
        <color rgb="FFFF0000"/>
        <rFont val="宋体"/>
        <family val="3"/>
        <charset val="134"/>
      </rPr>
      <t>X X X</t>
    </r>
    <r>
      <rPr>
        <sz val="11"/>
        <color rgb="FF92D050"/>
        <rFont val="宋体"/>
        <family val="3"/>
        <charset val="134"/>
      </rPr>
      <t xml:space="preserve">
T X X
</t>
    </r>
    <r>
      <rPr>
        <sz val="11"/>
        <color rgb="FFFF0000"/>
        <rFont val="宋体"/>
        <family val="3"/>
        <charset val="134"/>
      </rPr>
      <t>X X X</t>
    </r>
    <phoneticPr fontId="1" type="noConversion"/>
  </si>
  <si>
    <t>策略</t>
    <phoneticPr fontId="1" type="noConversion"/>
  </si>
  <si>
    <t>恸天贯日</t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</si>
  <si>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</si>
  <si>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算无遗策</t>
    <phoneticPr fontId="1" type="noConversion"/>
  </si>
  <si>
    <t>奇门遁甲</t>
    <phoneticPr fontId="1" type="noConversion"/>
  </si>
  <si>
    <t>炼狱火海</t>
    <phoneticPr fontId="1" type="noConversion"/>
  </si>
  <si>
    <r>
      <t xml:space="preserve">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</si>
  <si>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</si>
  <si>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</si>
  <si>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r>
      <rPr>
        <sz val="11"/>
        <color rgb="FF92D050"/>
        <rFont val="宋体"/>
        <family val="3"/>
        <charset val="134"/>
      </rPr>
      <t/>
    </r>
    <phoneticPr fontId="1" type="noConversion"/>
  </si>
  <si>
    <t>倾国倾城</t>
    <phoneticPr fontId="1" type="noConversion"/>
  </si>
  <si>
    <t>曹操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</si>
  <si>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</si>
  <si>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</si>
  <si>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</si>
  <si>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诸葛亮</t>
    <phoneticPr fontId="1" type="noConversion"/>
  </si>
  <si>
    <t>周瑜</t>
    <phoneticPr fontId="1" type="noConversion"/>
  </si>
  <si>
    <t>貂禅</t>
    <phoneticPr fontId="1" type="noConversion"/>
  </si>
  <si>
    <t>仁义之师</t>
    <phoneticPr fontId="1" type="noConversion"/>
  </si>
  <si>
    <t>刘备</t>
    <phoneticPr fontId="1" type="noConversion"/>
  </si>
  <si>
    <t>狂怒之师</t>
    <phoneticPr fontId="1" type="noConversion"/>
  </si>
  <si>
    <t>夏侯惇</t>
    <phoneticPr fontId="1" type="noConversion"/>
  </si>
  <si>
    <t>威震八方</t>
    <phoneticPr fontId="1" type="noConversion"/>
  </si>
  <si>
    <r>
      <t xml:space="preserve">X X X
X </t>
    </r>
    <r>
      <rPr>
        <sz val="11"/>
        <color rgb="FFFF0000"/>
        <rFont val="宋体"/>
        <family val="3"/>
        <charset val="134"/>
      </rPr>
      <t>O</t>
    </r>
    <r>
      <rPr>
        <sz val="11"/>
        <color rgb="FF92D050"/>
        <rFont val="宋体"/>
        <family val="3"/>
        <charset val="134"/>
      </rPr>
      <t xml:space="preserve"> X
X X X</t>
    </r>
    <phoneticPr fontId="1" type="noConversion"/>
  </si>
  <si>
    <t>张辽</t>
    <phoneticPr fontId="1" type="noConversion"/>
  </si>
  <si>
    <t>螺旋突刺</t>
    <phoneticPr fontId="1" type="noConversion"/>
  </si>
  <si>
    <t>铁骑冲锋</t>
    <phoneticPr fontId="1" type="noConversion"/>
  </si>
  <si>
    <t>马超</t>
    <phoneticPr fontId="1" type="noConversion"/>
  </si>
  <si>
    <t>神鬼乱舞</t>
    <phoneticPr fontId="1" type="noConversion"/>
  </si>
  <si>
    <t>甘宁</t>
    <phoneticPr fontId="1" type="noConversion"/>
  </si>
  <si>
    <t>千钧怒击</t>
    <phoneticPr fontId="1" type="noConversion"/>
  </si>
  <si>
    <t>许褚</t>
    <phoneticPr fontId="1" type="noConversion"/>
  </si>
  <si>
    <t>横扫千军</t>
    <phoneticPr fontId="1" type="noConversion"/>
  </si>
  <si>
    <t>太史慈</t>
    <phoneticPr fontId="1" type="noConversion"/>
  </si>
  <si>
    <t>百骑袭营</t>
    <phoneticPr fontId="1" type="noConversion"/>
  </si>
  <si>
    <t>单体攻击</t>
    <phoneticPr fontId="1" type="noConversion"/>
  </si>
  <si>
    <t>排山倒海</t>
    <phoneticPr fontId="1" type="noConversion"/>
  </si>
  <si>
    <t>典韦</t>
    <phoneticPr fontId="1" type="noConversion"/>
  </si>
  <si>
    <t>拖刀一击</t>
    <phoneticPr fontId="1" type="noConversion"/>
  </si>
  <si>
    <t>庞德</t>
    <phoneticPr fontId="1" type="noConversion"/>
  </si>
  <si>
    <t>百步穿杨</t>
    <phoneticPr fontId="1" type="noConversion"/>
  </si>
  <si>
    <t>黄忠</t>
    <phoneticPr fontId="1" type="noConversion"/>
  </si>
  <si>
    <t>夏侯渊</t>
    <phoneticPr fontId="1" type="noConversion"/>
  </si>
  <si>
    <t>精准暴击</t>
    <phoneticPr fontId="1" type="noConversion"/>
  </si>
  <si>
    <t>八门金锁</t>
    <phoneticPr fontId="1" type="noConversion"/>
  </si>
  <si>
    <t>斗转星移</t>
    <phoneticPr fontId="1" type="noConversion"/>
  </si>
  <si>
    <t>不动如山</t>
    <phoneticPr fontId="1" type="noConversion"/>
  </si>
  <si>
    <t>背水一战</t>
    <phoneticPr fontId="1" type="noConversion"/>
  </si>
  <si>
    <t>九宫格攻击</t>
  </si>
  <si>
    <t>周泰</t>
    <phoneticPr fontId="1" type="noConversion"/>
  </si>
  <si>
    <t>玉石俱焚</t>
    <phoneticPr fontId="1" type="noConversion"/>
  </si>
  <si>
    <t>孙坚</t>
    <phoneticPr fontId="1" type="noConversion"/>
  </si>
  <si>
    <t>徐庶</t>
    <phoneticPr fontId="1" type="noConversion"/>
  </si>
  <si>
    <t>郭嘉</t>
    <phoneticPr fontId="1" type="noConversion"/>
  </si>
  <si>
    <t>火烧连营</t>
    <phoneticPr fontId="1" type="noConversion"/>
  </si>
  <si>
    <t>陆逊</t>
    <phoneticPr fontId="1" type="noConversion"/>
  </si>
  <si>
    <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</si>
  <si>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水淹七军</t>
    <phoneticPr fontId="1" type="noConversion"/>
  </si>
  <si>
    <t>陨石裂地</t>
    <phoneticPr fontId="1" type="noConversion"/>
  </si>
  <si>
    <t>风卷残云</t>
    <phoneticPr fontId="1" type="noConversion"/>
  </si>
  <si>
    <t>雷动九天</t>
    <phoneticPr fontId="1" type="noConversion"/>
  </si>
  <si>
    <t>鲁肃</t>
    <phoneticPr fontId="1" type="noConversion"/>
  </si>
  <si>
    <t>荀彧</t>
    <phoneticPr fontId="1" type="noConversion"/>
  </si>
  <si>
    <t>贾诩</t>
    <phoneticPr fontId="1" type="noConversion"/>
  </si>
  <si>
    <t>类型</t>
    <phoneticPr fontId="1" type="noConversion"/>
  </si>
  <si>
    <t>系数</t>
    <phoneticPr fontId="1" type="noConversion"/>
  </si>
  <si>
    <t>代表武将</t>
    <phoneticPr fontId="1" type="noConversion"/>
  </si>
  <si>
    <t>司马懿</t>
    <phoneticPr fontId="1" type="noConversion"/>
  </si>
  <si>
    <t>吕布</t>
    <phoneticPr fontId="1" type="noConversion"/>
  </si>
  <si>
    <t>孙策</t>
    <phoneticPr fontId="1" type="noConversion"/>
  </si>
  <si>
    <t>虎狼之师</t>
    <phoneticPr fontId="1" type="noConversion"/>
  </si>
  <si>
    <t>董卓</t>
    <phoneticPr fontId="1" type="noConversion"/>
  </si>
  <si>
    <t>庞统</t>
    <phoneticPr fontId="1" type="noConversion"/>
  </si>
  <si>
    <t>华雄</t>
    <phoneticPr fontId="1" type="noConversion"/>
  </si>
  <si>
    <t>承天载物</t>
    <phoneticPr fontId="1" type="noConversion"/>
  </si>
  <si>
    <t>荀攸</t>
    <phoneticPr fontId="1" type="noConversion"/>
  </si>
  <si>
    <t>万寿无疆</t>
    <phoneticPr fontId="1" type="noConversion"/>
  </si>
  <si>
    <t>孙权</t>
    <phoneticPr fontId="1" type="noConversion"/>
  </si>
  <si>
    <t>刘禅</t>
    <phoneticPr fontId="1" type="noConversion"/>
  </si>
  <si>
    <t>雷霆猛击</t>
    <phoneticPr fontId="1" type="noConversion"/>
  </si>
  <si>
    <t>一箭穿心</t>
    <phoneticPr fontId="1" type="noConversion"/>
  </si>
  <si>
    <t>长驱直入</t>
    <phoneticPr fontId="1" type="noConversion"/>
  </si>
  <si>
    <t>全面出击</t>
    <phoneticPr fontId="1" type="noConversion"/>
  </si>
  <si>
    <t>万箭齐发</t>
    <phoneticPr fontId="1" type="noConversion"/>
  </si>
  <si>
    <t>陈武</t>
    <phoneticPr fontId="1" type="noConversion"/>
  </si>
  <si>
    <t>严颜</t>
    <phoneticPr fontId="1" type="noConversion"/>
  </si>
  <si>
    <t>兵种</t>
    <phoneticPr fontId="1" type="noConversion"/>
  </si>
  <si>
    <t>霹雳车</t>
  </si>
  <si>
    <t>霹雳车</t>
    <phoneticPr fontId="1" type="noConversion"/>
  </si>
  <si>
    <t>亲卫队</t>
  </si>
  <si>
    <t>战弓骑</t>
  </si>
  <si>
    <t>弓弩手</t>
  </si>
  <si>
    <t>弓弩手</t>
    <phoneticPr fontId="1" type="noConversion"/>
  </si>
  <si>
    <t>战弓骑</t>
    <phoneticPr fontId="1" type="noConversion"/>
  </si>
  <si>
    <t>亲卫队</t>
    <phoneticPr fontId="1" type="noConversion"/>
  </si>
  <si>
    <t>近卫军</t>
    <phoneticPr fontId="1" type="noConversion"/>
  </si>
  <si>
    <t>兵种ID</t>
    <phoneticPr fontId="1" type="noConversion"/>
  </si>
  <si>
    <t>武将ID</t>
    <phoneticPr fontId="1" type="noConversion"/>
  </si>
  <si>
    <t>武将</t>
    <phoneticPr fontId="1" type="noConversion"/>
  </si>
  <si>
    <t>绝技ID</t>
    <phoneticPr fontId="1" type="noConversion"/>
  </si>
  <si>
    <t>无</t>
    <phoneticPr fontId="1" type="noConversion"/>
  </si>
  <si>
    <t>攻击范围</t>
    <phoneticPr fontId="1" type="noConversion"/>
  </si>
  <si>
    <t>谋略家</t>
    <phoneticPr fontId="1" type="noConversion"/>
  </si>
  <si>
    <t>老百姓</t>
    <phoneticPr fontId="1" type="noConversion"/>
  </si>
  <si>
    <t>近卫军</t>
    <phoneticPr fontId="1" type="noConversion"/>
  </si>
  <si>
    <t>备注</t>
    <phoneticPr fontId="1" type="noConversion"/>
  </si>
  <si>
    <t>无法攻击</t>
    <phoneticPr fontId="1" type="noConversion"/>
  </si>
  <si>
    <t>优先级：前=&gt;上=&gt;下</t>
    <phoneticPr fontId="1" type="noConversion"/>
  </si>
  <si>
    <t>只能攻击前方</t>
    <phoneticPr fontId="1" type="noConversion"/>
  </si>
  <si>
    <t>优先级：前1=&gt;前2</t>
    <phoneticPr fontId="1" type="noConversion"/>
  </si>
  <si>
    <t>优先级：前1=&gt;上1=&gt;下1=&gt;前2=&gt;上2=&gt;下2</t>
    <phoneticPr fontId="1" type="noConversion"/>
  </si>
  <si>
    <t>优先级：前1=&gt;前2=&gt;前3</t>
    <phoneticPr fontId="1" type="noConversion"/>
  </si>
  <si>
    <t>优先级：前1=&gt;前2
伤害类型为策略伤害</t>
    <phoneticPr fontId="1" type="noConversion"/>
  </si>
  <si>
    <t>demo</t>
    <phoneticPr fontId="1" type="noConversion"/>
  </si>
  <si>
    <t>系数总和</t>
    <phoneticPr fontId="1" type="noConversion"/>
  </si>
  <si>
    <t>阶段</t>
    <phoneticPr fontId="1" type="noConversion"/>
  </si>
  <si>
    <r>
      <t>d</t>
    </r>
    <r>
      <rPr>
        <sz val="11"/>
        <color indexed="8"/>
        <rFont val="宋体"/>
        <family val="3"/>
        <charset val="134"/>
      </rPr>
      <t>emo</t>
    </r>
    <phoneticPr fontId="1" type="noConversion"/>
  </si>
  <si>
    <t>谋略家</t>
    <phoneticPr fontId="1" type="noConversion"/>
  </si>
  <si>
    <t>等级</t>
    <phoneticPr fontId="1" type="noConversion"/>
  </si>
  <si>
    <t>ID</t>
    <phoneticPr fontId="1" type="noConversion"/>
  </si>
  <si>
    <t>A</t>
    <phoneticPr fontId="1" type="noConversion"/>
  </si>
  <si>
    <t>B</t>
    <phoneticPr fontId="1" type="noConversion"/>
  </si>
  <si>
    <t>玩家</t>
    <phoneticPr fontId="1" type="noConversion"/>
  </si>
  <si>
    <t>A攻击B</t>
    <phoneticPr fontId="1" type="noConversion"/>
  </si>
  <si>
    <t>B攻击A</t>
    <phoneticPr fontId="1" type="noConversion"/>
  </si>
  <si>
    <t>普通攻击</t>
    <phoneticPr fontId="1" type="noConversion"/>
  </si>
  <si>
    <t>B受到伤害</t>
    <phoneticPr fontId="1" type="noConversion"/>
  </si>
  <si>
    <t>B剩余生命</t>
    <phoneticPr fontId="1" type="noConversion"/>
  </si>
  <si>
    <t>A受到伤害</t>
    <phoneticPr fontId="1" type="noConversion"/>
  </si>
  <si>
    <t>A剩余生命</t>
    <phoneticPr fontId="1" type="noConversion"/>
  </si>
  <si>
    <t>命中</t>
    <phoneticPr fontId="1" type="noConversion"/>
  </si>
  <si>
    <t>格挡</t>
    <phoneticPr fontId="1" type="noConversion"/>
  </si>
  <si>
    <t>暴击</t>
    <phoneticPr fontId="1" type="noConversion"/>
  </si>
  <si>
    <t>闪避</t>
    <phoneticPr fontId="1" type="noConversion"/>
  </si>
  <si>
    <t>绝技Id</t>
    <phoneticPr fontId="1" type="noConversion"/>
  </si>
  <si>
    <t>纵向攻击</t>
    <phoneticPr fontId="1" type="noConversion"/>
  </si>
  <si>
    <t>横向攻击</t>
    <phoneticPr fontId="1" type="noConversion"/>
  </si>
  <si>
    <t>战法</t>
    <phoneticPr fontId="1" type="noConversion"/>
  </si>
  <si>
    <t>九宫格攻击</t>
    <phoneticPr fontId="1" type="noConversion"/>
  </si>
  <si>
    <t>黑色旋风</t>
    <phoneticPr fontId="1" type="noConversion"/>
  </si>
  <si>
    <t>八方攻击</t>
    <phoneticPr fontId="1" type="noConversion"/>
  </si>
  <si>
    <t>暗影突击</t>
    <phoneticPr fontId="1" type="noConversion"/>
  </si>
  <si>
    <t>星夜突袭</t>
    <phoneticPr fontId="1" type="noConversion"/>
  </si>
  <si>
    <t>固若金汤</t>
    <phoneticPr fontId="1" type="noConversion"/>
  </si>
  <si>
    <t>战斗力</t>
    <phoneticPr fontId="1" type="noConversion"/>
  </si>
  <si>
    <t>描述</t>
    <phoneticPr fontId="1" type="noConversion"/>
  </si>
  <si>
    <t>全体治疗并增加攻击力</t>
    <phoneticPr fontId="1" type="noConversion"/>
  </si>
  <si>
    <t>全体治疗并增加防御力</t>
  </si>
  <si>
    <t>保留士气值＝75</t>
    <phoneticPr fontId="1" type="noConversion"/>
  </si>
  <si>
    <t>九宫格攻击，保留士气</t>
  </si>
  <si>
    <t>增加的破击＝50％，持续1回合
增加的暴击＝50％，持续1回合</t>
    <phoneticPr fontId="1" type="noConversion"/>
  </si>
  <si>
    <t>单体攻击，增加破击和暴击</t>
  </si>
  <si>
    <t>增加的格挡＝50％，持续1回合
保留士气值＝75</t>
    <phoneticPr fontId="1" type="noConversion"/>
  </si>
  <si>
    <t>单体攻击，增加格挡，保留士气</t>
  </si>
  <si>
    <t>恢复的血量＝施放者统率×等级
增加的攻击＝受益者攻击×20％
三攻同时增加，持续2回合</t>
    <phoneticPr fontId="1" type="noConversion"/>
  </si>
  <si>
    <t>恢复的血量＝施放者统率×等级
增加的防御＝受益者防御×20％
三防同时增加，持续2回合</t>
    <phoneticPr fontId="1" type="noConversion"/>
  </si>
  <si>
    <t>增加的闪避＝50％，持续1回合
保留士气值＝75</t>
    <phoneticPr fontId="1" type="noConversion"/>
  </si>
  <si>
    <t>纵向攻击，增加闪避，保留士气</t>
  </si>
  <si>
    <t>增加的暴击＝50％，持续1回合
降士气概率＝50％，降士气值＝50</t>
    <phoneticPr fontId="1" type="noConversion"/>
  </si>
  <si>
    <t>眩晕概率＝50％
降士气概率＝100％，降敌士气为0</t>
    <phoneticPr fontId="1" type="noConversion"/>
  </si>
  <si>
    <t>九宫格攻击，概率眩晕并降敌士气</t>
  </si>
  <si>
    <t>媚惑概率＝100％，相当于秒杀</t>
    <phoneticPr fontId="1" type="noConversion"/>
  </si>
  <si>
    <t>媚惑敌军，使其离开战场</t>
  </si>
  <si>
    <t>偷取的生命＝敌方所受伤害×20％</t>
    <phoneticPr fontId="1" type="noConversion"/>
  </si>
  <si>
    <t>单体攻击，偷取生命</t>
  </si>
  <si>
    <t>保留士气值＝75</t>
    <phoneticPr fontId="1" type="noConversion"/>
  </si>
  <si>
    <t>单体攻击，保留士气</t>
  </si>
  <si>
    <t>降士气概率＝100%，降士气为0</t>
    <phoneticPr fontId="1" type="noConversion"/>
  </si>
  <si>
    <t>横向攻击，增加暴击，降敌士气</t>
    <phoneticPr fontId="1" type="noConversion"/>
  </si>
  <si>
    <t>单体攻击，降敌士气</t>
  </si>
  <si>
    <t>单体攻击，降敌士气</t>
    <phoneticPr fontId="1" type="noConversion"/>
  </si>
  <si>
    <t>眩晕概率＝50％</t>
    <phoneticPr fontId="1" type="noConversion"/>
  </si>
  <si>
    <t>八方攻击，概率眩晕</t>
  </si>
  <si>
    <t>增加的暴击＝50％，持续1回合</t>
    <phoneticPr fontId="1" type="noConversion"/>
  </si>
  <si>
    <t>纵向攻击，增加暴击</t>
  </si>
  <si>
    <t>横向攻击，增加暴击</t>
  </si>
  <si>
    <t>眩晕概率＝100％</t>
    <phoneticPr fontId="1" type="noConversion"/>
  </si>
  <si>
    <t>单体攻击，概率眩晕</t>
  </si>
  <si>
    <t>单体攻击，增加暴击</t>
  </si>
  <si>
    <t>增加的格挡＝50％，持续1回合</t>
    <phoneticPr fontId="1" type="noConversion"/>
  </si>
  <si>
    <t>单体攻击，增加格挡</t>
  </si>
  <si>
    <t>增加的破击＝50％，持续1回合</t>
    <phoneticPr fontId="1" type="noConversion"/>
  </si>
  <si>
    <t>单体攻击，增加破击</t>
  </si>
  <si>
    <t>增加的韧性＝50％，持续1回合
反弹的伤害＝自身所受伤害×40％，持续1回合</t>
    <phoneticPr fontId="1" type="noConversion"/>
  </si>
  <si>
    <t>单体攻击，增加韧性，反弹伤害</t>
  </si>
  <si>
    <t>生命低于20％进入重伤状态</t>
    <phoneticPr fontId="1" type="noConversion"/>
  </si>
  <si>
    <t>单体攻击，重伤时士气不会低于100</t>
  </si>
  <si>
    <t>单体攻击，损失自身生命对敌军造成额外伤害</t>
  </si>
  <si>
    <t>己方损失生命＝己方生命最大值×25％
敌军所受额外伤害＝敌军生命最大值×50％</t>
    <phoneticPr fontId="1" type="noConversion"/>
  </si>
  <si>
    <t>转换比率＝100％，持续1回合</t>
    <phoneticPr fontId="1" type="noConversion"/>
  </si>
  <si>
    <t>全体防护，转化策略伤害为治疗</t>
  </si>
  <si>
    <t>吸收伤害比率＝40％，持续1回合</t>
    <phoneticPr fontId="1" type="noConversion"/>
  </si>
  <si>
    <t>全体防护，吸收伤害</t>
  </si>
  <si>
    <t>纵向攻击，概率眩晕</t>
  </si>
  <si>
    <t>增加的命中＝50％，持续1回合</t>
    <phoneticPr fontId="1" type="noConversion"/>
  </si>
  <si>
    <t>横向攻击，增加命中</t>
  </si>
  <si>
    <t>降士气概率＝100％，降敌士气值＝50</t>
    <phoneticPr fontId="1" type="noConversion"/>
  </si>
  <si>
    <t>九宫格攻击，降敌士气</t>
    <phoneticPr fontId="1" type="noConversion"/>
  </si>
  <si>
    <t>恢复的血量＝施放者智谋×等级×1.5</t>
    <phoneticPr fontId="1" type="noConversion"/>
  </si>
  <si>
    <t>全体治疗</t>
  </si>
  <si>
    <t>增加的生命＝受益者生命×50％，持续3回合</t>
    <phoneticPr fontId="1" type="noConversion"/>
  </si>
  <si>
    <t>全体增加生命上限</t>
  </si>
  <si>
    <t>降士气概率＝100％，降士气为0</t>
    <phoneticPr fontId="1" type="noConversion"/>
  </si>
  <si>
    <t>任何攻击伤害都为1，持续1回合，防护期间不获得士气</t>
    <phoneticPr fontId="1" type="noConversion"/>
  </si>
  <si>
    <t>单体防护，获得超高防御</t>
  </si>
  <si>
    <t>战斗力</t>
    <phoneticPr fontId="1" type="noConversion"/>
  </si>
  <si>
    <t>A攻击B</t>
    <phoneticPr fontId="1" type="noConversion"/>
  </si>
  <si>
    <t>公式</t>
    <phoneticPr fontId="1" type="noConversion"/>
  </si>
  <si>
    <t>普通伤害</t>
    <phoneticPr fontId="1" type="noConversion"/>
  </si>
  <si>
    <t>战法伤害</t>
    <phoneticPr fontId="1" type="noConversion"/>
  </si>
  <si>
    <t>策略伤害</t>
    <phoneticPr fontId="1" type="noConversion"/>
  </si>
  <si>
    <t>闪避概率</t>
    <phoneticPr fontId="1" type="noConversion"/>
  </si>
  <si>
    <t>格挡概率</t>
    <phoneticPr fontId="1" type="noConversion"/>
  </si>
  <si>
    <t>暴击概率</t>
    <phoneticPr fontId="1" type="noConversion"/>
  </si>
  <si>
    <t>最小值</t>
    <phoneticPr fontId="1" type="noConversion"/>
  </si>
  <si>
    <t>A.普通攻击 - B.普通防御 + A.等级 * 50</t>
    <phoneticPr fontId="1" type="noConversion"/>
  </si>
  <si>
    <t>(A.战法攻击 - B.战法防御 + A.等级 * 50) * 战法伤害系数</t>
    <phoneticPr fontId="1" type="noConversion"/>
  </si>
  <si>
    <t>(A.策略攻击 - B.策略防御 + A.等级 * 50) * 策略伤害系数</t>
    <phoneticPr fontId="1" type="noConversion"/>
  </si>
  <si>
    <t>二级属性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</si>
  <si>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</si>
  <si>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</si>
  <si>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</si>
  <si>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</si>
  <si>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</si>
  <si>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</si>
  <si>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统率 * 等级 * 1.0 * 兵种攻击系数</t>
    <phoneticPr fontId="1" type="noConversion"/>
  </si>
  <si>
    <t>统率 * 等级 * 0.7 * 兵种防御系数</t>
    <phoneticPr fontId="1" type="noConversion"/>
  </si>
  <si>
    <t>生命</t>
    <phoneticPr fontId="1" type="noConversion"/>
  </si>
  <si>
    <t>（统率 + 武勇 * 2) * 等级 * 兵种生命系数</t>
    <phoneticPr fontId="1" type="noConversion"/>
  </si>
  <si>
    <t>武勇 * 等级 * 1.0</t>
    <phoneticPr fontId="1" type="noConversion"/>
  </si>
  <si>
    <t>武勇 * 等级 * 1.5</t>
    <phoneticPr fontId="1" type="noConversion"/>
  </si>
  <si>
    <t>智谋 * 等级 * 1.2</t>
    <phoneticPr fontId="1" type="noConversion"/>
  </si>
  <si>
    <t>智谋 * 等级 * 0.8</t>
    <phoneticPr fontId="1" type="noConversion"/>
  </si>
  <si>
    <t>橙色区域为测试区域，虽可编辑，但无需纳入配置文件。</t>
    <phoneticPr fontId="1" type="noConversion"/>
  </si>
  <si>
    <t>黄色区域为可编辑区域，应纳入到配置文件。</t>
    <phoneticPr fontId="1" type="noConversion"/>
  </si>
  <si>
    <t>demo期只需配置demo阶段的武将、绝技、兵种。</t>
    <phoneticPr fontId="1" type="noConversion"/>
  </si>
  <si>
    <t>孙策</t>
    <phoneticPr fontId="1" type="noConversion"/>
  </si>
  <si>
    <t>九宫格攻击，降敌士气为0</t>
    <phoneticPr fontId="1" type="noConversion"/>
  </si>
  <si>
    <t>demo期间，公式中红色部分取值为0</t>
    <phoneticPr fontId="1" type="noConversion"/>
  </si>
  <si>
    <t>暴击天赋</t>
    <phoneticPr fontId="1" type="noConversion"/>
  </si>
  <si>
    <t>格挡天赋</t>
    <phoneticPr fontId="1" type="noConversion"/>
  </si>
  <si>
    <t>闪避天赋</t>
    <phoneticPr fontId="1" type="noConversion"/>
  </si>
  <si>
    <r>
      <t xml:space="preserve">B.兵种闪避天赋 + </t>
    </r>
    <r>
      <rPr>
        <sz val="11"/>
        <color rgb="FFFF0000"/>
        <rFont val="宋体"/>
        <family val="3"/>
        <charset val="134"/>
      </rPr>
      <t>B.智谋 / 5 - A.智谋 / 5</t>
    </r>
    <r>
      <rPr>
        <sz val="11"/>
        <color indexed="8"/>
        <rFont val="宋体"/>
        <family val="3"/>
        <charset val="134"/>
      </rPr>
      <t xml:space="preserve"> + 15%</t>
    </r>
    <phoneticPr fontId="1" type="noConversion"/>
  </si>
  <si>
    <r>
      <t xml:space="preserve">B.兵种格挡天赋 + </t>
    </r>
    <r>
      <rPr>
        <sz val="11"/>
        <color rgb="FFFF0000"/>
        <rFont val="宋体"/>
        <family val="3"/>
        <charset val="134"/>
      </rPr>
      <t>B.统率 / 5 - A.武勇 / 5</t>
    </r>
    <r>
      <rPr>
        <sz val="11"/>
        <color indexed="8"/>
        <rFont val="宋体"/>
        <family val="3"/>
        <charset val="134"/>
      </rPr>
      <t xml:space="preserve"> + 20%</t>
    </r>
    <phoneticPr fontId="1" type="noConversion"/>
  </si>
  <si>
    <r>
      <t xml:space="preserve">A.兵种暴击天赋 + </t>
    </r>
    <r>
      <rPr>
        <sz val="11"/>
        <color rgb="FFFF0000"/>
        <rFont val="宋体"/>
        <family val="3"/>
        <charset val="134"/>
      </rPr>
      <t>A.武勇 / 5 - B.统率 / 5</t>
    </r>
    <r>
      <rPr>
        <sz val="11"/>
        <color indexed="8"/>
        <rFont val="宋体"/>
        <family val="3"/>
        <charset val="134"/>
      </rPr>
      <t xml:space="preserve"> + 25%</t>
    </r>
    <phoneticPr fontId="1" type="noConversion"/>
  </si>
  <si>
    <t>闪避天赋</t>
    <phoneticPr fontId="1" type="noConversion"/>
  </si>
  <si>
    <t>格挡天赋</t>
    <phoneticPr fontId="1" type="noConversion"/>
  </si>
  <si>
    <t>暴击天赋</t>
    <phoneticPr fontId="1" type="noConversion"/>
  </si>
  <si>
    <t>兵种Id</t>
    <phoneticPr fontId="1" type="noConversion"/>
  </si>
  <si>
    <t>闪避</t>
    <phoneticPr fontId="1" type="noConversion"/>
  </si>
  <si>
    <t>格挡</t>
    <phoneticPr fontId="1" type="noConversion"/>
  </si>
  <si>
    <t>暴击</t>
    <phoneticPr fontId="1" type="noConversion"/>
  </si>
  <si>
    <r>
      <t xml:space="preserve">X X X X
O X </t>
    </r>
    <r>
      <rPr>
        <sz val="11"/>
        <color rgb="FF92D050"/>
        <rFont val="宋体"/>
        <family val="3"/>
        <charset val="134"/>
      </rPr>
      <t>X X</t>
    </r>
    <r>
      <rPr>
        <sz val="11"/>
        <color rgb="FFFF0000"/>
        <rFont val="宋体"/>
        <family val="3"/>
        <charset val="134"/>
      </rPr>
      <t xml:space="preserve">
X X X X</t>
    </r>
    <phoneticPr fontId="1" type="noConversion"/>
  </si>
  <si>
    <t>单体攻击，保留士气75</t>
    <phoneticPr fontId="1" type="noConversion"/>
  </si>
  <si>
    <t>全体加血120，士气25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</si>
</sst>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9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13" fillId="6" borderId="3" xfId="1" applyFont="1" applyFill="1" applyBorder="1" applyAlignment="1">
      <alignment horizontal="left" vertical="center" wrapText="1"/>
    </xf>
    <xf numFmtId="176" fontId="13" fillId="6" borderId="3" xfId="1" applyNumberFormat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14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 applyProtection="1">
      <alignment horizontal="center" wrapText="1"/>
      <protection locked="0"/>
    </xf>
    <xf numFmtId="0" fontId="5" fillId="7" borderId="1" xfId="1" applyFont="1" applyFill="1" applyBorder="1" applyAlignment="1" applyProtection="1">
      <alignment horizontal="center" wrapText="1"/>
      <protection locked="0"/>
    </xf>
    <xf numFmtId="9" fontId="13" fillId="6" borderId="3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 applyProtection="1">
      <alignment horizontal="center"/>
      <protection hidden="1"/>
    </xf>
    <xf numFmtId="0" fontId="2" fillId="2" borderId="1" xfId="1" applyFont="1" applyFill="1" applyBorder="1" applyAlignment="1" applyProtection="1">
      <alignment horizontal="center" wrapText="1"/>
      <protection hidden="1"/>
    </xf>
    <xf numFmtId="0" fontId="2" fillId="7" borderId="1" xfId="1" applyFont="1" applyFill="1" applyBorder="1" applyAlignment="1" applyProtection="1">
      <alignment horizontal="right" wrapText="1"/>
      <protection locked="0"/>
    </xf>
    <xf numFmtId="0" fontId="4" fillId="3" borderId="1" xfId="1" applyFont="1" applyFill="1" applyBorder="1" applyAlignment="1" applyProtection="1">
      <alignment horizontal="center"/>
      <protection locked="0"/>
    </xf>
    <xf numFmtId="9" fontId="5" fillId="2" borderId="1" xfId="1" applyNumberFormat="1" applyFont="1" applyFill="1" applyBorder="1" applyAlignment="1">
      <alignment horizontal="center" wrapText="1"/>
    </xf>
    <xf numFmtId="0" fontId="2" fillId="8" borderId="1" xfId="1" applyFont="1" applyFill="1" applyBorder="1" applyAlignment="1" applyProtection="1">
      <alignment horizontal="right" wrapText="1"/>
      <protection locked="0"/>
    </xf>
    <xf numFmtId="9" fontId="2" fillId="2" borderId="1" xfId="1" applyNumberFormat="1" applyFont="1" applyFill="1" applyBorder="1" applyAlignment="1" applyProtection="1">
      <alignment horizontal="center" wrapText="1"/>
      <protection hidden="1"/>
    </xf>
    <xf numFmtId="9" fontId="2" fillId="2" borderId="1" xfId="1" applyNumberFormat="1" applyFont="1" applyFill="1" applyBorder="1" applyAlignment="1">
      <alignment horizontal="right" wrapText="1"/>
    </xf>
    <xf numFmtId="0" fontId="16" fillId="8" borderId="1" xfId="1" applyFont="1" applyFill="1" applyBorder="1" applyAlignment="1" applyProtection="1">
      <alignment horizontal="right" wrapText="1"/>
      <protection locked="0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0" fontId="5" fillId="2" borderId="6" xfId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5" fillId="2" borderId="8" xfId="1" applyFont="1" applyFill="1" applyBorder="1" applyAlignment="1">
      <alignment horizontal="center" wrapText="1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00FF"/>
      <color rgb="FF7FBFFF"/>
      <color rgb="FF47C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2:AB695"/>
  <sheetViews>
    <sheetView workbookViewId="0">
      <pane xSplit="6" ySplit="2" topLeftCell="K3" activePane="bottomRight" state="frozen"/>
      <selection pane="topRight" activeCell="D1" sqref="D1"/>
      <selection pane="bottomLeft" activeCell="A3" sqref="A3"/>
      <selection pane="bottomRight" activeCell="M15" sqref="M15"/>
    </sheetView>
  </sheetViews>
  <sheetFormatPr defaultRowHeight="13.5"/>
  <cols>
    <col min="2" max="3" width="12" style="17" bestFit="1" customWidth="1"/>
    <col min="4" max="5" width="12" style="17" customWidth="1"/>
    <col min="6" max="6" width="9.75" bestFit="1" customWidth="1"/>
    <col min="7" max="7" width="9.75" customWidth="1"/>
    <col min="8" max="10" width="13.75" bestFit="1" customWidth="1"/>
    <col min="11" max="11" width="9.75" style="17" bestFit="1" customWidth="1"/>
    <col min="12" max="18" width="9.75" bestFit="1" customWidth="1"/>
    <col min="19" max="24" width="13.75" bestFit="1" customWidth="1"/>
    <col min="25" max="27" width="13.75" customWidth="1"/>
    <col min="28" max="28" width="13.75" bestFit="1" customWidth="1"/>
  </cols>
  <sheetData>
    <row r="2" spans="2:28">
      <c r="B2" s="33" t="s">
        <v>827</v>
      </c>
      <c r="C2" s="33" t="s">
        <v>809</v>
      </c>
      <c r="D2" s="33" t="s">
        <v>808</v>
      </c>
      <c r="E2" s="33" t="s">
        <v>811</v>
      </c>
      <c r="F2" s="33" t="s">
        <v>810</v>
      </c>
      <c r="G2" s="33" t="s">
        <v>798</v>
      </c>
      <c r="H2" s="33" t="s">
        <v>693</v>
      </c>
      <c r="I2" s="33" t="s">
        <v>694</v>
      </c>
      <c r="J2" s="33" t="s">
        <v>695</v>
      </c>
      <c r="K2" s="33" t="s">
        <v>696</v>
      </c>
      <c r="L2" s="33" t="s">
        <v>682</v>
      </c>
      <c r="M2" s="33" t="s">
        <v>1</v>
      </c>
      <c r="N2" s="33" t="s">
        <v>2</v>
      </c>
      <c r="O2" s="33" t="s">
        <v>683</v>
      </c>
      <c r="P2" s="33" t="s">
        <v>684</v>
      </c>
      <c r="Q2" s="33" t="s">
        <v>685</v>
      </c>
      <c r="R2" s="33" t="s">
        <v>692</v>
      </c>
      <c r="S2" s="33" t="s">
        <v>686</v>
      </c>
      <c r="T2" s="33" t="s">
        <v>687</v>
      </c>
      <c r="U2" s="33" t="s">
        <v>688</v>
      </c>
      <c r="V2" s="33" t="s">
        <v>689</v>
      </c>
      <c r="W2" s="33" t="s">
        <v>690</v>
      </c>
      <c r="X2" s="33" t="s">
        <v>691</v>
      </c>
      <c r="Y2" s="33" t="s">
        <v>961</v>
      </c>
      <c r="Z2" s="33" t="s">
        <v>962</v>
      </c>
      <c r="AA2" s="33" t="s">
        <v>963</v>
      </c>
      <c r="AB2" s="33" t="s">
        <v>917</v>
      </c>
    </row>
    <row r="3" spans="2:28">
      <c r="B3" s="27" t="s">
        <v>825</v>
      </c>
      <c r="C3" s="16">
        <v>98</v>
      </c>
      <c r="D3" s="27">
        <v>2</v>
      </c>
      <c r="E3" s="27">
        <v>4</v>
      </c>
      <c r="F3" s="2" t="s">
        <v>100</v>
      </c>
      <c r="G3" s="4" t="str">
        <f>VLOOKUP(D3,兵种!B:F,2,0)</f>
        <v>亲卫队</v>
      </c>
      <c r="H3" s="4">
        <f>VLOOKUP(D3,兵种!B:F,3,0)</f>
        <v>1</v>
      </c>
      <c r="I3" s="4">
        <f>VLOOKUP(D3,兵种!B:F,4,0)</f>
        <v>1.1000000000000001</v>
      </c>
      <c r="J3" s="4">
        <f>VLOOKUP(D3,兵种!B:F,5,0)</f>
        <v>1</v>
      </c>
      <c r="K3" s="16" t="str">
        <f>VLOOKUP(E3,绝技!B:C,2,0)</f>
        <v>拖刀一击</v>
      </c>
      <c r="L3" s="32">
        <v>102</v>
      </c>
      <c r="M3" s="32">
        <v>109</v>
      </c>
      <c r="N3" s="32">
        <v>80</v>
      </c>
      <c r="O3" s="35">
        <v>64</v>
      </c>
      <c r="P3" s="1">
        <f t="shared" ref="P3:P66" si="0">SUM(L3:O3)</f>
        <v>355</v>
      </c>
      <c r="Q3" s="38">
        <v>1</v>
      </c>
      <c r="R3" s="1">
        <f t="shared" ref="R3:R66" si="1">INT(Q3*(100+L3+M3*2)*H3)</f>
        <v>420</v>
      </c>
      <c r="S3" s="1">
        <f t="shared" ref="S3:S66" si="2">INT(L3*Q3*1*I3)</f>
        <v>112</v>
      </c>
      <c r="T3" s="1">
        <f t="shared" ref="T3:T66" si="3">INT(L3*Q3*0.7*J3)</f>
        <v>71</v>
      </c>
      <c r="U3" s="1">
        <f t="shared" ref="U3:U66" si="4">INT(M3*Q3*1.5)</f>
        <v>163</v>
      </c>
      <c r="V3" s="1">
        <f t="shared" ref="V3:V66" si="5">INT(M3*Q3*1)</f>
        <v>109</v>
      </c>
      <c r="W3" s="1">
        <f t="shared" ref="W3:W66" si="6">INT(N3*Q3*1.2)</f>
        <v>96</v>
      </c>
      <c r="X3" s="1">
        <f t="shared" ref="X3:X66" si="7">INT(N3*Q3*0.8)</f>
        <v>64</v>
      </c>
      <c r="Y3" s="37">
        <f>VLOOKUP(D3,兵种!B:J,7,0)</f>
        <v>0.05</v>
      </c>
      <c r="Z3" s="37">
        <f>VLOOKUP(D3,兵种!B:J,8,0)</f>
        <v>0.05</v>
      </c>
      <c r="AA3" s="37">
        <f>VLOOKUP(D3,兵种!B:J,9,0)</f>
        <v>0.1</v>
      </c>
      <c r="AB3" s="1">
        <f t="shared" ref="AB3:AB66" si="8">SUM(S3,U3,W3)</f>
        <v>371</v>
      </c>
    </row>
    <row r="4" spans="2:28">
      <c r="B4" s="27" t="s">
        <v>825</v>
      </c>
      <c r="C4" s="16">
        <v>225</v>
      </c>
      <c r="D4" s="27">
        <v>2</v>
      </c>
      <c r="E4" s="27">
        <v>2</v>
      </c>
      <c r="F4" s="2" t="s">
        <v>227</v>
      </c>
      <c r="G4" s="4" t="str">
        <f>VLOOKUP(D4,兵种!B:F,2,0)</f>
        <v>亲卫队</v>
      </c>
      <c r="H4" s="4">
        <f>VLOOKUP(D4,兵种!B:F,3,0)</f>
        <v>1</v>
      </c>
      <c r="I4" s="4">
        <f>VLOOKUP(D4,兵种!B:F,4,0)</f>
        <v>1.1000000000000001</v>
      </c>
      <c r="J4" s="4">
        <f>VLOOKUP(D4,兵种!B:F,5,0)</f>
        <v>1</v>
      </c>
      <c r="K4" s="16" t="str">
        <f>VLOOKUP(E4,绝技!B:C,2,0)</f>
        <v>天神守护</v>
      </c>
      <c r="L4" s="32">
        <v>114</v>
      </c>
      <c r="M4" s="32">
        <v>63</v>
      </c>
      <c r="N4" s="32">
        <v>108</v>
      </c>
      <c r="O4" s="35">
        <v>98</v>
      </c>
      <c r="P4" s="1">
        <f t="shared" si="0"/>
        <v>383</v>
      </c>
      <c r="Q4" s="38">
        <v>1</v>
      </c>
      <c r="R4" s="1">
        <f t="shared" si="1"/>
        <v>340</v>
      </c>
      <c r="S4" s="1">
        <f t="shared" si="2"/>
        <v>125</v>
      </c>
      <c r="T4" s="1">
        <f t="shared" si="3"/>
        <v>79</v>
      </c>
      <c r="U4" s="1">
        <f t="shared" si="4"/>
        <v>94</v>
      </c>
      <c r="V4" s="1">
        <f t="shared" si="5"/>
        <v>63</v>
      </c>
      <c r="W4" s="1">
        <f t="shared" si="6"/>
        <v>129</v>
      </c>
      <c r="X4" s="1">
        <f t="shared" si="7"/>
        <v>86</v>
      </c>
      <c r="Y4" s="37">
        <f>VLOOKUP(D4,兵种!B:J,7,0)</f>
        <v>0.05</v>
      </c>
      <c r="Z4" s="37">
        <f>VLOOKUP(D4,兵种!B:J,8,0)</f>
        <v>0.05</v>
      </c>
      <c r="AA4" s="37">
        <f>VLOOKUP(D4,兵种!B:J,9,0)</f>
        <v>0.1</v>
      </c>
      <c r="AB4" s="1">
        <f t="shared" si="8"/>
        <v>348</v>
      </c>
    </row>
    <row r="5" spans="2:28">
      <c r="B5" s="27" t="s">
        <v>825</v>
      </c>
      <c r="C5" s="16">
        <v>245</v>
      </c>
      <c r="D5" s="27">
        <v>4</v>
      </c>
      <c r="E5" s="27">
        <v>9</v>
      </c>
      <c r="F5" s="2" t="s">
        <v>247</v>
      </c>
      <c r="G5" s="4" t="str">
        <f>VLOOKUP(D5,兵种!B:F,2,0)</f>
        <v>弓弩手</v>
      </c>
      <c r="H5" s="4">
        <f>VLOOKUP(D5,兵种!B:F,3,0)</f>
        <v>0.9</v>
      </c>
      <c r="I5" s="4">
        <f>VLOOKUP(D5,兵种!B:F,4,0)</f>
        <v>1</v>
      </c>
      <c r="J5" s="4">
        <f>VLOOKUP(D5,兵种!B:F,5,0)</f>
        <v>1</v>
      </c>
      <c r="K5" s="16" t="str">
        <f>VLOOKUP(E5,绝技!B:C,2,0)</f>
        <v>炼狱火海</v>
      </c>
      <c r="L5" s="32">
        <v>113</v>
      </c>
      <c r="M5" s="32">
        <v>76</v>
      </c>
      <c r="N5" s="32">
        <v>106</v>
      </c>
      <c r="O5" s="35">
        <v>86</v>
      </c>
      <c r="P5" s="1">
        <f t="shared" si="0"/>
        <v>381</v>
      </c>
      <c r="Q5" s="38">
        <v>1</v>
      </c>
      <c r="R5" s="1">
        <f t="shared" si="1"/>
        <v>328</v>
      </c>
      <c r="S5" s="1">
        <f t="shared" si="2"/>
        <v>113</v>
      </c>
      <c r="T5" s="1">
        <f t="shared" si="3"/>
        <v>79</v>
      </c>
      <c r="U5" s="1">
        <f t="shared" si="4"/>
        <v>114</v>
      </c>
      <c r="V5" s="1">
        <f t="shared" si="5"/>
        <v>76</v>
      </c>
      <c r="W5" s="1">
        <f t="shared" si="6"/>
        <v>127</v>
      </c>
      <c r="X5" s="1">
        <f t="shared" si="7"/>
        <v>84</v>
      </c>
      <c r="Y5" s="37">
        <f>VLOOKUP(D5,兵种!B:J,7,0)</f>
        <v>0</v>
      </c>
      <c r="Z5" s="37">
        <f>VLOOKUP(D5,兵种!B:J,8,0)</f>
        <v>0</v>
      </c>
      <c r="AA5" s="37">
        <f>VLOOKUP(D5,兵种!B:J,9,0)</f>
        <v>0.2</v>
      </c>
      <c r="AB5" s="1">
        <f t="shared" si="8"/>
        <v>354</v>
      </c>
    </row>
    <row r="6" spans="2:28" hidden="1">
      <c r="B6" s="27"/>
      <c r="C6" s="16">
        <v>602</v>
      </c>
      <c r="D6" s="27">
        <v>4</v>
      </c>
      <c r="E6" s="27"/>
      <c r="F6" s="2" t="s">
        <v>601</v>
      </c>
      <c r="G6" s="4" t="str">
        <f>VLOOKUP(D6,兵种!B:F,2,0)</f>
        <v>弓弩手</v>
      </c>
      <c r="H6" s="4">
        <f>VLOOKUP(D6,兵种!B:F,3,0)</f>
        <v>0.9</v>
      </c>
      <c r="I6" s="4">
        <f>VLOOKUP(D6,兵种!B:F,4,0)</f>
        <v>1</v>
      </c>
      <c r="J6" s="4">
        <f>VLOOKUP(D6,兵种!B:F,5,0)</f>
        <v>1</v>
      </c>
      <c r="K6" s="16" t="str">
        <f>VLOOKUP(E6,绝技!B:C,2,0)</f>
        <v>无</v>
      </c>
      <c r="L6" s="32">
        <v>110</v>
      </c>
      <c r="M6" s="32">
        <v>69</v>
      </c>
      <c r="N6" s="32">
        <v>105</v>
      </c>
      <c r="O6" s="35">
        <v>95</v>
      </c>
      <c r="P6" s="1">
        <f t="shared" si="0"/>
        <v>379</v>
      </c>
      <c r="Q6" s="38">
        <v>1</v>
      </c>
      <c r="R6" s="1">
        <f t="shared" si="1"/>
        <v>313</v>
      </c>
      <c r="S6" s="1">
        <f t="shared" si="2"/>
        <v>110</v>
      </c>
      <c r="T6" s="1">
        <f t="shared" si="3"/>
        <v>77</v>
      </c>
      <c r="U6" s="1">
        <f t="shared" si="4"/>
        <v>103</v>
      </c>
      <c r="V6" s="1">
        <f t="shared" si="5"/>
        <v>69</v>
      </c>
      <c r="W6" s="1">
        <f t="shared" si="6"/>
        <v>126</v>
      </c>
      <c r="X6" s="1">
        <f t="shared" si="7"/>
        <v>84</v>
      </c>
      <c r="Y6" s="37">
        <f>VLOOKUP(D6,兵种!B:J,7,0)</f>
        <v>0</v>
      </c>
      <c r="Z6" s="37">
        <f>VLOOKUP(D6,兵种!B:J,8,0)</f>
        <v>0</v>
      </c>
      <c r="AA6" s="37">
        <f>VLOOKUP(D6,兵种!B:J,9,0)</f>
        <v>0.2</v>
      </c>
      <c r="AB6" s="1">
        <f t="shared" si="8"/>
        <v>339</v>
      </c>
    </row>
    <row r="7" spans="2:28">
      <c r="B7" s="27" t="s">
        <v>825</v>
      </c>
      <c r="C7" s="16">
        <v>289</v>
      </c>
      <c r="D7" s="27">
        <v>6</v>
      </c>
      <c r="E7" s="27">
        <v>8</v>
      </c>
      <c r="F7" s="2" t="s">
        <v>291</v>
      </c>
      <c r="G7" s="4" t="str">
        <f>VLOOKUP(D7,兵种!B:F,2,0)</f>
        <v>谋略家</v>
      </c>
      <c r="H7" s="4">
        <f>VLOOKUP(D7,兵种!B:F,3,0)</f>
        <v>0.8</v>
      </c>
      <c r="I7" s="4">
        <f>VLOOKUP(D7,兵种!B:F,4,0)</f>
        <v>0.8</v>
      </c>
      <c r="J7" s="4">
        <f>VLOOKUP(D7,兵种!B:F,5,0)</f>
        <v>0.9</v>
      </c>
      <c r="K7" s="16" t="str">
        <f>VLOOKUP(E7,绝技!B:C,2,0)</f>
        <v>奇门遁甲</v>
      </c>
      <c r="L7" s="32">
        <v>97</v>
      </c>
      <c r="M7" s="32">
        <v>38</v>
      </c>
      <c r="N7" s="32">
        <v>120</v>
      </c>
      <c r="O7" s="35">
        <v>115</v>
      </c>
      <c r="P7" s="1">
        <f t="shared" si="0"/>
        <v>370</v>
      </c>
      <c r="Q7" s="38">
        <v>1</v>
      </c>
      <c r="R7" s="1">
        <f t="shared" si="1"/>
        <v>218</v>
      </c>
      <c r="S7" s="1">
        <f t="shared" si="2"/>
        <v>77</v>
      </c>
      <c r="T7" s="1">
        <f t="shared" si="3"/>
        <v>61</v>
      </c>
      <c r="U7" s="1">
        <f t="shared" si="4"/>
        <v>57</v>
      </c>
      <c r="V7" s="1">
        <f t="shared" si="5"/>
        <v>38</v>
      </c>
      <c r="W7" s="1">
        <f t="shared" si="6"/>
        <v>144</v>
      </c>
      <c r="X7" s="1">
        <f t="shared" si="7"/>
        <v>96</v>
      </c>
      <c r="Y7" s="37">
        <f>VLOOKUP(D7,兵种!B:J,7,0)</f>
        <v>0.2</v>
      </c>
      <c r="Z7" s="37">
        <f>VLOOKUP(D7,兵种!B:J,8,0)</f>
        <v>0</v>
      </c>
      <c r="AA7" s="37">
        <f>VLOOKUP(D7,兵种!B:J,9,0)</f>
        <v>0</v>
      </c>
      <c r="AB7" s="1">
        <f t="shared" si="8"/>
        <v>278</v>
      </c>
    </row>
    <row r="8" spans="2:28" hidden="1">
      <c r="B8" s="27"/>
      <c r="C8" s="16">
        <v>365</v>
      </c>
      <c r="D8" s="27">
        <v>2</v>
      </c>
      <c r="E8" s="27"/>
      <c r="F8" s="2" t="s">
        <v>367</v>
      </c>
      <c r="G8" s="4" t="str">
        <f>VLOOKUP(D8,兵种!B:F,2,0)</f>
        <v>亲卫队</v>
      </c>
      <c r="H8" s="4">
        <f>VLOOKUP(D8,兵种!B:F,3,0)</f>
        <v>1</v>
      </c>
      <c r="I8" s="4">
        <f>VLOOKUP(D8,兵种!B:F,4,0)</f>
        <v>1.1000000000000001</v>
      </c>
      <c r="J8" s="4">
        <f>VLOOKUP(D8,兵种!B:F,5,0)</f>
        <v>1</v>
      </c>
      <c r="K8" s="16" t="str">
        <f>VLOOKUP(E8,绝技!B:C,2,0)</f>
        <v>无</v>
      </c>
      <c r="L8" s="32">
        <v>106</v>
      </c>
      <c r="M8" s="32">
        <v>93</v>
      </c>
      <c r="N8" s="32">
        <v>74</v>
      </c>
      <c r="O8" s="35">
        <v>73</v>
      </c>
      <c r="P8" s="1">
        <f t="shared" si="0"/>
        <v>346</v>
      </c>
      <c r="Q8" s="38">
        <v>1</v>
      </c>
      <c r="R8" s="1">
        <f t="shared" si="1"/>
        <v>392</v>
      </c>
      <c r="S8" s="1">
        <f t="shared" si="2"/>
        <v>116</v>
      </c>
      <c r="T8" s="1">
        <f t="shared" si="3"/>
        <v>74</v>
      </c>
      <c r="U8" s="1">
        <f t="shared" si="4"/>
        <v>139</v>
      </c>
      <c r="V8" s="1">
        <f t="shared" si="5"/>
        <v>93</v>
      </c>
      <c r="W8" s="1">
        <f t="shared" si="6"/>
        <v>88</v>
      </c>
      <c r="X8" s="1">
        <f t="shared" si="7"/>
        <v>59</v>
      </c>
      <c r="Y8" s="37">
        <f>VLOOKUP(D8,兵种!B:J,7,0)</f>
        <v>0.05</v>
      </c>
      <c r="Z8" s="37">
        <f>VLOOKUP(D8,兵种!B:J,8,0)</f>
        <v>0.05</v>
      </c>
      <c r="AA8" s="37">
        <f>VLOOKUP(D8,兵种!B:J,9,0)</f>
        <v>0.1</v>
      </c>
      <c r="AB8" s="1">
        <f t="shared" si="8"/>
        <v>343</v>
      </c>
    </row>
    <row r="9" spans="2:28" hidden="1">
      <c r="B9" s="27"/>
      <c r="C9" s="16">
        <v>85</v>
      </c>
      <c r="D9" s="27">
        <v>2</v>
      </c>
      <c r="E9" s="27"/>
      <c r="F9" s="2" t="s">
        <v>87</v>
      </c>
      <c r="G9" s="4" t="str">
        <f>VLOOKUP(D9,兵种!B:F,2,0)</f>
        <v>亲卫队</v>
      </c>
      <c r="H9" s="4">
        <f>VLOOKUP(D9,兵种!B:F,3,0)</f>
        <v>1</v>
      </c>
      <c r="I9" s="4">
        <f>VLOOKUP(D9,兵种!B:F,4,0)</f>
        <v>1.1000000000000001</v>
      </c>
      <c r="J9" s="4">
        <f>VLOOKUP(D9,兵种!B:F,5,0)</f>
        <v>1</v>
      </c>
      <c r="K9" s="16" t="str">
        <f>VLOOKUP(E9,绝技!B:C,2,0)</f>
        <v>无</v>
      </c>
      <c r="L9" s="32">
        <v>104</v>
      </c>
      <c r="M9" s="32">
        <v>96</v>
      </c>
      <c r="N9" s="32">
        <v>64</v>
      </c>
      <c r="O9" s="35">
        <v>81</v>
      </c>
      <c r="P9" s="1">
        <f t="shared" si="0"/>
        <v>345</v>
      </c>
      <c r="Q9" s="38">
        <v>1</v>
      </c>
      <c r="R9" s="1">
        <f t="shared" si="1"/>
        <v>396</v>
      </c>
      <c r="S9" s="1">
        <f t="shared" si="2"/>
        <v>114</v>
      </c>
      <c r="T9" s="1">
        <f t="shared" si="3"/>
        <v>72</v>
      </c>
      <c r="U9" s="1">
        <f t="shared" si="4"/>
        <v>144</v>
      </c>
      <c r="V9" s="1">
        <f t="shared" si="5"/>
        <v>96</v>
      </c>
      <c r="W9" s="1">
        <f t="shared" si="6"/>
        <v>76</v>
      </c>
      <c r="X9" s="1">
        <f t="shared" si="7"/>
        <v>51</v>
      </c>
      <c r="Y9" s="37">
        <f>VLOOKUP(D9,兵种!B:J,7,0)</f>
        <v>0.05</v>
      </c>
      <c r="Z9" s="37">
        <f>VLOOKUP(D9,兵种!B:J,8,0)</f>
        <v>0.05</v>
      </c>
      <c r="AA9" s="37">
        <f>VLOOKUP(D9,兵种!B:J,9,0)</f>
        <v>0.1</v>
      </c>
      <c r="AB9" s="1">
        <f t="shared" si="8"/>
        <v>334</v>
      </c>
    </row>
    <row r="10" spans="2:28">
      <c r="B10" s="28" t="s">
        <v>825</v>
      </c>
      <c r="C10" s="16">
        <v>343</v>
      </c>
      <c r="D10" s="27">
        <v>2</v>
      </c>
      <c r="E10" s="27">
        <v>1</v>
      </c>
      <c r="F10" s="2" t="s">
        <v>345</v>
      </c>
      <c r="G10" s="4" t="str">
        <f>VLOOKUP(D10,兵种!B:F,2,0)</f>
        <v>亲卫队</v>
      </c>
      <c r="H10" s="4">
        <f>VLOOKUP(D10,兵种!B:F,3,0)</f>
        <v>1</v>
      </c>
      <c r="I10" s="4">
        <f>VLOOKUP(D10,兵种!B:F,4,0)</f>
        <v>1.1000000000000001</v>
      </c>
      <c r="J10" s="4">
        <f>VLOOKUP(D10,兵种!B:F,5,0)</f>
        <v>1</v>
      </c>
      <c r="K10" s="16" t="str">
        <f>VLOOKUP(E10,绝技!B:C,2,0)</f>
        <v>天下归心</v>
      </c>
      <c r="L10" s="32">
        <v>120</v>
      </c>
      <c r="M10" s="32">
        <v>78</v>
      </c>
      <c r="N10" s="32">
        <v>96</v>
      </c>
      <c r="O10" s="35">
        <v>104</v>
      </c>
      <c r="P10" s="1">
        <f t="shared" si="0"/>
        <v>398</v>
      </c>
      <c r="Q10" s="38">
        <v>1</v>
      </c>
      <c r="R10" s="1">
        <f t="shared" si="1"/>
        <v>376</v>
      </c>
      <c r="S10" s="1">
        <f t="shared" si="2"/>
        <v>132</v>
      </c>
      <c r="T10" s="1">
        <f t="shared" si="3"/>
        <v>84</v>
      </c>
      <c r="U10" s="1">
        <f t="shared" si="4"/>
        <v>117</v>
      </c>
      <c r="V10" s="1">
        <f t="shared" si="5"/>
        <v>78</v>
      </c>
      <c r="W10" s="1">
        <f t="shared" si="6"/>
        <v>115</v>
      </c>
      <c r="X10" s="1">
        <f t="shared" si="7"/>
        <v>76</v>
      </c>
      <c r="Y10" s="37">
        <f>VLOOKUP(D10,兵种!B:J,7,0)</f>
        <v>0.05</v>
      </c>
      <c r="Z10" s="37">
        <f>VLOOKUP(D10,兵种!B:J,8,0)</f>
        <v>0.05</v>
      </c>
      <c r="AA10" s="37">
        <f>VLOOKUP(D10,兵种!B:J,9,0)</f>
        <v>0.1</v>
      </c>
      <c r="AB10" s="1">
        <f t="shared" si="8"/>
        <v>364</v>
      </c>
    </row>
    <row r="11" spans="2:28">
      <c r="B11" s="27" t="s">
        <v>825</v>
      </c>
      <c r="C11" s="16">
        <v>370</v>
      </c>
      <c r="D11" s="27">
        <v>3</v>
      </c>
      <c r="E11" s="27">
        <v>7</v>
      </c>
      <c r="F11" s="2" t="s">
        <v>948</v>
      </c>
      <c r="G11" s="4" t="str">
        <f>VLOOKUP(D11,兵种!B:F,2,0)</f>
        <v>战弓骑</v>
      </c>
      <c r="H11" s="4">
        <f>VLOOKUP(D11,兵种!B:F,3,0)</f>
        <v>1</v>
      </c>
      <c r="I11" s="4">
        <f>VLOOKUP(D11,兵种!B:F,4,0)</f>
        <v>1.1000000000000001</v>
      </c>
      <c r="J11" s="4">
        <f>VLOOKUP(D11,兵种!B:F,5,0)</f>
        <v>0.8</v>
      </c>
      <c r="K11" s="16" t="str">
        <f>VLOOKUP(E11,绝技!B:C,2,0)</f>
        <v>恸天贯日</v>
      </c>
      <c r="L11" s="32">
        <v>103</v>
      </c>
      <c r="M11" s="32">
        <v>100</v>
      </c>
      <c r="N11" s="32">
        <v>73</v>
      </c>
      <c r="O11" s="35">
        <v>70</v>
      </c>
      <c r="P11" s="1">
        <f t="shared" si="0"/>
        <v>346</v>
      </c>
      <c r="Q11" s="38">
        <v>1</v>
      </c>
      <c r="R11" s="1">
        <f t="shared" si="1"/>
        <v>403</v>
      </c>
      <c r="S11" s="1">
        <f t="shared" si="2"/>
        <v>113</v>
      </c>
      <c r="T11" s="1">
        <f t="shared" si="3"/>
        <v>57</v>
      </c>
      <c r="U11" s="1">
        <f t="shared" si="4"/>
        <v>150</v>
      </c>
      <c r="V11" s="1">
        <f t="shared" si="5"/>
        <v>100</v>
      </c>
      <c r="W11" s="1">
        <f t="shared" si="6"/>
        <v>87</v>
      </c>
      <c r="X11" s="1">
        <f t="shared" si="7"/>
        <v>58</v>
      </c>
      <c r="Y11" s="37">
        <f>VLOOKUP(D11,兵种!B:J,7,0)</f>
        <v>0.05</v>
      </c>
      <c r="Z11" s="37">
        <f>VLOOKUP(D11,兵种!B:J,8,0)</f>
        <v>0</v>
      </c>
      <c r="AA11" s="37">
        <f>VLOOKUP(D11,兵种!B:J,9,0)</f>
        <v>0.15</v>
      </c>
      <c r="AB11" s="1">
        <f t="shared" si="8"/>
        <v>350</v>
      </c>
    </row>
    <row r="12" spans="2:28" hidden="1">
      <c r="B12" s="27"/>
      <c r="C12" s="16">
        <v>439</v>
      </c>
      <c r="D12" s="27">
        <v>2</v>
      </c>
      <c r="E12" s="27"/>
      <c r="F12" s="2" t="s">
        <v>439</v>
      </c>
      <c r="G12" s="4" t="str">
        <f>VLOOKUP(D12,兵种!B:F,2,0)</f>
        <v>亲卫队</v>
      </c>
      <c r="H12" s="4">
        <f>VLOOKUP(D12,兵种!B:F,3,0)</f>
        <v>1</v>
      </c>
      <c r="I12" s="4">
        <f>VLOOKUP(D12,兵种!B:F,4,0)</f>
        <v>1.1000000000000001</v>
      </c>
      <c r="J12" s="4">
        <f>VLOOKUP(D12,兵种!B:F,5,0)</f>
        <v>1</v>
      </c>
      <c r="K12" s="16" t="str">
        <f>VLOOKUP(E12,绝技!B:C,2,0)</f>
        <v>无</v>
      </c>
      <c r="L12" s="32">
        <v>100</v>
      </c>
      <c r="M12" s="32">
        <v>93</v>
      </c>
      <c r="N12" s="32">
        <v>83</v>
      </c>
      <c r="O12" s="35">
        <v>68</v>
      </c>
      <c r="P12" s="1">
        <f t="shared" si="0"/>
        <v>344</v>
      </c>
      <c r="Q12" s="38">
        <v>1</v>
      </c>
      <c r="R12" s="1">
        <f t="shared" si="1"/>
        <v>386</v>
      </c>
      <c r="S12" s="1">
        <f t="shared" si="2"/>
        <v>110</v>
      </c>
      <c r="T12" s="1">
        <f t="shared" si="3"/>
        <v>70</v>
      </c>
      <c r="U12" s="1">
        <f t="shared" si="4"/>
        <v>139</v>
      </c>
      <c r="V12" s="1">
        <f t="shared" si="5"/>
        <v>93</v>
      </c>
      <c r="W12" s="1">
        <f t="shared" si="6"/>
        <v>99</v>
      </c>
      <c r="X12" s="1">
        <f t="shared" si="7"/>
        <v>66</v>
      </c>
      <c r="Y12" s="37">
        <f>VLOOKUP(D12,兵种!B:J,7,0)</f>
        <v>0.05</v>
      </c>
      <c r="Z12" s="37">
        <f>VLOOKUP(D12,兵种!B:J,8,0)</f>
        <v>0.05</v>
      </c>
      <c r="AA12" s="37">
        <f>VLOOKUP(D12,兵种!B:J,9,0)</f>
        <v>0.1</v>
      </c>
      <c r="AB12" s="1">
        <f t="shared" si="8"/>
        <v>348</v>
      </c>
    </row>
    <row r="13" spans="2:28" hidden="1">
      <c r="B13" s="27"/>
      <c r="C13" s="16">
        <v>661</v>
      </c>
      <c r="D13" s="27">
        <v>1</v>
      </c>
      <c r="E13" s="27"/>
      <c r="F13" s="2" t="s">
        <v>659</v>
      </c>
      <c r="G13" s="4" t="str">
        <f>VLOOKUP(D13,兵种!B:F,2,0)</f>
        <v>近卫军</v>
      </c>
      <c r="H13" s="4">
        <f>VLOOKUP(D13,兵种!B:F,3,0)</f>
        <v>1.1000000000000001</v>
      </c>
      <c r="I13" s="4">
        <f>VLOOKUP(D13,兵种!B:F,4,0)</f>
        <v>0.9</v>
      </c>
      <c r="J13" s="4">
        <f>VLOOKUP(D13,兵种!B:F,5,0)</f>
        <v>1.1000000000000001</v>
      </c>
      <c r="K13" s="16" t="str">
        <f>VLOOKUP(E13,绝技!B:C,2,0)</f>
        <v>无</v>
      </c>
      <c r="L13" s="32">
        <v>99</v>
      </c>
      <c r="M13" s="32">
        <v>81</v>
      </c>
      <c r="N13" s="32">
        <v>91</v>
      </c>
      <c r="O13" s="35">
        <v>78</v>
      </c>
      <c r="P13" s="1">
        <f t="shared" si="0"/>
        <v>349</v>
      </c>
      <c r="Q13" s="38">
        <v>1</v>
      </c>
      <c r="R13" s="1">
        <f t="shared" si="1"/>
        <v>397</v>
      </c>
      <c r="S13" s="1">
        <f t="shared" si="2"/>
        <v>89</v>
      </c>
      <c r="T13" s="1">
        <f t="shared" si="3"/>
        <v>76</v>
      </c>
      <c r="U13" s="1">
        <f t="shared" si="4"/>
        <v>121</v>
      </c>
      <c r="V13" s="1">
        <f t="shared" si="5"/>
        <v>81</v>
      </c>
      <c r="W13" s="1">
        <f t="shared" si="6"/>
        <v>109</v>
      </c>
      <c r="X13" s="1">
        <f t="shared" si="7"/>
        <v>72</v>
      </c>
      <c r="Y13" s="37">
        <f>VLOOKUP(D13,兵种!B:J,7,0)</f>
        <v>0</v>
      </c>
      <c r="Z13" s="37">
        <f>VLOOKUP(D13,兵种!B:J,8,0)</f>
        <v>0.2</v>
      </c>
      <c r="AA13" s="37">
        <f>VLOOKUP(D13,兵种!B:J,9,0)</f>
        <v>0</v>
      </c>
      <c r="AB13" s="1">
        <f t="shared" si="8"/>
        <v>319</v>
      </c>
    </row>
    <row r="14" spans="2:28" hidden="1">
      <c r="B14" s="27"/>
      <c r="C14" s="16">
        <v>341</v>
      </c>
      <c r="D14" s="27">
        <v>2</v>
      </c>
      <c r="E14" s="27"/>
      <c r="F14" s="2" t="s">
        <v>343</v>
      </c>
      <c r="G14" s="4" t="str">
        <f>VLOOKUP(D14,兵种!B:F,2,0)</f>
        <v>亲卫队</v>
      </c>
      <c r="H14" s="4">
        <f>VLOOKUP(D14,兵种!B:F,3,0)</f>
        <v>1</v>
      </c>
      <c r="I14" s="4">
        <f>VLOOKUP(D14,兵种!B:F,4,0)</f>
        <v>1.1000000000000001</v>
      </c>
      <c r="J14" s="4">
        <f>VLOOKUP(D14,兵种!B:F,5,0)</f>
        <v>1</v>
      </c>
      <c r="K14" s="16" t="str">
        <f>VLOOKUP(E14,绝技!B:C,2,0)</f>
        <v>无</v>
      </c>
      <c r="L14" s="32">
        <v>98</v>
      </c>
      <c r="M14" s="32">
        <v>86</v>
      </c>
      <c r="N14" s="32">
        <v>56</v>
      </c>
      <c r="O14" s="35">
        <v>46</v>
      </c>
      <c r="P14" s="1">
        <f t="shared" si="0"/>
        <v>286</v>
      </c>
      <c r="Q14" s="38">
        <v>1</v>
      </c>
      <c r="R14" s="1">
        <f t="shared" si="1"/>
        <v>370</v>
      </c>
      <c r="S14" s="1">
        <f t="shared" si="2"/>
        <v>107</v>
      </c>
      <c r="T14" s="1">
        <f t="shared" si="3"/>
        <v>68</v>
      </c>
      <c r="U14" s="1">
        <f t="shared" si="4"/>
        <v>129</v>
      </c>
      <c r="V14" s="1">
        <f t="shared" si="5"/>
        <v>86</v>
      </c>
      <c r="W14" s="1">
        <f t="shared" si="6"/>
        <v>67</v>
      </c>
      <c r="X14" s="1">
        <f t="shared" si="7"/>
        <v>44</v>
      </c>
      <c r="Y14" s="37">
        <f>VLOOKUP(D14,兵种!B:J,7,0)</f>
        <v>0.05</v>
      </c>
      <c r="Z14" s="37">
        <f>VLOOKUP(D14,兵种!B:J,8,0)</f>
        <v>0.05</v>
      </c>
      <c r="AA14" s="37">
        <f>VLOOKUP(D14,兵种!B:J,9,0)</f>
        <v>0.1</v>
      </c>
      <c r="AB14" s="1">
        <f t="shared" si="8"/>
        <v>303</v>
      </c>
    </row>
    <row r="15" spans="2:28">
      <c r="B15" s="27" t="s">
        <v>825</v>
      </c>
      <c r="C15" s="16">
        <v>395</v>
      </c>
      <c r="D15" s="27">
        <v>2</v>
      </c>
      <c r="E15" s="27">
        <v>6</v>
      </c>
      <c r="F15" s="2" t="s">
        <v>396</v>
      </c>
      <c r="G15" s="4" t="str">
        <f>VLOOKUP(D15,兵种!B:F,2,0)</f>
        <v>亲卫队</v>
      </c>
      <c r="H15" s="4">
        <f>VLOOKUP(D15,兵种!B:F,3,0)</f>
        <v>1</v>
      </c>
      <c r="I15" s="4">
        <f>VLOOKUP(D15,兵种!B:F,4,0)</f>
        <v>1.1000000000000001</v>
      </c>
      <c r="J15" s="4">
        <f>VLOOKUP(D15,兵种!B:F,5,0)</f>
        <v>1</v>
      </c>
      <c r="K15" s="16" t="str">
        <f>VLOOKUP(E15,绝技!B:C,2,0)</f>
        <v>一身是胆</v>
      </c>
      <c r="L15" s="32">
        <v>96</v>
      </c>
      <c r="M15" s="32">
        <v>108</v>
      </c>
      <c r="N15" s="32">
        <v>87</v>
      </c>
      <c r="O15" s="35">
        <v>80</v>
      </c>
      <c r="P15" s="1">
        <f t="shared" si="0"/>
        <v>371</v>
      </c>
      <c r="Q15" s="38">
        <v>1</v>
      </c>
      <c r="R15" s="1">
        <f t="shared" si="1"/>
        <v>412</v>
      </c>
      <c r="S15" s="1">
        <f t="shared" si="2"/>
        <v>105</v>
      </c>
      <c r="T15" s="1">
        <f t="shared" si="3"/>
        <v>67</v>
      </c>
      <c r="U15" s="1">
        <f t="shared" si="4"/>
        <v>162</v>
      </c>
      <c r="V15" s="1">
        <f t="shared" si="5"/>
        <v>108</v>
      </c>
      <c r="W15" s="1">
        <f t="shared" si="6"/>
        <v>104</v>
      </c>
      <c r="X15" s="1">
        <f t="shared" si="7"/>
        <v>69</v>
      </c>
      <c r="Y15" s="37">
        <f>VLOOKUP(D15,兵种!B:J,7,0)</f>
        <v>0.05</v>
      </c>
      <c r="Z15" s="37">
        <f>VLOOKUP(D15,兵种!B:J,8,0)</f>
        <v>0.05</v>
      </c>
      <c r="AA15" s="37">
        <f>VLOOKUP(D15,兵种!B:J,9,0)</f>
        <v>0.1</v>
      </c>
      <c r="AB15" s="1">
        <f t="shared" si="8"/>
        <v>371</v>
      </c>
    </row>
    <row r="16" spans="2:28">
      <c r="B16" s="27" t="s">
        <v>825</v>
      </c>
      <c r="C16" s="16">
        <v>424</v>
      </c>
      <c r="D16" s="27">
        <v>6</v>
      </c>
      <c r="E16" s="27">
        <v>10</v>
      </c>
      <c r="F16" s="2" t="s">
        <v>425</v>
      </c>
      <c r="G16" s="4" t="str">
        <f>VLOOKUP(D16,兵种!B:F,2,0)</f>
        <v>谋略家</v>
      </c>
      <c r="H16" s="4">
        <f>VLOOKUP(D16,兵种!B:F,3,0)</f>
        <v>0.8</v>
      </c>
      <c r="I16" s="4">
        <f>VLOOKUP(D16,兵种!B:F,4,0)</f>
        <v>0.8</v>
      </c>
      <c r="J16" s="4">
        <f>VLOOKUP(D16,兵种!B:F,5,0)</f>
        <v>0.9</v>
      </c>
      <c r="K16" s="16" t="str">
        <f>VLOOKUP(E16,绝技!B:C,2,0)</f>
        <v>倾国倾城</v>
      </c>
      <c r="L16" s="32">
        <v>10</v>
      </c>
      <c r="M16" s="32">
        <v>26</v>
      </c>
      <c r="N16" s="32">
        <v>81</v>
      </c>
      <c r="O16" s="35">
        <v>65</v>
      </c>
      <c r="P16" s="1">
        <f t="shared" si="0"/>
        <v>182</v>
      </c>
      <c r="Q16" s="38">
        <v>1</v>
      </c>
      <c r="R16" s="1">
        <f t="shared" si="1"/>
        <v>129</v>
      </c>
      <c r="S16" s="1">
        <f t="shared" si="2"/>
        <v>8</v>
      </c>
      <c r="T16" s="1">
        <f t="shared" si="3"/>
        <v>6</v>
      </c>
      <c r="U16" s="1">
        <f t="shared" si="4"/>
        <v>39</v>
      </c>
      <c r="V16" s="1">
        <f t="shared" si="5"/>
        <v>26</v>
      </c>
      <c r="W16" s="1">
        <f t="shared" si="6"/>
        <v>97</v>
      </c>
      <c r="X16" s="1">
        <f t="shared" si="7"/>
        <v>64</v>
      </c>
      <c r="Y16" s="37">
        <f>VLOOKUP(D16,兵种!B:J,7,0)</f>
        <v>0.2</v>
      </c>
      <c r="Z16" s="37">
        <f>VLOOKUP(D16,兵种!B:J,8,0)</f>
        <v>0</v>
      </c>
      <c r="AA16" s="37">
        <f>VLOOKUP(D16,兵种!B:J,9,0)</f>
        <v>0</v>
      </c>
      <c r="AB16" s="1">
        <f t="shared" si="8"/>
        <v>144</v>
      </c>
    </row>
    <row r="17" spans="2:28">
      <c r="B17" s="27" t="s">
        <v>825</v>
      </c>
      <c r="C17" s="16">
        <v>432</v>
      </c>
      <c r="D17" s="27">
        <v>2</v>
      </c>
      <c r="E17" s="27">
        <v>5</v>
      </c>
      <c r="F17" s="2" t="s">
        <v>432</v>
      </c>
      <c r="G17" s="4" t="str">
        <f>VLOOKUP(D17,兵种!B:F,2,0)</f>
        <v>亲卫队</v>
      </c>
      <c r="H17" s="4">
        <f>VLOOKUP(D17,兵种!B:F,3,0)</f>
        <v>1</v>
      </c>
      <c r="I17" s="4">
        <f>VLOOKUP(D17,兵种!B:F,4,0)</f>
        <v>1.1000000000000001</v>
      </c>
      <c r="J17" s="4">
        <f>VLOOKUP(D17,兵种!B:F,5,0)</f>
        <v>1</v>
      </c>
      <c r="K17" s="16" t="str">
        <f>VLOOKUP(E17,绝技!B:C,2,0)</f>
        <v>震天咆哮</v>
      </c>
      <c r="L17" s="32">
        <v>95</v>
      </c>
      <c r="M17" s="32">
        <v>113</v>
      </c>
      <c r="N17" s="32">
        <v>55</v>
      </c>
      <c r="O17" s="35">
        <v>22</v>
      </c>
      <c r="P17" s="1">
        <f t="shared" si="0"/>
        <v>285</v>
      </c>
      <c r="Q17" s="38">
        <v>1</v>
      </c>
      <c r="R17" s="1">
        <f t="shared" si="1"/>
        <v>421</v>
      </c>
      <c r="S17" s="1">
        <f t="shared" si="2"/>
        <v>104</v>
      </c>
      <c r="T17" s="1">
        <f t="shared" si="3"/>
        <v>66</v>
      </c>
      <c r="U17" s="1">
        <f t="shared" si="4"/>
        <v>169</v>
      </c>
      <c r="V17" s="1">
        <f t="shared" si="5"/>
        <v>113</v>
      </c>
      <c r="W17" s="1">
        <f t="shared" si="6"/>
        <v>66</v>
      </c>
      <c r="X17" s="1">
        <f t="shared" si="7"/>
        <v>44</v>
      </c>
      <c r="Y17" s="37">
        <f>VLOOKUP(D17,兵种!B:J,7,0)</f>
        <v>0.05</v>
      </c>
      <c r="Z17" s="37">
        <f>VLOOKUP(D17,兵种!B:J,8,0)</f>
        <v>0.05</v>
      </c>
      <c r="AA17" s="37">
        <f>VLOOKUP(D17,兵种!B:J,9,0)</f>
        <v>0.1</v>
      </c>
      <c r="AB17" s="1">
        <f t="shared" si="8"/>
        <v>339</v>
      </c>
    </row>
    <row r="18" spans="2:28" hidden="1">
      <c r="B18" s="27"/>
      <c r="C18" s="16">
        <v>411</v>
      </c>
      <c r="D18" s="27">
        <v>3</v>
      </c>
      <c r="E18" s="27"/>
      <c r="F18" s="2" t="s">
        <v>412</v>
      </c>
      <c r="G18" s="4" t="str">
        <f>VLOOKUP(D18,兵种!B:F,2,0)</f>
        <v>战弓骑</v>
      </c>
      <c r="H18" s="4">
        <f>VLOOKUP(D18,兵种!B:F,3,0)</f>
        <v>1</v>
      </c>
      <c r="I18" s="4">
        <f>VLOOKUP(D18,兵种!B:F,4,0)</f>
        <v>1.1000000000000001</v>
      </c>
      <c r="J18" s="4">
        <f>VLOOKUP(D18,兵种!B:F,5,0)</f>
        <v>0.8</v>
      </c>
      <c r="K18" s="16" t="str">
        <f>VLOOKUP(E18,绝技!B:C,2,0)</f>
        <v>无</v>
      </c>
      <c r="L18" s="32">
        <v>94</v>
      </c>
      <c r="M18" s="32">
        <v>90</v>
      </c>
      <c r="N18" s="32">
        <v>72</v>
      </c>
      <c r="O18" s="35">
        <v>57</v>
      </c>
      <c r="P18" s="1">
        <f t="shared" si="0"/>
        <v>313</v>
      </c>
      <c r="Q18" s="38">
        <v>1</v>
      </c>
      <c r="R18" s="1">
        <f t="shared" si="1"/>
        <v>374</v>
      </c>
      <c r="S18" s="1">
        <f t="shared" si="2"/>
        <v>103</v>
      </c>
      <c r="T18" s="1">
        <f t="shared" si="3"/>
        <v>52</v>
      </c>
      <c r="U18" s="1">
        <f t="shared" si="4"/>
        <v>135</v>
      </c>
      <c r="V18" s="1">
        <f t="shared" si="5"/>
        <v>90</v>
      </c>
      <c r="W18" s="1">
        <f t="shared" si="6"/>
        <v>86</v>
      </c>
      <c r="X18" s="1">
        <f t="shared" si="7"/>
        <v>57</v>
      </c>
      <c r="Y18" s="37">
        <f>VLOOKUP(D18,兵种!B:J,7,0)</f>
        <v>0.05</v>
      </c>
      <c r="Z18" s="37">
        <f>VLOOKUP(D18,兵种!B:J,8,0)</f>
        <v>0</v>
      </c>
      <c r="AA18" s="37">
        <f>VLOOKUP(D18,兵种!B:J,9,0)</f>
        <v>0.15</v>
      </c>
      <c r="AB18" s="1">
        <f t="shared" si="8"/>
        <v>324</v>
      </c>
    </row>
    <row r="19" spans="2:28" hidden="1">
      <c r="B19" s="27"/>
      <c r="C19" s="16">
        <v>481</v>
      </c>
      <c r="D19" s="27">
        <v>3</v>
      </c>
      <c r="E19" s="27"/>
      <c r="F19" s="2" t="s">
        <v>481</v>
      </c>
      <c r="G19" s="4" t="str">
        <f>VLOOKUP(D19,兵种!B:F,2,0)</f>
        <v>战弓骑</v>
      </c>
      <c r="H19" s="4">
        <f>VLOOKUP(D19,兵种!B:F,3,0)</f>
        <v>1</v>
      </c>
      <c r="I19" s="4">
        <f>VLOOKUP(D19,兵种!B:F,4,0)</f>
        <v>1.1000000000000001</v>
      </c>
      <c r="J19" s="4">
        <f>VLOOKUP(D19,兵种!B:F,5,0)</f>
        <v>0.8</v>
      </c>
      <c r="K19" s="16" t="str">
        <f>VLOOKUP(E19,绝技!B:C,2,0)</f>
        <v>无</v>
      </c>
      <c r="L19" s="32">
        <v>94</v>
      </c>
      <c r="M19" s="32">
        <v>87</v>
      </c>
      <c r="N19" s="32">
        <v>92</v>
      </c>
      <c r="O19" s="35">
        <v>81</v>
      </c>
      <c r="P19" s="1">
        <f t="shared" si="0"/>
        <v>354</v>
      </c>
      <c r="Q19" s="38">
        <v>1</v>
      </c>
      <c r="R19" s="1">
        <f t="shared" si="1"/>
        <v>368</v>
      </c>
      <c r="S19" s="1">
        <f t="shared" si="2"/>
        <v>103</v>
      </c>
      <c r="T19" s="1">
        <f t="shared" si="3"/>
        <v>52</v>
      </c>
      <c r="U19" s="1">
        <f t="shared" si="4"/>
        <v>130</v>
      </c>
      <c r="V19" s="1">
        <f t="shared" si="5"/>
        <v>87</v>
      </c>
      <c r="W19" s="1">
        <f t="shared" si="6"/>
        <v>110</v>
      </c>
      <c r="X19" s="1">
        <f t="shared" si="7"/>
        <v>73</v>
      </c>
      <c r="Y19" s="37">
        <f>VLOOKUP(D19,兵种!B:J,7,0)</f>
        <v>0.05</v>
      </c>
      <c r="Z19" s="37">
        <f>VLOOKUP(D19,兵种!B:J,8,0)</f>
        <v>0</v>
      </c>
      <c r="AA19" s="37">
        <f>VLOOKUP(D19,兵种!B:J,9,0)</f>
        <v>0.15</v>
      </c>
      <c r="AB19" s="1">
        <f t="shared" si="8"/>
        <v>343</v>
      </c>
    </row>
    <row r="20" spans="2:28" hidden="1">
      <c r="B20" s="27"/>
      <c r="C20" s="16">
        <v>78</v>
      </c>
      <c r="D20" s="27">
        <v>3</v>
      </c>
      <c r="E20" s="27"/>
      <c r="F20" s="2" t="s">
        <v>80</v>
      </c>
      <c r="G20" s="4" t="str">
        <f>VLOOKUP(D20,兵种!B:F,2,0)</f>
        <v>战弓骑</v>
      </c>
      <c r="H20" s="4">
        <f>VLOOKUP(D20,兵种!B:F,3,0)</f>
        <v>1</v>
      </c>
      <c r="I20" s="4">
        <f>VLOOKUP(D20,兵种!B:F,4,0)</f>
        <v>1.1000000000000001</v>
      </c>
      <c r="J20" s="4">
        <f>VLOOKUP(D20,兵种!B:F,5,0)</f>
        <v>0.8</v>
      </c>
      <c r="K20" s="16" t="str">
        <f>VLOOKUP(E20,绝技!B:C,2,0)</f>
        <v>无</v>
      </c>
      <c r="L20" s="32">
        <v>93</v>
      </c>
      <c r="M20" s="32">
        <v>92</v>
      </c>
      <c r="N20" s="32">
        <v>69</v>
      </c>
      <c r="O20" s="35">
        <v>61</v>
      </c>
      <c r="P20" s="1">
        <f t="shared" si="0"/>
        <v>315</v>
      </c>
      <c r="Q20" s="38">
        <v>1</v>
      </c>
      <c r="R20" s="1">
        <f t="shared" si="1"/>
        <v>377</v>
      </c>
      <c r="S20" s="1">
        <f t="shared" si="2"/>
        <v>102</v>
      </c>
      <c r="T20" s="1">
        <f t="shared" si="3"/>
        <v>52</v>
      </c>
      <c r="U20" s="1">
        <f t="shared" si="4"/>
        <v>138</v>
      </c>
      <c r="V20" s="1">
        <f t="shared" si="5"/>
        <v>92</v>
      </c>
      <c r="W20" s="1">
        <f t="shared" si="6"/>
        <v>82</v>
      </c>
      <c r="X20" s="1">
        <f t="shared" si="7"/>
        <v>55</v>
      </c>
      <c r="Y20" s="37">
        <f>VLOOKUP(D20,兵种!B:J,7,0)</f>
        <v>0.05</v>
      </c>
      <c r="Z20" s="37">
        <f>VLOOKUP(D20,兵种!B:J,8,0)</f>
        <v>0</v>
      </c>
      <c r="AA20" s="37">
        <f>VLOOKUP(D20,兵种!B:J,9,0)</f>
        <v>0.15</v>
      </c>
      <c r="AB20" s="1">
        <f t="shared" si="8"/>
        <v>322</v>
      </c>
    </row>
    <row r="21" spans="2:28" hidden="1">
      <c r="B21" s="27"/>
      <c r="C21" s="16">
        <v>136</v>
      </c>
      <c r="D21" s="27">
        <v>4</v>
      </c>
      <c r="E21" s="27"/>
      <c r="F21" s="2" t="s">
        <v>138</v>
      </c>
      <c r="G21" s="4" t="str">
        <f>VLOOKUP(D21,兵种!B:F,2,0)</f>
        <v>弓弩手</v>
      </c>
      <c r="H21" s="4">
        <f>VLOOKUP(D21,兵种!B:F,3,0)</f>
        <v>0.9</v>
      </c>
      <c r="I21" s="4">
        <f>VLOOKUP(D21,兵种!B:F,4,0)</f>
        <v>1</v>
      </c>
      <c r="J21" s="4">
        <f>VLOOKUP(D21,兵种!B:F,5,0)</f>
        <v>1</v>
      </c>
      <c r="K21" s="16" t="str">
        <f>VLOOKUP(E21,绝技!B:C,2,0)</f>
        <v>无</v>
      </c>
      <c r="L21" s="32">
        <v>93</v>
      </c>
      <c r="M21" s="32">
        <v>89</v>
      </c>
      <c r="N21" s="32">
        <v>93</v>
      </c>
      <c r="O21" s="35">
        <v>67</v>
      </c>
      <c r="P21" s="1">
        <f t="shared" si="0"/>
        <v>342</v>
      </c>
      <c r="Q21" s="38">
        <v>1</v>
      </c>
      <c r="R21" s="1">
        <f t="shared" si="1"/>
        <v>333</v>
      </c>
      <c r="S21" s="1">
        <f t="shared" si="2"/>
        <v>93</v>
      </c>
      <c r="T21" s="1">
        <f t="shared" si="3"/>
        <v>65</v>
      </c>
      <c r="U21" s="1">
        <f t="shared" si="4"/>
        <v>133</v>
      </c>
      <c r="V21" s="1">
        <f t="shared" si="5"/>
        <v>89</v>
      </c>
      <c r="W21" s="1">
        <f t="shared" si="6"/>
        <v>111</v>
      </c>
      <c r="X21" s="1">
        <f t="shared" si="7"/>
        <v>74</v>
      </c>
      <c r="Y21" s="37">
        <f>VLOOKUP(D21,兵种!B:J,7,0)</f>
        <v>0</v>
      </c>
      <c r="Z21" s="37">
        <f>VLOOKUP(D21,兵种!B:J,8,0)</f>
        <v>0</v>
      </c>
      <c r="AA21" s="37">
        <f>VLOOKUP(D21,兵种!B:J,9,0)</f>
        <v>0.2</v>
      </c>
      <c r="AB21" s="1">
        <f t="shared" si="8"/>
        <v>337</v>
      </c>
    </row>
    <row r="22" spans="2:28" hidden="1">
      <c r="B22" s="27"/>
      <c r="C22" s="16">
        <v>423</v>
      </c>
      <c r="D22" s="27">
        <v>3</v>
      </c>
      <c r="E22" s="27"/>
      <c r="F22" s="2" t="s">
        <v>424</v>
      </c>
      <c r="G22" s="4" t="str">
        <f>VLOOKUP(D22,兵种!B:F,2,0)</f>
        <v>战弓骑</v>
      </c>
      <c r="H22" s="4">
        <f>VLOOKUP(D22,兵种!B:F,3,0)</f>
        <v>1</v>
      </c>
      <c r="I22" s="4">
        <f>VLOOKUP(D22,兵种!B:F,4,0)</f>
        <v>1.1000000000000001</v>
      </c>
      <c r="J22" s="4">
        <f>VLOOKUP(D22,兵种!B:F,5,0)</f>
        <v>0.8</v>
      </c>
      <c r="K22" s="16" t="str">
        <f>VLOOKUP(E22,绝技!B:C,2,0)</f>
        <v>无</v>
      </c>
      <c r="L22" s="32">
        <v>92</v>
      </c>
      <c r="M22" s="32">
        <v>84</v>
      </c>
      <c r="N22" s="32">
        <v>78</v>
      </c>
      <c r="O22" s="35">
        <v>59</v>
      </c>
      <c r="P22" s="1">
        <f t="shared" si="0"/>
        <v>313</v>
      </c>
      <c r="Q22" s="38">
        <v>1</v>
      </c>
      <c r="R22" s="1">
        <f t="shared" si="1"/>
        <v>360</v>
      </c>
      <c r="S22" s="1">
        <f t="shared" si="2"/>
        <v>101</v>
      </c>
      <c r="T22" s="1">
        <f t="shared" si="3"/>
        <v>51</v>
      </c>
      <c r="U22" s="1">
        <f t="shared" si="4"/>
        <v>126</v>
      </c>
      <c r="V22" s="1">
        <f t="shared" si="5"/>
        <v>84</v>
      </c>
      <c r="W22" s="1">
        <f t="shared" si="6"/>
        <v>93</v>
      </c>
      <c r="X22" s="1">
        <f t="shared" si="7"/>
        <v>62</v>
      </c>
      <c r="Y22" s="37">
        <f>VLOOKUP(D22,兵种!B:J,7,0)</f>
        <v>0.05</v>
      </c>
      <c r="Z22" s="37">
        <f>VLOOKUP(D22,兵种!B:J,8,0)</f>
        <v>0</v>
      </c>
      <c r="AA22" s="37">
        <f>VLOOKUP(D22,兵种!B:J,9,0)</f>
        <v>0.15</v>
      </c>
      <c r="AB22" s="1">
        <f t="shared" si="8"/>
        <v>320</v>
      </c>
    </row>
    <row r="23" spans="2:28" hidden="1">
      <c r="B23" s="27"/>
      <c r="C23" s="16">
        <v>577</v>
      </c>
      <c r="D23" s="27">
        <v>3</v>
      </c>
      <c r="E23" s="27"/>
      <c r="F23" s="2" t="s">
        <v>576</v>
      </c>
      <c r="G23" s="4" t="str">
        <f>VLOOKUP(D23,兵种!B:F,2,0)</f>
        <v>战弓骑</v>
      </c>
      <c r="H23" s="4">
        <f>VLOOKUP(D23,兵种!B:F,3,0)</f>
        <v>1</v>
      </c>
      <c r="I23" s="4">
        <f>VLOOKUP(D23,兵种!B:F,4,0)</f>
        <v>1.1000000000000001</v>
      </c>
      <c r="J23" s="4">
        <f>VLOOKUP(D23,兵种!B:F,5,0)</f>
        <v>0.8</v>
      </c>
      <c r="K23" s="16" t="str">
        <f>VLOOKUP(E23,绝技!B:C,2,0)</f>
        <v>无</v>
      </c>
      <c r="L23" s="32">
        <v>92</v>
      </c>
      <c r="M23" s="32">
        <v>64</v>
      </c>
      <c r="N23" s="32">
        <v>84</v>
      </c>
      <c r="O23" s="35">
        <v>90</v>
      </c>
      <c r="P23" s="1">
        <f t="shared" si="0"/>
        <v>330</v>
      </c>
      <c r="Q23" s="38">
        <v>1</v>
      </c>
      <c r="R23" s="1">
        <f t="shared" si="1"/>
        <v>320</v>
      </c>
      <c r="S23" s="1">
        <f t="shared" si="2"/>
        <v>101</v>
      </c>
      <c r="T23" s="1">
        <f t="shared" si="3"/>
        <v>51</v>
      </c>
      <c r="U23" s="1">
        <f t="shared" si="4"/>
        <v>96</v>
      </c>
      <c r="V23" s="1">
        <f t="shared" si="5"/>
        <v>64</v>
      </c>
      <c r="W23" s="1">
        <f t="shared" si="6"/>
        <v>100</v>
      </c>
      <c r="X23" s="1">
        <f t="shared" si="7"/>
        <v>67</v>
      </c>
      <c r="Y23" s="37">
        <f>VLOOKUP(D23,兵种!B:J,7,0)</f>
        <v>0.05</v>
      </c>
      <c r="Z23" s="37">
        <f>VLOOKUP(D23,兵种!B:J,8,0)</f>
        <v>0</v>
      </c>
      <c r="AA23" s="37">
        <f>VLOOKUP(D23,兵种!B:J,9,0)</f>
        <v>0.15</v>
      </c>
      <c r="AB23" s="1">
        <f t="shared" si="8"/>
        <v>297</v>
      </c>
    </row>
    <row r="24" spans="2:28" hidden="1">
      <c r="B24" s="27"/>
      <c r="C24" s="16">
        <v>515</v>
      </c>
      <c r="D24" s="27">
        <v>2</v>
      </c>
      <c r="E24" s="27"/>
      <c r="F24" s="2" t="s">
        <v>514</v>
      </c>
      <c r="G24" s="4" t="str">
        <f>VLOOKUP(D24,兵种!B:F,2,0)</f>
        <v>亲卫队</v>
      </c>
      <c r="H24" s="4">
        <f>VLOOKUP(D24,兵种!B:F,3,0)</f>
        <v>1</v>
      </c>
      <c r="I24" s="4">
        <f>VLOOKUP(D24,兵种!B:F,4,0)</f>
        <v>1.1000000000000001</v>
      </c>
      <c r="J24" s="4">
        <f>VLOOKUP(D24,兵种!B:F,5,0)</f>
        <v>1</v>
      </c>
      <c r="K24" s="16" t="str">
        <f>VLOOKUP(E24,绝技!B:C,2,0)</f>
        <v>无</v>
      </c>
      <c r="L24" s="32">
        <v>91</v>
      </c>
      <c r="M24" s="32">
        <v>112</v>
      </c>
      <c r="N24" s="32">
        <v>44</v>
      </c>
      <c r="O24" s="35">
        <v>26</v>
      </c>
      <c r="P24" s="1">
        <f t="shared" si="0"/>
        <v>273</v>
      </c>
      <c r="Q24" s="38">
        <v>1</v>
      </c>
      <c r="R24" s="1">
        <f t="shared" si="1"/>
        <v>415</v>
      </c>
      <c r="S24" s="1">
        <f t="shared" si="2"/>
        <v>100</v>
      </c>
      <c r="T24" s="1">
        <f t="shared" si="3"/>
        <v>63</v>
      </c>
      <c r="U24" s="1">
        <f t="shared" si="4"/>
        <v>168</v>
      </c>
      <c r="V24" s="1">
        <f t="shared" si="5"/>
        <v>112</v>
      </c>
      <c r="W24" s="1">
        <f t="shared" si="6"/>
        <v>52</v>
      </c>
      <c r="X24" s="1">
        <f t="shared" si="7"/>
        <v>35</v>
      </c>
      <c r="Y24" s="37">
        <f>VLOOKUP(D24,兵种!B:J,7,0)</f>
        <v>0.05</v>
      </c>
      <c r="Z24" s="37">
        <f>VLOOKUP(D24,兵种!B:J,8,0)</f>
        <v>0.05</v>
      </c>
      <c r="AA24" s="37">
        <f>VLOOKUP(D24,兵种!B:J,9,0)</f>
        <v>0.1</v>
      </c>
      <c r="AB24" s="1">
        <f t="shared" si="8"/>
        <v>320</v>
      </c>
    </row>
    <row r="25" spans="2:28" hidden="1">
      <c r="B25" s="27"/>
      <c r="C25" s="16">
        <v>68</v>
      </c>
      <c r="D25" s="27">
        <v>5</v>
      </c>
      <c r="E25" s="27"/>
      <c r="F25" s="2" t="s">
        <v>70</v>
      </c>
      <c r="G25" s="4" t="str">
        <f>VLOOKUP(D25,兵种!B:F,2,0)</f>
        <v>霹雳车</v>
      </c>
      <c r="H25" s="4">
        <f>VLOOKUP(D25,兵种!B:F,3,0)</f>
        <v>0.9</v>
      </c>
      <c r="I25" s="4">
        <f>VLOOKUP(D25,兵种!B:F,4,0)</f>
        <v>1</v>
      </c>
      <c r="J25" s="4">
        <f>VLOOKUP(D25,兵种!B:F,5,0)</f>
        <v>0.8</v>
      </c>
      <c r="K25" s="16" t="str">
        <f>VLOOKUP(E25,绝技!B:C,2,0)</f>
        <v>无</v>
      </c>
      <c r="L25" s="32">
        <v>91</v>
      </c>
      <c r="M25" s="32">
        <v>79</v>
      </c>
      <c r="N25" s="32">
        <v>78</v>
      </c>
      <c r="O25" s="35">
        <v>62</v>
      </c>
      <c r="P25" s="1">
        <f t="shared" si="0"/>
        <v>310</v>
      </c>
      <c r="Q25" s="38">
        <v>1</v>
      </c>
      <c r="R25" s="1">
        <f t="shared" si="1"/>
        <v>314</v>
      </c>
      <c r="S25" s="1">
        <f t="shared" si="2"/>
        <v>91</v>
      </c>
      <c r="T25" s="1">
        <f t="shared" si="3"/>
        <v>50</v>
      </c>
      <c r="U25" s="1">
        <f t="shared" si="4"/>
        <v>118</v>
      </c>
      <c r="V25" s="1">
        <f t="shared" si="5"/>
        <v>79</v>
      </c>
      <c r="W25" s="1">
        <f t="shared" si="6"/>
        <v>93</v>
      </c>
      <c r="X25" s="1">
        <f t="shared" si="7"/>
        <v>62</v>
      </c>
      <c r="Y25" s="37">
        <f>VLOOKUP(D25,兵种!B:J,7,0)</f>
        <v>0.15</v>
      </c>
      <c r="Z25" s="37">
        <f>VLOOKUP(D25,兵种!B:J,8,0)</f>
        <v>0</v>
      </c>
      <c r="AA25" s="37">
        <f>VLOOKUP(D25,兵种!B:J,9,0)</f>
        <v>0.05</v>
      </c>
      <c r="AB25" s="1">
        <f t="shared" si="8"/>
        <v>302</v>
      </c>
    </row>
    <row r="26" spans="2:28" hidden="1">
      <c r="B26" s="27"/>
      <c r="C26" s="16">
        <v>185</v>
      </c>
      <c r="D26" s="27">
        <v>3</v>
      </c>
      <c r="E26" s="27"/>
      <c r="F26" s="2" t="s">
        <v>187</v>
      </c>
      <c r="G26" s="4" t="str">
        <f>VLOOKUP(D26,兵种!B:F,2,0)</f>
        <v>战弓骑</v>
      </c>
      <c r="H26" s="4">
        <f>VLOOKUP(D26,兵种!B:F,3,0)</f>
        <v>1</v>
      </c>
      <c r="I26" s="4">
        <f>VLOOKUP(D26,兵种!B:F,4,0)</f>
        <v>1.1000000000000001</v>
      </c>
      <c r="J26" s="4">
        <f>VLOOKUP(D26,兵种!B:F,5,0)</f>
        <v>0.8</v>
      </c>
      <c r="K26" s="16" t="str">
        <f>VLOOKUP(E26,绝技!B:C,2,0)</f>
        <v>无</v>
      </c>
      <c r="L26" s="32">
        <v>90</v>
      </c>
      <c r="M26" s="32">
        <v>102</v>
      </c>
      <c r="N26" s="32">
        <v>60</v>
      </c>
      <c r="O26" s="35">
        <v>52</v>
      </c>
      <c r="P26" s="1">
        <f t="shared" si="0"/>
        <v>304</v>
      </c>
      <c r="Q26" s="38">
        <v>1</v>
      </c>
      <c r="R26" s="1">
        <f t="shared" si="1"/>
        <v>394</v>
      </c>
      <c r="S26" s="1">
        <f t="shared" si="2"/>
        <v>99</v>
      </c>
      <c r="T26" s="1">
        <f t="shared" si="3"/>
        <v>50</v>
      </c>
      <c r="U26" s="1">
        <f t="shared" si="4"/>
        <v>153</v>
      </c>
      <c r="V26" s="1">
        <f t="shared" si="5"/>
        <v>102</v>
      </c>
      <c r="W26" s="1">
        <f t="shared" si="6"/>
        <v>72</v>
      </c>
      <c r="X26" s="1">
        <f t="shared" si="7"/>
        <v>48</v>
      </c>
      <c r="Y26" s="37">
        <f>VLOOKUP(D26,兵种!B:J,7,0)</f>
        <v>0.05</v>
      </c>
      <c r="Z26" s="37">
        <f>VLOOKUP(D26,兵种!B:J,8,0)</f>
        <v>0</v>
      </c>
      <c r="AA26" s="37">
        <f>VLOOKUP(D26,兵种!B:J,9,0)</f>
        <v>0.15</v>
      </c>
      <c r="AB26" s="1">
        <f t="shared" si="8"/>
        <v>324</v>
      </c>
    </row>
    <row r="27" spans="2:28" hidden="1">
      <c r="B27" s="27"/>
      <c r="C27" s="16">
        <v>600</v>
      </c>
      <c r="D27" s="27">
        <v>4</v>
      </c>
      <c r="E27" s="27"/>
      <c r="F27" s="2" t="s">
        <v>599</v>
      </c>
      <c r="G27" s="4" t="str">
        <f>VLOOKUP(D27,兵种!B:F,2,0)</f>
        <v>弓弩手</v>
      </c>
      <c r="H27" s="4">
        <f>VLOOKUP(D27,兵种!B:F,3,0)</f>
        <v>0.9</v>
      </c>
      <c r="I27" s="4">
        <f>VLOOKUP(D27,兵种!B:F,4,0)</f>
        <v>1</v>
      </c>
      <c r="J27" s="4">
        <f>VLOOKUP(D27,兵种!B:F,5,0)</f>
        <v>1</v>
      </c>
      <c r="K27" s="16" t="str">
        <f>VLOOKUP(E27,绝技!B:C,2,0)</f>
        <v>无</v>
      </c>
      <c r="L27" s="32">
        <v>90</v>
      </c>
      <c r="M27" s="32">
        <v>63</v>
      </c>
      <c r="N27" s="32">
        <v>87</v>
      </c>
      <c r="O27" s="35">
        <v>85</v>
      </c>
      <c r="P27" s="1">
        <f t="shared" si="0"/>
        <v>325</v>
      </c>
      <c r="Q27" s="38">
        <v>1</v>
      </c>
      <c r="R27" s="1">
        <f t="shared" si="1"/>
        <v>284</v>
      </c>
      <c r="S27" s="1">
        <f t="shared" si="2"/>
        <v>90</v>
      </c>
      <c r="T27" s="1">
        <f t="shared" si="3"/>
        <v>63</v>
      </c>
      <c r="U27" s="1">
        <f t="shared" si="4"/>
        <v>94</v>
      </c>
      <c r="V27" s="1">
        <f t="shared" si="5"/>
        <v>63</v>
      </c>
      <c r="W27" s="1">
        <f t="shared" si="6"/>
        <v>104</v>
      </c>
      <c r="X27" s="1">
        <f t="shared" si="7"/>
        <v>69</v>
      </c>
      <c r="Y27" s="37">
        <f>VLOOKUP(D27,兵种!B:J,7,0)</f>
        <v>0</v>
      </c>
      <c r="Z27" s="37">
        <f>VLOOKUP(D27,兵种!B:J,8,0)</f>
        <v>0</v>
      </c>
      <c r="AA27" s="37">
        <f>VLOOKUP(D27,兵种!B:J,9,0)</f>
        <v>0.2</v>
      </c>
      <c r="AB27" s="1">
        <f t="shared" si="8"/>
        <v>288</v>
      </c>
    </row>
    <row r="28" spans="2:28" hidden="1">
      <c r="B28" s="27"/>
      <c r="C28" s="16">
        <v>109</v>
      </c>
      <c r="D28" s="27">
        <v>3</v>
      </c>
      <c r="E28" s="27"/>
      <c r="F28" s="2" t="s">
        <v>111</v>
      </c>
      <c r="G28" s="4" t="str">
        <f>VLOOKUP(D28,兵种!B:F,2,0)</f>
        <v>战弓骑</v>
      </c>
      <c r="H28" s="4">
        <f>VLOOKUP(D28,兵种!B:F,3,0)</f>
        <v>1</v>
      </c>
      <c r="I28" s="4">
        <f>VLOOKUP(D28,兵种!B:F,4,0)</f>
        <v>1.1000000000000001</v>
      </c>
      <c r="J28" s="4">
        <f>VLOOKUP(D28,兵种!B:F,5,0)</f>
        <v>0.8</v>
      </c>
      <c r="K28" s="16" t="str">
        <f>VLOOKUP(E28,绝技!B:C,2,0)</f>
        <v>无</v>
      </c>
      <c r="L28" s="32">
        <v>89</v>
      </c>
      <c r="M28" s="32">
        <v>70</v>
      </c>
      <c r="N28" s="32">
        <v>77</v>
      </c>
      <c r="O28" s="35">
        <v>61</v>
      </c>
      <c r="P28" s="1">
        <f t="shared" si="0"/>
        <v>297</v>
      </c>
      <c r="Q28" s="38">
        <v>1</v>
      </c>
      <c r="R28" s="1">
        <f t="shared" si="1"/>
        <v>329</v>
      </c>
      <c r="S28" s="1">
        <f t="shared" si="2"/>
        <v>97</v>
      </c>
      <c r="T28" s="1">
        <f t="shared" si="3"/>
        <v>49</v>
      </c>
      <c r="U28" s="1">
        <f t="shared" si="4"/>
        <v>105</v>
      </c>
      <c r="V28" s="1">
        <f t="shared" si="5"/>
        <v>70</v>
      </c>
      <c r="W28" s="1">
        <f t="shared" si="6"/>
        <v>92</v>
      </c>
      <c r="X28" s="1">
        <f t="shared" si="7"/>
        <v>61</v>
      </c>
      <c r="Y28" s="37">
        <f>VLOOKUP(D28,兵种!B:J,7,0)</f>
        <v>0.05</v>
      </c>
      <c r="Z28" s="37">
        <f>VLOOKUP(D28,兵种!B:J,8,0)</f>
        <v>0</v>
      </c>
      <c r="AA28" s="37">
        <f>VLOOKUP(D28,兵种!B:J,9,0)</f>
        <v>0.15</v>
      </c>
      <c r="AB28" s="1">
        <f t="shared" si="8"/>
        <v>294</v>
      </c>
    </row>
    <row r="29" spans="2:28" hidden="1">
      <c r="B29" s="27"/>
      <c r="C29" s="16">
        <v>290</v>
      </c>
      <c r="D29" s="27">
        <v>4</v>
      </c>
      <c r="E29" s="27"/>
      <c r="F29" s="2" t="s">
        <v>292</v>
      </c>
      <c r="G29" s="4" t="str">
        <f>VLOOKUP(D29,兵种!B:F,2,0)</f>
        <v>弓弩手</v>
      </c>
      <c r="H29" s="4">
        <f>VLOOKUP(D29,兵种!B:F,3,0)</f>
        <v>0.9</v>
      </c>
      <c r="I29" s="4">
        <f>VLOOKUP(D29,兵种!B:F,4,0)</f>
        <v>1</v>
      </c>
      <c r="J29" s="4">
        <f>VLOOKUP(D29,兵种!B:F,5,0)</f>
        <v>1</v>
      </c>
      <c r="K29" s="16" t="str">
        <f>VLOOKUP(E29,绝技!B:C,2,0)</f>
        <v>无</v>
      </c>
      <c r="L29" s="32">
        <v>88</v>
      </c>
      <c r="M29" s="32">
        <v>91</v>
      </c>
      <c r="N29" s="32">
        <v>74</v>
      </c>
      <c r="O29" s="35">
        <v>48</v>
      </c>
      <c r="P29" s="1">
        <f t="shared" si="0"/>
        <v>301</v>
      </c>
      <c r="Q29" s="38">
        <v>1</v>
      </c>
      <c r="R29" s="1">
        <f t="shared" si="1"/>
        <v>333</v>
      </c>
      <c r="S29" s="1">
        <f t="shared" si="2"/>
        <v>88</v>
      </c>
      <c r="T29" s="1">
        <f t="shared" si="3"/>
        <v>61</v>
      </c>
      <c r="U29" s="1">
        <f t="shared" si="4"/>
        <v>136</v>
      </c>
      <c r="V29" s="1">
        <f t="shared" si="5"/>
        <v>91</v>
      </c>
      <c r="W29" s="1">
        <f t="shared" si="6"/>
        <v>88</v>
      </c>
      <c r="X29" s="1">
        <f t="shared" si="7"/>
        <v>59</v>
      </c>
      <c r="Y29" s="37">
        <f>VLOOKUP(D29,兵种!B:J,7,0)</f>
        <v>0</v>
      </c>
      <c r="Z29" s="37">
        <f>VLOOKUP(D29,兵种!B:J,8,0)</f>
        <v>0</v>
      </c>
      <c r="AA29" s="37">
        <f>VLOOKUP(D29,兵种!B:J,9,0)</f>
        <v>0.2</v>
      </c>
      <c r="AB29" s="1">
        <f t="shared" si="8"/>
        <v>312</v>
      </c>
    </row>
    <row r="30" spans="2:28" hidden="1">
      <c r="B30" s="27"/>
      <c r="C30" s="16">
        <v>340</v>
      </c>
      <c r="D30" s="27">
        <v>1</v>
      </c>
      <c r="E30" s="27"/>
      <c r="F30" s="2" t="s">
        <v>342</v>
      </c>
      <c r="G30" s="4" t="str">
        <f>VLOOKUP(D30,兵种!B:F,2,0)</f>
        <v>近卫军</v>
      </c>
      <c r="H30" s="4">
        <f>VLOOKUP(D30,兵种!B:F,3,0)</f>
        <v>1.1000000000000001</v>
      </c>
      <c r="I30" s="4">
        <f>VLOOKUP(D30,兵种!B:F,4,0)</f>
        <v>0.9</v>
      </c>
      <c r="J30" s="4">
        <f>VLOOKUP(D30,兵种!B:F,5,0)</f>
        <v>1.1000000000000001</v>
      </c>
      <c r="K30" s="16" t="str">
        <f>VLOOKUP(E30,绝技!B:C,2,0)</f>
        <v>无</v>
      </c>
      <c r="L30" s="32">
        <v>87</v>
      </c>
      <c r="M30" s="32">
        <v>74</v>
      </c>
      <c r="N30" s="32">
        <v>68</v>
      </c>
      <c r="O30" s="35">
        <v>72</v>
      </c>
      <c r="P30" s="1">
        <f t="shared" si="0"/>
        <v>301</v>
      </c>
      <c r="Q30" s="38">
        <v>1</v>
      </c>
      <c r="R30" s="1">
        <f t="shared" si="1"/>
        <v>368</v>
      </c>
      <c r="S30" s="1">
        <f t="shared" si="2"/>
        <v>78</v>
      </c>
      <c r="T30" s="1">
        <f t="shared" si="3"/>
        <v>66</v>
      </c>
      <c r="U30" s="1">
        <f t="shared" si="4"/>
        <v>111</v>
      </c>
      <c r="V30" s="1">
        <f t="shared" si="5"/>
        <v>74</v>
      </c>
      <c r="W30" s="1">
        <f t="shared" si="6"/>
        <v>81</v>
      </c>
      <c r="X30" s="1">
        <f t="shared" si="7"/>
        <v>54</v>
      </c>
      <c r="Y30" s="37">
        <f>VLOOKUP(D30,兵种!B:J,7,0)</f>
        <v>0</v>
      </c>
      <c r="Z30" s="37">
        <f>VLOOKUP(D30,兵种!B:J,8,0)</f>
        <v>0.2</v>
      </c>
      <c r="AA30" s="37">
        <f>VLOOKUP(D30,兵种!B:J,9,0)</f>
        <v>0</v>
      </c>
      <c r="AB30" s="1">
        <f t="shared" si="8"/>
        <v>270</v>
      </c>
    </row>
    <row r="31" spans="2:28" hidden="1">
      <c r="B31" s="27"/>
      <c r="C31" s="16">
        <v>294</v>
      </c>
      <c r="D31" s="27">
        <v>3</v>
      </c>
      <c r="E31" s="27"/>
      <c r="F31" s="2" t="s">
        <v>296</v>
      </c>
      <c r="G31" s="4" t="str">
        <f>VLOOKUP(D31,兵种!B:F,2,0)</f>
        <v>战弓骑</v>
      </c>
      <c r="H31" s="4">
        <f>VLOOKUP(D31,兵种!B:F,3,0)</f>
        <v>1</v>
      </c>
      <c r="I31" s="4">
        <f>VLOOKUP(D31,兵种!B:F,4,0)</f>
        <v>1.1000000000000001</v>
      </c>
      <c r="J31" s="4">
        <f>VLOOKUP(D31,兵种!B:F,5,0)</f>
        <v>0.8</v>
      </c>
      <c r="K31" s="16" t="str">
        <f>VLOOKUP(E31,绝技!B:C,2,0)</f>
        <v>无</v>
      </c>
      <c r="L31" s="32">
        <v>87</v>
      </c>
      <c r="M31" s="32">
        <v>81</v>
      </c>
      <c r="N31" s="32">
        <v>78</v>
      </c>
      <c r="O31" s="35">
        <v>65</v>
      </c>
      <c r="P31" s="1">
        <f t="shared" si="0"/>
        <v>311</v>
      </c>
      <c r="Q31" s="38">
        <v>1</v>
      </c>
      <c r="R31" s="1">
        <f t="shared" si="1"/>
        <v>349</v>
      </c>
      <c r="S31" s="1">
        <f t="shared" si="2"/>
        <v>95</v>
      </c>
      <c r="T31" s="1">
        <f t="shared" si="3"/>
        <v>48</v>
      </c>
      <c r="U31" s="1">
        <f t="shared" si="4"/>
        <v>121</v>
      </c>
      <c r="V31" s="1">
        <f t="shared" si="5"/>
        <v>81</v>
      </c>
      <c r="W31" s="1">
        <f t="shared" si="6"/>
        <v>93</v>
      </c>
      <c r="X31" s="1">
        <f t="shared" si="7"/>
        <v>62</v>
      </c>
      <c r="Y31" s="37">
        <f>VLOOKUP(D31,兵种!B:J,7,0)</f>
        <v>0.05</v>
      </c>
      <c r="Z31" s="37">
        <f>VLOOKUP(D31,兵种!B:J,8,0)</f>
        <v>0</v>
      </c>
      <c r="AA31" s="37">
        <f>VLOOKUP(D31,兵种!B:J,9,0)</f>
        <v>0.15</v>
      </c>
      <c r="AB31" s="1">
        <f t="shared" si="8"/>
        <v>309</v>
      </c>
    </row>
    <row r="32" spans="2:28" hidden="1">
      <c r="B32" s="27"/>
      <c r="C32" s="16">
        <v>76</v>
      </c>
      <c r="D32" s="27">
        <v>3</v>
      </c>
      <c r="E32" s="27"/>
      <c r="F32" s="2" t="s">
        <v>78</v>
      </c>
      <c r="G32" s="4" t="str">
        <f>VLOOKUP(D32,兵种!B:F,2,0)</f>
        <v>战弓骑</v>
      </c>
      <c r="H32" s="4">
        <f>VLOOKUP(D32,兵种!B:F,3,0)</f>
        <v>1</v>
      </c>
      <c r="I32" s="4">
        <f>VLOOKUP(D32,兵种!B:F,4,0)</f>
        <v>1.1000000000000001</v>
      </c>
      <c r="J32" s="4">
        <f>VLOOKUP(D32,兵种!B:F,5,0)</f>
        <v>0.8</v>
      </c>
      <c r="K32" s="16" t="str">
        <f>VLOOKUP(E32,绝技!B:C,2,0)</f>
        <v>无</v>
      </c>
      <c r="L32" s="32">
        <v>87</v>
      </c>
      <c r="M32" s="32">
        <v>78</v>
      </c>
      <c r="N32" s="32">
        <v>81</v>
      </c>
      <c r="O32" s="35">
        <v>75</v>
      </c>
      <c r="P32" s="1">
        <f t="shared" si="0"/>
        <v>321</v>
      </c>
      <c r="Q32" s="38">
        <v>1</v>
      </c>
      <c r="R32" s="1">
        <f t="shared" si="1"/>
        <v>343</v>
      </c>
      <c r="S32" s="1">
        <f t="shared" si="2"/>
        <v>95</v>
      </c>
      <c r="T32" s="1">
        <f t="shared" si="3"/>
        <v>48</v>
      </c>
      <c r="U32" s="1">
        <f t="shared" si="4"/>
        <v>117</v>
      </c>
      <c r="V32" s="1">
        <f t="shared" si="5"/>
        <v>78</v>
      </c>
      <c r="W32" s="1">
        <f t="shared" si="6"/>
        <v>97</v>
      </c>
      <c r="X32" s="1">
        <f t="shared" si="7"/>
        <v>64</v>
      </c>
      <c r="Y32" s="37">
        <f>VLOOKUP(D32,兵种!B:J,7,0)</f>
        <v>0.05</v>
      </c>
      <c r="Z32" s="37">
        <f>VLOOKUP(D32,兵种!B:J,8,0)</f>
        <v>0</v>
      </c>
      <c r="AA32" s="37">
        <f>VLOOKUP(D32,兵种!B:J,9,0)</f>
        <v>0.15</v>
      </c>
      <c r="AB32" s="1">
        <f t="shared" si="8"/>
        <v>309</v>
      </c>
    </row>
    <row r="33" spans="2:28" hidden="1">
      <c r="B33" s="27"/>
      <c r="C33" s="16">
        <v>189</v>
      </c>
      <c r="D33" s="27">
        <v>2</v>
      </c>
      <c r="E33" s="27"/>
      <c r="F33" s="2" t="s">
        <v>191</v>
      </c>
      <c r="G33" s="4" t="str">
        <f>VLOOKUP(D33,兵种!B:F,2,0)</f>
        <v>亲卫队</v>
      </c>
      <c r="H33" s="4">
        <f>VLOOKUP(D33,兵种!B:F,3,0)</f>
        <v>1</v>
      </c>
      <c r="I33" s="4">
        <f>VLOOKUP(D33,兵种!B:F,4,0)</f>
        <v>1.1000000000000001</v>
      </c>
      <c r="J33" s="4">
        <f>VLOOKUP(D33,兵种!B:F,5,0)</f>
        <v>1</v>
      </c>
      <c r="K33" s="16" t="str">
        <f>VLOOKUP(E33,绝技!B:C,2,0)</f>
        <v>无</v>
      </c>
      <c r="L33" s="32">
        <v>87</v>
      </c>
      <c r="M33" s="32">
        <v>61</v>
      </c>
      <c r="N33" s="32">
        <v>73</v>
      </c>
      <c r="O33" s="35">
        <v>51</v>
      </c>
      <c r="P33" s="1">
        <f t="shared" si="0"/>
        <v>272</v>
      </c>
      <c r="Q33" s="38">
        <v>1</v>
      </c>
      <c r="R33" s="1">
        <f t="shared" si="1"/>
        <v>309</v>
      </c>
      <c r="S33" s="1">
        <f t="shared" si="2"/>
        <v>95</v>
      </c>
      <c r="T33" s="1">
        <f t="shared" si="3"/>
        <v>60</v>
      </c>
      <c r="U33" s="1">
        <f t="shared" si="4"/>
        <v>91</v>
      </c>
      <c r="V33" s="1">
        <f t="shared" si="5"/>
        <v>61</v>
      </c>
      <c r="W33" s="1">
        <f t="shared" si="6"/>
        <v>87</v>
      </c>
      <c r="X33" s="1">
        <f t="shared" si="7"/>
        <v>58</v>
      </c>
      <c r="Y33" s="37">
        <f>VLOOKUP(D33,兵种!B:J,7,0)</f>
        <v>0.05</v>
      </c>
      <c r="Z33" s="37">
        <f>VLOOKUP(D33,兵种!B:J,8,0)</f>
        <v>0.05</v>
      </c>
      <c r="AA33" s="37">
        <f>VLOOKUP(D33,兵种!B:J,9,0)</f>
        <v>0.1</v>
      </c>
      <c r="AB33" s="1">
        <f t="shared" si="8"/>
        <v>273</v>
      </c>
    </row>
    <row r="34" spans="2:28" hidden="1">
      <c r="B34" s="27"/>
      <c r="C34" s="16">
        <v>546</v>
      </c>
      <c r="D34" s="27">
        <v>3</v>
      </c>
      <c r="E34" s="27"/>
      <c r="F34" s="2" t="s">
        <v>545</v>
      </c>
      <c r="G34" s="4" t="str">
        <f>VLOOKUP(D34,兵种!B:F,2,0)</f>
        <v>战弓骑</v>
      </c>
      <c r="H34" s="4">
        <f>VLOOKUP(D34,兵种!B:F,3,0)</f>
        <v>1</v>
      </c>
      <c r="I34" s="4">
        <f>VLOOKUP(D34,兵种!B:F,4,0)</f>
        <v>1.1000000000000001</v>
      </c>
      <c r="J34" s="4">
        <f>VLOOKUP(D34,兵种!B:F,5,0)</f>
        <v>0.8</v>
      </c>
      <c r="K34" s="16" t="str">
        <f>VLOOKUP(E34,绝技!B:C,2,0)</f>
        <v>无</v>
      </c>
      <c r="L34" s="32">
        <v>86</v>
      </c>
      <c r="M34" s="32">
        <v>82</v>
      </c>
      <c r="N34" s="32">
        <v>66</v>
      </c>
      <c r="O34" s="35">
        <v>69</v>
      </c>
      <c r="P34" s="1">
        <f t="shared" si="0"/>
        <v>303</v>
      </c>
      <c r="Q34" s="38">
        <v>1</v>
      </c>
      <c r="R34" s="1">
        <f t="shared" si="1"/>
        <v>350</v>
      </c>
      <c r="S34" s="1">
        <f t="shared" si="2"/>
        <v>94</v>
      </c>
      <c r="T34" s="1">
        <f t="shared" si="3"/>
        <v>48</v>
      </c>
      <c r="U34" s="1">
        <f t="shared" si="4"/>
        <v>123</v>
      </c>
      <c r="V34" s="1">
        <f t="shared" si="5"/>
        <v>82</v>
      </c>
      <c r="W34" s="1">
        <f t="shared" si="6"/>
        <v>79</v>
      </c>
      <c r="X34" s="1">
        <f t="shared" si="7"/>
        <v>52</v>
      </c>
      <c r="Y34" s="37">
        <f>VLOOKUP(D34,兵种!B:J,7,0)</f>
        <v>0.05</v>
      </c>
      <c r="Z34" s="37">
        <f>VLOOKUP(D34,兵种!B:J,8,0)</f>
        <v>0</v>
      </c>
      <c r="AA34" s="37">
        <f>VLOOKUP(D34,兵种!B:J,9,0)</f>
        <v>0.15</v>
      </c>
      <c r="AB34" s="1">
        <f t="shared" si="8"/>
        <v>296</v>
      </c>
    </row>
    <row r="35" spans="2:28" hidden="1">
      <c r="B35" s="27"/>
      <c r="C35" s="16">
        <v>118</v>
      </c>
      <c r="D35" s="27">
        <v>4</v>
      </c>
      <c r="E35" s="27"/>
      <c r="F35" s="2" t="s">
        <v>120</v>
      </c>
      <c r="G35" s="4" t="str">
        <f>VLOOKUP(D35,兵种!B:F,2,0)</f>
        <v>弓弩手</v>
      </c>
      <c r="H35" s="4">
        <f>VLOOKUP(D35,兵种!B:F,3,0)</f>
        <v>0.9</v>
      </c>
      <c r="I35" s="4">
        <f>VLOOKUP(D35,兵种!B:F,4,0)</f>
        <v>1</v>
      </c>
      <c r="J35" s="4">
        <f>VLOOKUP(D35,兵种!B:F,5,0)</f>
        <v>1</v>
      </c>
      <c r="K35" s="16" t="str">
        <f>VLOOKUP(E35,绝技!B:C,2,0)</f>
        <v>无</v>
      </c>
      <c r="L35" s="32">
        <v>86</v>
      </c>
      <c r="M35" s="32">
        <v>95</v>
      </c>
      <c r="N35" s="32">
        <v>76</v>
      </c>
      <c r="O35" s="35">
        <v>18</v>
      </c>
      <c r="P35" s="1">
        <f t="shared" si="0"/>
        <v>275</v>
      </c>
      <c r="Q35" s="38">
        <v>1</v>
      </c>
      <c r="R35" s="1">
        <f t="shared" si="1"/>
        <v>338</v>
      </c>
      <c r="S35" s="1">
        <f t="shared" si="2"/>
        <v>86</v>
      </c>
      <c r="T35" s="1">
        <f t="shared" si="3"/>
        <v>60</v>
      </c>
      <c r="U35" s="1">
        <f t="shared" si="4"/>
        <v>142</v>
      </c>
      <c r="V35" s="1">
        <f t="shared" si="5"/>
        <v>95</v>
      </c>
      <c r="W35" s="1">
        <f t="shared" si="6"/>
        <v>91</v>
      </c>
      <c r="X35" s="1">
        <f t="shared" si="7"/>
        <v>60</v>
      </c>
      <c r="Y35" s="37">
        <f>VLOOKUP(D35,兵种!B:J,7,0)</f>
        <v>0</v>
      </c>
      <c r="Z35" s="37">
        <f>VLOOKUP(D35,兵种!B:J,8,0)</f>
        <v>0</v>
      </c>
      <c r="AA35" s="37">
        <f>VLOOKUP(D35,兵种!B:J,9,0)</f>
        <v>0.2</v>
      </c>
      <c r="AB35" s="1">
        <f t="shared" si="8"/>
        <v>319</v>
      </c>
    </row>
    <row r="36" spans="2:28" hidden="1">
      <c r="B36" s="27"/>
      <c r="C36" s="16">
        <v>60</v>
      </c>
      <c r="D36" s="27">
        <v>3</v>
      </c>
      <c r="E36" s="27"/>
      <c r="F36" s="2" t="s">
        <v>62</v>
      </c>
      <c r="G36" s="4" t="str">
        <f>VLOOKUP(D36,兵种!B:F,2,0)</f>
        <v>战弓骑</v>
      </c>
      <c r="H36" s="4">
        <f>VLOOKUP(D36,兵种!B:F,3,0)</f>
        <v>1</v>
      </c>
      <c r="I36" s="4">
        <f>VLOOKUP(D36,兵种!B:F,4,0)</f>
        <v>1.1000000000000001</v>
      </c>
      <c r="J36" s="4">
        <f>VLOOKUP(D36,兵种!B:F,5,0)</f>
        <v>0.8</v>
      </c>
      <c r="K36" s="16" t="str">
        <f>VLOOKUP(E36,绝技!B:C,2,0)</f>
        <v>无</v>
      </c>
      <c r="L36" s="32">
        <v>86</v>
      </c>
      <c r="M36" s="32">
        <v>48</v>
      </c>
      <c r="N36" s="32">
        <v>114</v>
      </c>
      <c r="O36" s="35">
        <v>85</v>
      </c>
      <c r="P36" s="1">
        <f t="shared" si="0"/>
        <v>333</v>
      </c>
      <c r="Q36" s="38">
        <v>1</v>
      </c>
      <c r="R36" s="1">
        <f t="shared" si="1"/>
        <v>282</v>
      </c>
      <c r="S36" s="1">
        <f t="shared" si="2"/>
        <v>94</v>
      </c>
      <c r="T36" s="1">
        <f t="shared" si="3"/>
        <v>48</v>
      </c>
      <c r="U36" s="1">
        <f t="shared" si="4"/>
        <v>72</v>
      </c>
      <c r="V36" s="1">
        <f t="shared" si="5"/>
        <v>48</v>
      </c>
      <c r="W36" s="1">
        <f t="shared" si="6"/>
        <v>136</v>
      </c>
      <c r="X36" s="1">
        <f t="shared" si="7"/>
        <v>91</v>
      </c>
      <c r="Y36" s="37">
        <f>VLOOKUP(D36,兵种!B:J,7,0)</f>
        <v>0.05</v>
      </c>
      <c r="Z36" s="37">
        <f>VLOOKUP(D36,兵种!B:J,8,0)</f>
        <v>0</v>
      </c>
      <c r="AA36" s="37">
        <f>VLOOKUP(D36,兵种!B:J,9,0)</f>
        <v>0.15</v>
      </c>
      <c r="AB36" s="1">
        <f t="shared" si="8"/>
        <v>302</v>
      </c>
    </row>
    <row r="37" spans="2:28" hidden="1">
      <c r="B37" s="27"/>
      <c r="C37" s="16">
        <v>669</v>
      </c>
      <c r="D37" s="27">
        <v>5</v>
      </c>
      <c r="E37" s="27"/>
      <c r="F37" s="2" t="s">
        <v>667</v>
      </c>
      <c r="G37" s="4" t="str">
        <f>VLOOKUP(D37,兵种!B:F,2,0)</f>
        <v>霹雳车</v>
      </c>
      <c r="H37" s="4">
        <f>VLOOKUP(D37,兵种!B:F,3,0)</f>
        <v>0.9</v>
      </c>
      <c r="I37" s="4">
        <f>VLOOKUP(D37,兵种!B:F,4,0)</f>
        <v>1</v>
      </c>
      <c r="J37" s="4">
        <f>VLOOKUP(D37,兵种!B:F,5,0)</f>
        <v>0.8</v>
      </c>
      <c r="K37" s="16" t="str">
        <f>VLOOKUP(E37,绝技!B:C,2,0)</f>
        <v>无</v>
      </c>
      <c r="L37" s="32">
        <v>86</v>
      </c>
      <c r="M37" s="32">
        <v>63</v>
      </c>
      <c r="N37" s="32">
        <v>82</v>
      </c>
      <c r="O37" s="35">
        <v>85</v>
      </c>
      <c r="P37" s="1">
        <f t="shared" si="0"/>
        <v>316</v>
      </c>
      <c r="Q37" s="38">
        <v>1</v>
      </c>
      <c r="R37" s="1">
        <f t="shared" si="1"/>
        <v>280</v>
      </c>
      <c r="S37" s="1">
        <f t="shared" si="2"/>
        <v>86</v>
      </c>
      <c r="T37" s="1">
        <f t="shared" si="3"/>
        <v>48</v>
      </c>
      <c r="U37" s="1">
        <f t="shared" si="4"/>
        <v>94</v>
      </c>
      <c r="V37" s="1">
        <f t="shared" si="5"/>
        <v>63</v>
      </c>
      <c r="W37" s="1">
        <f t="shared" si="6"/>
        <v>98</v>
      </c>
      <c r="X37" s="1">
        <f t="shared" si="7"/>
        <v>65</v>
      </c>
      <c r="Y37" s="37">
        <f>VLOOKUP(D37,兵种!B:J,7,0)</f>
        <v>0.15</v>
      </c>
      <c r="Z37" s="37">
        <f>VLOOKUP(D37,兵种!B:J,8,0)</f>
        <v>0</v>
      </c>
      <c r="AA37" s="37">
        <f>VLOOKUP(D37,兵种!B:J,9,0)</f>
        <v>0.05</v>
      </c>
      <c r="AB37" s="1">
        <f t="shared" si="8"/>
        <v>278</v>
      </c>
    </row>
    <row r="38" spans="2:28" hidden="1">
      <c r="B38" s="27"/>
      <c r="C38" s="16">
        <v>403</v>
      </c>
      <c r="D38" s="27">
        <v>6</v>
      </c>
      <c r="E38" s="27"/>
      <c r="F38" s="2" t="s">
        <v>404</v>
      </c>
      <c r="G38" s="4" t="str">
        <f>VLOOKUP(D38,兵种!B:F,2,0)</f>
        <v>谋略家</v>
      </c>
      <c r="H38" s="4">
        <f>VLOOKUP(D38,兵种!B:F,3,0)</f>
        <v>0.8</v>
      </c>
      <c r="I38" s="4">
        <f>VLOOKUP(D38,兵种!B:F,4,0)</f>
        <v>0.8</v>
      </c>
      <c r="J38" s="4">
        <f>VLOOKUP(D38,兵种!B:F,5,0)</f>
        <v>0.9</v>
      </c>
      <c r="K38" s="16" t="str">
        <f>VLOOKUP(E38,绝技!B:C,2,0)</f>
        <v>无</v>
      </c>
      <c r="L38" s="32">
        <v>86</v>
      </c>
      <c r="M38" s="32">
        <v>25</v>
      </c>
      <c r="N38" s="32">
        <v>86</v>
      </c>
      <c r="O38" s="35">
        <v>80</v>
      </c>
      <c r="P38" s="1">
        <f t="shared" si="0"/>
        <v>277</v>
      </c>
      <c r="Q38" s="38">
        <v>1</v>
      </c>
      <c r="R38" s="1">
        <f t="shared" si="1"/>
        <v>188</v>
      </c>
      <c r="S38" s="1">
        <f t="shared" si="2"/>
        <v>68</v>
      </c>
      <c r="T38" s="1">
        <f t="shared" si="3"/>
        <v>54</v>
      </c>
      <c r="U38" s="1">
        <f t="shared" si="4"/>
        <v>37</v>
      </c>
      <c r="V38" s="1">
        <f t="shared" si="5"/>
        <v>25</v>
      </c>
      <c r="W38" s="1">
        <f t="shared" si="6"/>
        <v>103</v>
      </c>
      <c r="X38" s="1">
        <f t="shared" si="7"/>
        <v>68</v>
      </c>
      <c r="Y38" s="37">
        <f>VLOOKUP(D38,兵种!B:J,7,0)</f>
        <v>0.2</v>
      </c>
      <c r="Z38" s="37">
        <f>VLOOKUP(D38,兵种!B:J,8,0)</f>
        <v>0</v>
      </c>
      <c r="AA38" s="37">
        <f>VLOOKUP(D38,兵种!B:J,9,0)</f>
        <v>0</v>
      </c>
      <c r="AB38" s="1">
        <f t="shared" si="8"/>
        <v>208</v>
      </c>
    </row>
    <row r="39" spans="2:28" hidden="1">
      <c r="B39" s="27"/>
      <c r="C39" s="16">
        <v>595</v>
      </c>
      <c r="D39" s="27">
        <v>1</v>
      </c>
      <c r="E39" s="27"/>
      <c r="F39" s="2" t="s">
        <v>594</v>
      </c>
      <c r="G39" s="4" t="str">
        <f>VLOOKUP(D39,兵种!B:F,2,0)</f>
        <v>近卫军</v>
      </c>
      <c r="H39" s="4">
        <f>VLOOKUP(D39,兵种!B:F,3,0)</f>
        <v>1.1000000000000001</v>
      </c>
      <c r="I39" s="4">
        <f>VLOOKUP(D39,兵种!B:F,4,0)</f>
        <v>0.9</v>
      </c>
      <c r="J39" s="4">
        <f>VLOOKUP(D39,兵种!B:F,5,0)</f>
        <v>1.1000000000000001</v>
      </c>
      <c r="K39" s="16" t="str">
        <f>VLOOKUP(E39,绝技!B:C,2,0)</f>
        <v>无</v>
      </c>
      <c r="L39" s="32">
        <v>85</v>
      </c>
      <c r="M39" s="32">
        <v>71</v>
      </c>
      <c r="N39" s="32">
        <v>75</v>
      </c>
      <c r="O39" s="35">
        <v>72</v>
      </c>
      <c r="P39" s="1">
        <f t="shared" si="0"/>
        <v>303</v>
      </c>
      <c r="Q39" s="38">
        <v>1</v>
      </c>
      <c r="R39" s="1">
        <f t="shared" si="1"/>
        <v>359</v>
      </c>
      <c r="S39" s="1">
        <f t="shared" si="2"/>
        <v>76</v>
      </c>
      <c r="T39" s="1">
        <f t="shared" si="3"/>
        <v>65</v>
      </c>
      <c r="U39" s="1">
        <f t="shared" si="4"/>
        <v>106</v>
      </c>
      <c r="V39" s="1">
        <f t="shared" si="5"/>
        <v>71</v>
      </c>
      <c r="W39" s="1">
        <f t="shared" si="6"/>
        <v>90</v>
      </c>
      <c r="X39" s="1">
        <f t="shared" si="7"/>
        <v>60</v>
      </c>
      <c r="Y39" s="37">
        <f>VLOOKUP(D39,兵种!B:J,7,0)</f>
        <v>0</v>
      </c>
      <c r="Z39" s="37">
        <f>VLOOKUP(D39,兵种!B:J,8,0)</f>
        <v>0.2</v>
      </c>
      <c r="AA39" s="37">
        <f>VLOOKUP(D39,兵种!B:J,9,0)</f>
        <v>0</v>
      </c>
      <c r="AB39" s="1">
        <f t="shared" si="8"/>
        <v>272</v>
      </c>
    </row>
    <row r="40" spans="2:28" hidden="1">
      <c r="B40" s="27"/>
      <c r="C40" s="16">
        <v>169</v>
      </c>
      <c r="D40" s="27">
        <v>5</v>
      </c>
      <c r="E40" s="27"/>
      <c r="F40" s="2" t="s">
        <v>171</v>
      </c>
      <c r="G40" s="4" t="str">
        <f>VLOOKUP(D40,兵种!B:F,2,0)</f>
        <v>霹雳车</v>
      </c>
      <c r="H40" s="4">
        <f>VLOOKUP(D40,兵种!B:F,3,0)</f>
        <v>0.9</v>
      </c>
      <c r="I40" s="4">
        <f>VLOOKUP(D40,兵种!B:F,4,0)</f>
        <v>1</v>
      </c>
      <c r="J40" s="4">
        <f>VLOOKUP(D40,兵种!B:F,5,0)</f>
        <v>0.8</v>
      </c>
      <c r="K40" s="16" t="str">
        <f>VLOOKUP(E40,绝技!B:C,2,0)</f>
        <v>无</v>
      </c>
      <c r="L40" s="32">
        <v>85</v>
      </c>
      <c r="M40" s="32">
        <v>86</v>
      </c>
      <c r="N40" s="32">
        <v>55</v>
      </c>
      <c r="O40" s="35">
        <v>46</v>
      </c>
      <c r="P40" s="1">
        <f t="shared" si="0"/>
        <v>272</v>
      </c>
      <c r="Q40" s="38">
        <v>1</v>
      </c>
      <c r="R40" s="1">
        <f t="shared" si="1"/>
        <v>321</v>
      </c>
      <c r="S40" s="1">
        <f t="shared" si="2"/>
        <v>85</v>
      </c>
      <c r="T40" s="1">
        <f t="shared" si="3"/>
        <v>47</v>
      </c>
      <c r="U40" s="1">
        <f t="shared" si="4"/>
        <v>129</v>
      </c>
      <c r="V40" s="1">
        <f t="shared" si="5"/>
        <v>86</v>
      </c>
      <c r="W40" s="1">
        <f t="shared" si="6"/>
        <v>66</v>
      </c>
      <c r="X40" s="1">
        <f t="shared" si="7"/>
        <v>44</v>
      </c>
      <c r="Y40" s="37">
        <f>VLOOKUP(D40,兵种!B:J,7,0)</f>
        <v>0.15</v>
      </c>
      <c r="Z40" s="37">
        <f>VLOOKUP(D40,兵种!B:J,8,0)</f>
        <v>0</v>
      </c>
      <c r="AA40" s="37">
        <f>VLOOKUP(D40,兵种!B:J,9,0)</f>
        <v>0.05</v>
      </c>
      <c r="AB40" s="1">
        <f t="shared" si="8"/>
        <v>280</v>
      </c>
    </row>
    <row r="41" spans="2:28" hidden="1">
      <c r="B41" s="27"/>
      <c r="C41" s="16">
        <v>501</v>
      </c>
      <c r="D41" s="27">
        <v>5</v>
      </c>
      <c r="E41" s="27"/>
      <c r="F41" s="2" t="s">
        <v>501</v>
      </c>
      <c r="G41" s="4" t="str">
        <f>VLOOKUP(D41,兵种!B:F,2,0)</f>
        <v>霹雳车</v>
      </c>
      <c r="H41" s="4">
        <f>VLOOKUP(D41,兵种!B:F,3,0)</f>
        <v>0.9</v>
      </c>
      <c r="I41" s="4">
        <f>VLOOKUP(D41,兵种!B:F,4,0)</f>
        <v>1</v>
      </c>
      <c r="J41" s="4">
        <f>VLOOKUP(D41,兵种!B:F,5,0)</f>
        <v>0.8</v>
      </c>
      <c r="K41" s="16" t="str">
        <f>VLOOKUP(E41,绝技!B:C,2,0)</f>
        <v>无</v>
      </c>
      <c r="L41" s="32">
        <v>85</v>
      </c>
      <c r="M41" s="32">
        <v>30</v>
      </c>
      <c r="N41" s="32">
        <v>85</v>
      </c>
      <c r="O41" s="35">
        <v>80</v>
      </c>
      <c r="P41" s="1">
        <f t="shared" si="0"/>
        <v>280</v>
      </c>
      <c r="Q41" s="38">
        <v>1</v>
      </c>
      <c r="R41" s="1">
        <f t="shared" si="1"/>
        <v>220</v>
      </c>
      <c r="S41" s="1">
        <f t="shared" si="2"/>
        <v>85</v>
      </c>
      <c r="T41" s="1">
        <f t="shared" si="3"/>
        <v>47</v>
      </c>
      <c r="U41" s="1">
        <f t="shared" si="4"/>
        <v>45</v>
      </c>
      <c r="V41" s="1">
        <f t="shared" si="5"/>
        <v>30</v>
      </c>
      <c r="W41" s="1">
        <f t="shared" si="6"/>
        <v>102</v>
      </c>
      <c r="X41" s="1">
        <f t="shared" si="7"/>
        <v>68</v>
      </c>
      <c r="Y41" s="37">
        <f>VLOOKUP(D41,兵种!B:J,7,0)</f>
        <v>0.15</v>
      </c>
      <c r="Z41" s="37">
        <f>VLOOKUP(D41,兵种!B:J,8,0)</f>
        <v>0</v>
      </c>
      <c r="AA41" s="37">
        <f>VLOOKUP(D41,兵种!B:J,9,0)</f>
        <v>0.05</v>
      </c>
      <c r="AB41" s="1">
        <f t="shared" si="8"/>
        <v>232</v>
      </c>
    </row>
    <row r="42" spans="2:28" hidden="1">
      <c r="B42" s="27"/>
      <c r="C42" s="16">
        <v>454</v>
      </c>
      <c r="D42" s="27">
        <v>1</v>
      </c>
      <c r="E42" s="27"/>
      <c r="F42" s="2" t="s">
        <v>454</v>
      </c>
      <c r="G42" s="4" t="str">
        <f>VLOOKUP(D42,兵种!B:F,2,0)</f>
        <v>近卫军</v>
      </c>
      <c r="H42" s="4">
        <f>VLOOKUP(D42,兵种!B:F,3,0)</f>
        <v>1.1000000000000001</v>
      </c>
      <c r="I42" s="4">
        <f>VLOOKUP(D42,兵种!B:F,4,0)</f>
        <v>0.9</v>
      </c>
      <c r="J42" s="4">
        <f>VLOOKUP(D42,兵种!B:F,5,0)</f>
        <v>1.1000000000000001</v>
      </c>
      <c r="K42" s="16" t="str">
        <f>VLOOKUP(E42,绝技!B:C,2,0)</f>
        <v>无</v>
      </c>
      <c r="L42" s="32">
        <v>84</v>
      </c>
      <c r="M42" s="32">
        <v>73</v>
      </c>
      <c r="N42" s="32">
        <v>86</v>
      </c>
      <c r="O42" s="35">
        <v>78</v>
      </c>
      <c r="P42" s="1">
        <f t="shared" si="0"/>
        <v>321</v>
      </c>
      <c r="Q42" s="38">
        <v>1</v>
      </c>
      <c r="R42" s="1">
        <f t="shared" si="1"/>
        <v>363</v>
      </c>
      <c r="S42" s="1">
        <f t="shared" si="2"/>
        <v>75</v>
      </c>
      <c r="T42" s="1">
        <f t="shared" si="3"/>
        <v>64</v>
      </c>
      <c r="U42" s="1">
        <f t="shared" si="4"/>
        <v>109</v>
      </c>
      <c r="V42" s="1">
        <f t="shared" si="5"/>
        <v>73</v>
      </c>
      <c r="W42" s="1">
        <f t="shared" si="6"/>
        <v>103</v>
      </c>
      <c r="X42" s="1">
        <f t="shared" si="7"/>
        <v>68</v>
      </c>
      <c r="Y42" s="37">
        <f>VLOOKUP(D42,兵种!B:J,7,0)</f>
        <v>0</v>
      </c>
      <c r="Z42" s="37">
        <f>VLOOKUP(D42,兵种!B:J,8,0)</f>
        <v>0.2</v>
      </c>
      <c r="AA42" s="37">
        <f>VLOOKUP(D42,兵种!B:J,9,0)</f>
        <v>0</v>
      </c>
      <c r="AB42" s="1">
        <f t="shared" si="8"/>
        <v>287</v>
      </c>
    </row>
    <row r="43" spans="2:28" hidden="1">
      <c r="B43" s="27"/>
      <c r="C43" s="16">
        <v>180</v>
      </c>
      <c r="D43" s="27">
        <v>2</v>
      </c>
      <c r="E43" s="27"/>
      <c r="F43" s="2" t="s">
        <v>182</v>
      </c>
      <c r="G43" s="4" t="str">
        <f>VLOOKUP(D43,兵种!B:F,2,0)</f>
        <v>亲卫队</v>
      </c>
      <c r="H43" s="4">
        <f>VLOOKUP(D43,兵种!B:F,3,0)</f>
        <v>1</v>
      </c>
      <c r="I43" s="4">
        <f>VLOOKUP(D43,兵种!B:F,4,0)</f>
        <v>1.1000000000000001</v>
      </c>
      <c r="J43" s="4">
        <f>VLOOKUP(D43,兵种!B:F,5,0)</f>
        <v>1</v>
      </c>
      <c r="K43" s="16" t="str">
        <f>VLOOKUP(E43,绝技!B:C,2,0)</f>
        <v>无</v>
      </c>
      <c r="L43" s="32">
        <v>84</v>
      </c>
      <c r="M43" s="32">
        <v>83</v>
      </c>
      <c r="N43" s="32">
        <v>70</v>
      </c>
      <c r="O43" s="35">
        <v>46</v>
      </c>
      <c r="P43" s="1">
        <f t="shared" si="0"/>
        <v>283</v>
      </c>
      <c r="Q43" s="38">
        <v>1</v>
      </c>
      <c r="R43" s="1">
        <f t="shared" si="1"/>
        <v>350</v>
      </c>
      <c r="S43" s="1">
        <f t="shared" si="2"/>
        <v>92</v>
      </c>
      <c r="T43" s="1">
        <f t="shared" si="3"/>
        <v>58</v>
      </c>
      <c r="U43" s="1">
        <f t="shared" si="4"/>
        <v>124</v>
      </c>
      <c r="V43" s="1">
        <f t="shared" si="5"/>
        <v>83</v>
      </c>
      <c r="W43" s="1">
        <f t="shared" si="6"/>
        <v>84</v>
      </c>
      <c r="X43" s="1">
        <f t="shared" si="7"/>
        <v>56</v>
      </c>
      <c r="Y43" s="37">
        <f>VLOOKUP(D43,兵种!B:J,7,0)</f>
        <v>0.05</v>
      </c>
      <c r="Z43" s="37">
        <f>VLOOKUP(D43,兵种!B:J,8,0)</f>
        <v>0.05</v>
      </c>
      <c r="AA43" s="37">
        <f>VLOOKUP(D43,兵种!B:J,9,0)</f>
        <v>0.1</v>
      </c>
      <c r="AB43" s="1">
        <f t="shared" si="8"/>
        <v>300</v>
      </c>
    </row>
    <row r="44" spans="2:28" hidden="1">
      <c r="B44" s="27"/>
      <c r="C44" s="16">
        <v>246</v>
      </c>
      <c r="D44" s="27">
        <v>3</v>
      </c>
      <c r="E44" s="27"/>
      <c r="F44" s="2" t="s">
        <v>248</v>
      </c>
      <c r="G44" s="4" t="str">
        <f>VLOOKUP(D44,兵种!B:F,2,0)</f>
        <v>战弓骑</v>
      </c>
      <c r="H44" s="4">
        <f>VLOOKUP(D44,兵种!B:F,3,0)</f>
        <v>1</v>
      </c>
      <c r="I44" s="4">
        <f>VLOOKUP(D44,兵种!B:F,4,0)</f>
        <v>1.1000000000000001</v>
      </c>
      <c r="J44" s="4">
        <f>VLOOKUP(D44,兵种!B:F,5,0)</f>
        <v>0.8</v>
      </c>
      <c r="K44" s="16" t="str">
        <f>VLOOKUP(E44,绝技!B:C,2,0)</f>
        <v>无</v>
      </c>
      <c r="L44" s="32">
        <v>84</v>
      </c>
      <c r="M44" s="32">
        <v>82</v>
      </c>
      <c r="N44" s="32">
        <v>73</v>
      </c>
      <c r="O44" s="35">
        <v>56</v>
      </c>
      <c r="P44" s="1">
        <f t="shared" si="0"/>
        <v>295</v>
      </c>
      <c r="Q44" s="38">
        <v>1</v>
      </c>
      <c r="R44" s="1">
        <f t="shared" si="1"/>
        <v>348</v>
      </c>
      <c r="S44" s="1">
        <f t="shared" si="2"/>
        <v>92</v>
      </c>
      <c r="T44" s="1">
        <f t="shared" si="3"/>
        <v>47</v>
      </c>
      <c r="U44" s="1">
        <f t="shared" si="4"/>
        <v>123</v>
      </c>
      <c r="V44" s="1">
        <f t="shared" si="5"/>
        <v>82</v>
      </c>
      <c r="W44" s="1">
        <f t="shared" si="6"/>
        <v>87</v>
      </c>
      <c r="X44" s="1">
        <f t="shared" si="7"/>
        <v>58</v>
      </c>
      <c r="Y44" s="37">
        <f>VLOOKUP(D44,兵种!B:J,7,0)</f>
        <v>0.05</v>
      </c>
      <c r="Z44" s="37">
        <f>VLOOKUP(D44,兵种!B:J,8,0)</f>
        <v>0</v>
      </c>
      <c r="AA44" s="37">
        <f>VLOOKUP(D44,兵种!B:J,9,0)</f>
        <v>0.15</v>
      </c>
      <c r="AB44" s="1">
        <f t="shared" si="8"/>
        <v>302</v>
      </c>
    </row>
    <row r="45" spans="2:28" hidden="1">
      <c r="B45" s="27"/>
      <c r="C45" s="16">
        <v>466</v>
      </c>
      <c r="D45" s="27">
        <v>2</v>
      </c>
      <c r="E45" s="27"/>
      <c r="F45" s="2" t="s">
        <v>466</v>
      </c>
      <c r="G45" s="4" t="str">
        <f>VLOOKUP(D45,兵种!B:F,2,0)</f>
        <v>亲卫队</v>
      </c>
      <c r="H45" s="4">
        <f>VLOOKUP(D45,兵种!B:F,3,0)</f>
        <v>1</v>
      </c>
      <c r="I45" s="4">
        <f>VLOOKUP(D45,兵种!B:F,4,0)</f>
        <v>1.1000000000000001</v>
      </c>
      <c r="J45" s="4">
        <f>VLOOKUP(D45,兵种!B:F,5,0)</f>
        <v>1</v>
      </c>
      <c r="K45" s="16" t="str">
        <f>VLOOKUP(E45,绝技!B:C,2,0)</f>
        <v>无</v>
      </c>
      <c r="L45" s="32">
        <v>84</v>
      </c>
      <c r="M45" s="32">
        <v>79</v>
      </c>
      <c r="N45" s="32">
        <v>79</v>
      </c>
      <c r="O45" s="35">
        <v>74</v>
      </c>
      <c r="P45" s="1">
        <f t="shared" si="0"/>
        <v>316</v>
      </c>
      <c r="Q45" s="38">
        <v>1</v>
      </c>
      <c r="R45" s="1">
        <f t="shared" si="1"/>
        <v>342</v>
      </c>
      <c r="S45" s="1">
        <f t="shared" si="2"/>
        <v>92</v>
      </c>
      <c r="T45" s="1">
        <f t="shared" si="3"/>
        <v>58</v>
      </c>
      <c r="U45" s="1">
        <f t="shared" si="4"/>
        <v>118</v>
      </c>
      <c r="V45" s="1">
        <f t="shared" si="5"/>
        <v>79</v>
      </c>
      <c r="W45" s="1">
        <f t="shared" si="6"/>
        <v>94</v>
      </c>
      <c r="X45" s="1">
        <f t="shared" si="7"/>
        <v>63</v>
      </c>
      <c r="Y45" s="37">
        <f>VLOOKUP(D45,兵种!B:J,7,0)</f>
        <v>0.05</v>
      </c>
      <c r="Z45" s="37">
        <f>VLOOKUP(D45,兵种!B:J,8,0)</f>
        <v>0.05</v>
      </c>
      <c r="AA45" s="37">
        <f>VLOOKUP(D45,兵种!B:J,9,0)</f>
        <v>0.1</v>
      </c>
      <c r="AB45" s="1">
        <f t="shared" si="8"/>
        <v>304</v>
      </c>
    </row>
    <row r="46" spans="2:28" hidden="1">
      <c r="B46" s="27"/>
      <c r="C46" s="16">
        <v>635</v>
      </c>
      <c r="D46" s="27">
        <v>2</v>
      </c>
      <c r="E46" s="27"/>
      <c r="F46" s="2" t="s">
        <v>633</v>
      </c>
      <c r="G46" s="4" t="str">
        <f>VLOOKUP(D46,兵种!B:F,2,0)</f>
        <v>亲卫队</v>
      </c>
      <c r="H46" s="4">
        <f>VLOOKUP(D46,兵种!B:F,3,0)</f>
        <v>1</v>
      </c>
      <c r="I46" s="4">
        <f>VLOOKUP(D46,兵种!B:F,4,0)</f>
        <v>1.1000000000000001</v>
      </c>
      <c r="J46" s="4">
        <f>VLOOKUP(D46,兵种!B:F,5,0)</f>
        <v>1</v>
      </c>
      <c r="K46" s="16" t="str">
        <f>VLOOKUP(E46,绝技!B:C,2,0)</f>
        <v>无</v>
      </c>
      <c r="L46" s="32">
        <v>84</v>
      </c>
      <c r="M46" s="32">
        <v>77</v>
      </c>
      <c r="N46" s="32">
        <v>74</v>
      </c>
      <c r="O46" s="35">
        <v>86</v>
      </c>
      <c r="P46" s="1">
        <f t="shared" si="0"/>
        <v>321</v>
      </c>
      <c r="Q46" s="38">
        <v>1</v>
      </c>
      <c r="R46" s="1">
        <f t="shared" si="1"/>
        <v>338</v>
      </c>
      <c r="S46" s="1">
        <f t="shared" si="2"/>
        <v>92</v>
      </c>
      <c r="T46" s="1">
        <f t="shared" si="3"/>
        <v>58</v>
      </c>
      <c r="U46" s="1">
        <f t="shared" si="4"/>
        <v>115</v>
      </c>
      <c r="V46" s="1">
        <f t="shared" si="5"/>
        <v>77</v>
      </c>
      <c r="W46" s="1">
        <f t="shared" si="6"/>
        <v>88</v>
      </c>
      <c r="X46" s="1">
        <f t="shared" si="7"/>
        <v>59</v>
      </c>
      <c r="Y46" s="37">
        <f>VLOOKUP(D46,兵种!B:J,7,0)</f>
        <v>0.05</v>
      </c>
      <c r="Z46" s="37">
        <f>VLOOKUP(D46,兵种!B:J,8,0)</f>
        <v>0.05</v>
      </c>
      <c r="AA46" s="37">
        <f>VLOOKUP(D46,兵种!B:J,9,0)</f>
        <v>0.1</v>
      </c>
      <c r="AB46" s="1">
        <f t="shared" si="8"/>
        <v>295</v>
      </c>
    </row>
    <row r="47" spans="2:28" hidden="1">
      <c r="B47" s="27"/>
      <c r="C47" s="16">
        <v>303</v>
      </c>
      <c r="D47" s="27">
        <v>1</v>
      </c>
      <c r="E47" s="27"/>
      <c r="F47" s="2" t="s">
        <v>305</v>
      </c>
      <c r="G47" s="4" t="str">
        <f>VLOOKUP(D47,兵种!B:F,2,0)</f>
        <v>近卫军</v>
      </c>
      <c r="H47" s="4">
        <f>VLOOKUP(D47,兵种!B:F,3,0)</f>
        <v>1.1000000000000001</v>
      </c>
      <c r="I47" s="4">
        <f>VLOOKUP(D47,兵种!B:F,4,0)</f>
        <v>0.9</v>
      </c>
      <c r="J47" s="4">
        <f>VLOOKUP(D47,兵种!B:F,5,0)</f>
        <v>1.1000000000000001</v>
      </c>
      <c r="K47" s="16" t="str">
        <f>VLOOKUP(E47,绝技!B:C,2,0)</f>
        <v>无</v>
      </c>
      <c r="L47" s="32">
        <v>84</v>
      </c>
      <c r="M47" s="32">
        <v>60</v>
      </c>
      <c r="N47" s="32">
        <v>83</v>
      </c>
      <c r="O47" s="35">
        <v>73</v>
      </c>
      <c r="P47" s="1">
        <f t="shared" si="0"/>
        <v>300</v>
      </c>
      <c r="Q47" s="38">
        <v>1</v>
      </c>
      <c r="R47" s="1">
        <f t="shared" si="1"/>
        <v>334</v>
      </c>
      <c r="S47" s="1">
        <f t="shared" si="2"/>
        <v>75</v>
      </c>
      <c r="T47" s="1">
        <f t="shared" si="3"/>
        <v>64</v>
      </c>
      <c r="U47" s="1">
        <f t="shared" si="4"/>
        <v>90</v>
      </c>
      <c r="V47" s="1">
        <f t="shared" si="5"/>
        <v>60</v>
      </c>
      <c r="W47" s="1">
        <f t="shared" si="6"/>
        <v>99</v>
      </c>
      <c r="X47" s="1">
        <f t="shared" si="7"/>
        <v>66</v>
      </c>
      <c r="Y47" s="37">
        <f>VLOOKUP(D47,兵种!B:J,7,0)</f>
        <v>0</v>
      </c>
      <c r="Z47" s="37">
        <f>VLOOKUP(D47,兵种!B:J,8,0)</f>
        <v>0.2</v>
      </c>
      <c r="AA47" s="37">
        <f>VLOOKUP(D47,兵种!B:J,9,0)</f>
        <v>0</v>
      </c>
      <c r="AB47" s="1">
        <f t="shared" si="8"/>
        <v>264</v>
      </c>
    </row>
    <row r="48" spans="2:28" hidden="1">
      <c r="B48" s="27"/>
      <c r="C48" s="16">
        <v>566</v>
      </c>
      <c r="D48" s="27">
        <v>3</v>
      </c>
      <c r="E48" s="27"/>
      <c r="F48" s="2" t="s">
        <v>565</v>
      </c>
      <c r="G48" s="4" t="str">
        <f>VLOOKUP(D48,兵种!B:F,2,0)</f>
        <v>战弓骑</v>
      </c>
      <c r="H48" s="4">
        <f>VLOOKUP(D48,兵种!B:F,3,0)</f>
        <v>1</v>
      </c>
      <c r="I48" s="4">
        <f>VLOOKUP(D48,兵种!B:F,4,0)</f>
        <v>1.1000000000000001</v>
      </c>
      <c r="J48" s="4">
        <f>VLOOKUP(D48,兵种!B:F,5,0)</f>
        <v>0.8</v>
      </c>
      <c r="K48" s="16" t="str">
        <f>VLOOKUP(E48,绝技!B:C,2,0)</f>
        <v>无</v>
      </c>
      <c r="L48" s="32">
        <v>84</v>
      </c>
      <c r="M48" s="32">
        <v>64</v>
      </c>
      <c r="N48" s="32">
        <v>82</v>
      </c>
      <c r="O48" s="35">
        <v>84</v>
      </c>
      <c r="P48" s="1">
        <f t="shared" si="0"/>
        <v>314</v>
      </c>
      <c r="Q48" s="38">
        <v>1</v>
      </c>
      <c r="R48" s="1">
        <f t="shared" si="1"/>
        <v>312</v>
      </c>
      <c r="S48" s="1">
        <f t="shared" si="2"/>
        <v>92</v>
      </c>
      <c r="T48" s="1">
        <f t="shared" si="3"/>
        <v>47</v>
      </c>
      <c r="U48" s="1">
        <f t="shared" si="4"/>
        <v>96</v>
      </c>
      <c r="V48" s="1">
        <f t="shared" si="5"/>
        <v>64</v>
      </c>
      <c r="W48" s="1">
        <f t="shared" si="6"/>
        <v>98</v>
      </c>
      <c r="X48" s="1">
        <f t="shared" si="7"/>
        <v>65</v>
      </c>
      <c r="Y48" s="37">
        <f>VLOOKUP(D48,兵种!B:J,7,0)</f>
        <v>0.05</v>
      </c>
      <c r="Z48" s="37">
        <f>VLOOKUP(D48,兵种!B:J,8,0)</f>
        <v>0</v>
      </c>
      <c r="AA48" s="37">
        <f>VLOOKUP(D48,兵种!B:J,9,0)</f>
        <v>0.15</v>
      </c>
      <c r="AB48" s="1">
        <f t="shared" si="8"/>
        <v>286</v>
      </c>
    </row>
    <row r="49" spans="2:28" hidden="1">
      <c r="B49" s="27"/>
      <c r="C49" s="16">
        <v>6</v>
      </c>
      <c r="D49" s="27">
        <v>4</v>
      </c>
      <c r="E49" s="27"/>
      <c r="F49" s="2" t="s">
        <v>8</v>
      </c>
      <c r="G49" s="4" t="str">
        <f>VLOOKUP(D49,兵种!B:F,2,0)</f>
        <v>弓弩手</v>
      </c>
      <c r="H49" s="4">
        <f>VLOOKUP(D49,兵种!B:F,3,0)</f>
        <v>0.9</v>
      </c>
      <c r="I49" s="4">
        <f>VLOOKUP(D49,兵种!B:F,4,0)</f>
        <v>1</v>
      </c>
      <c r="J49" s="4">
        <f>VLOOKUP(D49,兵种!B:F,5,0)</f>
        <v>1</v>
      </c>
      <c r="K49" s="16" t="str">
        <f>VLOOKUP(E49,绝技!B:C,2,0)</f>
        <v>无</v>
      </c>
      <c r="L49" s="32">
        <v>84</v>
      </c>
      <c r="M49" s="32">
        <v>78</v>
      </c>
      <c r="N49" s="32">
        <v>70</v>
      </c>
      <c r="O49" s="35">
        <v>57</v>
      </c>
      <c r="P49" s="1">
        <f t="shared" si="0"/>
        <v>289</v>
      </c>
      <c r="Q49" s="38">
        <v>1</v>
      </c>
      <c r="R49" s="1">
        <f t="shared" si="1"/>
        <v>306</v>
      </c>
      <c r="S49" s="1">
        <f t="shared" si="2"/>
        <v>84</v>
      </c>
      <c r="T49" s="1">
        <f t="shared" si="3"/>
        <v>58</v>
      </c>
      <c r="U49" s="1">
        <f t="shared" si="4"/>
        <v>117</v>
      </c>
      <c r="V49" s="1">
        <f t="shared" si="5"/>
        <v>78</v>
      </c>
      <c r="W49" s="1">
        <f t="shared" si="6"/>
        <v>84</v>
      </c>
      <c r="X49" s="1">
        <f t="shared" si="7"/>
        <v>56</v>
      </c>
      <c r="Y49" s="37">
        <f>VLOOKUP(D49,兵种!B:J,7,0)</f>
        <v>0</v>
      </c>
      <c r="Z49" s="37">
        <f>VLOOKUP(D49,兵种!B:J,8,0)</f>
        <v>0</v>
      </c>
      <c r="AA49" s="37">
        <f>VLOOKUP(D49,兵种!B:J,9,0)</f>
        <v>0.2</v>
      </c>
      <c r="AB49" s="1">
        <f t="shared" si="8"/>
        <v>285</v>
      </c>
    </row>
    <row r="50" spans="2:28" hidden="1">
      <c r="B50" s="27"/>
      <c r="C50" s="16">
        <v>293</v>
      </c>
      <c r="D50" s="27">
        <v>6</v>
      </c>
      <c r="E50" s="27"/>
      <c r="F50" s="2" t="s">
        <v>295</v>
      </c>
      <c r="G50" s="4" t="str">
        <f>VLOOKUP(D50,兵种!B:F,2,0)</f>
        <v>谋略家</v>
      </c>
      <c r="H50" s="4">
        <f>VLOOKUP(D50,兵种!B:F,3,0)</f>
        <v>0.8</v>
      </c>
      <c r="I50" s="4">
        <f>VLOOKUP(D50,兵种!B:F,4,0)</f>
        <v>0.8</v>
      </c>
      <c r="J50" s="4">
        <f>VLOOKUP(D50,兵种!B:F,5,0)</f>
        <v>0.9</v>
      </c>
      <c r="K50" s="16" t="str">
        <f>VLOOKUP(E50,绝技!B:C,2,0)</f>
        <v>无</v>
      </c>
      <c r="L50" s="32">
        <v>84</v>
      </c>
      <c r="M50" s="32">
        <v>64</v>
      </c>
      <c r="N50" s="32">
        <v>97</v>
      </c>
      <c r="O50" s="35">
        <v>80</v>
      </c>
      <c r="P50" s="1">
        <f t="shared" si="0"/>
        <v>325</v>
      </c>
      <c r="Q50" s="38">
        <v>1</v>
      </c>
      <c r="R50" s="1">
        <f t="shared" si="1"/>
        <v>249</v>
      </c>
      <c r="S50" s="1">
        <f t="shared" si="2"/>
        <v>67</v>
      </c>
      <c r="T50" s="1">
        <f t="shared" si="3"/>
        <v>52</v>
      </c>
      <c r="U50" s="1">
        <f t="shared" si="4"/>
        <v>96</v>
      </c>
      <c r="V50" s="1">
        <f t="shared" si="5"/>
        <v>64</v>
      </c>
      <c r="W50" s="1">
        <f t="shared" si="6"/>
        <v>116</v>
      </c>
      <c r="X50" s="1">
        <f t="shared" si="7"/>
        <v>77</v>
      </c>
      <c r="Y50" s="37">
        <f>VLOOKUP(D50,兵种!B:J,7,0)</f>
        <v>0.2</v>
      </c>
      <c r="Z50" s="37">
        <f>VLOOKUP(D50,兵种!B:J,8,0)</f>
        <v>0</v>
      </c>
      <c r="AA50" s="37">
        <f>VLOOKUP(D50,兵种!B:J,9,0)</f>
        <v>0</v>
      </c>
      <c r="AB50" s="1">
        <f t="shared" si="8"/>
        <v>279</v>
      </c>
    </row>
    <row r="51" spans="2:28" hidden="1">
      <c r="B51" s="27"/>
      <c r="C51" s="16">
        <v>603</v>
      </c>
      <c r="D51" s="27">
        <v>3</v>
      </c>
      <c r="E51" s="27"/>
      <c r="F51" s="2" t="s">
        <v>602</v>
      </c>
      <c r="G51" s="4" t="str">
        <f>VLOOKUP(D51,兵种!B:F,2,0)</f>
        <v>战弓骑</v>
      </c>
      <c r="H51" s="4">
        <f>VLOOKUP(D51,兵种!B:F,3,0)</f>
        <v>1</v>
      </c>
      <c r="I51" s="4">
        <f>VLOOKUP(D51,兵种!B:F,4,0)</f>
        <v>1.1000000000000001</v>
      </c>
      <c r="J51" s="4">
        <f>VLOOKUP(D51,兵种!B:F,5,0)</f>
        <v>0.8</v>
      </c>
      <c r="K51" s="16" t="str">
        <f>VLOOKUP(E51,绝技!B:C,2,0)</f>
        <v>无</v>
      </c>
      <c r="L51" s="32">
        <v>83</v>
      </c>
      <c r="M51" s="32">
        <v>84</v>
      </c>
      <c r="N51" s="32">
        <v>75</v>
      </c>
      <c r="O51" s="35">
        <v>74</v>
      </c>
      <c r="P51" s="1">
        <f t="shared" si="0"/>
        <v>316</v>
      </c>
      <c r="Q51" s="38">
        <v>1</v>
      </c>
      <c r="R51" s="1">
        <f t="shared" si="1"/>
        <v>351</v>
      </c>
      <c r="S51" s="1">
        <f t="shared" si="2"/>
        <v>91</v>
      </c>
      <c r="T51" s="1">
        <f t="shared" si="3"/>
        <v>46</v>
      </c>
      <c r="U51" s="1">
        <f t="shared" si="4"/>
        <v>126</v>
      </c>
      <c r="V51" s="1">
        <f t="shared" si="5"/>
        <v>84</v>
      </c>
      <c r="W51" s="1">
        <f t="shared" si="6"/>
        <v>90</v>
      </c>
      <c r="X51" s="1">
        <f t="shared" si="7"/>
        <v>60</v>
      </c>
      <c r="Y51" s="37">
        <f>VLOOKUP(D51,兵种!B:J,7,0)</f>
        <v>0.05</v>
      </c>
      <c r="Z51" s="37">
        <f>VLOOKUP(D51,兵种!B:J,8,0)</f>
        <v>0</v>
      </c>
      <c r="AA51" s="37">
        <f>VLOOKUP(D51,兵种!B:J,9,0)</f>
        <v>0.15</v>
      </c>
      <c r="AB51" s="1">
        <f t="shared" si="8"/>
        <v>307</v>
      </c>
    </row>
    <row r="52" spans="2:28" hidden="1">
      <c r="B52" s="27"/>
      <c r="C52" s="16">
        <v>45</v>
      </c>
      <c r="D52" s="27">
        <v>2</v>
      </c>
      <c r="E52" s="27"/>
      <c r="F52" s="2" t="s">
        <v>47</v>
      </c>
      <c r="G52" s="4" t="str">
        <f>VLOOKUP(D52,兵种!B:F,2,0)</f>
        <v>亲卫队</v>
      </c>
      <c r="H52" s="4">
        <f>VLOOKUP(D52,兵种!B:F,3,0)</f>
        <v>1</v>
      </c>
      <c r="I52" s="4">
        <f>VLOOKUP(D52,兵种!B:F,4,0)</f>
        <v>1.1000000000000001</v>
      </c>
      <c r="J52" s="4">
        <f>VLOOKUP(D52,兵种!B:F,5,0)</f>
        <v>1</v>
      </c>
      <c r="K52" s="16" t="str">
        <f>VLOOKUP(E52,绝技!B:C,2,0)</f>
        <v>无</v>
      </c>
      <c r="L52" s="32">
        <v>83</v>
      </c>
      <c r="M52" s="32">
        <v>79</v>
      </c>
      <c r="N52" s="32">
        <v>76</v>
      </c>
      <c r="O52" s="35">
        <v>58</v>
      </c>
      <c r="P52" s="1">
        <f t="shared" si="0"/>
        <v>296</v>
      </c>
      <c r="Q52" s="38">
        <v>1</v>
      </c>
      <c r="R52" s="1">
        <f t="shared" si="1"/>
        <v>341</v>
      </c>
      <c r="S52" s="1">
        <f t="shared" si="2"/>
        <v>91</v>
      </c>
      <c r="T52" s="1">
        <f t="shared" si="3"/>
        <v>58</v>
      </c>
      <c r="U52" s="1">
        <f t="shared" si="4"/>
        <v>118</v>
      </c>
      <c r="V52" s="1">
        <f t="shared" si="5"/>
        <v>79</v>
      </c>
      <c r="W52" s="1">
        <f t="shared" si="6"/>
        <v>91</v>
      </c>
      <c r="X52" s="1">
        <f t="shared" si="7"/>
        <v>60</v>
      </c>
      <c r="Y52" s="37">
        <f>VLOOKUP(D52,兵种!B:J,7,0)</f>
        <v>0.05</v>
      </c>
      <c r="Z52" s="37">
        <f>VLOOKUP(D52,兵种!B:J,8,0)</f>
        <v>0.05</v>
      </c>
      <c r="AA52" s="37">
        <f>VLOOKUP(D52,兵种!B:J,9,0)</f>
        <v>0.1</v>
      </c>
      <c r="AB52" s="1">
        <f t="shared" si="8"/>
        <v>300</v>
      </c>
    </row>
    <row r="53" spans="2:28" hidden="1">
      <c r="B53" s="27"/>
      <c r="C53" s="16">
        <v>92</v>
      </c>
      <c r="D53" s="27">
        <v>4</v>
      </c>
      <c r="E53" s="27"/>
      <c r="F53" s="2" t="s">
        <v>94</v>
      </c>
      <c r="G53" s="4" t="str">
        <f>VLOOKUP(D53,兵种!B:F,2,0)</f>
        <v>弓弩手</v>
      </c>
      <c r="H53" s="4">
        <f>VLOOKUP(D53,兵种!B:F,3,0)</f>
        <v>0.9</v>
      </c>
      <c r="I53" s="4">
        <f>VLOOKUP(D53,兵种!B:F,4,0)</f>
        <v>1</v>
      </c>
      <c r="J53" s="4">
        <f>VLOOKUP(D53,兵种!B:F,5,0)</f>
        <v>1</v>
      </c>
      <c r="K53" s="16" t="str">
        <f>VLOOKUP(E53,绝技!B:C,2,0)</f>
        <v>无</v>
      </c>
      <c r="L53" s="32">
        <v>83</v>
      </c>
      <c r="M53" s="32">
        <v>78</v>
      </c>
      <c r="N53" s="32">
        <v>72</v>
      </c>
      <c r="O53" s="35">
        <v>64</v>
      </c>
      <c r="P53" s="1">
        <f t="shared" si="0"/>
        <v>297</v>
      </c>
      <c r="Q53" s="38">
        <v>1</v>
      </c>
      <c r="R53" s="1">
        <f t="shared" si="1"/>
        <v>305</v>
      </c>
      <c r="S53" s="1">
        <f t="shared" si="2"/>
        <v>83</v>
      </c>
      <c r="T53" s="1">
        <f t="shared" si="3"/>
        <v>58</v>
      </c>
      <c r="U53" s="1">
        <f t="shared" si="4"/>
        <v>117</v>
      </c>
      <c r="V53" s="1">
        <f t="shared" si="5"/>
        <v>78</v>
      </c>
      <c r="W53" s="1">
        <f t="shared" si="6"/>
        <v>86</v>
      </c>
      <c r="X53" s="1">
        <f t="shared" si="7"/>
        <v>57</v>
      </c>
      <c r="Y53" s="37">
        <f>VLOOKUP(D53,兵种!B:J,7,0)</f>
        <v>0</v>
      </c>
      <c r="Z53" s="37">
        <f>VLOOKUP(D53,兵种!B:J,8,0)</f>
        <v>0</v>
      </c>
      <c r="AA53" s="37">
        <f>VLOOKUP(D53,兵种!B:J,9,0)</f>
        <v>0.2</v>
      </c>
      <c r="AB53" s="1">
        <f t="shared" si="8"/>
        <v>286</v>
      </c>
    </row>
    <row r="54" spans="2:28" hidden="1">
      <c r="B54" s="27"/>
      <c r="C54" s="16">
        <v>162</v>
      </c>
      <c r="D54" s="27">
        <v>5</v>
      </c>
      <c r="E54" s="27"/>
      <c r="F54" s="2" t="s">
        <v>164</v>
      </c>
      <c r="G54" s="4" t="str">
        <f>VLOOKUP(D54,兵种!B:F,2,0)</f>
        <v>霹雳车</v>
      </c>
      <c r="H54" s="4">
        <f>VLOOKUP(D54,兵种!B:F,3,0)</f>
        <v>0.9</v>
      </c>
      <c r="I54" s="4">
        <f>VLOOKUP(D54,兵种!B:F,4,0)</f>
        <v>1</v>
      </c>
      <c r="J54" s="4">
        <f>VLOOKUP(D54,兵种!B:F,5,0)</f>
        <v>0.8</v>
      </c>
      <c r="K54" s="16" t="str">
        <f>VLOOKUP(E54,绝技!B:C,2,0)</f>
        <v>无</v>
      </c>
      <c r="L54" s="32">
        <v>83</v>
      </c>
      <c r="M54" s="32">
        <v>73</v>
      </c>
      <c r="N54" s="32">
        <v>68</v>
      </c>
      <c r="O54" s="35">
        <v>70</v>
      </c>
      <c r="P54" s="1">
        <f t="shared" si="0"/>
        <v>294</v>
      </c>
      <c r="Q54" s="38">
        <v>1</v>
      </c>
      <c r="R54" s="1">
        <f t="shared" si="1"/>
        <v>296</v>
      </c>
      <c r="S54" s="1">
        <f t="shared" si="2"/>
        <v>83</v>
      </c>
      <c r="T54" s="1">
        <f t="shared" si="3"/>
        <v>46</v>
      </c>
      <c r="U54" s="1">
        <f t="shared" si="4"/>
        <v>109</v>
      </c>
      <c r="V54" s="1">
        <f t="shared" si="5"/>
        <v>73</v>
      </c>
      <c r="W54" s="1">
        <f t="shared" si="6"/>
        <v>81</v>
      </c>
      <c r="X54" s="1">
        <f t="shared" si="7"/>
        <v>54</v>
      </c>
      <c r="Y54" s="37">
        <f>VLOOKUP(D54,兵种!B:J,7,0)</f>
        <v>0.15</v>
      </c>
      <c r="Z54" s="37">
        <f>VLOOKUP(D54,兵种!B:J,8,0)</f>
        <v>0</v>
      </c>
      <c r="AA54" s="37">
        <f>VLOOKUP(D54,兵种!B:J,9,0)</f>
        <v>0.05</v>
      </c>
      <c r="AB54" s="1">
        <f t="shared" si="8"/>
        <v>273</v>
      </c>
    </row>
    <row r="55" spans="2:28" hidden="1">
      <c r="B55" s="27"/>
      <c r="C55" s="16">
        <v>435</v>
      </c>
      <c r="D55" s="27">
        <v>4</v>
      </c>
      <c r="E55" s="27"/>
      <c r="F55" s="2" t="s">
        <v>435</v>
      </c>
      <c r="G55" s="4" t="str">
        <f>VLOOKUP(D55,兵种!B:F,2,0)</f>
        <v>弓弩手</v>
      </c>
      <c r="H55" s="4">
        <f>VLOOKUP(D55,兵种!B:F,3,0)</f>
        <v>0.9</v>
      </c>
      <c r="I55" s="4">
        <f>VLOOKUP(D55,兵种!B:F,4,0)</f>
        <v>1</v>
      </c>
      <c r="J55" s="4">
        <f>VLOOKUP(D55,兵种!B:F,5,0)</f>
        <v>1</v>
      </c>
      <c r="K55" s="16" t="str">
        <f>VLOOKUP(E55,绝技!B:C,2,0)</f>
        <v>无</v>
      </c>
      <c r="L55" s="32">
        <v>83</v>
      </c>
      <c r="M55" s="32">
        <v>71</v>
      </c>
      <c r="N55" s="32">
        <v>81</v>
      </c>
      <c r="O55" s="35">
        <v>64</v>
      </c>
      <c r="P55" s="1">
        <f t="shared" si="0"/>
        <v>299</v>
      </c>
      <c r="Q55" s="38">
        <v>1</v>
      </c>
      <c r="R55" s="1">
        <f t="shared" si="1"/>
        <v>292</v>
      </c>
      <c r="S55" s="1">
        <f t="shared" si="2"/>
        <v>83</v>
      </c>
      <c r="T55" s="1">
        <f t="shared" si="3"/>
        <v>58</v>
      </c>
      <c r="U55" s="1">
        <f t="shared" si="4"/>
        <v>106</v>
      </c>
      <c r="V55" s="1">
        <f t="shared" si="5"/>
        <v>71</v>
      </c>
      <c r="W55" s="1">
        <f t="shared" si="6"/>
        <v>97</v>
      </c>
      <c r="X55" s="1">
        <f t="shared" si="7"/>
        <v>64</v>
      </c>
      <c r="Y55" s="37">
        <f>VLOOKUP(D55,兵种!B:J,7,0)</f>
        <v>0</v>
      </c>
      <c r="Z55" s="37">
        <f>VLOOKUP(D55,兵种!B:J,8,0)</f>
        <v>0</v>
      </c>
      <c r="AA55" s="37">
        <f>VLOOKUP(D55,兵种!B:J,9,0)</f>
        <v>0.2</v>
      </c>
      <c r="AB55" s="1">
        <f t="shared" si="8"/>
        <v>286</v>
      </c>
    </row>
    <row r="56" spans="2:28" hidden="1">
      <c r="B56" s="27"/>
      <c r="C56" s="16">
        <v>389</v>
      </c>
      <c r="D56" s="27">
        <v>3</v>
      </c>
      <c r="E56" s="27"/>
      <c r="F56" s="2" t="s">
        <v>390</v>
      </c>
      <c r="G56" s="4" t="str">
        <f>VLOOKUP(D56,兵种!B:F,2,0)</f>
        <v>战弓骑</v>
      </c>
      <c r="H56" s="4">
        <f>VLOOKUP(D56,兵种!B:F,3,0)</f>
        <v>1</v>
      </c>
      <c r="I56" s="4">
        <f>VLOOKUP(D56,兵种!B:F,4,0)</f>
        <v>1.1000000000000001</v>
      </c>
      <c r="J56" s="4">
        <f>VLOOKUP(D56,兵种!B:F,5,0)</f>
        <v>0.8</v>
      </c>
      <c r="K56" s="16" t="str">
        <f>VLOOKUP(E56,绝技!B:C,2,0)</f>
        <v>无</v>
      </c>
      <c r="L56" s="32">
        <v>82</v>
      </c>
      <c r="M56" s="32">
        <v>99</v>
      </c>
      <c r="N56" s="32">
        <v>66</v>
      </c>
      <c r="O56" s="35">
        <v>58</v>
      </c>
      <c r="P56" s="1">
        <f t="shared" si="0"/>
        <v>305</v>
      </c>
      <c r="Q56" s="38">
        <v>1</v>
      </c>
      <c r="R56" s="1">
        <f t="shared" si="1"/>
        <v>380</v>
      </c>
      <c r="S56" s="1">
        <f t="shared" si="2"/>
        <v>90</v>
      </c>
      <c r="T56" s="1">
        <f t="shared" si="3"/>
        <v>45</v>
      </c>
      <c r="U56" s="1">
        <f t="shared" si="4"/>
        <v>148</v>
      </c>
      <c r="V56" s="1">
        <f t="shared" si="5"/>
        <v>99</v>
      </c>
      <c r="W56" s="1">
        <f t="shared" si="6"/>
        <v>79</v>
      </c>
      <c r="X56" s="1">
        <f t="shared" si="7"/>
        <v>52</v>
      </c>
      <c r="Y56" s="37">
        <f>VLOOKUP(D56,兵种!B:J,7,0)</f>
        <v>0.05</v>
      </c>
      <c r="Z56" s="37">
        <f>VLOOKUP(D56,兵种!B:J,8,0)</f>
        <v>0</v>
      </c>
      <c r="AA56" s="37">
        <f>VLOOKUP(D56,兵种!B:J,9,0)</f>
        <v>0.15</v>
      </c>
      <c r="AB56" s="1">
        <f t="shared" si="8"/>
        <v>317</v>
      </c>
    </row>
    <row r="57" spans="2:28" hidden="1">
      <c r="B57" s="27"/>
      <c r="C57" s="16">
        <v>125</v>
      </c>
      <c r="D57" s="27">
        <v>1</v>
      </c>
      <c r="E57" s="27"/>
      <c r="F57" s="2" t="s">
        <v>127</v>
      </c>
      <c r="G57" s="4" t="str">
        <f>VLOOKUP(D57,兵种!B:F,2,0)</f>
        <v>近卫军</v>
      </c>
      <c r="H57" s="4">
        <f>VLOOKUP(D57,兵种!B:F,3,0)</f>
        <v>1.1000000000000001</v>
      </c>
      <c r="I57" s="4">
        <f>VLOOKUP(D57,兵种!B:F,4,0)</f>
        <v>0.9</v>
      </c>
      <c r="J57" s="4">
        <f>VLOOKUP(D57,兵种!B:F,5,0)</f>
        <v>1.1000000000000001</v>
      </c>
      <c r="K57" s="16" t="str">
        <f>VLOOKUP(E57,绝技!B:C,2,0)</f>
        <v>无</v>
      </c>
      <c r="L57" s="32">
        <v>82</v>
      </c>
      <c r="M57" s="32">
        <v>78</v>
      </c>
      <c r="N57" s="32">
        <v>51</v>
      </c>
      <c r="O57" s="35">
        <v>18</v>
      </c>
      <c r="P57" s="1">
        <f t="shared" si="0"/>
        <v>229</v>
      </c>
      <c r="Q57" s="38">
        <v>1</v>
      </c>
      <c r="R57" s="1">
        <f t="shared" si="1"/>
        <v>371</v>
      </c>
      <c r="S57" s="1">
        <f t="shared" si="2"/>
        <v>73</v>
      </c>
      <c r="T57" s="1">
        <f t="shared" si="3"/>
        <v>63</v>
      </c>
      <c r="U57" s="1">
        <f t="shared" si="4"/>
        <v>117</v>
      </c>
      <c r="V57" s="1">
        <f t="shared" si="5"/>
        <v>78</v>
      </c>
      <c r="W57" s="1">
        <f t="shared" si="6"/>
        <v>61</v>
      </c>
      <c r="X57" s="1">
        <f t="shared" si="7"/>
        <v>40</v>
      </c>
      <c r="Y57" s="37">
        <f>VLOOKUP(D57,兵种!B:J,7,0)</f>
        <v>0</v>
      </c>
      <c r="Z57" s="37">
        <f>VLOOKUP(D57,兵种!B:J,8,0)</f>
        <v>0.2</v>
      </c>
      <c r="AA57" s="37">
        <f>VLOOKUP(D57,兵种!B:J,9,0)</f>
        <v>0</v>
      </c>
      <c r="AB57" s="1">
        <f t="shared" si="8"/>
        <v>251</v>
      </c>
    </row>
    <row r="58" spans="2:28" hidden="1">
      <c r="B58" s="27"/>
      <c r="C58" s="16">
        <v>338</v>
      </c>
      <c r="D58" s="27">
        <v>2</v>
      </c>
      <c r="E58" s="27"/>
      <c r="F58" s="2" t="s">
        <v>340</v>
      </c>
      <c r="G58" s="4" t="str">
        <f>VLOOKUP(D58,兵种!B:F,2,0)</f>
        <v>亲卫队</v>
      </c>
      <c r="H58" s="4">
        <f>VLOOKUP(D58,兵种!B:F,3,0)</f>
        <v>1</v>
      </c>
      <c r="I58" s="4">
        <f>VLOOKUP(D58,兵种!B:F,4,0)</f>
        <v>1.1000000000000001</v>
      </c>
      <c r="J58" s="4">
        <f>VLOOKUP(D58,兵种!B:F,5,0)</f>
        <v>1</v>
      </c>
      <c r="K58" s="16" t="str">
        <f>VLOOKUP(E58,绝技!B:C,2,0)</f>
        <v>无</v>
      </c>
      <c r="L58" s="32">
        <v>82</v>
      </c>
      <c r="M58" s="32">
        <v>90</v>
      </c>
      <c r="N58" s="32">
        <v>40</v>
      </c>
      <c r="O58" s="35">
        <v>35</v>
      </c>
      <c r="P58" s="1">
        <f t="shared" si="0"/>
        <v>247</v>
      </c>
      <c r="Q58" s="38">
        <v>1</v>
      </c>
      <c r="R58" s="1">
        <f t="shared" si="1"/>
        <v>362</v>
      </c>
      <c r="S58" s="1">
        <f t="shared" si="2"/>
        <v>90</v>
      </c>
      <c r="T58" s="1">
        <f t="shared" si="3"/>
        <v>57</v>
      </c>
      <c r="U58" s="1">
        <f t="shared" si="4"/>
        <v>135</v>
      </c>
      <c r="V58" s="1">
        <f t="shared" si="5"/>
        <v>90</v>
      </c>
      <c r="W58" s="1">
        <f t="shared" si="6"/>
        <v>48</v>
      </c>
      <c r="X58" s="1">
        <f t="shared" si="7"/>
        <v>32</v>
      </c>
      <c r="Y58" s="37">
        <f>VLOOKUP(D58,兵种!B:J,7,0)</f>
        <v>0.05</v>
      </c>
      <c r="Z58" s="37">
        <f>VLOOKUP(D58,兵种!B:J,8,0)</f>
        <v>0.05</v>
      </c>
      <c r="AA58" s="37">
        <f>VLOOKUP(D58,兵种!B:J,9,0)</f>
        <v>0.1</v>
      </c>
      <c r="AB58" s="1">
        <f t="shared" si="8"/>
        <v>273</v>
      </c>
    </row>
    <row r="59" spans="2:28" hidden="1">
      <c r="B59" s="27"/>
      <c r="C59" s="16">
        <v>398</v>
      </c>
      <c r="D59" s="27">
        <v>3</v>
      </c>
      <c r="E59" s="27"/>
      <c r="F59" s="2" t="s">
        <v>399</v>
      </c>
      <c r="G59" s="4" t="str">
        <f>VLOOKUP(D59,兵种!B:F,2,0)</f>
        <v>战弓骑</v>
      </c>
      <c r="H59" s="4">
        <f>VLOOKUP(D59,兵种!B:F,3,0)</f>
        <v>1</v>
      </c>
      <c r="I59" s="4">
        <f>VLOOKUP(D59,兵种!B:F,4,0)</f>
        <v>1.1000000000000001</v>
      </c>
      <c r="J59" s="4">
        <f>VLOOKUP(D59,兵种!B:F,5,0)</f>
        <v>0.8</v>
      </c>
      <c r="K59" s="16" t="str">
        <f>VLOOKUP(E59,绝技!B:C,2,0)</f>
        <v>无</v>
      </c>
      <c r="L59" s="32">
        <v>82</v>
      </c>
      <c r="M59" s="32">
        <v>81</v>
      </c>
      <c r="N59" s="32">
        <v>53</v>
      </c>
      <c r="O59" s="35">
        <v>48</v>
      </c>
      <c r="P59" s="1">
        <f t="shared" si="0"/>
        <v>264</v>
      </c>
      <c r="Q59" s="38">
        <v>1</v>
      </c>
      <c r="R59" s="1">
        <f t="shared" si="1"/>
        <v>344</v>
      </c>
      <c r="S59" s="1">
        <f t="shared" si="2"/>
        <v>90</v>
      </c>
      <c r="T59" s="1">
        <f t="shared" si="3"/>
        <v>45</v>
      </c>
      <c r="U59" s="1">
        <f t="shared" si="4"/>
        <v>121</v>
      </c>
      <c r="V59" s="1">
        <f t="shared" si="5"/>
        <v>81</v>
      </c>
      <c r="W59" s="1">
        <f t="shared" si="6"/>
        <v>63</v>
      </c>
      <c r="X59" s="1">
        <f t="shared" si="7"/>
        <v>42</v>
      </c>
      <c r="Y59" s="37">
        <f>VLOOKUP(D59,兵种!B:J,7,0)</f>
        <v>0.05</v>
      </c>
      <c r="Z59" s="37">
        <f>VLOOKUP(D59,兵种!B:J,8,0)</f>
        <v>0</v>
      </c>
      <c r="AA59" s="37">
        <f>VLOOKUP(D59,兵种!B:J,9,0)</f>
        <v>0.15</v>
      </c>
      <c r="AB59" s="1">
        <f t="shared" si="8"/>
        <v>274</v>
      </c>
    </row>
    <row r="60" spans="2:28" hidden="1">
      <c r="B60" s="27"/>
      <c r="C60" s="16">
        <v>517</v>
      </c>
      <c r="D60" s="27">
        <v>2</v>
      </c>
      <c r="E60" s="27"/>
      <c r="F60" s="2" t="s">
        <v>516</v>
      </c>
      <c r="G60" s="4" t="str">
        <f>VLOOKUP(D60,兵种!B:F,2,0)</f>
        <v>亲卫队</v>
      </c>
      <c r="H60" s="4">
        <f>VLOOKUP(D60,兵种!B:F,3,0)</f>
        <v>1</v>
      </c>
      <c r="I60" s="4">
        <f>VLOOKUP(D60,兵种!B:F,4,0)</f>
        <v>1.1000000000000001</v>
      </c>
      <c r="J60" s="4">
        <f>VLOOKUP(D60,兵种!B:F,5,0)</f>
        <v>1</v>
      </c>
      <c r="K60" s="16" t="str">
        <f>VLOOKUP(E60,绝技!B:C,2,0)</f>
        <v>无</v>
      </c>
      <c r="L60" s="32">
        <v>82</v>
      </c>
      <c r="M60" s="32">
        <v>80</v>
      </c>
      <c r="N60" s="32">
        <v>51</v>
      </c>
      <c r="O60" s="35">
        <v>59</v>
      </c>
      <c r="P60" s="1">
        <f t="shared" si="0"/>
        <v>272</v>
      </c>
      <c r="Q60" s="38">
        <v>1</v>
      </c>
      <c r="R60" s="1">
        <f t="shared" si="1"/>
        <v>342</v>
      </c>
      <c r="S60" s="1">
        <f t="shared" si="2"/>
        <v>90</v>
      </c>
      <c r="T60" s="1">
        <f t="shared" si="3"/>
        <v>57</v>
      </c>
      <c r="U60" s="1">
        <f t="shared" si="4"/>
        <v>120</v>
      </c>
      <c r="V60" s="1">
        <f t="shared" si="5"/>
        <v>80</v>
      </c>
      <c r="W60" s="1">
        <f t="shared" si="6"/>
        <v>61</v>
      </c>
      <c r="X60" s="1">
        <f t="shared" si="7"/>
        <v>40</v>
      </c>
      <c r="Y60" s="37">
        <f>VLOOKUP(D60,兵种!B:J,7,0)</f>
        <v>0.05</v>
      </c>
      <c r="Z60" s="37">
        <f>VLOOKUP(D60,兵种!B:J,8,0)</f>
        <v>0.05</v>
      </c>
      <c r="AA60" s="37">
        <f>VLOOKUP(D60,兵种!B:J,9,0)</f>
        <v>0.1</v>
      </c>
      <c r="AB60" s="1">
        <f t="shared" si="8"/>
        <v>271</v>
      </c>
    </row>
    <row r="61" spans="2:28" hidden="1">
      <c r="B61" s="27"/>
      <c r="C61" s="16">
        <v>359</v>
      </c>
      <c r="D61" s="27">
        <v>3</v>
      </c>
      <c r="E61" s="27"/>
      <c r="F61" s="2" t="s">
        <v>361</v>
      </c>
      <c r="G61" s="4" t="str">
        <f>VLOOKUP(D61,兵种!B:F,2,0)</f>
        <v>战弓骑</v>
      </c>
      <c r="H61" s="4">
        <f>VLOOKUP(D61,兵种!B:F,3,0)</f>
        <v>1</v>
      </c>
      <c r="I61" s="4">
        <f>VLOOKUP(D61,兵种!B:F,4,0)</f>
        <v>1.1000000000000001</v>
      </c>
      <c r="J61" s="4">
        <f>VLOOKUP(D61,兵种!B:F,5,0)</f>
        <v>0.8</v>
      </c>
      <c r="K61" s="16" t="str">
        <f>VLOOKUP(E61,绝技!B:C,2,0)</f>
        <v>无</v>
      </c>
      <c r="L61" s="32">
        <v>82</v>
      </c>
      <c r="M61" s="32">
        <v>73</v>
      </c>
      <c r="N61" s="32">
        <v>72</v>
      </c>
      <c r="O61" s="35">
        <v>68</v>
      </c>
      <c r="P61" s="1">
        <f t="shared" si="0"/>
        <v>295</v>
      </c>
      <c r="Q61" s="38">
        <v>1</v>
      </c>
      <c r="R61" s="1">
        <f t="shared" si="1"/>
        <v>328</v>
      </c>
      <c r="S61" s="1">
        <f t="shared" si="2"/>
        <v>90</v>
      </c>
      <c r="T61" s="1">
        <f t="shared" si="3"/>
        <v>45</v>
      </c>
      <c r="U61" s="1">
        <f t="shared" si="4"/>
        <v>109</v>
      </c>
      <c r="V61" s="1">
        <f t="shared" si="5"/>
        <v>73</v>
      </c>
      <c r="W61" s="1">
        <f t="shared" si="6"/>
        <v>86</v>
      </c>
      <c r="X61" s="1">
        <f t="shared" si="7"/>
        <v>57</v>
      </c>
      <c r="Y61" s="37">
        <f>VLOOKUP(D61,兵种!B:J,7,0)</f>
        <v>0.05</v>
      </c>
      <c r="Z61" s="37">
        <f>VLOOKUP(D61,兵种!B:J,8,0)</f>
        <v>0</v>
      </c>
      <c r="AA61" s="37">
        <f>VLOOKUP(D61,兵种!B:J,9,0)</f>
        <v>0.15</v>
      </c>
      <c r="AB61" s="1">
        <f t="shared" si="8"/>
        <v>285</v>
      </c>
    </row>
    <row r="62" spans="2:28" hidden="1">
      <c r="B62" s="27"/>
      <c r="C62" s="16">
        <v>658</v>
      </c>
      <c r="D62" s="27">
        <v>4</v>
      </c>
      <c r="E62" s="27"/>
      <c r="F62" s="2" t="s">
        <v>656</v>
      </c>
      <c r="G62" s="4" t="str">
        <f>VLOOKUP(D62,兵种!B:F,2,0)</f>
        <v>弓弩手</v>
      </c>
      <c r="H62" s="4">
        <f>VLOOKUP(D62,兵种!B:F,3,0)</f>
        <v>0.9</v>
      </c>
      <c r="I62" s="4">
        <f>VLOOKUP(D62,兵种!B:F,4,0)</f>
        <v>1</v>
      </c>
      <c r="J62" s="4">
        <f>VLOOKUP(D62,兵种!B:F,5,0)</f>
        <v>1</v>
      </c>
      <c r="K62" s="16" t="str">
        <f>VLOOKUP(E62,绝技!B:C,2,0)</f>
        <v>无</v>
      </c>
      <c r="L62" s="32">
        <v>82</v>
      </c>
      <c r="M62" s="32">
        <v>71</v>
      </c>
      <c r="N62" s="32">
        <v>69</v>
      </c>
      <c r="O62" s="35">
        <v>75</v>
      </c>
      <c r="P62" s="1">
        <f t="shared" si="0"/>
        <v>297</v>
      </c>
      <c r="Q62" s="38">
        <v>1</v>
      </c>
      <c r="R62" s="1">
        <f t="shared" si="1"/>
        <v>291</v>
      </c>
      <c r="S62" s="1">
        <f t="shared" si="2"/>
        <v>82</v>
      </c>
      <c r="T62" s="1">
        <f t="shared" si="3"/>
        <v>57</v>
      </c>
      <c r="U62" s="1">
        <f t="shared" si="4"/>
        <v>106</v>
      </c>
      <c r="V62" s="1">
        <f t="shared" si="5"/>
        <v>71</v>
      </c>
      <c r="W62" s="1">
        <f t="shared" si="6"/>
        <v>82</v>
      </c>
      <c r="X62" s="1">
        <f t="shared" si="7"/>
        <v>55</v>
      </c>
      <c r="Y62" s="37">
        <f>VLOOKUP(D62,兵种!B:J,7,0)</f>
        <v>0</v>
      </c>
      <c r="Z62" s="37">
        <f>VLOOKUP(D62,兵种!B:J,8,0)</f>
        <v>0</v>
      </c>
      <c r="AA62" s="37">
        <f>VLOOKUP(D62,兵种!B:J,9,0)</f>
        <v>0.2</v>
      </c>
      <c r="AB62" s="1">
        <f t="shared" si="8"/>
        <v>270</v>
      </c>
    </row>
    <row r="63" spans="2:28" hidden="1">
      <c r="B63" s="27"/>
      <c r="C63" s="16">
        <v>263</v>
      </c>
      <c r="D63" s="27">
        <v>4</v>
      </c>
      <c r="E63" s="27"/>
      <c r="F63" s="2" t="s">
        <v>265</v>
      </c>
      <c r="G63" s="4" t="str">
        <f>VLOOKUP(D63,兵种!B:F,2,0)</f>
        <v>弓弩手</v>
      </c>
      <c r="H63" s="4">
        <f>VLOOKUP(D63,兵种!B:F,3,0)</f>
        <v>0.9</v>
      </c>
      <c r="I63" s="4">
        <f>VLOOKUP(D63,兵种!B:F,4,0)</f>
        <v>1</v>
      </c>
      <c r="J63" s="4">
        <f>VLOOKUP(D63,兵种!B:F,5,0)</f>
        <v>1</v>
      </c>
      <c r="K63" s="16" t="str">
        <f>VLOOKUP(E63,绝技!B:C,2,0)</f>
        <v>无</v>
      </c>
      <c r="L63" s="32">
        <v>82</v>
      </c>
      <c r="M63" s="32">
        <v>51</v>
      </c>
      <c r="N63" s="32">
        <v>95</v>
      </c>
      <c r="O63" s="35">
        <v>79</v>
      </c>
      <c r="P63" s="1">
        <f t="shared" si="0"/>
        <v>307</v>
      </c>
      <c r="Q63" s="38">
        <v>1</v>
      </c>
      <c r="R63" s="1">
        <f t="shared" si="1"/>
        <v>255</v>
      </c>
      <c r="S63" s="1">
        <f t="shared" si="2"/>
        <v>82</v>
      </c>
      <c r="T63" s="1">
        <f t="shared" si="3"/>
        <v>57</v>
      </c>
      <c r="U63" s="1">
        <f t="shared" si="4"/>
        <v>76</v>
      </c>
      <c r="V63" s="1">
        <f t="shared" si="5"/>
        <v>51</v>
      </c>
      <c r="W63" s="1">
        <f t="shared" si="6"/>
        <v>114</v>
      </c>
      <c r="X63" s="1">
        <f t="shared" si="7"/>
        <v>76</v>
      </c>
      <c r="Y63" s="37">
        <f>VLOOKUP(D63,兵种!B:J,7,0)</f>
        <v>0</v>
      </c>
      <c r="Z63" s="37">
        <f>VLOOKUP(D63,兵种!B:J,8,0)</f>
        <v>0</v>
      </c>
      <c r="AA63" s="37">
        <f>VLOOKUP(D63,兵种!B:J,9,0)</f>
        <v>0.2</v>
      </c>
      <c r="AB63" s="1">
        <f t="shared" si="8"/>
        <v>272</v>
      </c>
    </row>
    <row r="64" spans="2:28" hidden="1">
      <c r="B64" s="27"/>
      <c r="C64" s="16">
        <v>556</v>
      </c>
      <c r="D64" s="27">
        <v>4</v>
      </c>
      <c r="E64" s="27"/>
      <c r="F64" s="2" t="s">
        <v>555</v>
      </c>
      <c r="G64" s="4" t="str">
        <f>VLOOKUP(D64,兵种!B:F,2,0)</f>
        <v>弓弩手</v>
      </c>
      <c r="H64" s="4">
        <f>VLOOKUP(D64,兵种!B:F,3,0)</f>
        <v>0.9</v>
      </c>
      <c r="I64" s="4">
        <f>VLOOKUP(D64,兵种!B:F,4,0)</f>
        <v>1</v>
      </c>
      <c r="J64" s="4">
        <f>VLOOKUP(D64,兵种!B:F,5,0)</f>
        <v>1</v>
      </c>
      <c r="K64" s="16" t="str">
        <f>VLOOKUP(E64,绝技!B:C,2,0)</f>
        <v>无</v>
      </c>
      <c r="L64" s="32">
        <v>82</v>
      </c>
      <c r="M64" s="32">
        <v>47</v>
      </c>
      <c r="N64" s="32">
        <v>101</v>
      </c>
      <c r="O64" s="35">
        <v>78</v>
      </c>
      <c r="P64" s="1">
        <f t="shared" si="0"/>
        <v>308</v>
      </c>
      <c r="Q64" s="38">
        <v>1</v>
      </c>
      <c r="R64" s="1">
        <f t="shared" si="1"/>
        <v>248</v>
      </c>
      <c r="S64" s="1">
        <f t="shared" si="2"/>
        <v>82</v>
      </c>
      <c r="T64" s="1">
        <f t="shared" si="3"/>
        <v>57</v>
      </c>
      <c r="U64" s="1">
        <f t="shared" si="4"/>
        <v>70</v>
      </c>
      <c r="V64" s="1">
        <f t="shared" si="5"/>
        <v>47</v>
      </c>
      <c r="W64" s="1">
        <f t="shared" si="6"/>
        <v>121</v>
      </c>
      <c r="X64" s="1">
        <f t="shared" si="7"/>
        <v>80</v>
      </c>
      <c r="Y64" s="37">
        <f>VLOOKUP(D64,兵种!B:J,7,0)</f>
        <v>0</v>
      </c>
      <c r="Z64" s="37">
        <f>VLOOKUP(D64,兵种!B:J,8,0)</f>
        <v>0</v>
      </c>
      <c r="AA64" s="37">
        <f>VLOOKUP(D64,兵种!B:J,9,0)</f>
        <v>0.2</v>
      </c>
      <c r="AB64" s="1">
        <f t="shared" si="8"/>
        <v>273</v>
      </c>
    </row>
    <row r="65" spans="2:28" hidden="1">
      <c r="B65" s="27"/>
      <c r="C65" s="16">
        <v>124</v>
      </c>
      <c r="D65" s="27">
        <v>1</v>
      </c>
      <c r="E65" s="27"/>
      <c r="F65" s="2" t="s">
        <v>126</v>
      </c>
      <c r="G65" s="4" t="str">
        <f>VLOOKUP(D65,兵种!B:F,2,0)</f>
        <v>近卫军</v>
      </c>
      <c r="H65" s="4">
        <f>VLOOKUP(D65,兵种!B:F,3,0)</f>
        <v>1.1000000000000001</v>
      </c>
      <c r="I65" s="4">
        <f>VLOOKUP(D65,兵种!B:F,4,0)</f>
        <v>0.9</v>
      </c>
      <c r="J65" s="4">
        <f>VLOOKUP(D65,兵种!B:F,5,0)</f>
        <v>1.1000000000000001</v>
      </c>
      <c r="K65" s="16" t="str">
        <f>VLOOKUP(E65,绝技!B:C,2,0)</f>
        <v>无</v>
      </c>
      <c r="L65" s="32">
        <v>81</v>
      </c>
      <c r="M65" s="32">
        <v>94</v>
      </c>
      <c r="N65" s="32">
        <v>69</v>
      </c>
      <c r="O65" s="35">
        <v>49</v>
      </c>
      <c r="P65" s="1">
        <f t="shared" si="0"/>
        <v>293</v>
      </c>
      <c r="Q65" s="38">
        <v>1</v>
      </c>
      <c r="R65" s="1">
        <f t="shared" si="1"/>
        <v>405</v>
      </c>
      <c r="S65" s="1">
        <f t="shared" si="2"/>
        <v>72</v>
      </c>
      <c r="T65" s="1">
        <f t="shared" si="3"/>
        <v>62</v>
      </c>
      <c r="U65" s="1">
        <f t="shared" si="4"/>
        <v>141</v>
      </c>
      <c r="V65" s="1">
        <f t="shared" si="5"/>
        <v>94</v>
      </c>
      <c r="W65" s="1">
        <f t="shared" si="6"/>
        <v>82</v>
      </c>
      <c r="X65" s="1">
        <f t="shared" si="7"/>
        <v>55</v>
      </c>
      <c r="Y65" s="37">
        <f>VLOOKUP(D65,兵种!B:J,7,0)</f>
        <v>0</v>
      </c>
      <c r="Z65" s="37">
        <f>VLOOKUP(D65,兵种!B:J,8,0)</f>
        <v>0.2</v>
      </c>
      <c r="AA65" s="37">
        <f>VLOOKUP(D65,兵种!B:J,9,0)</f>
        <v>0</v>
      </c>
      <c r="AB65" s="1">
        <f t="shared" si="8"/>
        <v>295</v>
      </c>
    </row>
    <row r="66" spans="2:28" hidden="1">
      <c r="B66" s="27"/>
      <c r="C66" s="16">
        <v>95</v>
      </c>
      <c r="D66" s="27">
        <v>2</v>
      </c>
      <c r="E66" s="27"/>
      <c r="F66" s="2" t="s">
        <v>97</v>
      </c>
      <c r="G66" s="4" t="str">
        <f>VLOOKUP(D66,兵种!B:F,2,0)</f>
        <v>亲卫队</v>
      </c>
      <c r="H66" s="4">
        <f>VLOOKUP(D66,兵种!B:F,3,0)</f>
        <v>1</v>
      </c>
      <c r="I66" s="4">
        <f>VLOOKUP(D66,兵种!B:F,4,0)</f>
        <v>1.1000000000000001</v>
      </c>
      <c r="J66" s="4">
        <f>VLOOKUP(D66,兵种!B:F,5,0)</f>
        <v>1</v>
      </c>
      <c r="K66" s="16" t="str">
        <f>VLOOKUP(E66,绝技!B:C,2,0)</f>
        <v>无</v>
      </c>
      <c r="L66" s="32">
        <v>81</v>
      </c>
      <c r="M66" s="32">
        <v>92</v>
      </c>
      <c r="N66" s="32">
        <v>56</v>
      </c>
      <c r="O66" s="35">
        <v>40</v>
      </c>
      <c r="P66" s="1">
        <f t="shared" si="0"/>
        <v>269</v>
      </c>
      <c r="Q66" s="38">
        <v>1</v>
      </c>
      <c r="R66" s="1">
        <f t="shared" si="1"/>
        <v>365</v>
      </c>
      <c r="S66" s="1">
        <f t="shared" si="2"/>
        <v>89</v>
      </c>
      <c r="T66" s="1">
        <f t="shared" si="3"/>
        <v>56</v>
      </c>
      <c r="U66" s="1">
        <f t="shared" si="4"/>
        <v>138</v>
      </c>
      <c r="V66" s="1">
        <f t="shared" si="5"/>
        <v>92</v>
      </c>
      <c r="W66" s="1">
        <f t="shared" si="6"/>
        <v>67</v>
      </c>
      <c r="X66" s="1">
        <f t="shared" si="7"/>
        <v>44</v>
      </c>
      <c r="Y66" s="37">
        <f>VLOOKUP(D66,兵种!B:J,7,0)</f>
        <v>0.05</v>
      </c>
      <c r="Z66" s="37">
        <f>VLOOKUP(D66,兵种!B:J,8,0)</f>
        <v>0.05</v>
      </c>
      <c r="AA66" s="37">
        <f>VLOOKUP(D66,兵种!B:J,9,0)</f>
        <v>0.1</v>
      </c>
      <c r="AB66" s="1">
        <f t="shared" si="8"/>
        <v>294</v>
      </c>
    </row>
    <row r="67" spans="2:28" hidden="1">
      <c r="B67" s="27"/>
      <c r="C67" s="16">
        <v>574</v>
      </c>
      <c r="D67" s="27">
        <v>1</v>
      </c>
      <c r="E67" s="27"/>
      <c r="F67" s="2" t="s">
        <v>573</v>
      </c>
      <c r="G67" s="4" t="str">
        <f>VLOOKUP(D67,兵种!B:F,2,0)</f>
        <v>近卫军</v>
      </c>
      <c r="H67" s="4">
        <f>VLOOKUP(D67,兵种!B:F,3,0)</f>
        <v>1.1000000000000001</v>
      </c>
      <c r="I67" s="4">
        <f>VLOOKUP(D67,兵种!B:F,4,0)</f>
        <v>0.9</v>
      </c>
      <c r="J67" s="4">
        <f>VLOOKUP(D67,兵种!B:F,5,0)</f>
        <v>1.1000000000000001</v>
      </c>
      <c r="K67" s="16" t="str">
        <f>VLOOKUP(E67,绝技!B:C,2,0)</f>
        <v>无</v>
      </c>
      <c r="L67" s="32">
        <v>81</v>
      </c>
      <c r="M67" s="32">
        <v>75</v>
      </c>
      <c r="N67" s="32">
        <v>54</v>
      </c>
      <c r="O67" s="35">
        <v>56</v>
      </c>
      <c r="P67" s="1">
        <f t="shared" ref="P67:P130" si="9">SUM(L67:O67)</f>
        <v>266</v>
      </c>
      <c r="Q67" s="38">
        <v>1</v>
      </c>
      <c r="R67" s="1">
        <f t="shared" ref="R67:R130" si="10">INT(Q67*(100+L67+M67*2)*H67)</f>
        <v>364</v>
      </c>
      <c r="S67" s="1">
        <f t="shared" ref="S67:S130" si="11">INT(L67*Q67*1*I67)</f>
        <v>72</v>
      </c>
      <c r="T67" s="1">
        <f t="shared" ref="T67:T130" si="12">INT(L67*Q67*0.7*J67)</f>
        <v>62</v>
      </c>
      <c r="U67" s="1">
        <f t="shared" ref="U67:U130" si="13">INT(M67*Q67*1.5)</f>
        <v>112</v>
      </c>
      <c r="V67" s="1">
        <f t="shared" ref="V67:V130" si="14">INT(M67*Q67*1)</f>
        <v>75</v>
      </c>
      <c r="W67" s="1">
        <f t="shared" ref="W67:W130" si="15">INT(N67*Q67*1.2)</f>
        <v>64</v>
      </c>
      <c r="X67" s="1">
        <f t="shared" ref="X67:X130" si="16">INT(N67*Q67*0.8)</f>
        <v>43</v>
      </c>
      <c r="Y67" s="37">
        <f>VLOOKUP(D67,兵种!B:J,7,0)</f>
        <v>0</v>
      </c>
      <c r="Z67" s="37">
        <f>VLOOKUP(D67,兵种!B:J,8,0)</f>
        <v>0.2</v>
      </c>
      <c r="AA67" s="37">
        <f>VLOOKUP(D67,兵种!B:J,9,0)</f>
        <v>0</v>
      </c>
      <c r="AB67" s="1">
        <f t="shared" ref="AB67:AB130" si="17">SUM(S67,U67,W67)</f>
        <v>248</v>
      </c>
    </row>
    <row r="68" spans="2:28" hidden="1">
      <c r="B68" s="27"/>
      <c r="C68" s="16">
        <v>662</v>
      </c>
      <c r="D68" s="27">
        <v>2</v>
      </c>
      <c r="E68" s="27"/>
      <c r="F68" s="2" t="s">
        <v>660</v>
      </c>
      <c r="G68" s="4" t="str">
        <f>VLOOKUP(D68,兵种!B:F,2,0)</f>
        <v>亲卫队</v>
      </c>
      <c r="H68" s="4">
        <f>VLOOKUP(D68,兵种!B:F,3,0)</f>
        <v>1</v>
      </c>
      <c r="I68" s="4">
        <f>VLOOKUP(D68,兵种!B:F,4,0)</f>
        <v>1.1000000000000001</v>
      </c>
      <c r="J68" s="4">
        <f>VLOOKUP(D68,兵种!B:F,5,0)</f>
        <v>1</v>
      </c>
      <c r="K68" s="16" t="str">
        <f>VLOOKUP(E68,绝技!B:C,2,0)</f>
        <v>无</v>
      </c>
      <c r="L68" s="32">
        <v>81</v>
      </c>
      <c r="M68" s="32">
        <v>89</v>
      </c>
      <c r="N68" s="32">
        <v>37</v>
      </c>
      <c r="O68" s="35">
        <v>18</v>
      </c>
      <c r="P68" s="1">
        <f t="shared" si="9"/>
        <v>225</v>
      </c>
      <c r="Q68" s="38">
        <v>1</v>
      </c>
      <c r="R68" s="1">
        <f t="shared" si="10"/>
        <v>359</v>
      </c>
      <c r="S68" s="1">
        <f t="shared" si="11"/>
        <v>89</v>
      </c>
      <c r="T68" s="1">
        <f t="shared" si="12"/>
        <v>56</v>
      </c>
      <c r="U68" s="1">
        <f t="shared" si="13"/>
        <v>133</v>
      </c>
      <c r="V68" s="1">
        <f t="shared" si="14"/>
        <v>89</v>
      </c>
      <c r="W68" s="1">
        <f t="shared" si="15"/>
        <v>44</v>
      </c>
      <c r="X68" s="1">
        <f t="shared" si="16"/>
        <v>29</v>
      </c>
      <c r="Y68" s="37">
        <f>VLOOKUP(D68,兵种!B:J,7,0)</f>
        <v>0.05</v>
      </c>
      <c r="Z68" s="37">
        <f>VLOOKUP(D68,兵种!B:J,8,0)</f>
        <v>0.05</v>
      </c>
      <c r="AA68" s="37">
        <f>VLOOKUP(D68,兵种!B:J,9,0)</f>
        <v>0.1</v>
      </c>
      <c r="AB68" s="1">
        <f t="shared" si="17"/>
        <v>266</v>
      </c>
    </row>
    <row r="69" spans="2:28" hidden="1">
      <c r="B69" s="27"/>
      <c r="C69" s="16">
        <v>512</v>
      </c>
      <c r="D69" s="27">
        <v>2</v>
      </c>
      <c r="E69" s="27"/>
      <c r="F69" s="2" t="s">
        <v>512</v>
      </c>
      <c r="G69" s="4" t="str">
        <f>VLOOKUP(D69,兵种!B:F,2,0)</f>
        <v>亲卫队</v>
      </c>
      <c r="H69" s="4">
        <f>VLOOKUP(D69,兵种!B:F,3,0)</f>
        <v>1</v>
      </c>
      <c r="I69" s="4">
        <f>VLOOKUP(D69,兵种!B:F,4,0)</f>
        <v>1.1000000000000001</v>
      </c>
      <c r="J69" s="4">
        <f>VLOOKUP(D69,兵种!B:F,5,0)</f>
        <v>1</v>
      </c>
      <c r="K69" s="16" t="str">
        <f>VLOOKUP(E69,绝技!B:C,2,0)</f>
        <v>无</v>
      </c>
      <c r="L69" s="32">
        <v>81</v>
      </c>
      <c r="M69" s="32">
        <v>85</v>
      </c>
      <c r="N69" s="32">
        <v>56</v>
      </c>
      <c r="O69" s="35">
        <v>54</v>
      </c>
      <c r="P69" s="1">
        <f t="shared" si="9"/>
        <v>276</v>
      </c>
      <c r="Q69" s="38">
        <v>1</v>
      </c>
      <c r="R69" s="1">
        <f t="shared" si="10"/>
        <v>351</v>
      </c>
      <c r="S69" s="1">
        <f t="shared" si="11"/>
        <v>89</v>
      </c>
      <c r="T69" s="1">
        <f t="shared" si="12"/>
        <v>56</v>
      </c>
      <c r="U69" s="1">
        <f t="shared" si="13"/>
        <v>127</v>
      </c>
      <c r="V69" s="1">
        <f t="shared" si="14"/>
        <v>85</v>
      </c>
      <c r="W69" s="1">
        <f t="shared" si="15"/>
        <v>67</v>
      </c>
      <c r="X69" s="1">
        <f t="shared" si="16"/>
        <v>44</v>
      </c>
      <c r="Y69" s="37">
        <f>VLOOKUP(D69,兵种!B:J,7,0)</f>
        <v>0.05</v>
      </c>
      <c r="Z69" s="37">
        <f>VLOOKUP(D69,兵种!B:J,8,0)</f>
        <v>0.05</v>
      </c>
      <c r="AA69" s="37">
        <f>VLOOKUP(D69,兵种!B:J,9,0)</f>
        <v>0.1</v>
      </c>
      <c r="AB69" s="1">
        <f t="shared" si="17"/>
        <v>283</v>
      </c>
    </row>
    <row r="70" spans="2:28" hidden="1">
      <c r="B70" s="27"/>
      <c r="C70" s="16">
        <v>18</v>
      </c>
      <c r="D70" s="27">
        <v>2</v>
      </c>
      <c r="E70" s="27"/>
      <c r="F70" s="2" t="s">
        <v>20</v>
      </c>
      <c r="G70" s="4" t="str">
        <f>VLOOKUP(D70,兵种!B:F,2,0)</f>
        <v>亲卫队</v>
      </c>
      <c r="H70" s="4">
        <f>VLOOKUP(D70,兵种!B:F,3,0)</f>
        <v>1</v>
      </c>
      <c r="I70" s="4">
        <f>VLOOKUP(D70,兵种!B:F,4,0)</f>
        <v>1.1000000000000001</v>
      </c>
      <c r="J70" s="4">
        <f>VLOOKUP(D70,兵种!B:F,5,0)</f>
        <v>1</v>
      </c>
      <c r="K70" s="16" t="str">
        <f>VLOOKUP(E70,绝技!B:C,2,0)</f>
        <v>无</v>
      </c>
      <c r="L70" s="32">
        <v>81</v>
      </c>
      <c r="M70" s="32">
        <v>69</v>
      </c>
      <c r="N70" s="32">
        <v>70</v>
      </c>
      <c r="O70" s="35">
        <v>73</v>
      </c>
      <c r="P70" s="1">
        <f t="shared" si="9"/>
        <v>293</v>
      </c>
      <c r="Q70" s="38">
        <v>1</v>
      </c>
      <c r="R70" s="1">
        <f t="shared" si="10"/>
        <v>319</v>
      </c>
      <c r="S70" s="1">
        <f t="shared" si="11"/>
        <v>89</v>
      </c>
      <c r="T70" s="1">
        <f t="shared" si="12"/>
        <v>56</v>
      </c>
      <c r="U70" s="1">
        <f t="shared" si="13"/>
        <v>103</v>
      </c>
      <c r="V70" s="1">
        <f t="shared" si="14"/>
        <v>69</v>
      </c>
      <c r="W70" s="1">
        <f t="shared" si="15"/>
        <v>84</v>
      </c>
      <c r="X70" s="1">
        <f t="shared" si="16"/>
        <v>56</v>
      </c>
      <c r="Y70" s="37">
        <f>VLOOKUP(D70,兵种!B:J,7,0)</f>
        <v>0.05</v>
      </c>
      <c r="Z70" s="37">
        <f>VLOOKUP(D70,兵种!B:J,8,0)</f>
        <v>0.05</v>
      </c>
      <c r="AA70" s="37">
        <f>VLOOKUP(D70,兵种!B:J,9,0)</f>
        <v>0.1</v>
      </c>
      <c r="AB70" s="1">
        <f t="shared" si="17"/>
        <v>276</v>
      </c>
    </row>
    <row r="71" spans="2:28" hidden="1">
      <c r="B71" s="27"/>
      <c r="C71" s="16">
        <v>469</v>
      </c>
      <c r="D71" s="27">
        <v>4</v>
      </c>
      <c r="E71" s="27"/>
      <c r="F71" s="2" t="s">
        <v>469</v>
      </c>
      <c r="G71" s="4" t="str">
        <f>VLOOKUP(D71,兵种!B:F,2,0)</f>
        <v>弓弩手</v>
      </c>
      <c r="H71" s="4">
        <f>VLOOKUP(D71,兵种!B:F,3,0)</f>
        <v>0.9</v>
      </c>
      <c r="I71" s="4">
        <f>VLOOKUP(D71,兵种!B:F,4,0)</f>
        <v>1</v>
      </c>
      <c r="J71" s="4">
        <f>VLOOKUP(D71,兵种!B:F,5,0)</f>
        <v>1</v>
      </c>
      <c r="K71" s="16" t="str">
        <f>VLOOKUP(E71,绝技!B:C,2,0)</f>
        <v>无</v>
      </c>
      <c r="L71" s="32">
        <v>81</v>
      </c>
      <c r="M71" s="32">
        <v>80</v>
      </c>
      <c r="N71" s="32">
        <v>71</v>
      </c>
      <c r="O71" s="35">
        <v>55</v>
      </c>
      <c r="P71" s="1">
        <f t="shared" si="9"/>
        <v>287</v>
      </c>
      <c r="Q71" s="38">
        <v>1</v>
      </c>
      <c r="R71" s="1">
        <f t="shared" si="10"/>
        <v>306</v>
      </c>
      <c r="S71" s="1">
        <f t="shared" si="11"/>
        <v>81</v>
      </c>
      <c r="T71" s="1">
        <f t="shared" si="12"/>
        <v>56</v>
      </c>
      <c r="U71" s="1">
        <f t="shared" si="13"/>
        <v>120</v>
      </c>
      <c r="V71" s="1">
        <f t="shared" si="14"/>
        <v>80</v>
      </c>
      <c r="W71" s="1">
        <f t="shared" si="15"/>
        <v>85</v>
      </c>
      <c r="X71" s="1">
        <f t="shared" si="16"/>
        <v>56</v>
      </c>
      <c r="Y71" s="37">
        <f>VLOOKUP(D71,兵种!B:J,7,0)</f>
        <v>0</v>
      </c>
      <c r="Z71" s="37">
        <f>VLOOKUP(D71,兵种!B:J,8,0)</f>
        <v>0</v>
      </c>
      <c r="AA71" s="37">
        <f>VLOOKUP(D71,兵种!B:J,9,0)</f>
        <v>0.2</v>
      </c>
      <c r="AB71" s="1">
        <f t="shared" si="17"/>
        <v>286</v>
      </c>
    </row>
    <row r="72" spans="2:28" hidden="1">
      <c r="B72" s="27"/>
      <c r="C72" s="16">
        <v>37</v>
      </c>
      <c r="D72" s="27">
        <v>4</v>
      </c>
      <c r="E72" s="27"/>
      <c r="F72" s="2" t="s">
        <v>39</v>
      </c>
      <c r="G72" s="4" t="str">
        <f>VLOOKUP(D72,兵种!B:F,2,0)</f>
        <v>弓弩手</v>
      </c>
      <c r="H72" s="4">
        <f>VLOOKUP(D72,兵种!B:F,3,0)</f>
        <v>0.9</v>
      </c>
      <c r="I72" s="4">
        <f>VLOOKUP(D72,兵种!B:F,4,0)</f>
        <v>1</v>
      </c>
      <c r="J72" s="4">
        <f>VLOOKUP(D72,兵种!B:F,5,0)</f>
        <v>1</v>
      </c>
      <c r="K72" s="16" t="str">
        <f>VLOOKUP(E72,绝技!B:C,2,0)</f>
        <v>无</v>
      </c>
      <c r="L72" s="32">
        <v>81</v>
      </c>
      <c r="M72" s="32">
        <v>73</v>
      </c>
      <c r="N72" s="32">
        <v>77</v>
      </c>
      <c r="O72" s="35">
        <v>71</v>
      </c>
      <c r="P72" s="1">
        <f t="shared" si="9"/>
        <v>302</v>
      </c>
      <c r="Q72" s="38">
        <v>1</v>
      </c>
      <c r="R72" s="1">
        <f t="shared" si="10"/>
        <v>294</v>
      </c>
      <c r="S72" s="1">
        <f t="shared" si="11"/>
        <v>81</v>
      </c>
      <c r="T72" s="1">
        <f t="shared" si="12"/>
        <v>56</v>
      </c>
      <c r="U72" s="1">
        <f t="shared" si="13"/>
        <v>109</v>
      </c>
      <c r="V72" s="1">
        <f t="shared" si="14"/>
        <v>73</v>
      </c>
      <c r="W72" s="1">
        <f t="shared" si="15"/>
        <v>92</v>
      </c>
      <c r="X72" s="1">
        <f t="shared" si="16"/>
        <v>61</v>
      </c>
      <c r="Y72" s="37">
        <f>VLOOKUP(D72,兵种!B:J,7,0)</f>
        <v>0</v>
      </c>
      <c r="Z72" s="37">
        <f>VLOOKUP(D72,兵种!B:J,8,0)</f>
        <v>0</v>
      </c>
      <c r="AA72" s="37">
        <f>VLOOKUP(D72,兵种!B:J,9,0)</f>
        <v>0.2</v>
      </c>
      <c r="AB72" s="1">
        <f t="shared" si="17"/>
        <v>282</v>
      </c>
    </row>
    <row r="73" spans="2:28" hidden="1">
      <c r="B73" s="27"/>
      <c r="C73" s="16">
        <v>288</v>
      </c>
      <c r="D73" s="27">
        <v>4</v>
      </c>
      <c r="E73" s="27"/>
      <c r="F73" s="2" t="s">
        <v>290</v>
      </c>
      <c r="G73" s="4" t="str">
        <f>VLOOKUP(D73,兵种!B:F,2,0)</f>
        <v>弓弩手</v>
      </c>
      <c r="H73" s="4">
        <f>VLOOKUP(D73,兵种!B:F,3,0)</f>
        <v>0.9</v>
      </c>
      <c r="I73" s="4">
        <f>VLOOKUP(D73,兵种!B:F,4,0)</f>
        <v>1</v>
      </c>
      <c r="J73" s="4">
        <f>VLOOKUP(D73,兵种!B:F,5,0)</f>
        <v>1</v>
      </c>
      <c r="K73" s="16" t="str">
        <f>VLOOKUP(E73,绝技!B:C,2,0)</f>
        <v>无</v>
      </c>
      <c r="L73" s="32">
        <v>81</v>
      </c>
      <c r="M73" s="32">
        <v>72</v>
      </c>
      <c r="N73" s="32">
        <v>71</v>
      </c>
      <c r="O73" s="35">
        <v>75</v>
      </c>
      <c r="P73" s="1">
        <f t="shared" si="9"/>
        <v>299</v>
      </c>
      <c r="Q73" s="38">
        <v>1</v>
      </c>
      <c r="R73" s="1">
        <f t="shared" si="10"/>
        <v>292</v>
      </c>
      <c r="S73" s="1">
        <f t="shared" si="11"/>
        <v>81</v>
      </c>
      <c r="T73" s="1">
        <f t="shared" si="12"/>
        <v>56</v>
      </c>
      <c r="U73" s="1">
        <f t="shared" si="13"/>
        <v>108</v>
      </c>
      <c r="V73" s="1">
        <f t="shared" si="14"/>
        <v>72</v>
      </c>
      <c r="W73" s="1">
        <f t="shared" si="15"/>
        <v>85</v>
      </c>
      <c r="X73" s="1">
        <f t="shared" si="16"/>
        <v>56</v>
      </c>
      <c r="Y73" s="37">
        <f>VLOOKUP(D73,兵种!B:J,7,0)</f>
        <v>0</v>
      </c>
      <c r="Z73" s="37">
        <f>VLOOKUP(D73,兵种!B:J,8,0)</f>
        <v>0</v>
      </c>
      <c r="AA73" s="37">
        <f>VLOOKUP(D73,兵种!B:J,9,0)</f>
        <v>0.2</v>
      </c>
      <c r="AB73" s="1">
        <f t="shared" si="17"/>
        <v>274</v>
      </c>
    </row>
    <row r="74" spans="2:28" hidden="1">
      <c r="B74" s="27"/>
      <c r="C74" s="16">
        <v>558</v>
      </c>
      <c r="D74" s="27">
        <v>1</v>
      </c>
      <c r="E74" s="27"/>
      <c r="F74" s="2" t="s">
        <v>557</v>
      </c>
      <c r="G74" s="4" t="str">
        <f>VLOOKUP(D74,兵种!B:F,2,0)</f>
        <v>近卫军</v>
      </c>
      <c r="H74" s="4">
        <f>VLOOKUP(D74,兵种!B:F,3,0)</f>
        <v>1.1000000000000001</v>
      </c>
      <c r="I74" s="4">
        <f>VLOOKUP(D74,兵种!B:F,4,0)</f>
        <v>0.9</v>
      </c>
      <c r="J74" s="4">
        <f>VLOOKUP(D74,兵种!B:F,5,0)</f>
        <v>1.1000000000000001</v>
      </c>
      <c r="K74" s="16" t="str">
        <f>VLOOKUP(E74,绝技!B:C,2,0)</f>
        <v>无</v>
      </c>
      <c r="L74" s="32">
        <v>80</v>
      </c>
      <c r="M74" s="32">
        <v>103</v>
      </c>
      <c r="N74" s="32">
        <v>70</v>
      </c>
      <c r="O74" s="35">
        <v>44</v>
      </c>
      <c r="P74" s="1">
        <f t="shared" si="9"/>
        <v>297</v>
      </c>
      <c r="Q74" s="38">
        <v>1</v>
      </c>
      <c r="R74" s="1">
        <f t="shared" si="10"/>
        <v>424</v>
      </c>
      <c r="S74" s="1">
        <f t="shared" si="11"/>
        <v>72</v>
      </c>
      <c r="T74" s="1">
        <f t="shared" si="12"/>
        <v>61</v>
      </c>
      <c r="U74" s="1">
        <f t="shared" si="13"/>
        <v>154</v>
      </c>
      <c r="V74" s="1">
        <f t="shared" si="14"/>
        <v>103</v>
      </c>
      <c r="W74" s="1">
        <f t="shared" si="15"/>
        <v>84</v>
      </c>
      <c r="X74" s="1">
        <f t="shared" si="16"/>
        <v>56</v>
      </c>
      <c r="Y74" s="37">
        <f>VLOOKUP(D74,兵种!B:J,7,0)</f>
        <v>0</v>
      </c>
      <c r="Z74" s="37">
        <f>VLOOKUP(D74,兵种!B:J,8,0)</f>
        <v>0.2</v>
      </c>
      <c r="AA74" s="37">
        <f>VLOOKUP(D74,兵种!B:J,9,0)</f>
        <v>0</v>
      </c>
      <c r="AB74" s="1">
        <f t="shared" si="17"/>
        <v>310</v>
      </c>
    </row>
    <row r="75" spans="2:28" hidden="1">
      <c r="B75" s="27"/>
      <c r="C75" s="16">
        <v>415</v>
      </c>
      <c r="D75" s="27">
        <v>2</v>
      </c>
      <c r="E75" s="27"/>
      <c r="F75" s="2" t="s">
        <v>416</v>
      </c>
      <c r="G75" s="4" t="str">
        <f>VLOOKUP(D75,兵种!B:F,2,0)</f>
        <v>亲卫队</v>
      </c>
      <c r="H75" s="4">
        <f>VLOOKUP(D75,兵种!B:F,3,0)</f>
        <v>1</v>
      </c>
      <c r="I75" s="4">
        <f>VLOOKUP(D75,兵种!B:F,4,0)</f>
        <v>1.1000000000000001</v>
      </c>
      <c r="J75" s="4">
        <f>VLOOKUP(D75,兵种!B:F,5,0)</f>
        <v>1</v>
      </c>
      <c r="K75" s="16" t="str">
        <f>VLOOKUP(E75,绝技!B:C,2,0)</f>
        <v>无</v>
      </c>
      <c r="L75" s="32">
        <v>80</v>
      </c>
      <c r="M75" s="32">
        <v>73</v>
      </c>
      <c r="N75" s="32">
        <v>60</v>
      </c>
      <c r="O75" s="35">
        <v>45</v>
      </c>
      <c r="P75" s="1">
        <f t="shared" si="9"/>
        <v>258</v>
      </c>
      <c r="Q75" s="38">
        <v>1</v>
      </c>
      <c r="R75" s="1">
        <f t="shared" si="10"/>
        <v>326</v>
      </c>
      <c r="S75" s="1">
        <f t="shared" si="11"/>
        <v>88</v>
      </c>
      <c r="T75" s="1">
        <f t="shared" si="12"/>
        <v>56</v>
      </c>
      <c r="U75" s="1">
        <f t="shared" si="13"/>
        <v>109</v>
      </c>
      <c r="V75" s="1">
        <f t="shared" si="14"/>
        <v>73</v>
      </c>
      <c r="W75" s="1">
        <f t="shared" si="15"/>
        <v>72</v>
      </c>
      <c r="X75" s="1">
        <f t="shared" si="16"/>
        <v>48</v>
      </c>
      <c r="Y75" s="37">
        <f>VLOOKUP(D75,兵种!B:J,7,0)</f>
        <v>0.05</v>
      </c>
      <c r="Z75" s="37">
        <f>VLOOKUP(D75,兵种!B:J,8,0)</f>
        <v>0.05</v>
      </c>
      <c r="AA75" s="37">
        <f>VLOOKUP(D75,兵种!B:J,9,0)</f>
        <v>0.1</v>
      </c>
      <c r="AB75" s="1">
        <f t="shared" si="17"/>
        <v>269</v>
      </c>
    </row>
    <row r="76" spans="2:28" hidden="1">
      <c r="B76" s="27"/>
      <c r="C76" s="16">
        <v>69</v>
      </c>
      <c r="D76" s="27">
        <v>5</v>
      </c>
      <c r="E76" s="27"/>
      <c r="F76" s="2" t="s">
        <v>71</v>
      </c>
      <c r="G76" s="4" t="str">
        <f>VLOOKUP(D76,兵种!B:F,2,0)</f>
        <v>霹雳车</v>
      </c>
      <c r="H76" s="4">
        <f>VLOOKUP(D76,兵种!B:F,3,0)</f>
        <v>0.9</v>
      </c>
      <c r="I76" s="4">
        <f>VLOOKUP(D76,兵种!B:F,4,0)</f>
        <v>1</v>
      </c>
      <c r="J76" s="4">
        <f>VLOOKUP(D76,兵种!B:F,5,0)</f>
        <v>0.8</v>
      </c>
      <c r="K76" s="16" t="str">
        <f>VLOOKUP(E76,绝技!B:C,2,0)</f>
        <v>无</v>
      </c>
      <c r="L76" s="32">
        <v>80</v>
      </c>
      <c r="M76" s="32">
        <v>84</v>
      </c>
      <c r="N76" s="32">
        <v>52</v>
      </c>
      <c r="O76" s="35">
        <v>51</v>
      </c>
      <c r="P76" s="1">
        <f t="shared" si="9"/>
        <v>267</v>
      </c>
      <c r="Q76" s="38">
        <v>1</v>
      </c>
      <c r="R76" s="1">
        <f t="shared" si="10"/>
        <v>313</v>
      </c>
      <c r="S76" s="1">
        <f t="shared" si="11"/>
        <v>80</v>
      </c>
      <c r="T76" s="1">
        <f t="shared" si="12"/>
        <v>44</v>
      </c>
      <c r="U76" s="1">
        <f t="shared" si="13"/>
        <v>126</v>
      </c>
      <c r="V76" s="1">
        <f t="shared" si="14"/>
        <v>84</v>
      </c>
      <c r="W76" s="1">
        <f t="shared" si="15"/>
        <v>62</v>
      </c>
      <c r="X76" s="1">
        <f t="shared" si="16"/>
        <v>41</v>
      </c>
      <c r="Y76" s="37">
        <f>VLOOKUP(D76,兵种!B:J,7,0)</f>
        <v>0.15</v>
      </c>
      <c r="Z76" s="37">
        <f>VLOOKUP(D76,兵种!B:J,8,0)</f>
        <v>0</v>
      </c>
      <c r="AA76" s="37">
        <f>VLOOKUP(D76,兵种!B:J,9,0)</f>
        <v>0.05</v>
      </c>
      <c r="AB76" s="1">
        <f t="shared" si="17"/>
        <v>268</v>
      </c>
    </row>
    <row r="77" spans="2:28" hidden="1">
      <c r="B77" s="27"/>
      <c r="C77" s="16">
        <v>67</v>
      </c>
      <c r="D77" s="27">
        <v>3</v>
      </c>
      <c r="E77" s="27"/>
      <c r="F77" s="2" t="s">
        <v>69</v>
      </c>
      <c r="G77" s="4" t="str">
        <f>VLOOKUP(D77,兵种!B:F,2,0)</f>
        <v>战弓骑</v>
      </c>
      <c r="H77" s="4">
        <f>VLOOKUP(D77,兵种!B:F,3,0)</f>
        <v>1</v>
      </c>
      <c r="I77" s="4">
        <f>VLOOKUP(D77,兵种!B:F,4,0)</f>
        <v>1.1000000000000001</v>
      </c>
      <c r="J77" s="4">
        <f>VLOOKUP(D77,兵种!B:F,5,0)</f>
        <v>0.8</v>
      </c>
      <c r="K77" s="16" t="str">
        <f>VLOOKUP(E77,绝技!B:C,2,0)</f>
        <v>无</v>
      </c>
      <c r="L77" s="32">
        <v>80</v>
      </c>
      <c r="M77" s="32">
        <v>66</v>
      </c>
      <c r="N77" s="32">
        <v>73</v>
      </c>
      <c r="O77" s="35">
        <v>62</v>
      </c>
      <c r="P77" s="1">
        <f t="shared" si="9"/>
        <v>281</v>
      </c>
      <c r="Q77" s="38">
        <v>1</v>
      </c>
      <c r="R77" s="1">
        <f t="shared" si="10"/>
        <v>312</v>
      </c>
      <c r="S77" s="1">
        <f t="shared" si="11"/>
        <v>88</v>
      </c>
      <c r="T77" s="1">
        <f t="shared" si="12"/>
        <v>44</v>
      </c>
      <c r="U77" s="1">
        <f t="shared" si="13"/>
        <v>99</v>
      </c>
      <c r="V77" s="1">
        <f t="shared" si="14"/>
        <v>66</v>
      </c>
      <c r="W77" s="1">
        <f t="shared" si="15"/>
        <v>87</v>
      </c>
      <c r="X77" s="1">
        <f t="shared" si="16"/>
        <v>58</v>
      </c>
      <c r="Y77" s="37">
        <f>VLOOKUP(D77,兵种!B:J,7,0)</f>
        <v>0.05</v>
      </c>
      <c r="Z77" s="37">
        <f>VLOOKUP(D77,兵种!B:J,8,0)</f>
        <v>0</v>
      </c>
      <c r="AA77" s="37">
        <f>VLOOKUP(D77,兵种!B:J,9,0)</f>
        <v>0.15</v>
      </c>
      <c r="AB77" s="1">
        <f t="shared" si="17"/>
        <v>274</v>
      </c>
    </row>
    <row r="78" spans="2:28" hidden="1">
      <c r="B78" s="27"/>
      <c r="C78" s="16">
        <v>227</v>
      </c>
      <c r="D78" s="27">
        <v>3</v>
      </c>
      <c r="E78" s="27"/>
      <c r="F78" s="2" t="s">
        <v>229</v>
      </c>
      <c r="G78" s="4" t="str">
        <f>VLOOKUP(D78,兵种!B:F,2,0)</f>
        <v>战弓骑</v>
      </c>
      <c r="H78" s="4">
        <f>VLOOKUP(D78,兵种!B:F,3,0)</f>
        <v>1</v>
      </c>
      <c r="I78" s="4">
        <f>VLOOKUP(D78,兵种!B:F,4,0)</f>
        <v>1.1000000000000001</v>
      </c>
      <c r="J78" s="4">
        <f>VLOOKUP(D78,兵种!B:F,5,0)</f>
        <v>0.8</v>
      </c>
      <c r="K78" s="16" t="str">
        <f>VLOOKUP(E78,绝技!B:C,2,0)</f>
        <v>无</v>
      </c>
      <c r="L78" s="32">
        <v>80</v>
      </c>
      <c r="M78" s="32">
        <v>64</v>
      </c>
      <c r="N78" s="32">
        <v>88</v>
      </c>
      <c r="O78" s="35">
        <v>82</v>
      </c>
      <c r="P78" s="1">
        <f t="shared" si="9"/>
        <v>314</v>
      </c>
      <c r="Q78" s="38">
        <v>1</v>
      </c>
      <c r="R78" s="1">
        <f t="shared" si="10"/>
        <v>308</v>
      </c>
      <c r="S78" s="1">
        <f t="shared" si="11"/>
        <v>88</v>
      </c>
      <c r="T78" s="1">
        <f t="shared" si="12"/>
        <v>44</v>
      </c>
      <c r="U78" s="1">
        <f t="shared" si="13"/>
        <v>96</v>
      </c>
      <c r="V78" s="1">
        <f t="shared" si="14"/>
        <v>64</v>
      </c>
      <c r="W78" s="1">
        <f t="shared" si="15"/>
        <v>105</v>
      </c>
      <c r="X78" s="1">
        <f t="shared" si="16"/>
        <v>70</v>
      </c>
      <c r="Y78" s="37">
        <f>VLOOKUP(D78,兵种!B:J,7,0)</f>
        <v>0.05</v>
      </c>
      <c r="Z78" s="37">
        <f>VLOOKUP(D78,兵种!B:J,8,0)</f>
        <v>0</v>
      </c>
      <c r="AA78" s="37">
        <f>VLOOKUP(D78,兵种!B:J,9,0)</f>
        <v>0.15</v>
      </c>
      <c r="AB78" s="1">
        <f t="shared" si="17"/>
        <v>289</v>
      </c>
    </row>
    <row r="79" spans="2:28" hidden="1">
      <c r="B79" s="27"/>
      <c r="C79" s="16">
        <v>374</v>
      </c>
      <c r="D79" s="27">
        <v>4</v>
      </c>
      <c r="E79" s="27"/>
      <c r="F79" s="2" t="s">
        <v>375</v>
      </c>
      <c r="G79" s="4" t="str">
        <f>VLOOKUP(D79,兵种!B:F,2,0)</f>
        <v>弓弩手</v>
      </c>
      <c r="H79" s="4">
        <f>VLOOKUP(D79,兵种!B:F,3,0)</f>
        <v>0.9</v>
      </c>
      <c r="I79" s="4">
        <f>VLOOKUP(D79,兵种!B:F,4,0)</f>
        <v>1</v>
      </c>
      <c r="J79" s="4">
        <f>VLOOKUP(D79,兵种!B:F,5,0)</f>
        <v>1</v>
      </c>
      <c r="K79" s="16" t="str">
        <f>VLOOKUP(E79,绝技!B:C,2,0)</f>
        <v>无</v>
      </c>
      <c r="L79" s="32">
        <v>80</v>
      </c>
      <c r="M79" s="32">
        <v>79</v>
      </c>
      <c r="N79" s="32">
        <v>75</v>
      </c>
      <c r="O79" s="35">
        <v>69</v>
      </c>
      <c r="P79" s="1">
        <f t="shared" si="9"/>
        <v>303</v>
      </c>
      <c r="Q79" s="38">
        <v>1</v>
      </c>
      <c r="R79" s="1">
        <f t="shared" si="10"/>
        <v>304</v>
      </c>
      <c r="S79" s="1">
        <f t="shared" si="11"/>
        <v>80</v>
      </c>
      <c r="T79" s="1">
        <f t="shared" si="12"/>
        <v>56</v>
      </c>
      <c r="U79" s="1">
        <f t="shared" si="13"/>
        <v>118</v>
      </c>
      <c r="V79" s="1">
        <f t="shared" si="14"/>
        <v>79</v>
      </c>
      <c r="W79" s="1">
        <f t="shared" si="15"/>
        <v>90</v>
      </c>
      <c r="X79" s="1">
        <f t="shared" si="16"/>
        <v>60</v>
      </c>
      <c r="Y79" s="37">
        <f>VLOOKUP(D79,兵种!B:J,7,0)</f>
        <v>0</v>
      </c>
      <c r="Z79" s="37">
        <f>VLOOKUP(D79,兵种!B:J,8,0)</f>
        <v>0</v>
      </c>
      <c r="AA79" s="37">
        <f>VLOOKUP(D79,兵种!B:J,9,0)</f>
        <v>0.2</v>
      </c>
      <c r="AB79" s="1">
        <f t="shared" si="17"/>
        <v>288</v>
      </c>
    </row>
    <row r="80" spans="2:28" hidden="1">
      <c r="B80" s="27"/>
      <c r="C80" s="16">
        <v>279</v>
      </c>
      <c r="D80" s="27">
        <v>5</v>
      </c>
      <c r="E80" s="27"/>
      <c r="F80" s="2" t="s">
        <v>281</v>
      </c>
      <c r="G80" s="4" t="str">
        <f>VLOOKUP(D80,兵种!B:F,2,0)</f>
        <v>霹雳车</v>
      </c>
      <c r="H80" s="4">
        <f>VLOOKUP(D80,兵种!B:F,3,0)</f>
        <v>0.9</v>
      </c>
      <c r="I80" s="4">
        <f>VLOOKUP(D80,兵种!B:F,4,0)</f>
        <v>1</v>
      </c>
      <c r="J80" s="4">
        <f>VLOOKUP(D80,兵种!B:F,5,0)</f>
        <v>0.8</v>
      </c>
      <c r="K80" s="16" t="str">
        <f>VLOOKUP(E80,绝技!B:C,2,0)</f>
        <v>无</v>
      </c>
      <c r="L80" s="32">
        <v>80</v>
      </c>
      <c r="M80" s="32">
        <v>76</v>
      </c>
      <c r="N80" s="32">
        <v>57</v>
      </c>
      <c r="O80" s="35">
        <v>43</v>
      </c>
      <c r="P80" s="1">
        <f t="shared" si="9"/>
        <v>256</v>
      </c>
      <c r="Q80" s="38">
        <v>1</v>
      </c>
      <c r="R80" s="1">
        <f t="shared" si="10"/>
        <v>298</v>
      </c>
      <c r="S80" s="1">
        <f t="shared" si="11"/>
        <v>80</v>
      </c>
      <c r="T80" s="1">
        <f t="shared" si="12"/>
        <v>44</v>
      </c>
      <c r="U80" s="1">
        <f t="shared" si="13"/>
        <v>114</v>
      </c>
      <c r="V80" s="1">
        <f t="shared" si="14"/>
        <v>76</v>
      </c>
      <c r="W80" s="1">
        <f t="shared" si="15"/>
        <v>68</v>
      </c>
      <c r="X80" s="1">
        <f t="shared" si="16"/>
        <v>45</v>
      </c>
      <c r="Y80" s="37">
        <f>VLOOKUP(D80,兵种!B:J,7,0)</f>
        <v>0.15</v>
      </c>
      <c r="Z80" s="37">
        <f>VLOOKUP(D80,兵种!B:J,8,0)</f>
        <v>0</v>
      </c>
      <c r="AA80" s="37">
        <f>VLOOKUP(D80,兵种!B:J,9,0)</f>
        <v>0.05</v>
      </c>
      <c r="AB80" s="1">
        <f t="shared" si="17"/>
        <v>262</v>
      </c>
    </row>
    <row r="81" spans="2:28" hidden="1">
      <c r="B81" s="27"/>
      <c r="C81" s="16">
        <v>477</v>
      </c>
      <c r="D81" s="27">
        <v>5</v>
      </c>
      <c r="E81" s="27"/>
      <c r="F81" s="2" t="s">
        <v>477</v>
      </c>
      <c r="G81" s="4" t="str">
        <f>VLOOKUP(D81,兵种!B:F,2,0)</f>
        <v>霹雳车</v>
      </c>
      <c r="H81" s="4">
        <f>VLOOKUP(D81,兵种!B:F,3,0)</f>
        <v>0.9</v>
      </c>
      <c r="I81" s="4">
        <f>VLOOKUP(D81,兵种!B:F,4,0)</f>
        <v>1</v>
      </c>
      <c r="J81" s="4">
        <f>VLOOKUP(D81,兵种!B:F,5,0)</f>
        <v>0.8</v>
      </c>
      <c r="K81" s="16" t="str">
        <f>VLOOKUP(E81,绝技!B:C,2,0)</f>
        <v>无</v>
      </c>
      <c r="L81" s="32">
        <v>80</v>
      </c>
      <c r="M81" s="32">
        <v>72</v>
      </c>
      <c r="N81" s="32">
        <v>80</v>
      </c>
      <c r="O81" s="35">
        <v>78</v>
      </c>
      <c r="P81" s="1">
        <f t="shared" si="9"/>
        <v>310</v>
      </c>
      <c r="Q81" s="38">
        <v>1</v>
      </c>
      <c r="R81" s="1">
        <f t="shared" si="10"/>
        <v>291</v>
      </c>
      <c r="S81" s="1">
        <f t="shared" si="11"/>
        <v>80</v>
      </c>
      <c r="T81" s="1">
        <f t="shared" si="12"/>
        <v>44</v>
      </c>
      <c r="U81" s="1">
        <f t="shared" si="13"/>
        <v>108</v>
      </c>
      <c r="V81" s="1">
        <f t="shared" si="14"/>
        <v>72</v>
      </c>
      <c r="W81" s="1">
        <f t="shared" si="15"/>
        <v>96</v>
      </c>
      <c r="X81" s="1">
        <f t="shared" si="16"/>
        <v>64</v>
      </c>
      <c r="Y81" s="37">
        <f>VLOOKUP(D81,兵种!B:J,7,0)</f>
        <v>0.15</v>
      </c>
      <c r="Z81" s="37">
        <f>VLOOKUP(D81,兵种!B:J,8,0)</f>
        <v>0</v>
      </c>
      <c r="AA81" s="37">
        <f>VLOOKUP(D81,兵种!B:J,9,0)</f>
        <v>0.05</v>
      </c>
      <c r="AB81" s="1">
        <f t="shared" si="17"/>
        <v>284</v>
      </c>
    </row>
    <row r="82" spans="2:28" hidden="1">
      <c r="B82" s="27"/>
      <c r="C82" s="16">
        <v>667</v>
      </c>
      <c r="D82" s="27">
        <v>4</v>
      </c>
      <c r="E82" s="27"/>
      <c r="F82" s="2" t="s">
        <v>665</v>
      </c>
      <c r="G82" s="4" t="str">
        <f>VLOOKUP(D82,兵种!B:F,2,0)</f>
        <v>弓弩手</v>
      </c>
      <c r="H82" s="4">
        <f>VLOOKUP(D82,兵种!B:F,3,0)</f>
        <v>0.9</v>
      </c>
      <c r="I82" s="4">
        <f>VLOOKUP(D82,兵种!B:F,4,0)</f>
        <v>1</v>
      </c>
      <c r="J82" s="4">
        <f>VLOOKUP(D82,兵种!B:F,5,0)</f>
        <v>1</v>
      </c>
      <c r="K82" s="16" t="str">
        <f>VLOOKUP(E82,绝技!B:C,2,0)</f>
        <v>无</v>
      </c>
      <c r="L82" s="32">
        <v>80</v>
      </c>
      <c r="M82" s="32">
        <v>56</v>
      </c>
      <c r="N82" s="32">
        <v>103</v>
      </c>
      <c r="O82" s="35">
        <v>99</v>
      </c>
      <c r="P82" s="1">
        <f t="shared" si="9"/>
        <v>338</v>
      </c>
      <c r="Q82" s="38">
        <v>1</v>
      </c>
      <c r="R82" s="1">
        <f t="shared" si="10"/>
        <v>262</v>
      </c>
      <c r="S82" s="1">
        <f t="shared" si="11"/>
        <v>80</v>
      </c>
      <c r="T82" s="1">
        <f t="shared" si="12"/>
        <v>56</v>
      </c>
      <c r="U82" s="1">
        <f t="shared" si="13"/>
        <v>84</v>
      </c>
      <c r="V82" s="1">
        <f t="shared" si="14"/>
        <v>56</v>
      </c>
      <c r="W82" s="1">
        <f t="shared" si="15"/>
        <v>123</v>
      </c>
      <c r="X82" s="1">
        <f t="shared" si="16"/>
        <v>82</v>
      </c>
      <c r="Y82" s="37">
        <f>VLOOKUP(D82,兵种!B:J,7,0)</f>
        <v>0</v>
      </c>
      <c r="Z82" s="37">
        <f>VLOOKUP(D82,兵种!B:J,8,0)</f>
        <v>0</v>
      </c>
      <c r="AA82" s="37">
        <f>VLOOKUP(D82,兵种!B:J,9,0)</f>
        <v>0.2</v>
      </c>
      <c r="AB82" s="1">
        <f t="shared" si="17"/>
        <v>287</v>
      </c>
    </row>
    <row r="83" spans="2:28" hidden="1">
      <c r="B83" s="27"/>
      <c r="C83" s="16">
        <v>336</v>
      </c>
      <c r="D83" s="27">
        <v>1</v>
      </c>
      <c r="E83" s="27"/>
      <c r="F83" s="2" t="s">
        <v>338</v>
      </c>
      <c r="G83" s="4" t="str">
        <f>VLOOKUP(D83,兵种!B:F,2,0)</f>
        <v>近卫军</v>
      </c>
      <c r="H83" s="4">
        <f>VLOOKUP(D83,兵种!B:F,3,0)</f>
        <v>1.1000000000000001</v>
      </c>
      <c r="I83" s="4">
        <f>VLOOKUP(D83,兵种!B:F,4,0)</f>
        <v>0.9</v>
      </c>
      <c r="J83" s="4">
        <f>VLOOKUP(D83,兵种!B:F,5,0)</f>
        <v>1.1000000000000001</v>
      </c>
      <c r="K83" s="16" t="str">
        <f>VLOOKUP(E83,绝技!B:C,2,0)</f>
        <v>无</v>
      </c>
      <c r="L83" s="32">
        <v>79</v>
      </c>
      <c r="M83" s="32">
        <v>81</v>
      </c>
      <c r="N83" s="32">
        <v>44</v>
      </c>
      <c r="O83" s="35">
        <v>35</v>
      </c>
      <c r="P83" s="1">
        <f t="shared" si="9"/>
        <v>239</v>
      </c>
      <c r="Q83" s="38">
        <v>1</v>
      </c>
      <c r="R83" s="1">
        <f t="shared" si="10"/>
        <v>375</v>
      </c>
      <c r="S83" s="1">
        <f t="shared" si="11"/>
        <v>71</v>
      </c>
      <c r="T83" s="1">
        <f t="shared" si="12"/>
        <v>60</v>
      </c>
      <c r="U83" s="1">
        <f t="shared" si="13"/>
        <v>121</v>
      </c>
      <c r="V83" s="1">
        <f t="shared" si="14"/>
        <v>81</v>
      </c>
      <c r="W83" s="1">
        <f t="shared" si="15"/>
        <v>52</v>
      </c>
      <c r="X83" s="1">
        <f t="shared" si="16"/>
        <v>35</v>
      </c>
      <c r="Y83" s="37">
        <f>VLOOKUP(D83,兵种!B:J,7,0)</f>
        <v>0</v>
      </c>
      <c r="Z83" s="37">
        <f>VLOOKUP(D83,兵种!B:J,8,0)</f>
        <v>0.2</v>
      </c>
      <c r="AA83" s="37">
        <f>VLOOKUP(D83,兵种!B:J,9,0)</f>
        <v>0</v>
      </c>
      <c r="AB83" s="1">
        <f t="shared" si="17"/>
        <v>244</v>
      </c>
    </row>
    <row r="84" spans="2:28" hidden="1">
      <c r="B84" s="27"/>
      <c r="C84" s="16">
        <v>123</v>
      </c>
      <c r="D84" s="27">
        <v>2</v>
      </c>
      <c r="E84" s="27"/>
      <c r="F84" s="2" t="s">
        <v>125</v>
      </c>
      <c r="G84" s="4" t="str">
        <f>VLOOKUP(D84,兵种!B:F,2,0)</f>
        <v>亲卫队</v>
      </c>
      <c r="H84" s="4">
        <f>VLOOKUP(D84,兵种!B:F,3,0)</f>
        <v>1</v>
      </c>
      <c r="I84" s="4">
        <f>VLOOKUP(D84,兵种!B:F,4,0)</f>
        <v>1.1000000000000001</v>
      </c>
      <c r="J84" s="4">
        <f>VLOOKUP(D84,兵种!B:F,5,0)</f>
        <v>1</v>
      </c>
      <c r="K84" s="16" t="str">
        <f>VLOOKUP(E84,绝技!B:C,2,0)</f>
        <v>无</v>
      </c>
      <c r="L84" s="32">
        <v>79</v>
      </c>
      <c r="M84" s="32">
        <v>97</v>
      </c>
      <c r="N84" s="32">
        <v>42</v>
      </c>
      <c r="O84" s="35">
        <v>32</v>
      </c>
      <c r="P84" s="1">
        <f t="shared" si="9"/>
        <v>250</v>
      </c>
      <c r="Q84" s="38">
        <v>1</v>
      </c>
      <c r="R84" s="1">
        <f t="shared" si="10"/>
        <v>373</v>
      </c>
      <c r="S84" s="1">
        <f t="shared" si="11"/>
        <v>86</v>
      </c>
      <c r="T84" s="1">
        <f t="shared" si="12"/>
        <v>55</v>
      </c>
      <c r="U84" s="1">
        <f t="shared" si="13"/>
        <v>145</v>
      </c>
      <c r="V84" s="1">
        <f t="shared" si="14"/>
        <v>97</v>
      </c>
      <c r="W84" s="1">
        <f t="shared" si="15"/>
        <v>50</v>
      </c>
      <c r="X84" s="1">
        <f t="shared" si="16"/>
        <v>33</v>
      </c>
      <c r="Y84" s="37">
        <f>VLOOKUP(D84,兵种!B:J,7,0)</f>
        <v>0.05</v>
      </c>
      <c r="Z84" s="37">
        <f>VLOOKUP(D84,兵种!B:J,8,0)</f>
        <v>0.05</v>
      </c>
      <c r="AA84" s="37">
        <f>VLOOKUP(D84,兵种!B:J,9,0)</f>
        <v>0.1</v>
      </c>
      <c r="AB84" s="1">
        <f t="shared" si="17"/>
        <v>281</v>
      </c>
    </row>
    <row r="85" spans="2:28" hidden="1">
      <c r="B85" s="27"/>
      <c r="C85" s="16">
        <v>86</v>
      </c>
      <c r="D85" s="27">
        <v>3</v>
      </c>
      <c r="E85" s="27"/>
      <c r="F85" s="2" t="s">
        <v>88</v>
      </c>
      <c r="G85" s="4" t="str">
        <f>VLOOKUP(D85,兵种!B:F,2,0)</f>
        <v>战弓骑</v>
      </c>
      <c r="H85" s="4">
        <f>VLOOKUP(D85,兵种!B:F,3,0)</f>
        <v>1</v>
      </c>
      <c r="I85" s="4">
        <f>VLOOKUP(D85,兵种!B:F,4,0)</f>
        <v>1.1000000000000001</v>
      </c>
      <c r="J85" s="4">
        <f>VLOOKUP(D85,兵种!B:F,5,0)</f>
        <v>0.8</v>
      </c>
      <c r="K85" s="16" t="str">
        <f>VLOOKUP(E85,绝技!B:C,2,0)</f>
        <v>无</v>
      </c>
      <c r="L85" s="32">
        <v>79</v>
      </c>
      <c r="M85" s="32">
        <v>84</v>
      </c>
      <c r="N85" s="32">
        <v>77</v>
      </c>
      <c r="O85" s="35">
        <v>55</v>
      </c>
      <c r="P85" s="1">
        <f t="shared" si="9"/>
        <v>295</v>
      </c>
      <c r="Q85" s="38">
        <v>1</v>
      </c>
      <c r="R85" s="1">
        <f t="shared" si="10"/>
        <v>347</v>
      </c>
      <c r="S85" s="1">
        <f t="shared" si="11"/>
        <v>86</v>
      </c>
      <c r="T85" s="1">
        <f t="shared" si="12"/>
        <v>44</v>
      </c>
      <c r="U85" s="1">
        <f t="shared" si="13"/>
        <v>126</v>
      </c>
      <c r="V85" s="1">
        <f t="shared" si="14"/>
        <v>84</v>
      </c>
      <c r="W85" s="1">
        <f t="shared" si="15"/>
        <v>92</v>
      </c>
      <c r="X85" s="1">
        <f t="shared" si="16"/>
        <v>61</v>
      </c>
      <c r="Y85" s="37">
        <f>VLOOKUP(D85,兵种!B:J,7,0)</f>
        <v>0.05</v>
      </c>
      <c r="Z85" s="37">
        <f>VLOOKUP(D85,兵种!B:J,8,0)</f>
        <v>0</v>
      </c>
      <c r="AA85" s="37">
        <f>VLOOKUP(D85,兵种!B:J,9,0)</f>
        <v>0.15</v>
      </c>
      <c r="AB85" s="1">
        <f t="shared" si="17"/>
        <v>304</v>
      </c>
    </row>
    <row r="86" spans="2:28" hidden="1">
      <c r="B86" s="27"/>
      <c r="C86" s="16">
        <v>154</v>
      </c>
      <c r="D86" s="27">
        <v>3</v>
      </c>
      <c r="E86" s="27"/>
      <c r="F86" s="2" t="s">
        <v>156</v>
      </c>
      <c r="G86" s="4" t="str">
        <f>VLOOKUP(D86,兵种!B:F,2,0)</f>
        <v>战弓骑</v>
      </c>
      <c r="H86" s="4">
        <f>VLOOKUP(D86,兵种!B:F,3,0)</f>
        <v>1</v>
      </c>
      <c r="I86" s="4">
        <f>VLOOKUP(D86,兵种!B:F,4,0)</f>
        <v>1.1000000000000001</v>
      </c>
      <c r="J86" s="4">
        <f>VLOOKUP(D86,兵种!B:F,5,0)</f>
        <v>0.8</v>
      </c>
      <c r="K86" s="16" t="str">
        <f>VLOOKUP(E86,绝技!B:C,2,0)</f>
        <v>无</v>
      </c>
      <c r="L86" s="32">
        <v>79</v>
      </c>
      <c r="M86" s="32">
        <v>83</v>
      </c>
      <c r="N86" s="32">
        <v>69</v>
      </c>
      <c r="O86" s="35">
        <v>67</v>
      </c>
      <c r="P86" s="1">
        <f t="shared" si="9"/>
        <v>298</v>
      </c>
      <c r="Q86" s="38">
        <v>1</v>
      </c>
      <c r="R86" s="1">
        <f t="shared" si="10"/>
        <v>345</v>
      </c>
      <c r="S86" s="1">
        <f t="shared" si="11"/>
        <v>86</v>
      </c>
      <c r="T86" s="1">
        <f t="shared" si="12"/>
        <v>44</v>
      </c>
      <c r="U86" s="1">
        <f t="shared" si="13"/>
        <v>124</v>
      </c>
      <c r="V86" s="1">
        <f t="shared" si="14"/>
        <v>83</v>
      </c>
      <c r="W86" s="1">
        <f t="shared" si="15"/>
        <v>82</v>
      </c>
      <c r="X86" s="1">
        <f t="shared" si="16"/>
        <v>55</v>
      </c>
      <c r="Y86" s="37">
        <f>VLOOKUP(D86,兵种!B:J,7,0)</f>
        <v>0.05</v>
      </c>
      <c r="Z86" s="37">
        <f>VLOOKUP(D86,兵种!B:J,8,0)</f>
        <v>0</v>
      </c>
      <c r="AA86" s="37">
        <f>VLOOKUP(D86,兵种!B:J,9,0)</f>
        <v>0.15</v>
      </c>
      <c r="AB86" s="1">
        <f t="shared" si="17"/>
        <v>292</v>
      </c>
    </row>
    <row r="87" spans="2:28" hidden="1">
      <c r="B87" s="27"/>
      <c r="C87" s="16">
        <v>163</v>
      </c>
      <c r="D87" s="27">
        <v>3</v>
      </c>
      <c r="E87" s="27"/>
      <c r="F87" s="2" t="s">
        <v>165</v>
      </c>
      <c r="G87" s="4" t="str">
        <f>VLOOKUP(D87,兵种!B:F,2,0)</f>
        <v>战弓骑</v>
      </c>
      <c r="H87" s="4">
        <f>VLOOKUP(D87,兵种!B:F,3,0)</f>
        <v>1</v>
      </c>
      <c r="I87" s="4">
        <f>VLOOKUP(D87,兵种!B:F,4,0)</f>
        <v>1.1000000000000001</v>
      </c>
      <c r="J87" s="4">
        <f>VLOOKUP(D87,兵种!B:F,5,0)</f>
        <v>0.8</v>
      </c>
      <c r="K87" s="16" t="str">
        <f>VLOOKUP(E87,绝技!B:C,2,0)</f>
        <v>无</v>
      </c>
      <c r="L87" s="32">
        <v>79</v>
      </c>
      <c r="M87" s="32">
        <v>83</v>
      </c>
      <c r="N87" s="32">
        <v>65</v>
      </c>
      <c r="O87" s="35">
        <v>65</v>
      </c>
      <c r="P87" s="1">
        <f t="shared" si="9"/>
        <v>292</v>
      </c>
      <c r="Q87" s="38">
        <v>1</v>
      </c>
      <c r="R87" s="1">
        <f t="shared" si="10"/>
        <v>345</v>
      </c>
      <c r="S87" s="1">
        <f t="shared" si="11"/>
        <v>86</v>
      </c>
      <c r="T87" s="1">
        <f t="shared" si="12"/>
        <v>44</v>
      </c>
      <c r="U87" s="1">
        <f t="shared" si="13"/>
        <v>124</v>
      </c>
      <c r="V87" s="1">
        <f t="shared" si="14"/>
        <v>83</v>
      </c>
      <c r="W87" s="1">
        <f t="shared" si="15"/>
        <v>78</v>
      </c>
      <c r="X87" s="1">
        <f t="shared" si="16"/>
        <v>52</v>
      </c>
      <c r="Y87" s="37">
        <f>VLOOKUP(D87,兵种!B:J,7,0)</f>
        <v>0.05</v>
      </c>
      <c r="Z87" s="37">
        <f>VLOOKUP(D87,兵种!B:J,8,0)</f>
        <v>0</v>
      </c>
      <c r="AA87" s="37">
        <f>VLOOKUP(D87,兵种!B:J,9,0)</f>
        <v>0.15</v>
      </c>
      <c r="AB87" s="1">
        <f t="shared" si="17"/>
        <v>288</v>
      </c>
    </row>
    <row r="88" spans="2:28" hidden="1">
      <c r="B88" s="27"/>
      <c r="C88" s="16">
        <v>455</v>
      </c>
      <c r="D88" s="27">
        <v>4</v>
      </c>
      <c r="E88" s="27"/>
      <c r="F88" s="2" t="s">
        <v>455</v>
      </c>
      <c r="G88" s="4" t="str">
        <f>VLOOKUP(D88,兵种!B:F,2,0)</f>
        <v>弓弩手</v>
      </c>
      <c r="H88" s="4">
        <f>VLOOKUP(D88,兵种!B:F,3,0)</f>
        <v>0.9</v>
      </c>
      <c r="I88" s="4">
        <f>VLOOKUP(D88,兵种!B:F,4,0)</f>
        <v>1</v>
      </c>
      <c r="J88" s="4">
        <f>VLOOKUP(D88,兵种!B:F,5,0)</f>
        <v>1</v>
      </c>
      <c r="K88" s="16" t="str">
        <f>VLOOKUP(E88,绝技!B:C,2,0)</f>
        <v>无</v>
      </c>
      <c r="L88" s="32">
        <v>79</v>
      </c>
      <c r="M88" s="32">
        <v>64</v>
      </c>
      <c r="N88" s="32">
        <v>81</v>
      </c>
      <c r="O88" s="35">
        <v>80</v>
      </c>
      <c r="P88" s="1">
        <f t="shared" si="9"/>
        <v>304</v>
      </c>
      <c r="Q88" s="38">
        <v>1</v>
      </c>
      <c r="R88" s="1">
        <f t="shared" si="10"/>
        <v>276</v>
      </c>
      <c r="S88" s="1">
        <f t="shared" si="11"/>
        <v>79</v>
      </c>
      <c r="T88" s="1">
        <f t="shared" si="12"/>
        <v>55</v>
      </c>
      <c r="U88" s="1">
        <f t="shared" si="13"/>
        <v>96</v>
      </c>
      <c r="V88" s="1">
        <f t="shared" si="14"/>
        <v>64</v>
      </c>
      <c r="W88" s="1">
        <f t="shared" si="15"/>
        <v>97</v>
      </c>
      <c r="X88" s="1">
        <f t="shared" si="16"/>
        <v>64</v>
      </c>
      <c r="Y88" s="37">
        <f>VLOOKUP(D88,兵种!B:J,7,0)</f>
        <v>0</v>
      </c>
      <c r="Z88" s="37">
        <f>VLOOKUP(D88,兵种!B:J,8,0)</f>
        <v>0</v>
      </c>
      <c r="AA88" s="37">
        <f>VLOOKUP(D88,兵种!B:J,9,0)</f>
        <v>0.2</v>
      </c>
      <c r="AB88" s="1">
        <f t="shared" si="17"/>
        <v>272</v>
      </c>
    </row>
    <row r="89" spans="2:28" hidden="1">
      <c r="B89" s="27"/>
      <c r="C89" s="16">
        <v>407</v>
      </c>
      <c r="D89" s="27"/>
      <c r="E89" s="27"/>
      <c r="F89" s="2" t="s">
        <v>408</v>
      </c>
      <c r="G89" s="4" t="str">
        <f>VLOOKUP(D89,兵种!B:F,2,0)</f>
        <v>老百姓</v>
      </c>
      <c r="H89" s="4">
        <f>VLOOKUP(D89,兵种!B:F,3,0)</f>
        <v>0.7</v>
      </c>
      <c r="I89" s="4">
        <f>VLOOKUP(D89,兵种!B:F,4,0)</f>
        <v>0.7</v>
      </c>
      <c r="J89" s="4">
        <f>VLOOKUP(D89,兵种!B:F,5,0)</f>
        <v>0.7</v>
      </c>
      <c r="K89" s="16" t="str">
        <f>VLOOKUP(E89,绝技!B:C,2,0)</f>
        <v>无</v>
      </c>
      <c r="L89" s="32">
        <v>79</v>
      </c>
      <c r="M89" s="32">
        <v>72</v>
      </c>
      <c r="N89" s="32">
        <v>74</v>
      </c>
      <c r="O89" s="35">
        <v>77</v>
      </c>
      <c r="P89" s="1">
        <f t="shared" si="9"/>
        <v>302</v>
      </c>
      <c r="Q89" s="38">
        <v>1</v>
      </c>
      <c r="R89" s="1">
        <f t="shared" si="10"/>
        <v>226</v>
      </c>
      <c r="S89" s="1">
        <f t="shared" si="11"/>
        <v>55</v>
      </c>
      <c r="T89" s="1">
        <f t="shared" si="12"/>
        <v>38</v>
      </c>
      <c r="U89" s="1">
        <f t="shared" si="13"/>
        <v>108</v>
      </c>
      <c r="V89" s="1">
        <f t="shared" si="14"/>
        <v>72</v>
      </c>
      <c r="W89" s="1">
        <f t="shared" si="15"/>
        <v>88</v>
      </c>
      <c r="X89" s="1">
        <f t="shared" si="16"/>
        <v>59</v>
      </c>
      <c r="Y89" s="37">
        <f>VLOOKUP(D89,兵种!B:J,7,0)</f>
        <v>0</v>
      </c>
      <c r="Z89" s="37">
        <f>VLOOKUP(D89,兵种!B:J,8,0)</f>
        <v>0</v>
      </c>
      <c r="AA89" s="37">
        <f>VLOOKUP(D89,兵种!B:J,9,0)</f>
        <v>0</v>
      </c>
      <c r="AB89" s="1">
        <f t="shared" si="17"/>
        <v>251</v>
      </c>
    </row>
    <row r="90" spans="2:28" hidden="1">
      <c r="B90" s="27"/>
      <c r="C90" s="16">
        <v>83</v>
      </c>
      <c r="D90" s="27"/>
      <c r="E90" s="27"/>
      <c r="F90" s="2" t="s">
        <v>85</v>
      </c>
      <c r="G90" s="4" t="str">
        <f>VLOOKUP(D90,兵种!B:F,2,0)</f>
        <v>老百姓</v>
      </c>
      <c r="H90" s="4">
        <f>VLOOKUP(D90,兵种!B:F,3,0)</f>
        <v>0.7</v>
      </c>
      <c r="I90" s="4">
        <f>VLOOKUP(D90,兵种!B:F,4,0)</f>
        <v>0.7</v>
      </c>
      <c r="J90" s="4">
        <f>VLOOKUP(D90,兵种!B:F,5,0)</f>
        <v>0.7</v>
      </c>
      <c r="K90" s="16" t="str">
        <f>VLOOKUP(E90,绝技!B:C,2,0)</f>
        <v>无</v>
      </c>
      <c r="L90" s="32">
        <v>79</v>
      </c>
      <c r="M90" s="32">
        <v>72</v>
      </c>
      <c r="N90" s="32">
        <v>74</v>
      </c>
      <c r="O90" s="35">
        <v>65</v>
      </c>
      <c r="P90" s="1">
        <f t="shared" si="9"/>
        <v>290</v>
      </c>
      <c r="Q90" s="38">
        <v>1</v>
      </c>
      <c r="R90" s="1">
        <f t="shared" si="10"/>
        <v>226</v>
      </c>
      <c r="S90" s="1">
        <f t="shared" si="11"/>
        <v>55</v>
      </c>
      <c r="T90" s="1">
        <f t="shared" si="12"/>
        <v>38</v>
      </c>
      <c r="U90" s="1">
        <f t="shared" si="13"/>
        <v>108</v>
      </c>
      <c r="V90" s="1">
        <f t="shared" si="14"/>
        <v>72</v>
      </c>
      <c r="W90" s="1">
        <f t="shared" si="15"/>
        <v>88</v>
      </c>
      <c r="X90" s="1">
        <f t="shared" si="16"/>
        <v>59</v>
      </c>
      <c r="Y90" s="37">
        <f>VLOOKUP(D90,兵种!B:J,7,0)</f>
        <v>0</v>
      </c>
      <c r="Z90" s="37">
        <f>VLOOKUP(D90,兵种!B:J,8,0)</f>
        <v>0</v>
      </c>
      <c r="AA90" s="37">
        <f>VLOOKUP(D90,兵种!B:J,9,0)</f>
        <v>0</v>
      </c>
      <c r="AB90" s="1">
        <f t="shared" si="17"/>
        <v>251</v>
      </c>
    </row>
    <row r="91" spans="2:28" hidden="1">
      <c r="B91" s="27"/>
      <c r="C91" s="16">
        <v>250</v>
      </c>
      <c r="D91" s="27"/>
      <c r="E91" s="27"/>
      <c r="F91" s="2" t="s">
        <v>252</v>
      </c>
      <c r="G91" s="4" t="str">
        <f>VLOOKUP(D91,兵种!B:F,2,0)</f>
        <v>老百姓</v>
      </c>
      <c r="H91" s="4">
        <f>VLOOKUP(D91,兵种!B:F,3,0)</f>
        <v>0.7</v>
      </c>
      <c r="I91" s="4">
        <f>VLOOKUP(D91,兵种!B:F,4,0)</f>
        <v>0.7</v>
      </c>
      <c r="J91" s="4">
        <f>VLOOKUP(D91,兵种!B:F,5,0)</f>
        <v>0.7</v>
      </c>
      <c r="K91" s="16" t="str">
        <f>VLOOKUP(E91,绝技!B:C,2,0)</f>
        <v>无</v>
      </c>
      <c r="L91" s="32">
        <v>79</v>
      </c>
      <c r="M91" s="32">
        <v>69</v>
      </c>
      <c r="N91" s="32">
        <v>71</v>
      </c>
      <c r="O91" s="35">
        <v>60</v>
      </c>
      <c r="P91" s="1">
        <f t="shared" si="9"/>
        <v>279</v>
      </c>
      <c r="Q91" s="38">
        <v>1</v>
      </c>
      <c r="R91" s="1">
        <f t="shared" si="10"/>
        <v>221</v>
      </c>
      <c r="S91" s="1">
        <f t="shared" si="11"/>
        <v>55</v>
      </c>
      <c r="T91" s="1">
        <f t="shared" si="12"/>
        <v>38</v>
      </c>
      <c r="U91" s="1">
        <f t="shared" si="13"/>
        <v>103</v>
      </c>
      <c r="V91" s="1">
        <f t="shared" si="14"/>
        <v>69</v>
      </c>
      <c r="W91" s="1">
        <f t="shared" si="15"/>
        <v>85</v>
      </c>
      <c r="X91" s="1">
        <f t="shared" si="16"/>
        <v>56</v>
      </c>
      <c r="Y91" s="37">
        <f>VLOOKUP(D91,兵种!B:J,7,0)</f>
        <v>0</v>
      </c>
      <c r="Z91" s="37">
        <f>VLOOKUP(D91,兵种!B:J,8,0)</f>
        <v>0</v>
      </c>
      <c r="AA91" s="37">
        <f>VLOOKUP(D91,兵种!B:J,9,0)</f>
        <v>0</v>
      </c>
      <c r="AB91" s="1">
        <f t="shared" si="17"/>
        <v>243</v>
      </c>
    </row>
    <row r="92" spans="2:28" hidden="1">
      <c r="B92" s="27"/>
      <c r="C92" s="16">
        <v>597</v>
      </c>
      <c r="D92" s="27"/>
      <c r="E92" s="27"/>
      <c r="F92" s="2" t="s">
        <v>596</v>
      </c>
      <c r="G92" s="4" t="str">
        <f>VLOOKUP(D92,兵种!B:F,2,0)</f>
        <v>老百姓</v>
      </c>
      <c r="H92" s="4">
        <f>VLOOKUP(D92,兵种!B:F,3,0)</f>
        <v>0.7</v>
      </c>
      <c r="I92" s="4">
        <f>VLOOKUP(D92,兵种!B:F,4,0)</f>
        <v>0.7</v>
      </c>
      <c r="J92" s="4">
        <f>VLOOKUP(D92,兵种!B:F,5,0)</f>
        <v>0.7</v>
      </c>
      <c r="K92" s="16" t="str">
        <f>VLOOKUP(E92,绝技!B:C,2,0)</f>
        <v>无</v>
      </c>
      <c r="L92" s="32">
        <v>79</v>
      </c>
      <c r="M92" s="32">
        <v>65</v>
      </c>
      <c r="N92" s="32">
        <v>78</v>
      </c>
      <c r="O92" s="35">
        <v>77</v>
      </c>
      <c r="P92" s="1">
        <f t="shared" si="9"/>
        <v>299</v>
      </c>
      <c r="Q92" s="38">
        <v>1</v>
      </c>
      <c r="R92" s="1">
        <f t="shared" si="10"/>
        <v>216</v>
      </c>
      <c r="S92" s="1">
        <f t="shared" si="11"/>
        <v>55</v>
      </c>
      <c r="T92" s="1">
        <f t="shared" si="12"/>
        <v>38</v>
      </c>
      <c r="U92" s="1">
        <f t="shared" si="13"/>
        <v>97</v>
      </c>
      <c r="V92" s="1">
        <f t="shared" si="14"/>
        <v>65</v>
      </c>
      <c r="W92" s="1">
        <f t="shared" si="15"/>
        <v>93</v>
      </c>
      <c r="X92" s="1">
        <f t="shared" si="16"/>
        <v>62</v>
      </c>
      <c r="Y92" s="37">
        <f>VLOOKUP(D92,兵种!B:J,7,0)</f>
        <v>0</v>
      </c>
      <c r="Z92" s="37">
        <f>VLOOKUP(D92,兵种!B:J,8,0)</f>
        <v>0</v>
      </c>
      <c r="AA92" s="37">
        <f>VLOOKUP(D92,兵种!B:J,9,0)</f>
        <v>0</v>
      </c>
      <c r="AB92" s="1">
        <f t="shared" si="17"/>
        <v>245</v>
      </c>
    </row>
    <row r="93" spans="2:28" hidden="1">
      <c r="B93" s="27"/>
      <c r="C93" s="16">
        <v>267</v>
      </c>
      <c r="D93" s="27">
        <v>1</v>
      </c>
      <c r="E93" s="27"/>
      <c r="F93" s="2" t="s">
        <v>269</v>
      </c>
      <c r="G93" s="4" t="str">
        <f>VLOOKUP(D93,兵种!B:F,2,0)</f>
        <v>近卫军</v>
      </c>
      <c r="H93" s="4">
        <f>VLOOKUP(D93,兵种!B:F,3,0)</f>
        <v>1.1000000000000001</v>
      </c>
      <c r="I93" s="4">
        <f>VLOOKUP(D93,兵种!B:F,4,0)</f>
        <v>0.9</v>
      </c>
      <c r="J93" s="4">
        <f>VLOOKUP(D93,兵种!B:F,5,0)</f>
        <v>1.1000000000000001</v>
      </c>
      <c r="K93" s="16" t="str">
        <f>VLOOKUP(E93,绝技!B:C,2,0)</f>
        <v>无</v>
      </c>
      <c r="L93" s="32">
        <v>78</v>
      </c>
      <c r="M93" s="32">
        <v>84</v>
      </c>
      <c r="N93" s="32">
        <v>51</v>
      </c>
      <c r="O93" s="35">
        <v>42</v>
      </c>
      <c r="P93" s="1">
        <f t="shared" si="9"/>
        <v>255</v>
      </c>
      <c r="Q93" s="38">
        <v>1</v>
      </c>
      <c r="R93" s="1">
        <f t="shared" si="10"/>
        <v>380</v>
      </c>
      <c r="S93" s="1">
        <f t="shared" si="11"/>
        <v>70</v>
      </c>
      <c r="T93" s="1">
        <f t="shared" si="12"/>
        <v>60</v>
      </c>
      <c r="U93" s="1">
        <f t="shared" si="13"/>
        <v>126</v>
      </c>
      <c r="V93" s="1">
        <f t="shared" si="14"/>
        <v>84</v>
      </c>
      <c r="W93" s="1">
        <f t="shared" si="15"/>
        <v>61</v>
      </c>
      <c r="X93" s="1">
        <f t="shared" si="16"/>
        <v>40</v>
      </c>
      <c r="Y93" s="37">
        <f>VLOOKUP(D93,兵种!B:J,7,0)</f>
        <v>0</v>
      </c>
      <c r="Z93" s="37">
        <f>VLOOKUP(D93,兵种!B:J,8,0)</f>
        <v>0.2</v>
      </c>
      <c r="AA93" s="37">
        <f>VLOOKUP(D93,兵种!B:J,9,0)</f>
        <v>0</v>
      </c>
      <c r="AB93" s="1">
        <f t="shared" si="17"/>
        <v>257</v>
      </c>
    </row>
    <row r="94" spans="2:28" hidden="1">
      <c r="B94" s="27"/>
      <c r="C94" s="16">
        <v>146</v>
      </c>
      <c r="D94" s="27">
        <v>1</v>
      </c>
      <c r="E94" s="27"/>
      <c r="F94" s="2" t="s">
        <v>148</v>
      </c>
      <c r="G94" s="4" t="str">
        <f>VLOOKUP(D94,兵种!B:F,2,0)</f>
        <v>近卫军</v>
      </c>
      <c r="H94" s="4">
        <f>VLOOKUP(D94,兵种!B:F,3,0)</f>
        <v>1.1000000000000001</v>
      </c>
      <c r="I94" s="4">
        <f>VLOOKUP(D94,兵种!B:F,4,0)</f>
        <v>0.9</v>
      </c>
      <c r="J94" s="4">
        <f>VLOOKUP(D94,兵种!B:F,5,0)</f>
        <v>1.1000000000000001</v>
      </c>
      <c r="K94" s="16" t="str">
        <f>VLOOKUP(E94,绝技!B:C,2,0)</f>
        <v>无</v>
      </c>
      <c r="L94" s="32">
        <v>78</v>
      </c>
      <c r="M94" s="32">
        <v>83</v>
      </c>
      <c r="N94" s="32">
        <v>51</v>
      </c>
      <c r="O94" s="35">
        <v>48</v>
      </c>
      <c r="P94" s="1">
        <f t="shared" si="9"/>
        <v>260</v>
      </c>
      <c r="Q94" s="38">
        <v>1</v>
      </c>
      <c r="R94" s="1">
        <f t="shared" si="10"/>
        <v>378</v>
      </c>
      <c r="S94" s="1">
        <f t="shared" si="11"/>
        <v>70</v>
      </c>
      <c r="T94" s="1">
        <f t="shared" si="12"/>
        <v>60</v>
      </c>
      <c r="U94" s="1">
        <f t="shared" si="13"/>
        <v>124</v>
      </c>
      <c r="V94" s="1">
        <f t="shared" si="14"/>
        <v>83</v>
      </c>
      <c r="W94" s="1">
        <f t="shared" si="15"/>
        <v>61</v>
      </c>
      <c r="X94" s="1">
        <f t="shared" si="16"/>
        <v>40</v>
      </c>
      <c r="Y94" s="37">
        <f>VLOOKUP(D94,兵种!B:J,7,0)</f>
        <v>0</v>
      </c>
      <c r="Z94" s="37">
        <f>VLOOKUP(D94,兵种!B:J,8,0)</f>
        <v>0.2</v>
      </c>
      <c r="AA94" s="37">
        <f>VLOOKUP(D94,兵种!B:J,9,0)</f>
        <v>0</v>
      </c>
      <c r="AB94" s="1">
        <f t="shared" si="17"/>
        <v>255</v>
      </c>
    </row>
    <row r="95" spans="2:28" hidden="1">
      <c r="B95" s="27"/>
      <c r="C95" s="16">
        <v>545</v>
      </c>
      <c r="D95" s="27">
        <v>2</v>
      </c>
      <c r="E95" s="27"/>
      <c r="F95" s="2" t="s">
        <v>544</v>
      </c>
      <c r="G95" s="4" t="str">
        <f>VLOOKUP(D95,兵种!B:F,2,0)</f>
        <v>亲卫队</v>
      </c>
      <c r="H95" s="4">
        <f>VLOOKUP(D95,兵种!B:F,3,0)</f>
        <v>1</v>
      </c>
      <c r="I95" s="4">
        <f>VLOOKUP(D95,兵种!B:F,4,0)</f>
        <v>1.1000000000000001</v>
      </c>
      <c r="J95" s="4">
        <f>VLOOKUP(D95,兵种!B:F,5,0)</f>
        <v>1</v>
      </c>
      <c r="K95" s="16" t="str">
        <f>VLOOKUP(E95,绝技!B:C,2,0)</f>
        <v>无</v>
      </c>
      <c r="L95" s="32">
        <v>78</v>
      </c>
      <c r="M95" s="32">
        <v>98</v>
      </c>
      <c r="N95" s="32">
        <v>25</v>
      </c>
      <c r="O95" s="35">
        <v>25</v>
      </c>
      <c r="P95" s="1">
        <f t="shared" si="9"/>
        <v>226</v>
      </c>
      <c r="Q95" s="38">
        <v>1</v>
      </c>
      <c r="R95" s="1">
        <f t="shared" si="10"/>
        <v>374</v>
      </c>
      <c r="S95" s="1">
        <f t="shared" si="11"/>
        <v>85</v>
      </c>
      <c r="T95" s="1">
        <f t="shared" si="12"/>
        <v>54</v>
      </c>
      <c r="U95" s="1">
        <f t="shared" si="13"/>
        <v>147</v>
      </c>
      <c r="V95" s="1">
        <f t="shared" si="14"/>
        <v>98</v>
      </c>
      <c r="W95" s="1">
        <f t="shared" si="15"/>
        <v>30</v>
      </c>
      <c r="X95" s="1">
        <f t="shared" si="16"/>
        <v>20</v>
      </c>
      <c r="Y95" s="37">
        <f>VLOOKUP(D95,兵种!B:J,7,0)</f>
        <v>0.05</v>
      </c>
      <c r="Z95" s="37">
        <f>VLOOKUP(D95,兵种!B:J,8,0)</f>
        <v>0.05</v>
      </c>
      <c r="AA95" s="37">
        <f>VLOOKUP(D95,兵种!B:J,9,0)</f>
        <v>0.1</v>
      </c>
      <c r="AB95" s="1">
        <f t="shared" si="17"/>
        <v>262</v>
      </c>
    </row>
    <row r="96" spans="2:28" hidden="1">
      <c r="B96" s="27"/>
      <c r="C96" s="16">
        <v>505</v>
      </c>
      <c r="D96" s="27">
        <v>3</v>
      </c>
      <c r="E96" s="27"/>
      <c r="F96" s="2" t="s">
        <v>505</v>
      </c>
      <c r="G96" s="4" t="str">
        <f>VLOOKUP(D96,兵种!B:F,2,0)</f>
        <v>战弓骑</v>
      </c>
      <c r="H96" s="4">
        <f>VLOOKUP(D96,兵种!B:F,3,0)</f>
        <v>1</v>
      </c>
      <c r="I96" s="4">
        <f>VLOOKUP(D96,兵种!B:F,4,0)</f>
        <v>1.1000000000000001</v>
      </c>
      <c r="J96" s="4">
        <f>VLOOKUP(D96,兵种!B:F,5,0)</f>
        <v>0.8</v>
      </c>
      <c r="K96" s="16" t="str">
        <f>VLOOKUP(E96,绝技!B:C,2,0)</f>
        <v>无</v>
      </c>
      <c r="L96" s="32">
        <v>78</v>
      </c>
      <c r="M96" s="32">
        <v>88</v>
      </c>
      <c r="N96" s="32">
        <v>53</v>
      </c>
      <c r="O96" s="35">
        <v>46</v>
      </c>
      <c r="P96" s="1">
        <f t="shared" si="9"/>
        <v>265</v>
      </c>
      <c r="Q96" s="38">
        <v>1</v>
      </c>
      <c r="R96" s="1">
        <f t="shared" si="10"/>
        <v>354</v>
      </c>
      <c r="S96" s="1">
        <f t="shared" si="11"/>
        <v>85</v>
      </c>
      <c r="T96" s="1">
        <f t="shared" si="12"/>
        <v>43</v>
      </c>
      <c r="U96" s="1">
        <f t="shared" si="13"/>
        <v>132</v>
      </c>
      <c r="V96" s="1">
        <f t="shared" si="14"/>
        <v>88</v>
      </c>
      <c r="W96" s="1">
        <f t="shared" si="15"/>
        <v>63</v>
      </c>
      <c r="X96" s="1">
        <f t="shared" si="16"/>
        <v>42</v>
      </c>
      <c r="Y96" s="37">
        <f>VLOOKUP(D96,兵种!B:J,7,0)</f>
        <v>0.05</v>
      </c>
      <c r="Z96" s="37">
        <f>VLOOKUP(D96,兵种!B:J,8,0)</f>
        <v>0</v>
      </c>
      <c r="AA96" s="37">
        <f>VLOOKUP(D96,兵种!B:J,9,0)</f>
        <v>0.15</v>
      </c>
      <c r="AB96" s="1">
        <f t="shared" si="17"/>
        <v>280</v>
      </c>
    </row>
    <row r="97" spans="2:28" hidden="1">
      <c r="B97" s="27"/>
      <c r="C97" s="16">
        <v>440</v>
      </c>
      <c r="D97" s="27">
        <v>2</v>
      </c>
      <c r="E97" s="27"/>
      <c r="F97" s="2" t="s">
        <v>440</v>
      </c>
      <c r="G97" s="4" t="str">
        <f>VLOOKUP(D97,兵种!B:F,2,0)</f>
        <v>亲卫队</v>
      </c>
      <c r="H97" s="4">
        <f>VLOOKUP(D97,兵种!B:F,3,0)</f>
        <v>1</v>
      </c>
      <c r="I97" s="4">
        <f>VLOOKUP(D97,兵种!B:F,4,0)</f>
        <v>1.1000000000000001</v>
      </c>
      <c r="J97" s="4">
        <f>VLOOKUP(D97,兵种!B:F,5,0)</f>
        <v>1</v>
      </c>
      <c r="K97" s="16" t="str">
        <f>VLOOKUP(E97,绝技!B:C,2,0)</f>
        <v>无</v>
      </c>
      <c r="L97" s="32">
        <v>78</v>
      </c>
      <c r="M97" s="32">
        <v>80</v>
      </c>
      <c r="N97" s="32">
        <v>68</v>
      </c>
      <c r="O97" s="35">
        <v>52</v>
      </c>
      <c r="P97" s="1">
        <f t="shared" si="9"/>
        <v>278</v>
      </c>
      <c r="Q97" s="38">
        <v>1</v>
      </c>
      <c r="R97" s="1">
        <f t="shared" si="10"/>
        <v>338</v>
      </c>
      <c r="S97" s="1">
        <f t="shared" si="11"/>
        <v>85</v>
      </c>
      <c r="T97" s="1">
        <f t="shared" si="12"/>
        <v>54</v>
      </c>
      <c r="U97" s="1">
        <f t="shared" si="13"/>
        <v>120</v>
      </c>
      <c r="V97" s="1">
        <f t="shared" si="14"/>
        <v>80</v>
      </c>
      <c r="W97" s="1">
        <f t="shared" si="15"/>
        <v>81</v>
      </c>
      <c r="X97" s="1">
        <f t="shared" si="16"/>
        <v>54</v>
      </c>
      <c r="Y97" s="37">
        <f>VLOOKUP(D97,兵种!B:J,7,0)</f>
        <v>0.05</v>
      </c>
      <c r="Z97" s="37">
        <f>VLOOKUP(D97,兵种!B:J,8,0)</f>
        <v>0.05</v>
      </c>
      <c r="AA97" s="37">
        <f>VLOOKUP(D97,兵种!B:J,9,0)</f>
        <v>0.1</v>
      </c>
      <c r="AB97" s="1">
        <f t="shared" si="17"/>
        <v>286</v>
      </c>
    </row>
    <row r="98" spans="2:28" hidden="1">
      <c r="B98" s="27"/>
      <c r="C98" s="16">
        <v>609</v>
      </c>
      <c r="D98" s="27">
        <v>5</v>
      </c>
      <c r="E98" s="27"/>
      <c r="F98" s="2" t="s">
        <v>608</v>
      </c>
      <c r="G98" s="4" t="str">
        <f>VLOOKUP(D98,兵种!B:F,2,0)</f>
        <v>霹雳车</v>
      </c>
      <c r="H98" s="4">
        <f>VLOOKUP(D98,兵种!B:F,3,0)</f>
        <v>0.9</v>
      </c>
      <c r="I98" s="4">
        <f>VLOOKUP(D98,兵种!B:F,4,0)</f>
        <v>1</v>
      </c>
      <c r="J98" s="4">
        <f>VLOOKUP(D98,兵种!B:F,5,0)</f>
        <v>0.8</v>
      </c>
      <c r="K98" s="16" t="str">
        <f>VLOOKUP(E98,绝技!B:C,2,0)</f>
        <v>无</v>
      </c>
      <c r="L98" s="32">
        <v>78</v>
      </c>
      <c r="M98" s="32">
        <v>82</v>
      </c>
      <c r="N98" s="32">
        <v>79</v>
      </c>
      <c r="O98" s="35">
        <v>74</v>
      </c>
      <c r="P98" s="1">
        <f t="shared" si="9"/>
        <v>313</v>
      </c>
      <c r="Q98" s="38">
        <v>1</v>
      </c>
      <c r="R98" s="1">
        <f t="shared" si="10"/>
        <v>307</v>
      </c>
      <c r="S98" s="1">
        <f t="shared" si="11"/>
        <v>78</v>
      </c>
      <c r="T98" s="1">
        <f t="shared" si="12"/>
        <v>43</v>
      </c>
      <c r="U98" s="1">
        <f t="shared" si="13"/>
        <v>123</v>
      </c>
      <c r="V98" s="1">
        <f t="shared" si="14"/>
        <v>82</v>
      </c>
      <c r="W98" s="1">
        <f t="shared" si="15"/>
        <v>94</v>
      </c>
      <c r="X98" s="1">
        <f t="shared" si="16"/>
        <v>63</v>
      </c>
      <c r="Y98" s="37">
        <f>VLOOKUP(D98,兵种!B:J,7,0)</f>
        <v>0.15</v>
      </c>
      <c r="Z98" s="37">
        <f>VLOOKUP(D98,兵种!B:J,8,0)</f>
        <v>0</v>
      </c>
      <c r="AA98" s="37">
        <f>VLOOKUP(D98,兵种!B:J,9,0)</f>
        <v>0.05</v>
      </c>
      <c r="AB98" s="1">
        <f t="shared" si="17"/>
        <v>295</v>
      </c>
    </row>
    <row r="99" spans="2:28" hidden="1">
      <c r="B99" s="27"/>
      <c r="C99" s="16">
        <v>384</v>
      </c>
      <c r="D99" s="27">
        <v>4</v>
      </c>
      <c r="E99" s="27"/>
      <c r="F99" s="2" t="s">
        <v>385</v>
      </c>
      <c r="G99" s="4" t="str">
        <f>VLOOKUP(D99,兵种!B:F,2,0)</f>
        <v>弓弩手</v>
      </c>
      <c r="H99" s="4">
        <f>VLOOKUP(D99,兵种!B:F,3,0)</f>
        <v>0.9</v>
      </c>
      <c r="I99" s="4">
        <f>VLOOKUP(D99,兵种!B:F,4,0)</f>
        <v>1</v>
      </c>
      <c r="J99" s="4">
        <f>VLOOKUP(D99,兵种!B:F,5,0)</f>
        <v>1</v>
      </c>
      <c r="K99" s="16" t="str">
        <f>VLOOKUP(E99,绝技!B:C,2,0)</f>
        <v>无</v>
      </c>
      <c r="L99" s="32">
        <v>78</v>
      </c>
      <c r="M99" s="32">
        <v>81</v>
      </c>
      <c r="N99" s="32">
        <v>62</v>
      </c>
      <c r="O99" s="35">
        <v>73</v>
      </c>
      <c r="P99" s="1">
        <f t="shared" si="9"/>
        <v>294</v>
      </c>
      <c r="Q99" s="38">
        <v>1</v>
      </c>
      <c r="R99" s="1">
        <f t="shared" si="10"/>
        <v>306</v>
      </c>
      <c r="S99" s="1">
        <f t="shared" si="11"/>
        <v>78</v>
      </c>
      <c r="T99" s="1">
        <f t="shared" si="12"/>
        <v>54</v>
      </c>
      <c r="U99" s="1">
        <f t="shared" si="13"/>
        <v>121</v>
      </c>
      <c r="V99" s="1">
        <f t="shared" si="14"/>
        <v>81</v>
      </c>
      <c r="W99" s="1">
        <f t="shared" si="15"/>
        <v>74</v>
      </c>
      <c r="X99" s="1">
        <f t="shared" si="16"/>
        <v>49</v>
      </c>
      <c r="Y99" s="37">
        <f>VLOOKUP(D99,兵种!B:J,7,0)</f>
        <v>0</v>
      </c>
      <c r="Z99" s="37">
        <f>VLOOKUP(D99,兵种!B:J,8,0)</f>
        <v>0</v>
      </c>
      <c r="AA99" s="37">
        <f>VLOOKUP(D99,兵种!B:J,9,0)</f>
        <v>0.2</v>
      </c>
      <c r="AB99" s="1">
        <f t="shared" si="17"/>
        <v>273</v>
      </c>
    </row>
    <row r="100" spans="2:28" hidden="1">
      <c r="B100" s="27"/>
      <c r="C100" s="16">
        <v>57</v>
      </c>
      <c r="D100" s="27">
        <v>3</v>
      </c>
      <c r="E100" s="27"/>
      <c r="F100" s="2" t="s">
        <v>59</v>
      </c>
      <c r="G100" s="4" t="str">
        <f>VLOOKUP(D100,兵种!B:F,2,0)</f>
        <v>战弓骑</v>
      </c>
      <c r="H100" s="4">
        <f>VLOOKUP(D100,兵种!B:F,3,0)</f>
        <v>1</v>
      </c>
      <c r="I100" s="4">
        <f>VLOOKUP(D100,兵种!B:F,4,0)</f>
        <v>1.1000000000000001</v>
      </c>
      <c r="J100" s="4">
        <f>VLOOKUP(D100,兵种!B:F,5,0)</f>
        <v>0.8</v>
      </c>
      <c r="K100" s="16" t="str">
        <f>VLOOKUP(E100,绝技!B:C,2,0)</f>
        <v>无</v>
      </c>
      <c r="L100" s="32">
        <v>78</v>
      </c>
      <c r="M100" s="32">
        <v>61</v>
      </c>
      <c r="N100" s="32">
        <v>84</v>
      </c>
      <c r="O100" s="35">
        <v>85</v>
      </c>
      <c r="P100" s="1">
        <f t="shared" si="9"/>
        <v>308</v>
      </c>
      <c r="Q100" s="38">
        <v>1</v>
      </c>
      <c r="R100" s="1">
        <f t="shared" si="10"/>
        <v>300</v>
      </c>
      <c r="S100" s="1">
        <f t="shared" si="11"/>
        <v>85</v>
      </c>
      <c r="T100" s="1">
        <f t="shared" si="12"/>
        <v>43</v>
      </c>
      <c r="U100" s="1">
        <f t="shared" si="13"/>
        <v>91</v>
      </c>
      <c r="V100" s="1">
        <f t="shared" si="14"/>
        <v>61</v>
      </c>
      <c r="W100" s="1">
        <f t="shared" si="15"/>
        <v>100</v>
      </c>
      <c r="X100" s="1">
        <f t="shared" si="16"/>
        <v>67</v>
      </c>
      <c r="Y100" s="37">
        <f>VLOOKUP(D100,兵种!B:J,7,0)</f>
        <v>0.05</v>
      </c>
      <c r="Z100" s="37">
        <f>VLOOKUP(D100,兵种!B:J,8,0)</f>
        <v>0</v>
      </c>
      <c r="AA100" s="37">
        <f>VLOOKUP(D100,兵种!B:J,9,0)</f>
        <v>0.15</v>
      </c>
      <c r="AB100" s="1">
        <f t="shared" si="17"/>
        <v>276</v>
      </c>
    </row>
    <row r="101" spans="2:28" hidden="1">
      <c r="B101" s="27"/>
      <c r="C101" s="16">
        <v>446</v>
      </c>
      <c r="D101" s="27">
        <v>5</v>
      </c>
      <c r="E101" s="27"/>
      <c r="F101" s="2" t="s">
        <v>446</v>
      </c>
      <c r="G101" s="4" t="str">
        <f>VLOOKUP(D101,兵种!B:F,2,0)</f>
        <v>霹雳车</v>
      </c>
      <c r="H101" s="4">
        <f>VLOOKUP(D101,兵种!B:F,3,0)</f>
        <v>0.9</v>
      </c>
      <c r="I101" s="4">
        <f>VLOOKUP(D101,兵种!B:F,4,0)</f>
        <v>1</v>
      </c>
      <c r="J101" s="4">
        <f>VLOOKUP(D101,兵种!B:F,5,0)</f>
        <v>0.8</v>
      </c>
      <c r="K101" s="16" t="str">
        <f>VLOOKUP(E101,绝技!B:C,2,0)</f>
        <v>无</v>
      </c>
      <c r="L101" s="32">
        <v>78</v>
      </c>
      <c r="M101" s="32">
        <v>55</v>
      </c>
      <c r="N101" s="32">
        <v>89</v>
      </c>
      <c r="O101" s="35">
        <v>83</v>
      </c>
      <c r="P101" s="1">
        <f t="shared" si="9"/>
        <v>305</v>
      </c>
      <c r="Q101" s="38">
        <v>1</v>
      </c>
      <c r="R101" s="1">
        <f t="shared" si="10"/>
        <v>259</v>
      </c>
      <c r="S101" s="1">
        <f t="shared" si="11"/>
        <v>78</v>
      </c>
      <c r="T101" s="1">
        <f t="shared" si="12"/>
        <v>43</v>
      </c>
      <c r="U101" s="1">
        <f t="shared" si="13"/>
        <v>82</v>
      </c>
      <c r="V101" s="1">
        <f t="shared" si="14"/>
        <v>55</v>
      </c>
      <c r="W101" s="1">
        <f t="shared" si="15"/>
        <v>106</v>
      </c>
      <c r="X101" s="1">
        <f t="shared" si="16"/>
        <v>71</v>
      </c>
      <c r="Y101" s="37">
        <f>VLOOKUP(D101,兵种!B:J,7,0)</f>
        <v>0.15</v>
      </c>
      <c r="Z101" s="37">
        <f>VLOOKUP(D101,兵种!B:J,8,0)</f>
        <v>0</v>
      </c>
      <c r="AA101" s="37">
        <f>VLOOKUP(D101,兵种!B:J,9,0)</f>
        <v>0.05</v>
      </c>
      <c r="AB101" s="1">
        <f t="shared" si="17"/>
        <v>266</v>
      </c>
    </row>
    <row r="102" spans="2:28" hidden="1">
      <c r="B102" s="27"/>
      <c r="C102" s="16">
        <v>621</v>
      </c>
      <c r="D102" s="27"/>
      <c r="E102" s="27"/>
      <c r="F102" s="2" t="s">
        <v>619</v>
      </c>
      <c r="G102" s="4" t="str">
        <f>VLOOKUP(D102,兵种!B:F,2,0)</f>
        <v>老百姓</v>
      </c>
      <c r="H102" s="4">
        <f>VLOOKUP(D102,兵种!B:F,3,0)</f>
        <v>0.7</v>
      </c>
      <c r="I102" s="4">
        <f>VLOOKUP(D102,兵种!B:F,4,0)</f>
        <v>0.7</v>
      </c>
      <c r="J102" s="4">
        <f>VLOOKUP(D102,兵种!B:F,5,0)</f>
        <v>0.7</v>
      </c>
      <c r="K102" s="16" t="str">
        <f>VLOOKUP(E102,绝技!B:C,2,0)</f>
        <v>无</v>
      </c>
      <c r="L102" s="32">
        <v>78</v>
      </c>
      <c r="M102" s="32">
        <v>75</v>
      </c>
      <c r="N102" s="32">
        <v>64</v>
      </c>
      <c r="O102" s="35">
        <v>57</v>
      </c>
      <c r="P102" s="1">
        <f t="shared" si="9"/>
        <v>274</v>
      </c>
      <c r="Q102" s="38">
        <v>1</v>
      </c>
      <c r="R102" s="1">
        <f t="shared" si="10"/>
        <v>229</v>
      </c>
      <c r="S102" s="1">
        <f t="shared" si="11"/>
        <v>54</v>
      </c>
      <c r="T102" s="1">
        <f t="shared" si="12"/>
        <v>38</v>
      </c>
      <c r="U102" s="1">
        <f t="shared" si="13"/>
        <v>112</v>
      </c>
      <c r="V102" s="1">
        <f t="shared" si="14"/>
        <v>75</v>
      </c>
      <c r="W102" s="1">
        <f t="shared" si="15"/>
        <v>76</v>
      </c>
      <c r="X102" s="1">
        <f t="shared" si="16"/>
        <v>51</v>
      </c>
      <c r="Y102" s="37">
        <f>VLOOKUP(D102,兵种!B:J,7,0)</f>
        <v>0</v>
      </c>
      <c r="Z102" s="37">
        <f>VLOOKUP(D102,兵种!B:J,8,0)</f>
        <v>0</v>
      </c>
      <c r="AA102" s="37">
        <f>VLOOKUP(D102,兵种!B:J,9,0)</f>
        <v>0</v>
      </c>
      <c r="AB102" s="1">
        <f t="shared" si="17"/>
        <v>242</v>
      </c>
    </row>
    <row r="103" spans="2:28" hidden="1">
      <c r="B103" s="27"/>
      <c r="C103" s="16">
        <v>101</v>
      </c>
      <c r="D103" s="27"/>
      <c r="E103" s="27"/>
      <c r="F103" s="2" t="s">
        <v>103</v>
      </c>
      <c r="G103" s="4" t="str">
        <f>VLOOKUP(D103,兵种!B:F,2,0)</f>
        <v>老百姓</v>
      </c>
      <c r="H103" s="4">
        <f>VLOOKUP(D103,兵种!B:F,3,0)</f>
        <v>0.7</v>
      </c>
      <c r="I103" s="4">
        <f>VLOOKUP(D103,兵种!B:F,4,0)</f>
        <v>0.7</v>
      </c>
      <c r="J103" s="4">
        <f>VLOOKUP(D103,兵种!B:F,5,0)</f>
        <v>0.7</v>
      </c>
      <c r="K103" s="16" t="str">
        <f>VLOOKUP(E103,绝技!B:C,2,0)</f>
        <v>无</v>
      </c>
      <c r="L103" s="32">
        <v>78</v>
      </c>
      <c r="M103" s="32">
        <v>74</v>
      </c>
      <c r="N103" s="32">
        <v>52</v>
      </c>
      <c r="O103" s="35">
        <v>56</v>
      </c>
      <c r="P103" s="1">
        <f t="shared" si="9"/>
        <v>260</v>
      </c>
      <c r="Q103" s="38">
        <v>1</v>
      </c>
      <c r="R103" s="1">
        <f t="shared" si="10"/>
        <v>228</v>
      </c>
      <c r="S103" s="1">
        <f t="shared" si="11"/>
        <v>54</v>
      </c>
      <c r="T103" s="1">
        <f t="shared" si="12"/>
        <v>38</v>
      </c>
      <c r="U103" s="1">
        <f t="shared" si="13"/>
        <v>111</v>
      </c>
      <c r="V103" s="1">
        <f t="shared" si="14"/>
        <v>74</v>
      </c>
      <c r="W103" s="1">
        <f t="shared" si="15"/>
        <v>62</v>
      </c>
      <c r="X103" s="1">
        <f t="shared" si="16"/>
        <v>41</v>
      </c>
      <c r="Y103" s="37">
        <f>VLOOKUP(D103,兵种!B:J,7,0)</f>
        <v>0</v>
      </c>
      <c r="Z103" s="37">
        <f>VLOOKUP(D103,兵种!B:J,8,0)</f>
        <v>0</v>
      </c>
      <c r="AA103" s="37">
        <f>VLOOKUP(D103,兵种!B:J,9,0)</f>
        <v>0</v>
      </c>
      <c r="AB103" s="1">
        <f t="shared" si="17"/>
        <v>227</v>
      </c>
    </row>
    <row r="104" spans="2:28" hidden="1">
      <c r="B104" s="27"/>
      <c r="C104" s="16">
        <v>514</v>
      </c>
      <c r="D104" s="27"/>
      <c r="E104" s="27"/>
      <c r="F104" s="2" t="s">
        <v>513</v>
      </c>
      <c r="G104" s="4" t="str">
        <f>VLOOKUP(D104,兵种!B:F,2,0)</f>
        <v>老百姓</v>
      </c>
      <c r="H104" s="4">
        <f>VLOOKUP(D104,兵种!B:F,3,0)</f>
        <v>0.7</v>
      </c>
      <c r="I104" s="4">
        <f>VLOOKUP(D104,兵种!B:F,4,0)</f>
        <v>0.7</v>
      </c>
      <c r="J104" s="4">
        <f>VLOOKUP(D104,兵种!B:F,5,0)</f>
        <v>0.7</v>
      </c>
      <c r="K104" s="16" t="str">
        <f>VLOOKUP(E104,绝技!B:C,2,0)</f>
        <v>无</v>
      </c>
      <c r="L104" s="32">
        <v>78</v>
      </c>
      <c r="M104" s="32">
        <v>72</v>
      </c>
      <c r="N104" s="32">
        <v>68</v>
      </c>
      <c r="O104" s="35">
        <v>78</v>
      </c>
      <c r="P104" s="1">
        <f t="shared" si="9"/>
        <v>296</v>
      </c>
      <c r="Q104" s="38">
        <v>1</v>
      </c>
      <c r="R104" s="1">
        <f t="shared" si="10"/>
        <v>225</v>
      </c>
      <c r="S104" s="1">
        <f t="shared" si="11"/>
        <v>54</v>
      </c>
      <c r="T104" s="1">
        <f t="shared" si="12"/>
        <v>38</v>
      </c>
      <c r="U104" s="1">
        <f t="shared" si="13"/>
        <v>108</v>
      </c>
      <c r="V104" s="1">
        <f t="shared" si="14"/>
        <v>72</v>
      </c>
      <c r="W104" s="1">
        <f t="shared" si="15"/>
        <v>81</v>
      </c>
      <c r="X104" s="1">
        <f t="shared" si="16"/>
        <v>54</v>
      </c>
      <c r="Y104" s="37">
        <f>VLOOKUP(D104,兵种!B:J,7,0)</f>
        <v>0</v>
      </c>
      <c r="Z104" s="37">
        <f>VLOOKUP(D104,兵种!B:J,8,0)</f>
        <v>0</v>
      </c>
      <c r="AA104" s="37">
        <f>VLOOKUP(D104,兵种!B:J,9,0)</f>
        <v>0</v>
      </c>
      <c r="AB104" s="1">
        <f t="shared" si="17"/>
        <v>243</v>
      </c>
    </row>
    <row r="105" spans="2:28" hidden="1">
      <c r="B105" s="27"/>
      <c r="C105" s="16">
        <v>325</v>
      </c>
      <c r="D105" s="27"/>
      <c r="E105" s="27"/>
      <c r="F105" s="2" t="s">
        <v>327</v>
      </c>
      <c r="G105" s="4" t="str">
        <f>VLOOKUP(D105,兵种!B:F,2,0)</f>
        <v>老百姓</v>
      </c>
      <c r="H105" s="4">
        <f>VLOOKUP(D105,兵种!B:F,3,0)</f>
        <v>0.7</v>
      </c>
      <c r="I105" s="4">
        <f>VLOOKUP(D105,兵种!B:F,4,0)</f>
        <v>0.7</v>
      </c>
      <c r="J105" s="4">
        <f>VLOOKUP(D105,兵种!B:F,5,0)</f>
        <v>0.7</v>
      </c>
      <c r="K105" s="16" t="str">
        <f>VLOOKUP(E105,绝技!B:C,2,0)</f>
        <v>无</v>
      </c>
      <c r="L105" s="32">
        <v>78</v>
      </c>
      <c r="M105" s="32">
        <v>72</v>
      </c>
      <c r="N105" s="32">
        <v>71</v>
      </c>
      <c r="O105" s="35">
        <v>61</v>
      </c>
      <c r="P105" s="1">
        <f t="shared" si="9"/>
        <v>282</v>
      </c>
      <c r="Q105" s="38">
        <v>1</v>
      </c>
      <c r="R105" s="1">
        <f t="shared" si="10"/>
        <v>225</v>
      </c>
      <c r="S105" s="1">
        <f t="shared" si="11"/>
        <v>54</v>
      </c>
      <c r="T105" s="1">
        <f t="shared" si="12"/>
        <v>38</v>
      </c>
      <c r="U105" s="1">
        <f t="shared" si="13"/>
        <v>108</v>
      </c>
      <c r="V105" s="1">
        <f t="shared" si="14"/>
        <v>72</v>
      </c>
      <c r="W105" s="1">
        <f t="shared" si="15"/>
        <v>85</v>
      </c>
      <c r="X105" s="1">
        <f t="shared" si="16"/>
        <v>56</v>
      </c>
      <c r="Y105" s="37">
        <f>VLOOKUP(D105,兵种!B:J,7,0)</f>
        <v>0</v>
      </c>
      <c r="Z105" s="37">
        <f>VLOOKUP(D105,兵种!B:J,8,0)</f>
        <v>0</v>
      </c>
      <c r="AA105" s="37">
        <f>VLOOKUP(D105,兵种!B:J,9,0)</f>
        <v>0</v>
      </c>
      <c r="AB105" s="1">
        <f t="shared" si="17"/>
        <v>247</v>
      </c>
    </row>
    <row r="106" spans="2:28" hidden="1">
      <c r="B106" s="27"/>
      <c r="C106" s="16">
        <v>353</v>
      </c>
      <c r="D106" s="27">
        <v>5</v>
      </c>
      <c r="E106" s="27"/>
      <c r="F106" s="2" t="s">
        <v>355</v>
      </c>
      <c r="G106" s="4" t="str">
        <f>VLOOKUP(D106,兵种!B:F,2,0)</f>
        <v>霹雳车</v>
      </c>
      <c r="H106" s="4">
        <f>VLOOKUP(D106,兵种!B:F,3,0)</f>
        <v>0.9</v>
      </c>
      <c r="I106" s="4">
        <f>VLOOKUP(D106,兵种!B:F,4,0)</f>
        <v>1</v>
      </c>
      <c r="J106" s="4">
        <f>VLOOKUP(D106,兵种!B:F,5,0)</f>
        <v>0.8</v>
      </c>
      <c r="K106" s="16" t="str">
        <f>VLOOKUP(E106,绝技!B:C,2,0)</f>
        <v>无</v>
      </c>
      <c r="L106" s="32">
        <v>78</v>
      </c>
      <c r="M106" s="32">
        <v>35</v>
      </c>
      <c r="N106" s="32">
        <v>93</v>
      </c>
      <c r="O106" s="35">
        <v>89</v>
      </c>
      <c r="P106" s="1">
        <f t="shared" si="9"/>
        <v>295</v>
      </c>
      <c r="Q106" s="38">
        <v>1</v>
      </c>
      <c r="R106" s="1">
        <f t="shared" si="10"/>
        <v>223</v>
      </c>
      <c r="S106" s="1">
        <f t="shared" si="11"/>
        <v>78</v>
      </c>
      <c r="T106" s="1">
        <f t="shared" si="12"/>
        <v>43</v>
      </c>
      <c r="U106" s="1">
        <f t="shared" si="13"/>
        <v>52</v>
      </c>
      <c r="V106" s="1">
        <f t="shared" si="14"/>
        <v>35</v>
      </c>
      <c r="W106" s="1">
        <f t="shared" si="15"/>
        <v>111</v>
      </c>
      <c r="X106" s="1">
        <f t="shared" si="16"/>
        <v>74</v>
      </c>
      <c r="Y106" s="37">
        <f>VLOOKUP(D106,兵种!B:J,7,0)</f>
        <v>0.15</v>
      </c>
      <c r="Z106" s="37">
        <f>VLOOKUP(D106,兵种!B:J,8,0)</f>
        <v>0</v>
      </c>
      <c r="AA106" s="37">
        <f>VLOOKUP(D106,兵种!B:J,9,0)</f>
        <v>0.05</v>
      </c>
      <c r="AB106" s="1">
        <f t="shared" si="17"/>
        <v>241</v>
      </c>
    </row>
    <row r="107" spans="2:28" hidden="1">
      <c r="B107" s="27"/>
      <c r="C107" s="16">
        <v>249</v>
      </c>
      <c r="D107" s="27"/>
      <c r="E107" s="27"/>
      <c r="F107" s="2" t="s">
        <v>251</v>
      </c>
      <c r="G107" s="4" t="str">
        <f>VLOOKUP(D107,兵种!B:F,2,0)</f>
        <v>老百姓</v>
      </c>
      <c r="H107" s="4">
        <f>VLOOKUP(D107,兵种!B:F,3,0)</f>
        <v>0.7</v>
      </c>
      <c r="I107" s="4">
        <f>VLOOKUP(D107,兵种!B:F,4,0)</f>
        <v>0.7</v>
      </c>
      <c r="J107" s="4">
        <f>VLOOKUP(D107,兵种!B:F,5,0)</f>
        <v>0.7</v>
      </c>
      <c r="K107" s="16" t="str">
        <f>VLOOKUP(E107,绝技!B:C,2,0)</f>
        <v>无</v>
      </c>
      <c r="L107" s="32">
        <v>78</v>
      </c>
      <c r="M107" s="32">
        <v>65</v>
      </c>
      <c r="N107" s="32">
        <v>70</v>
      </c>
      <c r="O107" s="35">
        <v>71</v>
      </c>
      <c r="P107" s="1">
        <f t="shared" si="9"/>
        <v>284</v>
      </c>
      <c r="Q107" s="38">
        <v>1</v>
      </c>
      <c r="R107" s="1">
        <f t="shared" si="10"/>
        <v>215</v>
      </c>
      <c r="S107" s="1">
        <f t="shared" si="11"/>
        <v>54</v>
      </c>
      <c r="T107" s="1">
        <f t="shared" si="12"/>
        <v>38</v>
      </c>
      <c r="U107" s="1">
        <f t="shared" si="13"/>
        <v>97</v>
      </c>
      <c r="V107" s="1">
        <f t="shared" si="14"/>
        <v>65</v>
      </c>
      <c r="W107" s="1">
        <f t="shared" si="15"/>
        <v>84</v>
      </c>
      <c r="X107" s="1">
        <f t="shared" si="16"/>
        <v>56</v>
      </c>
      <c r="Y107" s="37">
        <f>VLOOKUP(D107,兵种!B:J,7,0)</f>
        <v>0</v>
      </c>
      <c r="Z107" s="37">
        <f>VLOOKUP(D107,兵种!B:J,8,0)</f>
        <v>0</v>
      </c>
      <c r="AA107" s="37">
        <f>VLOOKUP(D107,兵种!B:J,9,0)</f>
        <v>0</v>
      </c>
      <c r="AB107" s="1">
        <f t="shared" si="17"/>
        <v>235</v>
      </c>
    </row>
    <row r="108" spans="2:28" hidden="1">
      <c r="B108" s="27"/>
      <c r="C108" s="16">
        <v>557</v>
      </c>
      <c r="D108" s="27">
        <v>6</v>
      </c>
      <c r="E108" s="27"/>
      <c r="F108" s="2" t="s">
        <v>556</v>
      </c>
      <c r="G108" s="4" t="str">
        <f>VLOOKUP(D108,兵种!B:F,2,0)</f>
        <v>谋略家</v>
      </c>
      <c r="H108" s="4">
        <f>VLOOKUP(D108,兵种!B:F,3,0)</f>
        <v>0.8</v>
      </c>
      <c r="I108" s="4">
        <f>VLOOKUP(D108,兵种!B:F,4,0)</f>
        <v>0.8</v>
      </c>
      <c r="J108" s="4">
        <f>VLOOKUP(D108,兵种!B:F,5,0)</f>
        <v>0.9</v>
      </c>
      <c r="K108" s="16" t="str">
        <f>VLOOKUP(E108,绝技!B:C,2,0)</f>
        <v>无</v>
      </c>
      <c r="L108" s="32">
        <v>78</v>
      </c>
      <c r="M108" s="32">
        <v>34</v>
      </c>
      <c r="N108" s="32">
        <v>110</v>
      </c>
      <c r="O108" s="35">
        <v>85</v>
      </c>
      <c r="P108" s="1">
        <f t="shared" si="9"/>
        <v>307</v>
      </c>
      <c r="Q108" s="38">
        <v>1</v>
      </c>
      <c r="R108" s="1">
        <f t="shared" si="10"/>
        <v>196</v>
      </c>
      <c r="S108" s="1">
        <f t="shared" si="11"/>
        <v>62</v>
      </c>
      <c r="T108" s="1">
        <f t="shared" si="12"/>
        <v>49</v>
      </c>
      <c r="U108" s="1">
        <f t="shared" si="13"/>
        <v>51</v>
      </c>
      <c r="V108" s="1">
        <f t="shared" si="14"/>
        <v>34</v>
      </c>
      <c r="W108" s="1">
        <f t="shared" si="15"/>
        <v>132</v>
      </c>
      <c r="X108" s="1">
        <f t="shared" si="16"/>
        <v>88</v>
      </c>
      <c r="Y108" s="37">
        <f>VLOOKUP(D108,兵种!B:J,7,0)</f>
        <v>0.2</v>
      </c>
      <c r="Z108" s="37">
        <f>VLOOKUP(D108,兵种!B:J,8,0)</f>
        <v>0</v>
      </c>
      <c r="AA108" s="37">
        <f>VLOOKUP(D108,兵种!B:J,9,0)</f>
        <v>0</v>
      </c>
      <c r="AB108" s="1">
        <f t="shared" si="17"/>
        <v>245</v>
      </c>
    </row>
    <row r="109" spans="2:28" hidden="1">
      <c r="B109" s="27"/>
      <c r="C109" s="16">
        <v>262</v>
      </c>
      <c r="D109" s="27">
        <v>6</v>
      </c>
      <c r="E109" s="27"/>
      <c r="F109" s="2" t="s">
        <v>264</v>
      </c>
      <c r="G109" s="4" t="str">
        <f>VLOOKUP(D109,兵种!B:F,2,0)</f>
        <v>谋略家</v>
      </c>
      <c r="H109" s="4">
        <f>VLOOKUP(D109,兵种!B:F,3,0)</f>
        <v>0.8</v>
      </c>
      <c r="I109" s="4">
        <f>VLOOKUP(D109,兵种!B:F,4,0)</f>
        <v>0.8</v>
      </c>
      <c r="J109" s="4">
        <f>VLOOKUP(D109,兵种!B:F,5,0)</f>
        <v>0.9</v>
      </c>
      <c r="K109" s="16" t="str">
        <f>VLOOKUP(E109,绝技!B:C,2,0)</f>
        <v>无</v>
      </c>
      <c r="L109" s="32">
        <v>78</v>
      </c>
      <c r="M109" s="32">
        <v>34</v>
      </c>
      <c r="N109" s="32">
        <v>84</v>
      </c>
      <c r="O109" s="35">
        <v>102</v>
      </c>
      <c r="P109" s="1">
        <f t="shared" si="9"/>
        <v>298</v>
      </c>
      <c r="Q109" s="38">
        <v>1</v>
      </c>
      <c r="R109" s="1">
        <f t="shared" si="10"/>
        <v>196</v>
      </c>
      <c r="S109" s="1">
        <f t="shared" si="11"/>
        <v>62</v>
      </c>
      <c r="T109" s="1">
        <f t="shared" si="12"/>
        <v>49</v>
      </c>
      <c r="U109" s="1">
        <f t="shared" si="13"/>
        <v>51</v>
      </c>
      <c r="V109" s="1">
        <f t="shared" si="14"/>
        <v>34</v>
      </c>
      <c r="W109" s="1">
        <f t="shared" si="15"/>
        <v>100</v>
      </c>
      <c r="X109" s="1">
        <f t="shared" si="16"/>
        <v>67</v>
      </c>
      <c r="Y109" s="37">
        <f>VLOOKUP(D109,兵种!B:J,7,0)</f>
        <v>0.2</v>
      </c>
      <c r="Z109" s="37">
        <f>VLOOKUP(D109,兵种!B:J,8,0)</f>
        <v>0</v>
      </c>
      <c r="AA109" s="37">
        <f>VLOOKUP(D109,兵种!B:J,9,0)</f>
        <v>0</v>
      </c>
      <c r="AB109" s="1">
        <f t="shared" si="17"/>
        <v>213</v>
      </c>
    </row>
    <row r="110" spans="2:28" hidden="1">
      <c r="B110" s="27"/>
      <c r="C110" s="16">
        <v>651</v>
      </c>
      <c r="D110" s="27">
        <v>3</v>
      </c>
      <c r="E110" s="27"/>
      <c r="F110" s="2" t="s">
        <v>649</v>
      </c>
      <c r="G110" s="4" t="str">
        <f>VLOOKUP(D110,兵种!B:F,2,0)</f>
        <v>战弓骑</v>
      </c>
      <c r="H110" s="4">
        <f>VLOOKUP(D110,兵种!B:F,3,0)</f>
        <v>1</v>
      </c>
      <c r="I110" s="4">
        <f>VLOOKUP(D110,兵种!B:F,4,0)</f>
        <v>1.1000000000000001</v>
      </c>
      <c r="J110" s="4">
        <f>VLOOKUP(D110,兵种!B:F,5,0)</f>
        <v>0.8</v>
      </c>
      <c r="K110" s="16" t="str">
        <f>VLOOKUP(E110,绝技!B:C,2,0)</f>
        <v>无</v>
      </c>
      <c r="L110" s="32">
        <v>77</v>
      </c>
      <c r="M110" s="32">
        <v>89</v>
      </c>
      <c r="N110" s="32">
        <v>55</v>
      </c>
      <c r="O110" s="35">
        <v>40</v>
      </c>
      <c r="P110" s="1">
        <f t="shared" si="9"/>
        <v>261</v>
      </c>
      <c r="Q110" s="38">
        <v>1</v>
      </c>
      <c r="R110" s="1">
        <f t="shared" si="10"/>
        <v>355</v>
      </c>
      <c r="S110" s="1">
        <f t="shared" si="11"/>
        <v>84</v>
      </c>
      <c r="T110" s="1">
        <f t="shared" si="12"/>
        <v>43</v>
      </c>
      <c r="U110" s="1">
        <f t="shared" si="13"/>
        <v>133</v>
      </c>
      <c r="V110" s="1">
        <f t="shared" si="14"/>
        <v>89</v>
      </c>
      <c r="W110" s="1">
        <f t="shared" si="15"/>
        <v>66</v>
      </c>
      <c r="X110" s="1">
        <f t="shared" si="16"/>
        <v>44</v>
      </c>
      <c r="Y110" s="37">
        <f>VLOOKUP(D110,兵种!B:J,7,0)</f>
        <v>0.05</v>
      </c>
      <c r="Z110" s="37">
        <f>VLOOKUP(D110,兵种!B:J,8,0)</f>
        <v>0</v>
      </c>
      <c r="AA110" s="37">
        <f>VLOOKUP(D110,兵种!B:J,9,0)</f>
        <v>0.15</v>
      </c>
      <c r="AB110" s="1">
        <f t="shared" si="17"/>
        <v>283</v>
      </c>
    </row>
    <row r="111" spans="2:28" hidden="1">
      <c r="B111" s="27"/>
      <c r="C111" s="16">
        <v>121</v>
      </c>
      <c r="D111" s="27">
        <v>5</v>
      </c>
      <c r="E111" s="27"/>
      <c r="F111" s="2" t="s">
        <v>123</v>
      </c>
      <c r="G111" s="4" t="str">
        <f>VLOOKUP(D111,兵种!B:F,2,0)</f>
        <v>霹雳车</v>
      </c>
      <c r="H111" s="4">
        <f>VLOOKUP(D111,兵种!B:F,3,0)</f>
        <v>0.9</v>
      </c>
      <c r="I111" s="4">
        <f>VLOOKUP(D111,兵种!B:F,4,0)</f>
        <v>1</v>
      </c>
      <c r="J111" s="4">
        <f>VLOOKUP(D111,兵种!B:F,5,0)</f>
        <v>0.8</v>
      </c>
      <c r="K111" s="16" t="str">
        <f>VLOOKUP(E111,绝技!B:C,2,0)</f>
        <v>无</v>
      </c>
      <c r="L111" s="32">
        <v>77</v>
      </c>
      <c r="M111" s="32">
        <v>82</v>
      </c>
      <c r="N111" s="32">
        <v>68</v>
      </c>
      <c r="O111" s="35">
        <v>60</v>
      </c>
      <c r="P111" s="1">
        <f t="shared" si="9"/>
        <v>287</v>
      </c>
      <c r="Q111" s="38">
        <v>1</v>
      </c>
      <c r="R111" s="1">
        <f t="shared" si="10"/>
        <v>306</v>
      </c>
      <c r="S111" s="1">
        <f t="shared" si="11"/>
        <v>77</v>
      </c>
      <c r="T111" s="1">
        <f t="shared" si="12"/>
        <v>43</v>
      </c>
      <c r="U111" s="1">
        <f t="shared" si="13"/>
        <v>123</v>
      </c>
      <c r="V111" s="1">
        <f t="shared" si="14"/>
        <v>82</v>
      </c>
      <c r="W111" s="1">
        <f t="shared" si="15"/>
        <v>81</v>
      </c>
      <c r="X111" s="1">
        <f t="shared" si="16"/>
        <v>54</v>
      </c>
      <c r="Y111" s="37">
        <f>VLOOKUP(D111,兵种!B:J,7,0)</f>
        <v>0.15</v>
      </c>
      <c r="Z111" s="37">
        <f>VLOOKUP(D111,兵种!B:J,8,0)</f>
        <v>0</v>
      </c>
      <c r="AA111" s="37">
        <f>VLOOKUP(D111,兵种!B:J,9,0)</f>
        <v>0.05</v>
      </c>
      <c r="AB111" s="1">
        <f t="shared" si="17"/>
        <v>281</v>
      </c>
    </row>
    <row r="112" spans="2:28" hidden="1">
      <c r="B112" s="27"/>
      <c r="C112" s="16">
        <v>555</v>
      </c>
      <c r="D112" s="27">
        <v>5</v>
      </c>
      <c r="E112" s="27"/>
      <c r="F112" s="2" t="s">
        <v>554</v>
      </c>
      <c r="G112" s="4" t="str">
        <f>VLOOKUP(D112,兵种!B:F,2,0)</f>
        <v>霹雳车</v>
      </c>
      <c r="H112" s="4">
        <f>VLOOKUP(D112,兵种!B:F,3,0)</f>
        <v>0.9</v>
      </c>
      <c r="I112" s="4">
        <f>VLOOKUP(D112,兵种!B:F,4,0)</f>
        <v>1</v>
      </c>
      <c r="J112" s="4">
        <f>VLOOKUP(D112,兵种!B:F,5,0)</f>
        <v>0.8</v>
      </c>
      <c r="K112" s="16" t="str">
        <f>VLOOKUP(E112,绝技!B:C,2,0)</f>
        <v>无</v>
      </c>
      <c r="L112" s="32">
        <v>77</v>
      </c>
      <c r="M112" s="32">
        <v>67</v>
      </c>
      <c r="N112" s="32">
        <v>81</v>
      </c>
      <c r="O112" s="35">
        <v>73</v>
      </c>
      <c r="P112" s="1">
        <f t="shared" si="9"/>
        <v>298</v>
      </c>
      <c r="Q112" s="38">
        <v>1</v>
      </c>
      <c r="R112" s="1">
        <f t="shared" si="10"/>
        <v>279</v>
      </c>
      <c r="S112" s="1">
        <f t="shared" si="11"/>
        <v>77</v>
      </c>
      <c r="T112" s="1">
        <f t="shared" si="12"/>
        <v>43</v>
      </c>
      <c r="U112" s="1">
        <f t="shared" si="13"/>
        <v>100</v>
      </c>
      <c r="V112" s="1">
        <f t="shared" si="14"/>
        <v>67</v>
      </c>
      <c r="W112" s="1">
        <f t="shared" si="15"/>
        <v>97</v>
      </c>
      <c r="X112" s="1">
        <f t="shared" si="16"/>
        <v>64</v>
      </c>
      <c r="Y112" s="37">
        <f>VLOOKUP(D112,兵种!B:J,7,0)</f>
        <v>0.15</v>
      </c>
      <c r="Z112" s="37">
        <f>VLOOKUP(D112,兵种!B:J,8,0)</f>
        <v>0</v>
      </c>
      <c r="AA112" s="37">
        <f>VLOOKUP(D112,兵种!B:J,9,0)</f>
        <v>0.05</v>
      </c>
      <c r="AB112" s="1">
        <f t="shared" si="17"/>
        <v>274</v>
      </c>
    </row>
    <row r="113" spans="2:28" hidden="1">
      <c r="B113" s="27"/>
      <c r="C113" s="16">
        <v>26</v>
      </c>
      <c r="D113" s="27"/>
      <c r="E113" s="27"/>
      <c r="F113" s="2" t="s">
        <v>28</v>
      </c>
      <c r="G113" s="4" t="str">
        <f>VLOOKUP(D113,兵种!B:F,2,0)</f>
        <v>老百姓</v>
      </c>
      <c r="H113" s="4">
        <f>VLOOKUP(D113,兵种!B:F,3,0)</f>
        <v>0.7</v>
      </c>
      <c r="I113" s="4">
        <f>VLOOKUP(D113,兵种!B:F,4,0)</f>
        <v>0.7</v>
      </c>
      <c r="J113" s="4">
        <f>VLOOKUP(D113,兵种!B:F,5,0)</f>
        <v>0.7</v>
      </c>
      <c r="K113" s="16" t="str">
        <f>VLOOKUP(E113,绝技!B:C,2,0)</f>
        <v>无</v>
      </c>
      <c r="L113" s="32">
        <v>77</v>
      </c>
      <c r="M113" s="32">
        <v>78</v>
      </c>
      <c r="N113" s="32">
        <v>76</v>
      </c>
      <c r="O113" s="35">
        <v>75</v>
      </c>
      <c r="P113" s="1">
        <f t="shared" si="9"/>
        <v>306</v>
      </c>
      <c r="Q113" s="38">
        <v>1</v>
      </c>
      <c r="R113" s="1">
        <f t="shared" si="10"/>
        <v>233</v>
      </c>
      <c r="S113" s="1">
        <f t="shared" si="11"/>
        <v>53</v>
      </c>
      <c r="T113" s="1">
        <f t="shared" si="12"/>
        <v>37</v>
      </c>
      <c r="U113" s="1">
        <f t="shared" si="13"/>
        <v>117</v>
      </c>
      <c r="V113" s="1">
        <f t="shared" si="14"/>
        <v>78</v>
      </c>
      <c r="W113" s="1">
        <f t="shared" si="15"/>
        <v>91</v>
      </c>
      <c r="X113" s="1">
        <f t="shared" si="16"/>
        <v>60</v>
      </c>
      <c r="Y113" s="37">
        <f>VLOOKUP(D113,兵种!B:J,7,0)</f>
        <v>0</v>
      </c>
      <c r="Z113" s="37">
        <f>VLOOKUP(D113,兵种!B:J,8,0)</f>
        <v>0</v>
      </c>
      <c r="AA113" s="37">
        <f>VLOOKUP(D113,兵种!B:J,9,0)</f>
        <v>0</v>
      </c>
      <c r="AB113" s="1">
        <f t="shared" si="17"/>
        <v>261</v>
      </c>
    </row>
    <row r="114" spans="2:28" hidden="1">
      <c r="B114" s="27"/>
      <c r="C114" s="16">
        <v>277</v>
      </c>
      <c r="D114" s="27"/>
      <c r="E114" s="27"/>
      <c r="F114" s="2" t="s">
        <v>279</v>
      </c>
      <c r="G114" s="4" t="str">
        <f>VLOOKUP(D114,兵种!B:F,2,0)</f>
        <v>老百姓</v>
      </c>
      <c r="H114" s="4">
        <f>VLOOKUP(D114,兵种!B:F,3,0)</f>
        <v>0.7</v>
      </c>
      <c r="I114" s="4">
        <f>VLOOKUP(D114,兵种!B:F,4,0)</f>
        <v>0.7</v>
      </c>
      <c r="J114" s="4">
        <f>VLOOKUP(D114,兵种!B:F,5,0)</f>
        <v>0.7</v>
      </c>
      <c r="K114" s="16" t="str">
        <f>VLOOKUP(E114,绝技!B:C,2,0)</f>
        <v>无</v>
      </c>
      <c r="L114" s="32">
        <v>77</v>
      </c>
      <c r="M114" s="32">
        <v>72</v>
      </c>
      <c r="N114" s="32">
        <v>73</v>
      </c>
      <c r="O114" s="35">
        <v>65</v>
      </c>
      <c r="P114" s="1">
        <f t="shared" si="9"/>
        <v>287</v>
      </c>
      <c r="Q114" s="38">
        <v>1</v>
      </c>
      <c r="R114" s="1">
        <f t="shared" si="10"/>
        <v>224</v>
      </c>
      <c r="S114" s="1">
        <f t="shared" si="11"/>
        <v>53</v>
      </c>
      <c r="T114" s="1">
        <f t="shared" si="12"/>
        <v>37</v>
      </c>
      <c r="U114" s="1">
        <f t="shared" si="13"/>
        <v>108</v>
      </c>
      <c r="V114" s="1">
        <f t="shared" si="14"/>
        <v>72</v>
      </c>
      <c r="W114" s="1">
        <f t="shared" si="15"/>
        <v>87</v>
      </c>
      <c r="X114" s="1">
        <f t="shared" si="16"/>
        <v>58</v>
      </c>
      <c r="Y114" s="37">
        <f>VLOOKUP(D114,兵种!B:J,7,0)</f>
        <v>0</v>
      </c>
      <c r="Z114" s="37">
        <f>VLOOKUP(D114,兵种!B:J,8,0)</f>
        <v>0</v>
      </c>
      <c r="AA114" s="37">
        <f>VLOOKUP(D114,兵种!B:J,9,0)</f>
        <v>0</v>
      </c>
      <c r="AB114" s="1">
        <f t="shared" si="17"/>
        <v>248</v>
      </c>
    </row>
    <row r="115" spans="2:28" hidden="1">
      <c r="B115" s="27"/>
      <c r="C115" s="16">
        <v>369</v>
      </c>
      <c r="D115" s="27"/>
      <c r="E115" s="27"/>
      <c r="F115" s="2" t="s">
        <v>371</v>
      </c>
      <c r="G115" s="4" t="str">
        <f>VLOOKUP(D115,兵种!B:F,2,0)</f>
        <v>老百姓</v>
      </c>
      <c r="H115" s="4">
        <f>VLOOKUP(D115,兵种!B:F,3,0)</f>
        <v>0.7</v>
      </c>
      <c r="I115" s="4">
        <f>VLOOKUP(D115,兵种!B:F,4,0)</f>
        <v>0.7</v>
      </c>
      <c r="J115" s="4">
        <f>VLOOKUP(D115,兵种!B:F,5,0)</f>
        <v>0.7</v>
      </c>
      <c r="K115" s="16" t="str">
        <f>VLOOKUP(E115,绝技!B:C,2,0)</f>
        <v>无</v>
      </c>
      <c r="L115" s="32">
        <v>77</v>
      </c>
      <c r="M115" s="32">
        <v>72</v>
      </c>
      <c r="N115" s="32">
        <v>66</v>
      </c>
      <c r="O115" s="35">
        <v>71</v>
      </c>
      <c r="P115" s="1">
        <f t="shared" si="9"/>
        <v>286</v>
      </c>
      <c r="Q115" s="38">
        <v>1</v>
      </c>
      <c r="R115" s="1">
        <f t="shared" si="10"/>
        <v>224</v>
      </c>
      <c r="S115" s="1">
        <f t="shared" si="11"/>
        <v>53</v>
      </c>
      <c r="T115" s="1">
        <f t="shared" si="12"/>
        <v>37</v>
      </c>
      <c r="U115" s="1">
        <f t="shared" si="13"/>
        <v>108</v>
      </c>
      <c r="V115" s="1">
        <f t="shared" si="14"/>
        <v>72</v>
      </c>
      <c r="W115" s="1">
        <f t="shared" si="15"/>
        <v>79</v>
      </c>
      <c r="X115" s="1">
        <f t="shared" si="16"/>
        <v>52</v>
      </c>
      <c r="Y115" s="37">
        <f>VLOOKUP(D115,兵种!B:J,7,0)</f>
        <v>0</v>
      </c>
      <c r="Z115" s="37">
        <f>VLOOKUP(D115,兵种!B:J,8,0)</f>
        <v>0</v>
      </c>
      <c r="AA115" s="37">
        <f>VLOOKUP(D115,兵种!B:J,9,0)</f>
        <v>0</v>
      </c>
      <c r="AB115" s="1">
        <f t="shared" si="17"/>
        <v>240</v>
      </c>
    </row>
    <row r="116" spans="2:28" hidden="1">
      <c r="B116" s="27"/>
      <c r="C116" s="16">
        <v>219</v>
      </c>
      <c r="D116" s="27"/>
      <c r="E116" s="27"/>
      <c r="F116" s="2" t="s">
        <v>221</v>
      </c>
      <c r="G116" s="4" t="str">
        <f>VLOOKUP(D116,兵种!B:F,2,0)</f>
        <v>老百姓</v>
      </c>
      <c r="H116" s="4">
        <f>VLOOKUP(D116,兵种!B:F,3,0)</f>
        <v>0.7</v>
      </c>
      <c r="I116" s="4">
        <f>VLOOKUP(D116,兵种!B:F,4,0)</f>
        <v>0.7</v>
      </c>
      <c r="J116" s="4">
        <f>VLOOKUP(D116,兵种!B:F,5,0)</f>
        <v>0.7</v>
      </c>
      <c r="K116" s="16" t="str">
        <f>VLOOKUP(E116,绝技!B:C,2,0)</f>
        <v>无</v>
      </c>
      <c r="L116" s="32">
        <v>77</v>
      </c>
      <c r="M116" s="32">
        <v>70</v>
      </c>
      <c r="N116" s="32">
        <v>77</v>
      </c>
      <c r="O116" s="35">
        <v>72</v>
      </c>
      <c r="P116" s="1">
        <f t="shared" si="9"/>
        <v>296</v>
      </c>
      <c r="Q116" s="38">
        <v>1</v>
      </c>
      <c r="R116" s="1">
        <f t="shared" si="10"/>
        <v>221</v>
      </c>
      <c r="S116" s="1">
        <f t="shared" si="11"/>
        <v>53</v>
      </c>
      <c r="T116" s="1">
        <f t="shared" si="12"/>
        <v>37</v>
      </c>
      <c r="U116" s="1">
        <f t="shared" si="13"/>
        <v>105</v>
      </c>
      <c r="V116" s="1">
        <f t="shared" si="14"/>
        <v>70</v>
      </c>
      <c r="W116" s="1">
        <f t="shared" si="15"/>
        <v>92</v>
      </c>
      <c r="X116" s="1">
        <f t="shared" si="16"/>
        <v>61</v>
      </c>
      <c r="Y116" s="37">
        <f>VLOOKUP(D116,兵种!B:J,7,0)</f>
        <v>0</v>
      </c>
      <c r="Z116" s="37">
        <f>VLOOKUP(D116,兵种!B:J,8,0)</f>
        <v>0</v>
      </c>
      <c r="AA116" s="37">
        <f>VLOOKUP(D116,兵种!B:J,9,0)</f>
        <v>0</v>
      </c>
      <c r="AB116" s="1">
        <f t="shared" si="17"/>
        <v>250</v>
      </c>
    </row>
    <row r="117" spans="2:28" hidden="1">
      <c r="B117" s="27"/>
      <c r="C117" s="16">
        <v>422</v>
      </c>
      <c r="D117" s="27"/>
      <c r="E117" s="27"/>
      <c r="F117" s="2" t="s">
        <v>423</v>
      </c>
      <c r="G117" s="4" t="str">
        <f>VLOOKUP(D117,兵种!B:F,2,0)</f>
        <v>老百姓</v>
      </c>
      <c r="H117" s="4">
        <f>VLOOKUP(D117,兵种!B:F,3,0)</f>
        <v>0.7</v>
      </c>
      <c r="I117" s="4">
        <f>VLOOKUP(D117,兵种!B:F,4,0)</f>
        <v>0.7</v>
      </c>
      <c r="J117" s="4">
        <f>VLOOKUP(D117,兵种!B:F,5,0)</f>
        <v>0.7</v>
      </c>
      <c r="K117" s="16" t="str">
        <f>VLOOKUP(E117,绝技!B:C,2,0)</f>
        <v>无</v>
      </c>
      <c r="L117" s="32">
        <v>77</v>
      </c>
      <c r="M117" s="32">
        <v>70</v>
      </c>
      <c r="N117" s="32">
        <v>75</v>
      </c>
      <c r="O117" s="35">
        <v>73</v>
      </c>
      <c r="P117" s="1">
        <f t="shared" si="9"/>
        <v>295</v>
      </c>
      <c r="Q117" s="38">
        <v>1</v>
      </c>
      <c r="R117" s="1">
        <f t="shared" si="10"/>
        <v>221</v>
      </c>
      <c r="S117" s="1">
        <f t="shared" si="11"/>
        <v>53</v>
      </c>
      <c r="T117" s="1">
        <f t="shared" si="12"/>
        <v>37</v>
      </c>
      <c r="U117" s="1">
        <f t="shared" si="13"/>
        <v>105</v>
      </c>
      <c r="V117" s="1">
        <f t="shared" si="14"/>
        <v>70</v>
      </c>
      <c r="W117" s="1">
        <f t="shared" si="15"/>
        <v>90</v>
      </c>
      <c r="X117" s="1">
        <f t="shared" si="16"/>
        <v>60</v>
      </c>
      <c r="Y117" s="37">
        <f>VLOOKUP(D117,兵种!B:J,7,0)</f>
        <v>0</v>
      </c>
      <c r="Z117" s="37">
        <f>VLOOKUP(D117,兵种!B:J,8,0)</f>
        <v>0</v>
      </c>
      <c r="AA117" s="37">
        <f>VLOOKUP(D117,兵种!B:J,9,0)</f>
        <v>0</v>
      </c>
      <c r="AB117" s="1">
        <f t="shared" si="17"/>
        <v>248</v>
      </c>
    </row>
    <row r="118" spans="2:28" hidden="1">
      <c r="B118" s="27"/>
      <c r="C118" s="16">
        <v>381</v>
      </c>
      <c r="D118" s="27"/>
      <c r="E118" s="27"/>
      <c r="F118" s="2" t="s">
        <v>382</v>
      </c>
      <c r="G118" s="4" t="str">
        <f>VLOOKUP(D118,兵种!B:F,2,0)</f>
        <v>老百姓</v>
      </c>
      <c r="H118" s="4">
        <f>VLOOKUP(D118,兵种!B:F,3,0)</f>
        <v>0.7</v>
      </c>
      <c r="I118" s="4">
        <f>VLOOKUP(D118,兵种!B:F,4,0)</f>
        <v>0.7</v>
      </c>
      <c r="J118" s="4">
        <f>VLOOKUP(D118,兵种!B:F,5,0)</f>
        <v>0.7</v>
      </c>
      <c r="K118" s="16" t="str">
        <f>VLOOKUP(E118,绝技!B:C,2,0)</f>
        <v>无</v>
      </c>
      <c r="L118" s="32">
        <v>77</v>
      </c>
      <c r="M118" s="32">
        <v>70</v>
      </c>
      <c r="N118" s="32">
        <v>68</v>
      </c>
      <c r="O118" s="35">
        <v>69</v>
      </c>
      <c r="P118" s="1">
        <f t="shared" si="9"/>
        <v>284</v>
      </c>
      <c r="Q118" s="38">
        <v>1</v>
      </c>
      <c r="R118" s="1">
        <f t="shared" si="10"/>
        <v>221</v>
      </c>
      <c r="S118" s="1">
        <f t="shared" si="11"/>
        <v>53</v>
      </c>
      <c r="T118" s="1">
        <f t="shared" si="12"/>
        <v>37</v>
      </c>
      <c r="U118" s="1">
        <f t="shared" si="13"/>
        <v>105</v>
      </c>
      <c r="V118" s="1">
        <f t="shared" si="14"/>
        <v>70</v>
      </c>
      <c r="W118" s="1">
        <f t="shared" si="15"/>
        <v>81</v>
      </c>
      <c r="X118" s="1">
        <f t="shared" si="16"/>
        <v>54</v>
      </c>
      <c r="Y118" s="37">
        <f>VLOOKUP(D118,兵种!B:J,7,0)</f>
        <v>0</v>
      </c>
      <c r="Z118" s="37">
        <f>VLOOKUP(D118,兵种!B:J,8,0)</f>
        <v>0</v>
      </c>
      <c r="AA118" s="37">
        <f>VLOOKUP(D118,兵种!B:J,9,0)</f>
        <v>0</v>
      </c>
      <c r="AB118" s="1">
        <f t="shared" si="17"/>
        <v>239</v>
      </c>
    </row>
    <row r="119" spans="2:28" hidden="1">
      <c r="B119" s="27"/>
      <c r="C119" s="16">
        <v>247</v>
      </c>
      <c r="D119" s="27"/>
      <c r="E119" s="27"/>
      <c r="F119" s="2" t="s">
        <v>249</v>
      </c>
      <c r="G119" s="4" t="str">
        <f>VLOOKUP(D119,兵种!B:F,2,0)</f>
        <v>老百姓</v>
      </c>
      <c r="H119" s="4">
        <f>VLOOKUP(D119,兵种!B:F,3,0)</f>
        <v>0.7</v>
      </c>
      <c r="I119" s="4">
        <f>VLOOKUP(D119,兵种!B:F,4,0)</f>
        <v>0.7</v>
      </c>
      <c r="J119" s="4">
        <f>VLOOKUP(D119,兵种!B:F,5,0)</f>
        <v>0.7</v>
      </c>
      <c r="K119" s="16" t="str">
        <f>VLOOKUP(E119,绝技!B:C,2,0)</f>
        <v>无</v>
      </c>
      <c r="L119" s="32">
        <v>77</v>
      </c>
      <c r="M119" s="32">
        <v>57</v>
      </c>
      <c r="N119" s="32">
        <v>72</v>
      </c>
      <c r="O119" s="35">
        <v>70</v>
      </c>
      <c r="P119" s="1">
        <f t="shared" si="9"/>
        <v>276</v>
      </c>
      <c r="Q119" s="38">
        <v>1</v>
      </c>
      <c r="R119" s="1">
        <f t="shared" si="10"/>
        <v>203</v>
      </c>
      <c r="S119" s="1">
        <f t="shared" si="11"/>
        <v>53</v>
      </c>
      <c r="T119" s="1">
        <f t="shared" si="12"/>
        <v>37</v>
      </c>
      <c r="U119" s="1">
        <f t="shared" si="13"/>
        <v>85</v>
      </c>
      <c r="V119" s="1">
        <f t="shared" si="14"/>
        <v>57</v>
      </c>
      <c r="W119" s="1">
        <f t="shared" si="15"/>
        <v>86</v>
      </c>
      <c r="X119" s="1">
        <f t="shared" si="16"/>
        <v>57</v>
      </c>
      <c r="Y119" s="37">
        <f>VLOOKUP(D119,兵种!B:J,7,0)</f>
        <v>0</v>
      </c>
      <c r="Z119" s="37">
        <f>VLOOKUP(D119,兵种!B:J,8,0)</f>
        <v>0</v>
      </c>
      <c r="AA119" s="37">
        <f>VLOOKUP(D119,兵种!B:J,9,0)</f>
        <v>0</v>
      </c>
      <c r="AB119" s="1">
        <f t="shared" si="17"/>
        <v>224</v>
      </c>
    </row>
    <row r="120" spans="2:28" hidden="1">
      <c r="B120" s="27"/>
      <c r="C120" s="16">
        <v>528</v>
      </c>
      <c r="D120" s="27">
        <v>6</v>
      </c>
      <c r="E120" s="27"/>
      <c r="F120" s="2" t="s">
        <v>527</v>
      </c>
      <c r="G120" s="4" t="str">
        <f>VLOOKUP(D120,兵种!B:F,2,0)</f>
        <v>谋略家</v>
      </c>
      <c r="H120" s="4">
        <f>VLOOKUP(D120,兵种!B:F,3,0)</f>
        <v>0.8</v>
      </c>
      <c r="I120" s="4">
        <f>VLOOKUP(D120,兵种!B:F,4,0)</f>
        <v>0.8</v>
      </c>
      <c r="J120" s="4">
        <f>VLOOKUP(D120,兵种!B:F,5,0)</f>
        <v>0.9</v>
      </c>
      <c r="K120" s="16" t="str">
        <f>VLOOKUP(E120,绝技!B:C,2,0)</f>
        <v>无</v>
      </c>
      <c r="L120" s="32">
        <v>77</v>
      </c>
      <c r="M120" s="32">
        <v>30</v>
      </c>
      <c r="N120" s="32">
        <v>83</v>
      </c>
      <c r="O120" s="35">
        <v>101</v>
      </c>
      <c r="P120" s="1">
        <f t="shared" si="9"/>
        <v>291</v>
      </c>
      <c r="Q120" s="38">
        <v>1</v>
      </c>
      <c r="R120" s="1">
        <f t="shared" si="10"/>
        <v>189</v>
      </c>
      <c r="S120" s="1">
        <f t="shared" si="11"/>
        <v>61</v>
      </c>
      <c r="T120" s="1">
        <f t="shared" si="12"/>
        <v>48</v>
      </c>
      <c r="U120" s="1">
        <f t="shared" si="13"/>
        <v>45</v>
      </c>
      <c r="V120" s="1">
        <f t="shared" si="14"/>
        <v>30</v>
      </c>
      <c r="W120" s="1">
        <f t="shared" si="15"/>
        <v>99</v>
      </c>
      <c r="X120" s="1">
        <f t="shared" si="16"/>
        <v>66</v>
      </c>
      <c r="Y120" s="37">
        <f>VLOOKUP(D120,兵种!B:J,7,0)</f>
        <v>0.2</v>
      </c>
      <c r="Z120" s="37">
        <f>VLOOKUP(D120,兵种!B:J,8,0)</f>
        <v>0</v>
      </c>
      <c r="AA120" s="37">
        <f>VLOOKUP(D120,兵种!B:J,9,0)</f>
        <v>0</v>
      </c>
      <c r="AB120" s="1">
        <f t="shared" si="17"/>
        <v>205</v>
      </c>
    </row>
    <row r="121" spans="2:28" hidden="1">
      <c r="B121" s="27"/>
      <c r="C121" s="16">
        <v>242</v>
      </c>
      <c r="D121" s="27">
        <v>1</v>
      </c>
      <c r="E121" s="27"/>
      <c r="F121" s="2" t="s">
        <v>244</v>
      </c>
      <c r="G121" s="4" t="str">
        <f>VLOOKUP(D121,兵种!B:F,2,0)</f>
        <v>近卫军</v>
      </c>
      <c r="H121" s="4">
        <f>VLOOKUP(D121,兵种!B:F,3,0)</f>
        <v>1.1000000000000001</v>
      </c>
      <c r="I121" s="4">
        <f>VLOOKUP(D121,兵种!B:F,4,0)</f>
        <v>0.9</v>
      </c>
      <c r="J121" s="4">
        <f>VLOOKUP(D121,兵种!B:F,5,0)</f>
        <v>1.1000000000000001</v>
      </c>
      <c r="K121" s="16" t="str">
        <f>VLOOKUP(E121,绝技!B:C,2,0)</f>
        <v>无</v>
      </c>
      <c r="L121" s="32">
        <v>76</v>
      </c>
      <c r="M121" s="32">
        <v>94</v>
      </c>
      <c r="N121" s="32">
        <v>48</v>
      </c>
      <c r="O121" s="35">
        <v>38</v>
      </c>
      <c r="P121" s="1">
        <f t="shared" si="9"/>
        <v>256</v>
      </c>
      <c r="Q121" s="38">
        <v>1</v>
      </c>
      <c r="R121" s="1">
        <f t="shared" si="10"/>
        <v>400</v>
      </c>
      <c r="S121" s="1">
        <f t="shared" si="11"/>
        <v>68</v>
      </c>
      <c r="T121" s="1">
        <f t="shared" si="12"/>
        <v>58</v>
      </c>
      <c r="U121" s="1">
        <f t="shared" si="13"/>
        <v>141</v>
      </c>
      <c r="V121" s="1">
        <f t="shared" si="14"/>
        <v>94</v>
      </c>
      <c r="W121" s="1">
        <f t="shared" si="15"/>
        <v>57</v>
      </c>
      <c r="X121" s="1">
        <f t="shared" si="16"/>
        <v>38</v>
      </c>
      <c r="Y121" s="37">
        <f>VLOOKUP(D121,兵种!B:J,7,0)</f>
        <v>0</v>
      </c>
      <c r="Z121" s="37">
        <f>VLOOKUP(D121,兵种!B:J,8,0)</f>
        <v>0.2</v>
      </c>
      <c r="AA121" s="37">
        <f>VLOOKUP(D121,兵种!B:J,9,0)</f>
        <v>0</v>
      </c>
      <c r="AB121" s="1">
        <f t="shared" si="17"/>
        <v>266</v>
      </c>
    </row>
    <row r="122" spans="2:28" hidden="1">
      <c r="B122" s="27"/>
      <c r="C122" s="16">
        <v>542</v>
      </c>
      <c r="D122" s="27">
        <v>2</v>
      </c>
      <c r="E122" s="27"/>
      <c r="F122" s="2" t="s">
        <v>541</v>
      </c>
      <c r="G122" s="4" t="str">
        <f>VLOOKUP(D122,兵种!B:F,2,0)</f>
        <v>亲卫队</v>
      </c>
      <c r="H122" s="4">
        <f>VLOOKUP(D122,兵种!B:F,3,0)</f>
        <v>1</v>
      </c>
      <c r="I122" s="4">
        <f>VLOOKUP(D122,兵种!B:F,4,0)</f>
        <v>1.1000000000000001</v>
      </c>
      <c r="J122" s="4">
        <f>VLOOKUP(D122,兵种!B:F,5,0)</f>
        <v>1</v>
      </c>
      <c r="K122" s="16" t="str">
        <f>VLOOKUP(E122,绝技!B:C,2,0)</f>
        <v>无</v>
      </c>
      <c r="L122" s="32">
        <v>76</v>
      </c>
      <c r="M122" s="32">
        <v>91</v>
      </c>
      <c r="N122" s="32">
        <v>60</v>
      </c>
      <c r="O122" s="35">
        <v>32</v>
      </c>
      <c r="P122" s="1">
        <f t="shared" si="9"/>
        <v>259</v>
      </c>
      <c r="Q122" s="38">
        <v>1</v>
      </c>
      <c r="R122" s="1">
        <f t="shared" si="10"/>
        <v>358</v>
      </c>
      <c r="S122" s="1">
        <f t="shared" si="11"/>
        <v>83</v>
      </c>
      <c r="T122" s="1">
        <f t="shared" si="12"/>
        <v>53</v>
      </c>
      <c r="U122" s="1">
        <f t="shared" si="13"/>
        <v>136</v>
      </c>
      <c r="V122" s="1">
        <f t="shared" si="14"/>
        <v>91</v>
      </c>
      <c r="W122" s="1">
        <f t="shared" si="15"/>
        <v>72</v>
      </c>
      <c r="X122" s="1">
        <f t="shared" si="16"/>
        <v>48</v>
      </c>
      <c r="Y122" s="37">
        <f>VLOOKUP(D122,兵种!B:J,7,0)</f>
        <v>0.05</v>
      </c>
      <c r="Z122" s="37">
        <f>VLOOKUP(D122,兵种!B:J,8,0)</f>
        <v>0.05</v>
      </c>
      <c r="AA122" s="37">
        <f>VLOOKUP(D122,兵种!B:J,9,0)</f>
        <v>0.1</v>
      </c>
      <c r="AB122" s="1">
        <f t="shared" si="17"/>
        <v>291</v>
      </c>
    </row>
    <row r="123" spans="2:28" hidden="1">
      <c r="B123" s="27"/>
      <c r="C123" s="16">
        <v>107</v>
      </c>
      <c r="D123" s="27">
        <v>2</v>
      </c>
      <c r="E123" s="27"/>
      <c r="F123" s="2" t="s">
        <v>109</v>
      </c>
      <c r="G123" s="4" t="str">
        <f>VLOOKUP(D123,兵种!B:F,2,0)</f>
        <v>亲卫队</v>
      </c>
      <c r="H123" s="4">
        <f>VLOOKUP(D123,兵种!B:F,3,0)</f>
        <v>1</v>
      </c>
      <c r="I123" s="4">
        <f>VLOOKUP(D123,兵种!B:F,4,0)</f>
        <v>1.1000000000000001</v>
      </c>
      <c r="J123" s="4">
        <f>VLOOKUP(D123,兵种!B:F,5,0)</f>
        <v>1</v>
      </c>
      <c r="K123" s="16" t="str">
        <f>VLOOKUP(E123,绝技!B:C,2,0)</f>
        <v>无</v>
      </c>
      <c r="L123" s="32">
        <v>76</v>
      </c>
      <c r="M123" s="32">
        <v>86</v>
      </c>
      <c r="N123" s="32">
        <v>62</v>
      </c>
      <c r="O123" s="35">
        <v>58</v>
      </c>
      <c r="P123" s="1">
        <f t="shared" si="9"/>
        <v>282</v>
      </c>
      <c r="Q123" s="38">
        <v>1</v>
      </c>
      <c r="R123" s="1">
        <f t="shared" si="10"/>
        <v>348</v>
      </c>
      <c r="S123" s="1">
        <f t="shared" si="11"/>
        <v>83</v>
      </c>
      <c r="T123" s="1">
        <f t="shared" si="12"/>
        <v>53</v>
      </c>
      <c r="U123" s="1">
        <f t="shared" si="13"/>
        <v>129</v>
      </c>
      <c r="V123" s="1">
        <f t="shared" si="14"/>
        <v>86</v>
      </c>
      <c r="W123" s="1">
        <f t="shared" si="15"/>
        <v>74</v>
      </c>
      <c r="X123" s="1">
        <f t="shared" si="16"/>
        <v>49</v>
      </c>
      <c r="Y123" s="37">
        <f>VLOOKUP(D123,兵种!B:J,7,0)</f>
        <v>0.05</v>
      </c>
      <c r="Z123" s="37">
        <f>VLOOKUP(D123,兵种!B:J,8,0)</f>
        <v>0.05</v>
      </c>
      <c r="AA123" s="37">
        <f>VLOOKUP(D123,兵种!B:J,9,0)</f>
        <v>0.1</v>
      </c>
      <c r="AB123" s="1">
        <f t="shared" si="17"/>
        <v>286</v>
      </c>
    </row>
    <row r="124" spans="2:28" hidden="1">
      <c r="B124" s="27"/>
      <c r="C124" s="16">
        <v>116</v>
      </c>
      <c r="D124" s="27">
        <v>2</v>
      </c>
      <c r="E124" s="27"/>
      <c r="F124" s="2" t="s">
        <v>118</v>
      </c>
      <c r="G124" s="4" t="str">
        <f>VLOOKUP(D124,兵种!B:F,2,0)</f>
        <v>亲卫队</v>
      </c>
      <c r="H124" s="4">
        <f>VLOOKUP(D124,兵种!B:F,3,0)</f>
        <v>1</v>
      </c>
      <c r="I124" s="4">
        <f>VLOOKUP(D124,兵种!B:F,4,0)</f>
        <v>1.1000000000000001</v>
      </c>
      <c r="J124" s="4">
        <f>VLOOKUP(D124,兵种!B:F,5,0)</f>
        <v>1</v>
      </c>
      <c r="K124" s="16" t="str">
        <f>VLOOKUP(E124,绝技!B:C,2,0)</f>
        <v>无</v>
      </c>
      <c r="L124" s="32">
        <v>76</v>
      </c>
      <c r="M124" s="32">
        <v>85</v>
      </c>
      <c r="N124" s="32">
        <v>56</v>
      </c>
      <c r="O124" s="35">
        <v>51</v>
      </c>
      <c r="P124" s="1">
        <f t="shared" si="9"/>
        <v>268</v>
      </c>
      <c r="Q124" s="38">
        <v>1</v>
      </c>
      <c r="R124" s="1">
        <f t="shared" si="10"/>
        <v>346</v>
      </c>
      <c r="S124" s="1">
        <f t="shared" si="11"/>
        <v>83</v>
      </c>
      <c r="T124" s="1">
        <f t="shared" si="12"/>
        <v>53</v>
      </c>
      <c r="U124" s="1">
        <f t="shared" si="13"/>
        <v>127</v>
      </c>
      <c r="V124" s="1">
        <f t="shared" si="14"/>
        <v>85</v>
      </c>
      <c r="W124" s="1">
        <f t="shared" si="15"/>
        <v>67</v>
      </c>
      <c r="X124" s="1">
        <f t="shared" si="16"/>
        <v>44</v>
      </c>
      <c r="Y124" s="37">
        <f>VLOOKUP(D124,兵种!B:J,7,0)</f>
        <v>0.05</v>
      </c>
      <c r="Z124" s="37">
        <f>VLOOKUP(D124,兵种!B:J,8,0)</f>
        <v>0.05</v>
      </c>
      <c r="AA124" s="37">
        <f>VLOOKUP(D124,兵种!B:J,9,0)</f>
        <v>0.1</v>
      </c>
      <c r="AB124" s="1">
        <f t="shared" si="17"/>
        <v>277</v>
      </c>
    </row>
    <row r="125" spans="2:28" hidden="1">
      <c r="B125" s="27"/>
      <c r="C125" s="16">
        <v>367</v>
      </c>
      <c r="D125" s="27">
        <v>1</v>
      </c>
      <c r="E125" s="27"/>
      <c r="F125" s="2" t="s">
        <v>369</v>
      </c>
      <c r="G125" s="4" t="str">
        <f>VLOOKUP(D125,兵种!B:F,2,0)</f>
        <v>近卫军</v>
      </c>
      <c r="H125" s="4">
        <f>VLOOKUP(D125,兵种!B:F,3,0)</f>
        <v>1.1000000000000001</v>
      </c>
      <c r="I125" s="4">
        <f>VLOOKUP(D125,兵种!B:F,4,0)</f>
        <v>0.9</v>
      </c>
      <c r="J125" s="4">
        <f>VLOOKUP(D125,兵种!B:F,5,0)</f>
        <v>1.1000000000000001</v>
      </c>
      <c r="K125" s="16" t="str">
        <f>VLOOKUP(E125,绝技!B:C,2,0)</f>
        <v>无</v>
      </c>
      <c r="L125" s="32">
        <v>76</v>
      </c>
      <c r="M125" s="32">
        <v>68</v>
      </c>
      <c r="N125" s="32">
        <v>83</v>
      </c>
      <c r="O125" s="35">
        <v>94</v>
      </c>
      <c r="P125" s="1">
        <f t="shared" si="9"/>
        <v>321</v>
      </c>
      <c r="Q125" s="38">
        <v>1</v>
      </c>
      <c r="R125" s="1">
        <f t="shared" si="10"/>
        <v>343</v>
      </c>
      <c r="S125" s="1">
        <f t="shared" si="11"/>
        <v>68</v>
      </c>
      <c r="T125" s="1">
        <f t="shared" si="12"/>
        <v>58</v>
      </c>
      <c r="U125" s="1">
        <f t="shared" si="13"/>
        <v>102</v>
      </c>
      <c r="V125" s="1">
        <f t="shared" si="14"/>
        <v>68</v>
      </c>
      <c r="W125" s="1">
        <f t="shared" si="15"/>
        <v>99</v>
      </c>
      <c r="X125" s="1">
        <f t="shared" si="16"/>
        <v>66</v>
      </c>
      <c r="Y125" s="37">
        <f>VLOOKUP(D125,兵种!B:J,7,0)</f>
        <v>0</v>
      </c>
      <c r="Z125" s="37">
        <f>VLOOKUP(D125,兵种!B:J,8,0)</f>
        <v>0.2</v>
      </c>
      <c r="AA125" s="37">
        <f>VLOOKUP(D125,兵种!B:J,9,0)</f>
        <v>0</v>
      </c>
      <c r="AB125" s="1">
        <f t="shared" si="17"/>
        <v>269</v>
      </c>
    </row>
    <row r="126" spans="2:28" hidden="1">
      <c r="B126" s="27"/>
      <c r="C126" s="16">
        <v>524</v>
      </c>
      <c r="D126" s="27">
        <v>2</v>
      </c>
      <c r="E126" s="27"/>
      <c r="F126" s="2" t="s">
        <v>523</v>
      </c>
      <c r="G126" s="4" t="str">
        <f>VLOOKUP(D126,兵种!B:F,2,0)</f>
        <v>亲卫队</v>
      </c>
      <c r="H126" s="4">
        <f>VLOOKUP(D126,兵种!B:F,3,0)</f>
        <v>1</v>
      </c>
      <c r="I126" s="4">
        <f>VLOOKUP(D126,兵种!B:F,4,0)</f>
        <v>1.1000000000000001</v>
      </c>
      <c r="J126" s="4">
        <f>VLOOKUP(D126,兵种!B:F,5,0)</f>
        <v>1</v>
      </c>
      <c r="K126" s="16" t="str">
        <f>VLOOKUP(E126,绝技!B:C,2,0)</f>
        <v>无</v>
      </c>
      <c r="L126" s="32">
        <v>76</v>
      </c>
      <c r="M126" s="32">
        <v>80</v>
      </c>
      <c r="N126" s="32">
        <v>70</v>
      </c>
      <c r="O126" s="35">
        <v>28</v>
      </c>
      <c r="P126" s="1">
        <f t="shared" si="9"/>
        <v>254</v>
      </c>
      <c r="Q126" s="38">
        <v>1</v>
      </c>
      <c r="R126" s="1">
        <f t="shared" si="10"/>
        <v>336</v>
      </c>
      <c r="S126" s="1">
        <f t="shared" si="11"/>
        <v>83</v>
      </c>
      <c r="T126" s="1">
        <f t="shared" si="12"/>
        <v>53</v>
      </c>
      <c r="U126" s="1">
        <f t="shared" si="13"/>
        <v>120</v>
      </c>
      <c r="V126" s="1">
        <f t="shared" si="14"/>
        <v>80</v>
      </c>
      <c r="W126" s="1">
        <f t="shared" si="15"/>
        <v>84</v>
      </c>
      <c r="X126" s="1">
        <f t="shared" si="16"/>
        <v>56</v>
      </c>
      <c r="Y126" s="37">
        <f>VLOOKUP(D126,兵种!B:J,7,0)</f>
        <v>0.05</v>
      </c>
      <c r="Z126" s="37">
        <f>VLOOKUP(D126,兵种!B:J,8,0)</f>
        <v>0.05</v>
      </c>
      <c r="AA126" s="37">
        <f>VLOOKUP(D126,兵种!B:J,9,0)</f>
        <v>0.1</v>
      </c>
      <c r="AB126" s="1">
        <f t="shared" si="17"/>
        <v>287</v>
      </c>
    </row>
    <row r="127" spans="2:28" hidden="1">
      <c r="B127" s="27"/>
      <c r="C127" s="16">
        <v>568</v>
      </c>
      <c r="D127" s="27">
        <v>5</v>
      </c>
      <c r="E127" s="27"/>
      <c r="F127" s="2" t="s">
        <v>567</v>
      </c>
      <c r="G127" s="4" t="str">
        <f>VLOOKUP(D127,兵种!B:F,2,0)</f>
        <v>霹雳车</v>
      </c>
      <c r="H127" s="4">
        <f>VLOOKUP(D127,兵种!B:F,3,0)</f>
        <v>0.9</v>
      </c>
      <c r="I127" s="4">
        <f>VLOOKUP(D127,兵种!B:F,4,0)</f>
        <v>1</v>
      </c>
      <c r="J127" s="4">
        <f>VLOOKUP(D127,兵种!B:F,5,0)</f>
        <v>0.8</v>
      </c>
      <c r="K127" s="16" t="str">
        <f>VLOOKUP(E127,绝技!B:C,2,0)</f>
        <v>无</v>
      </c>
      <c r="L127" s="32">
        <v>76</v>
      </c>
      <c r="M127" s="32">
        <v>87</v>
      </c>
      <c r="N127" s="32">
        <v>42</v>
      </c>
      <c r="O127" s="35">
        <v>45</v>
      </c>
      <c r="P127" s="1">
        <f t="shared" si="9"/>
        <v>250</v>
      </c>
      <c r="Q127" s="38">
        <v>1</v>
      </c>
      <c r="R127" s="1">
        <f t="shared" si="10"/>
        <v>315</v>
      </c>
      <c r="S127" s="1">
        <f t="shared" si="11"/>
        <v>76</v>
      </c>
      <c r="T127" s="1">
        <f t="shared" si="12"/>
        <v>42</v>
      </c>
      <c r="U127" s="1">
        <f t="shared" si="13"/>
        <v>130</v>
      </c>
      <c r="V127" s="1">
        <f t="shared" si="14"/>
        <v>87</v>
      </c>
      <c r="W127" s="1">
        <f t="shared" si="15"/>
        <v>50</v>
      </c>
      <c r="X127" s="1">
        <f t="shared" si="16"/>
        <v>33</v>
      </c>
      <c r="Y127" s="37">
        <f>VLOOKUP(D127,兵种!B:J,7,0)</f>
        <v>0.15</v>
      </c>
      <c r="Z127" s="37">
        <f>VLOOKUP(D127,兵种!B:J,8,0)</f>
        <v>0</v>
      </c>
      <c r="AA127" s="37">
        <f>VLOOKUP(D127,兵种!B:J,9,0)</f>
        <v>0.05</v>
      </c>
      <c r="AB127" s="1">
        <f t="shared" si="17"/>
        <v>256</v>
      </c>
    </row>
    <row r="128" spans="2:28" hidden="1">
      <c r="B128" s="27"/>
      <c r="C128" s="16">
        <v>191</v>
      </c>
      <c r="D128" s="27">
        <v>5</v>
      </c>
      <c r="E128" s="27"/>
      <c r="F128" s="2" t="s">
        <v>193</v>
      </c>
      <c r="G128" s="4" t="str">
        <f>VLOOKUP(D128,兵种!B:F,2,0)</f>
        <v>霹雳车</v>
      </c>
      <c r="H128" s="4">
        <f>VLOOKUP(D128,兵种!B:F,3,0)</f>
        <v>0.9</v>
      </c>
      <c r="I128" s="4">
        <f>VLOOKUP(D128,兵种!B:F,4,0)</f>
        <v>1</v>
      </c>
      <c r="J128" s="4">
        <f>VLOOKUP(D128,兵种!B:F,5,0)</f>
        <v>0.8</v>
      </c>
      <c r="K128" s="16" t="str">
        <f>VLOOKUP(E128,绝技!B:C,2,0)</f>
        <v>无</v>
      </c>
      <c r="L128" s="32">
        <v>76</v>
      </c>
      <c r="M128" s="32">
        <v>82</v>
      </c>
      <c r="N128" s="32">
        <v>66</v>
      </c>
      <c r="O128" s="35">
        <v>55</v>
      </c>
      <c r="P128" s="1">
        <f t="shared" si="9"/>
        <v>279</v>
      </c>
      <c r="Q128" s="38">
        <v>1</v>
      </c>
      <c r="R128" s="1">
        <f t="shared" si="10"/>
        <v>306</v>
      </c>
      <c r="S128" s="1">
        <f t="shared" si="11"/>
        <v>76</v>
      </c>
      <c r="T128" s="1">
        <f t="shared" si="12"/>
        <v>42</v>
      </c>
      <c r="U128" s="1">
        <f t="shared" si="13"/>
        <v>123</v>
      </c>
      <c r="V128" s="1">
        <f t="shared" si="14"/>
        <v>82</v>
      </c>
      <c r="W128" s="1">
        <f t="shared" si="15"/>
        <v>79</v>
      </c>
      <c r="X128" s="1">
        <f t="shared" si="16"/>
        <v>52</v>
      </c>
      <c r="Y128" s="37">
        <f>VLOOKUP(D128,兵种!B:J,7,0)</f>
        <v>0.15</v>
      </c>
      <c r="Z128" s="37">
        <f>VLOOKUP(D128,兵种!B:J,8,0)</f>
        <v>0</v>
      </c>
      <c r="AA128" s="37">
        <f>VLOOKUP(D128,兵种!B:J,9,0)</f>
        <v>0.05</v>
      </c>
      <c r="AB128" s="1">
        <f t="shared" si="17"/>
        <v>278</v>
      </c>
    </row>
    <row r="129" spans="2:28" hidden="1">
      <c r="B129" s="27"/>
      <c r="C129" s="16">
        <v>228</v>
      </c>
      <c r="D129" s="27">
        <v>4</v>
      </c>
      <c r="E129" s="27"/>
      <c r="F129" s="2" t="s">
        <v>230</v>
      </c>
      <c r="G129" s="4" t="str">
        <f>VLOOKUP(D129,兵种!B:F,2,0)</f>
        <v>弓弩手</v>
      </c>
      <c r="H129" s="4">
        <f>VLOOKUP(D129,兵种!B:F,3,0)</f>
        <v>0.9</v>
      </c>
      <c r="I129" s="4">
        <f>VLOOKUP(D129,兵种!B:F,4,0)</f>
        <v>1</v>
      </c>
      <c r="J129" s="4">
        <f>VLOOKUP(D129,兵种!B:F,5,0)</f>
        <v>1</v>
      </c>
      <c r="K129" s="16" t="str">
        <f>VLOOKUP(E129,绝技!B:C,2,0)</f>
        <v>无</v>
      </c>
      <c r="L129" s="32">
        <v>76</v>
      </c>
      <c r="M129" s="32">
        <v>57</v>
      </c>
      <c r="N129" s="32">
        <v>87</v>
      </c>
      <c r="O129" s="35">
        <v>88</v>
      </c>
      <c r="P129" s="1">
        <f t="shared" si="9"/>
        <v>308</v>
      </c>
      <c r="Q129" s="38">
        <v>1</v>
      </c>
      <c r="R129" s="1">
        <f t="shared" si="10"/>
        <v>261</v>
      </c>
      <c r="S129" s="1">
        <f t="shared" si="11"/>
        <v>76</v>
      </c>
      <c r="T129" s="1">
        <f t="shared" si="12"/>
        <v>53</v>
      </c>
      <c r="U129" s="1">
        <f t="shared" si="13"/>
        <v>85</v>
      </c>
      <c r="V129" s="1">
        <f t="shared" si="14"/>
        <v>57</v>
      </c>
      <c r="W129" s="1">
        <f t="shared" si="15"/>
        <v>104</v>
      </c>
      <c r="X129" s="1">
        <f t="shared" si="16"/>
        <v>69</v>
      </c>
      <c r="Y129" s="37">
        <f>VLOOKUP(D129,兵种!B:J,7,0)</f>
        <v>0</v>
      </c>
      <c r="Z129" s="37">
        <f>VLOOKUP(D129,兵种!B:J,8,0)</f>
        <v>0</v>
      </c>
      <c r="AA129" s="37">
        <f>VLOOKUP(D129,兵种!B:J,9,0)</f>
        <v>0.2</v>
      </c>
      <c r="AB129" s="1">
        <f t="shared" si="17"/>
        <v>265</v>
      </c>
    </row>
    <row r="130" spans="2:28" hidden="1">
      <c r="B130" s="27"/>
      <c r="C130" s="16">
        <v>32</v>
      </c>
      <c r="D130" s="27"/>
      <c r="E130" s="27"/>
      <c r="F130" s="2" t="s">
        <v>34</v>
      </c>
      <c r="G130" s="4" t="str">
        <f>VLOOKUP(D130,兵种!B:F,2,0)</f>
        <v>老百姓</v>
      </c>
      <c r="H130" s="4">
        <f>VLOOKUP(D130,兵种!B:F,3,0)</f>
        <v>0.7</v>
      </c>
      <c r="I130" s="4">
        <f>VLOOKUP(D130,兵种!B:F,4,0)</f>
        <v>0.7</v>
      </c>
      <c r="J130" s="4">
        <f>VLOOKUP(D130,兵种!B:F,5,0)</f>
        <v>0.7</v>
      </c>
      <c r="K130" s="16" t="str">
        <f>VLOOKUP(E130,绝技!B:C,2,0)</f>
        <v>无</v>
      </c>
      <c r="L130" s="32">
        <v>76</v>
      </c>
      <c r="M130" s="32">
        <v>76</v>
      </c>
      <c r="N130" s="32">
        <v>72</v>
      </c>
      <c r="O130" s="35">
        <v>74</v>
      </c>
      <c r="P130" s="1">
        <f t="shared" si="9"/>
        <v>298</v>
      </c>
      <c r="Q130" s="38">
        <v>1</v>
      </c>
      <c r="R130" s="1">
        <f t="shared" si="10"/>
        <v>229</v>
      </c>
      <c r="S130" s="1">
        <f t="shared" si="11"/>
        <v>53</v>
      </c>
      <c r="T130" s="1">
        <f t="shared" si="12"/>
        <v>37</v>
      </c>
      <c r="U130" s="1">
        <f t="shared" si="13"/>
        <v>114</v>
      </c>
      <c r="V130" s="1">
        <f t="shared" si="14"/>
        <v>76</v>
      </c>
      <c r="W130" s="1">
        <f t="shared" si="15"/>
        <v>86</v>
      </c>
      <c r="X130" s="1">
        <f t="shared" si="16"/>
        <v>57</v>
      </c>
      <c r="Y130" s="37">
        <f>VLOOKUP(D130,兵种!B:J,7,0)</f>
        <v>0</v>
      </c>
      <c r="Z130" s="37">
        <f>VLOOKUP(D130,兵种!B:J,8,0)</f>
        <v>0</v>
      </c>
      <c r="AA130" s="37">
        <f>VLOOKUP(D130,兵种!B:J,9,0)</f>
        <v>0</v>
      </c>
      <c r="AB130" s="1">
        <f t="shared" si="17"/>
        <v>253</v>
      </c>
    </row>
    <row r="131" spans="2:28" hidden="1">
      <c r="B131" s="27"/>
      <c r="C131" s="16">
        <v>456</v>
      </c>
      <c r="D131" s="27"/>
      <c r="E131" s="27"/>
      <c r="F131" s="2" t="s">
        <v>456</v>
      </c>
      <c r="G131" s="4" t="str">
        <f>VLOOKUP(D131,兵种!B:F,2,0)</f>
        <v>老百姓</v>
      </c>
      <c r="H131" s="4">
        <f>VLOOKUP(D131,兵种!B:F,3,0)</f>
        <v>0.7</v>
      </c>
      <c r="I131" s="4">
        <f>VLOOKUP(D131,兵种!B:F,4,0)</f>
        <v>0.7</v>
      </c>
      <c r="J131" s="4">
        <f>VLOOKUP(D131,兵种!B:F,5,0)</f>
        <v>0.7</v>
      </c>
      <c r="K131" s="16" t="str">
        <f>VLOOKUP(E131,绝技!B:C,2,0)</f>
        <v>无</v>
      </c>
      <c r="L131" s="32">
        <v>76</v>
      </c>
      <c r="M131" s="32">
        <v>71</v>
      </c>
      <c r="N131" s="32">
        <v>63</v>
      </c>
      <c r="O131" s="35">
        <v>53</v>
      </c>
      <c r="P131" s="1">
        <f t="shared" ref="P131:P194" si="18">SUM(L131:O131)</f>
        <v>263</v>
      </c>
      <c r="Q131" s="38">
        <v>1</v>
      </c>
      <c r="R131" s="1">
        <f t="shared" ref="R131:R194" si="19">INT(Q131*(100+L131+M131*2)*H131)</f>
        <v>222</v>
      </c>
      <c r="S131" s="1">
        <f t="shared" ref="S131:S194" si="20">INT(L131*Q131*1*I131)</f>
        <v>53</v>
      </c>
      <c r="T131" s="1">
        <f t="shared" ref="T131:T194" si="21">INT(L131*Q131*0.7*J131)</f>
        <v>37</v>
      </c>
      <c r="U131" s="1">
        <f t="shared" ref="U131:U194" si="22">INT(M131*Q131*1.5)</f>
        <v>106</v>
      </c>
      <c r="V131" s="1">
        <f t="shared" ref="V131:V194" si="23">INT(M131*Q131*1)</f>
        <v>71</v>
      </c>
      <c r="W131" s="1">
        <f t="shared" ref="W131:W194" si="24">INT(N131*Q131*1.2)</f>
        <v>75</v>
      </c>
      <c r="X131" s="1">
        <f t="shared" ref="X131:X194" si="25">INT(N131*Q131*0.8)</f>
        <v>50</v>
      </c>
      <c r="Y131" s="37">
        <f>VLOOKUP(D131,兵种!B:J,7,0)</f>
        <v>0</v>
      </c>
      <c r="Z131" s="37">
        <f>VLOOKUP(D131,兵种!B:J,8,0)</f>
        <v>0</v>
      </c>
      <c r="AA131" s="37">
        <f>VLOOKUP(D131,兵种!B:J,9,0)</f>
        <v>0</v>
      </c>
      <c r="AB131" s="1">
        <f t="shared" ref="AB131:AB194" si="26">SUM(S131,U131,W131)</f>
        <v>234</v>
      </c>
    </row>
    <row r="132" spans="2:28" hidden="1">
      <c r="B132" s="27"/>
      <c r="C132" s="16">
        <v>272</v>
      </c>
      <c r="D132" s="27"/>
      <c r="E132" s="27"/>
      <c r="F132" s="2" t="s">
        <v>274</v>
      </c>
      <c r="G132" s="4" t="str">
        <f>VLOOKUP(D132,兵种!B:F,2,0)</f>
        <v>老百姓</v>
      </c>
      <c r="H132" s="4">
        <f>VLOOKUP(D132,兵种!B:F,3,0)</f>
        <v>0.7</v>
      </c>
      <c r="I132" s="4">
        <f>VLOOKUP(D132,兵种!B:F,4,0)</f>
        <v>0.7</v>
      </c>
      <c r="J132" s="4">
        <f>VLOOKUP(D132,兵种!B:F,5,0)</f>
        <v>0.7</v>
      </c>
      <c r="K132" s="16" t="str">
        <f>VLOOKUP(E132,绝技!B:C,2,0)</f>
        <v>无</v>
      </c>
      <c r="L132" s="32">
        <v>76</v>
      </c>
      <c r="M132" s="32">
        <v>61</v>
      </c>
      <c r="N132" s="32">
        <v>76</v>
      </c>
      <c r="O132" s="35">
        <v>67</v>
      </c>
      <c r="P132" s="1">
        <f t="shared" si="18"/>
        <v>280</v>
      </c>
      <c r="Q132" s="38">
        <v>1</v>
      </c>
      <c r="R132" s="1">
        <f t="shared" si="19"/>
        <v>208</v>
      </c>
      <c r="S132" s="1">
        <f t="shared" si="20"/>
        <v>53</v>
      </c>
      <c r="T132" s="1">
        <f t="shared" si="21"/>
        <v>37</v>
      </c>
      <c r="U132" s="1">
        <f t="shared" si="22"/>
        <v>91</v>
      </c>
      <c r="V132" s="1">
        <f t="shared" si="23"/>
        <v>61</v>
      </c>
      <c r="W132" s="1">
        <f t="shared" si="24"/>
        <v>91</v>
      </c>
      <c r="X132" s="1">
        <f t="shared" si="25"/>
        <v>60</v>
      </c>
      <c r="Y132" s="37">
        <f>VLOOKUP(D132,兵种!B:J,7,0)</f>
        <v>0</v>
      </c>
      <c r="Z132" s="37">
        <f>VLOOKUP(D132,兵种!B:J,8,0)</f>
        <v>0</v>
      </c>
      <c r="AA132" s="37">
        <f>VLOOKUP(D132,兵种!B:J,9,0)</f>
        <v>0</v>
      </c>
      <c r="AB132" s="1">
        <f t="shared" si="26"/>
        <v>235</v>
      </c>
    </row>
    <row r="133" spans="2:28" hidden="1">
      <c r="B133" s="27"/>
      <c r="C133" s="16">
        <v>31</v>
      </c>
      <c r="D133" s="27"/>
      <c r="E133" s="27"/>
      <c r="F133" s="2" t="s">
        <v>33</v>
      </c>
      <c r="G133" s="4" t="str">
        <f>VLOOKUP(D133,兵种!B:F,2,0)</f>
        <v>老百姓</v>
      </c>
      <c r="H133" s="4">
        <f>VLOOKUP(D133,兵种!B:F,3,0)</f>
        <v>0.7</v>
      </c>
      <c r="I133" s="4">
        <f>VLOOKUP(D133,兵种!B:F,4,0)</f>
        <v>0.7</v>
      </c>
      <c r="J133" s="4">
        <f>VLOOKUP(D133,兵种!B:F,5,0)</f>
        <v>0.7</v>
      </c>
      <c r="K133" s="16" t="str">
        <f>VLOOKUP(E133,绝技!B:C,2,0)</f>
        <v>无</v>
      </c>
      <c r="L133" s="32">
        <v>76</v>
      </c>
      <c r="M133" s="32">
        <v>60</v>
      </c>
      <c r="N133" s="32">
        <v>61</v>
      </c>
      <c r="O133" s="35">
        <v>62</v>
      </c>
      <c r="P133" s="1">
        <f t="shared" si="18"/>
        <v>259</v>
      </c>
      <c r="Q133" s="38">
        <v>1</v>
      </c>
      <c r="R133" s="1">
        <f t="shared" si="19"/>
        <v>207</v>
      </c>
      <c r="S133" s="1">
        <f t="shared" si="20"/>
        <v>53</v>
      </c>
      <c r="T133" s="1">
        <f t="shared" si="21"/>
        <v>37</v>
      </c>
      <c r="U133" s="1">
        <f t="shared" si="22"/>
        <v>90</v>
      </c>
      <c r="V133" s="1">
        <f t="shared" si="23"/>
        <v>60</v>
      </c>
      <c r="W133" s="1">
        <f t="shared" si="24"/>
        <v>73</v>
      </c>
      <c r="X133" s="1">
        <f t="shared" si="25"/>
        <v>48</v>
      </c>
      <c r="Y133" s="37">
        <f>VLOOKUP(D133,兵种!B:J,7,0)</f>
        <v>0</v>
      </c>
      <c r="Z133" s="37">
        <f>VLOOKUP(D133,兵种!B:J,8,0)</f>
        <v>0</v>
      </c>
      <c r="AA133" s="37">
        <f>VLOOKUP(D133,兵种!B:J,9,0)</f>
        <v>0</v>
      </c>
      <c r="AB133" s="1">
        <f t="shared" si="26"/>
        <v>216</v>
      </c>
    </row>
    <row r="134" spans="2:28" hidden="1">
      <c r="B134" s="27"/>
      <c r="C134" s="16">
        <v>594</v>
      </c>
      <c r="D134" s="27"/>
      <c r="E134" s="27"/>
      <c r="F134" s="2" t="s">
        <v>593</v>
      </c>
      <c r="G134" s="4" t="str">
        <f>VLOOKUP(D134,兵种!B:F,2,0)</f>
        <v>老百姓</v>
      </c>
      <c r="H134" s="4">
        <f>VLOOKUP(D134,兵种!B:F,3,0)</f>
        <v>0.7</v>
      </c>
      <c r="I134" s="4">
        <f>VLOOKUP(D134,兵种!B:F,4,0)</f>
        <v>0.7</v>
      </c>
      <c r="J134" s="4">
        <f>VLOOKUP(D134,兵种!B:F,5,0)</f>
        <v>0.7</v>
      </c>
      <c r="K134" s="16" t="str">
        <f>VLOOKUP(E134,绝技!B:C,2,0)</f>
        <v>无</v>
      </c>
      <c r="L134" s="32">
        <v>76</v>
      </c>
      <c r="M134" s="32">
        <v>58</v>
      </c>
      <c r="N134" s="32">
        <v>75</v>
      </c>
      <c r="O134" s="35">
        <v>77</v>
      </c>
      <c r="P134" s="1">
        <f t="shared" si="18"/>
        <v>286</v>
      </c>
      <c r="Q134" s="38">
        <v>1</v>
      </c>
      <c r="R134" s="1">
        <f t="shared" si="19"/>
        <v>204</v>
      </c>
      <c r="S134" s="1">
        <f t="shared" si="20"/>
        <v>53</v>
      </c>
      <c r="T134" s="1">
        <f t="shared" si="21"/>
        <v>37</v>
      </c>
      <c r="U134" s="1">
        <f t="shared" si="22"/>
        <v>87</v>
      </c>
      <c r="V134" s="1">
        <f t="shared" si="23"/>
        <v>58</v>
      </c>
      <c r="W134" s="1">
        <f t="shared" si="24"/>
        <v>90</v>
      </c>
      <c r="X134" s="1">
        <f t="shared" si="25"/>
        <v>60</v>
      </c>
      <c r="Y134" s="37">
        <f>VLOOKUP(D134,兵种!B:J,7,0)</f>
        <v>0</v>
      </c>
      <c r="Z134" s="37">
        <f>VLOOKUP(D134,兵种!B:J,8,0)</f>
        <v>0</v>
      </c>
      <c r="AA134" s="37">
        <f>VLOOKUP(D134,兵种!B:J,9,0)</f>
        <v>0</v>
      </c>
      <c r="AB134" s="1">
        <f t="shared" si="26"/>
        <v>230</v>
      </c>
    </row>
    <row r="135" spans="2:28" hidden="1">
      <c r="B135" s="27"/>
      <c r="C135" s="16">
        <v>144</v>
      </c>
      <c r="D135" s="27">
        <v>1</v>
      </c>
      <c r="E135" s="27"/>
      <c r="F135" s="2" t="s">
        <v>146</v>
      </c>
      <c r="G135" s="4" t="str">
        <f>VLOOKUP(D135,兵种!B:F,2,0)</f>
        <v>近卫军</v>
      </c>
      <c r="H135" s="4">
        <f>VLOOKUP(D135,兵种!B:F,3,0)</f>
        <v>1.1000000000000001</v>
      </c>
      <c r="I135" s="4">
        <f>VLOOKUP(D135,兵种!B:F,4,0)</f>
        <v>0.9</v>
      </c>
      <c r="J135" s="4">
        <f>VLOOKUP(D135,兵种!B:F,5,0)</f>
        <v>1.1000000000000001</v>
      </c>
      <c r="K135" s="16" t="str">
        <f>VLOOKUP(E135,绝技!B:C,2,0)</f>
        <v>无</v>
      </c>
      <c r="L135" s="32">
        <v>75</v>
      </c>
      <c r="M135" s="32">
        <v>110</v>
      </c>
      <c r="N135" s="32">
        <v>36</v>
      </c>
      <c r="O135" s="35">
        <v>20</v>
      </c>
      <c r="P135" s="1">
        <f t="shared" si="18"/>
        <v>241</v>
      </c>
      <c r="Q135" s="38">
        <v>1</v>
      </c>
      <c r="R135" s="1">
        <f t="shared" si="19"/>
        <v>434</v>
      </c>
      <c r="S135" s="1">
        <f t="shared" si="20"/>
        <v>67</v>
      </c>
      <c r="T135" s="1">
        <f t="shared" si="21"/>
        <v>57</v>
      </c>
      <c r="U135" s="1">
        <f t="shared" si="22"/>
        <v>165</v>
      </c>
      <c r="V135" s="1">
        <f t="shared" si="23"/>
        <v>110</v>
      </c>
      <c r="W135" s="1">
        <f t="shared" si="24"/>
        <v>43</v>
      </c>
      <c r="X135" s="1">
        <f t="shared" si="25"/>
        <v>28</v>
      </c>
      <c r="Y135" s="37">
        <f>VLOOKUP(D135,兵种!B:J,7,0)</f>
        <v>0</v>
      </c>
      <c r="Z135" s="37">
        <f>VLOOKUP(D135,兵种!B:J,8,0)</f>
        <v>0.2</v>
      </c>
      <c r="AA135" s="37">
        <f>VLOOKUP(D135,兵种!B:J,9,0)</f>
        <v>0</v>
      </c>
      <c r="AB135" s="1">
        <f t="shared" si="26"/>
        <v>275</v>
      </c>
    </row>
    <row r="136" spans="2:28" hidden="1">
      <c r="B136" s="27"/>
      <c r="C136" s="16">
        <v>434</v>
      </c>
      <c r="D136" s="27">
        <v>3</v>
      </c>
      <c r="E136" s="27"/>
      <c r="F136" s="2" t="s">
        <v>434</v>
      </c>
      <c r="G136" s="4" t="str">
        <f>VLOOKUP(D136,兵种!B:F,2,0)</f>
        <v>战弓骑</v>
      </c>
      <c r="H136" s="4">
        <f>VLOOKUP(D136,兵种!B:F,3,0)</f>
        <v>1</v>
      </c>
      <c r="I136" s="4">
        <f>VLOOKUP(D136,兵种!B:F,4,0)</f>
        <v>1.1000000000000001</v>
      </c>
      <c r="J136" s="4">
        <f>VLOOKUP(D136,兵种!B:F,5,0)</f>
        <v>0.8</v>
      </c>
      <c r="K136" s="16" t="str">
        <f>VLOOKUP(E136,绝技!B:C,2,0)</f>
        <v>无</v>
      </c>
      <c r="L136" s="32">
        <v>75</v>
      </c>
      <c r="M136" s="32">
        <v>87</v>
      </c>
      <c r="N136" s="32">
        <v>48</v>
      </c>
      <c r="O136" s="35">
        <v>46</v>
      </c>
      <c r="P136" s="1">
        <f t="shared" si="18"/>
        <v>256</v>
      </c>
      <c r="Q136" s="38">
        <v>1</v>
      </c>
      <c r="R136" s="1">
        <f t="shared" si="19"/>
        <v>349</v>
      </c>
      <c r="S136" s="1">
        <f t="shared" si="20"/>
        <v>82</v>
      </c>
      <c r="T136" s="1">
        <f t="shared" si="21"/>
        <v>42</v>
      </c>
      <c r="U136" s="1">
        <f t="shared" si="22"/>
        <v>130</v>
      </c>
      <c r="V136" s="1">
        <f t="shared" si="23"/>
        <v>87</v>
      </c>
      <c r="W136" s="1">
        <f t="shared" si="24"/>
        <v>57</v>
      </c>
      <c r="X136" s="1">
        <f t="shared" si="25"/>
        <v>38</v>
      </c>
      <c r="Y136" s="37">
        <f>VLOOKUP(D136,兵种!B:J,7,0)</f>
        <v>0.05</v>
      </c>
      <c r="Z136" s="37">
        <f>VLOOKUP(D136,兵种!B:J,8,0)</f>
        <v>0</v>
      </c>
      <c r="AA136" s="37">
        <f>VLOOKUP(D136,兵种!B:J,9,0)</f>
        <v>0.15</v>
      </c>
      <c r="AB136" s="1">
        <f t="shared" si="26"/>
        <v>269</v>
      </c>
    </row>
    <row r="137" spans="2:28" hidden="1">
      <c r="B137" s="27"/>
      <c r="C137" s="16">
        <v>650</v>
      </c>
      <c r="D137" s="27">
        <v>3</v>
      </c>
      <c r="E137" s="27"/>
      <c r="F137" s="2" t="s">
        <v>648</v>
      </c>
      <c r="G137" s="4" t="str">
        <f>VLOOKUP(D137,兵种!B:F,2,0)</f>
        <v>战弓骑</v>
      </c>
      <c r="H137" s="4">
        <f>VLOOKUP(D137,兵种!B:F,3,0)</f>
        <v>1</v>
      </c>
      <c r="I137" s="4">
        <f>VLOOKUP(D137,兵种!B:F,4,0)</f>
        <v>1.1000000000000001</v>
      </c>
      <c r="J137" s="4">
        <f>VLOOKUP(D137,兵种!B:F,5,0)</f>
        <v>0.8</v>
      </c>
      <c r="K137" s="16" t="str">
        <f>VLOOKUP(E137,绝技!B:C,2,0)</f>
        <v>无</v>
      </c>
      <c r="L137" s="32">
        <v>75</v>
      </c>
      <c r="M137" s="32">
        <v>81</v>
      </c>
      <c r="N137" s="32">
        <v>42</v>
      </c>
      <c r="O137" s="35">
        <v>35</v>
      </c>
      <c r="P137" s="1">
        <f t="shared" si="18"/>
        <v>233</v>
      </c>
      <c r="Q137" s="38">
        <v>1</v>
      </c>
      <c r="R137" s="1">
        <f t="shared" si="19"/>
        <v>337</v>
      </c>
      <c r="S137" s="1">
        <f t="shared" si="20"/>
        <v>82</v>
      </c>
      <c r="T137" s="1">
        <f t="shared" si="21"/>
        <v>42</v>
      </c>
      <c r="U137" s="1">
        <f t="shared" si="22"/>
        <v>121</v>
      </c>
      <c r="V137" s="1">
        <f t="shared" si="23"/>
        <v>81</v>
      </c>
      <c r="W137" s="1">
        <f t="shared" si="24"/>
        <v>50</v>
      </c>
      <c r="X137" s="1">
        <f t="shared" si="25"/>
        <v>33</v>
      </c>
      <c r="Y137" s="37">
        <f>VLOOKUP(D137,兵种!B:J,7,0)</f>
        <v>0.05</v>
      </c>
      <c r="Z137" s="37">
        <f>VLOOKUP(D137,兵种!B:J,8,0)</f>
        <v>0</v>
      </c>
      <c r="AA137" s="37">
        <f>VLOOKUP(D137,兵种!B:J,9,0)</f>
        <v>0.15</v>
      </c>
      <c r="AB137" s="1">
        <f t="shared" si="26"/>
        <v>253</v>
      </c>
    </row>
    <row r="138" spans="2:28" hidden="1">
      <c r="B138" s="27"/>
      <c r="C138" s="16">
        <v>166</v>
      </c>
      <c r="D138" s="27">
        <v>1</v>
      </c>
      <c r="E138" s="27"/>
      <c r="F138" s="2" t="s">
        <v>168</v>
      </c>
      <c r="G138" s="4" t="str">
        <f>VLOOKUP(D138,兵种!B:F,2,0)</f>
        <v>近卫军</v>
      </c>
      <c r="H138" s="4">
        <f>VLOOKUP(D138,兵种!B:F,3,0)</f>
        <v>1.1000000000000001</v>
      </c>
      <c r="I138" s="4">
        <f>VLOOKUP(D138,兵种!B:F,4,0)</f>
        <v>0.9</v>
      </c>
      <c r="J138" s="4">
        <f>VLOOKUP(D138,兵种!B:F,5,0)</f>
        <v>1.1000000000000001</v>
      </c>
      <c r="K138" s="16" t="str">
        <f>VLOOKUP(E138,绝技!B:C,2,0)</f>
        <v>无</v>
      </c>
      <c r="L138" s="32">
        <v>75</v>
      </c>
      <c r="M138" s="32">
        <v>59</v>
      </c>
      <c r="N138" s="32">
        <v>82</v>
      </c>
      <c r="O138" s="35">
        <v>79</v>
      </c>
      <c r="P138" s="1">
        <f t="shared" si="18"/>
        <v>295</v>
      </c>
      <c r="Q138" s="38">
        <v>1</v>
      </c>
      <c r="R138" s="1">
        <f t="shared" si="19"/>
        <v>322</v>
      </c>
      <c r="S138" s="1">
        <f t="shared" si="20"/>
        <v>67</v>
      </c>
      <c r="T138" s="1">
        <f t="shared" si="21"/>
        <v>57</v>
      </c>
      <c r="U138" s="1">
        <f t="shared" si="22"/>
        <v>88</v>
      </c>
      <c r="V138" s="1">
        <f t="shared" si="23"/>
        <v>59</v>
      </c>
      <c r="W138" s="1">
        <f t="shared" si="24"/>
        <v>98</v>
      </c>
      <c r="X138" s="1">
        <f t="shared" si="25"/>
        <v>65</v>
      </c>
      <c r="Y138" s="37">
        <f>VLOOKUP(D138,兵种!B:J,7,0)</f>
        <v>0</v>
      </c>
      <c r="Z138" s="37">
        <f>VLOOKUP(D138,兵种!B:J,8,0)</f>
        <v>0.2</v>
      </c>
      <c r="AA138" s="37">
        <f>VLOOKUP(D138,兵种!B:J,9,0)</f>
        <v>0</v>
      </c>
      <c r="AB138" s="1">
        <f t="shared" si="26"/>
        <v>253</v>
      </c>
    </row>
    <row r="139" spans="2:28" hidden="1">
      <c r="B139" s="27"/>
      <c r="C139" s="16">
        <v>640</v>
      </c>
      <c r="D139" s="27"/>
      <c r="E139" s="27"/>
      <c r="F139" s="2" t="s">
        <v>638</v>
      </c>
      <c r="G139" s="4" t="str">
        <f>VLOOKUP(D139,兵种!B:F,2,0)</f>
        <v>老百姓</v>
      </c>
      <c r="H139" s="4">
        <f>VLOOKUP(D139,兵种!B:F,3,0)</f>
        <v>0.7</v>
      </c>
      <c r="I139" s="4">
        <f>VLOOKUP(D139,兵种!B:F,4,0)</f>
        <v>0.7</v>
      </c>
      <c r="J139" s="4">
        <f>VLOOKUP(D139,兵种!B:F,5,0)</f>
        <v>0.7</v>
      </c>
      <c r="K139" s="16" t="str">
        <f>VLOOKUP(E139,绝技!B:C,2,0)</f>
        <v>无</v>
      </c>
      <c r="L139" s="32">
        <v>75</v>
      </c>
      <c r="M139" s="32">
        <v>79</v>
      </c>
      <c r="N139" s="32">
        <v>44</v>
      </c>
      <c r="O139" s="35">
        <v>50</v>
      </c>
      <c r="P139" s="1">
        <f t="shared" si="18"/>
        <v>248</v>
      </c>
      <c r="Q139" s="38">
        <v>1</v>
      </c>
      <c r="R139" s="1">
        <f t="shared" si="19"/>
        <v>233</v>
      </c>
      <c r="S139" s="1">
        <f t="shared" si="20"/>
        <v>52</v>
      </c>
      <c r="T139" s="1">
        <f t="shared" si="21"/>
        <v>36</v>
      </c>
      <c r="U139" s="1">
        <f t="shared" si="22"/>
        <v>118</v>
      </c>
      <c r="V139" s="1">
        <f t="shared" si="23"/>
        <v>79</v>
      </c>
      <c r="W139" s="1">
        <f t="shared" si="24"/>
        <v>52</v>
      </c>
      <c r="X139" s="1">
        <f t="shared" si="25"/>
        <v>35</v>
      </c>
      <c r="Y139" s="37">
        <f>VLOOKUP(D139,兵种!B:J,7,0)</f>
        <v>0</v>
      </c>
      <c r="Z139" s="37">
        <f>VLOOKUP(D139,兵种!B:J,8,0)</f>
        <v>0</v>
      </c>
      <c r="AA139" s="37">
        <f>VLOOKUP(D139,兵种!B:J,9,0)</f>
        <v>0</v>
      </c>
      <c r="AB139" s="1">
        <f t="shared" si="26"/>
        <v>222</v>
      </c>
    </row>
    <row r="140" spans="2:28" hidden="1">
      <c r="B140" s="27"/>
      <c r="C140" s="16">
        <v>438</v>
      </c>
      <c r="D140" s="27"/>
      <c r="E140" s="27"/>
      <c r="F140" s="2" t="s">
        <v>438</v>
      </c>
      <c r="G140" s="4" t="str">
        <f>VLOOKUP(D140,兵种!B:F,2,0)</f>
        <v>老百姓</v>
      </c>
      <c r="H140" s="4">
        <f>VLOOKUP(D140,兵种!B:F,3,0)</f>
        <v>0.7</v>
      </c>
      <c r="I140" s="4">
        <f>VLOOKUP(D140,兵种!B:F,4,0)</f>
        <v>0.7</v>
      </c>
      <c r="J140" s="4">
        <f>VLOOKUP(D140,兵种!B:F,5,0)</f>
        <v>0.7</v>
      </c>
      <c r="K140" s="16" t="str">
        <f>VLOOKUP(E140,绝技!B:C,2,0)</f>
        <v>无</v>
      </c>
      <c r="L140" s="32">
        <v>75</v>
      </c>
      <c r="M140" s="32">
        <v>74</v>
      </c>
      <c r="N140" s="32">
        <v>71</v>
      </c>
      <c r="O140" s="35">
        <v>72</v>
      </c>
      <c r="P140" s="1">
        <f t="shared" si="18"/>
        <v>292</v>
      </c>
      <c r="Q140" s="38">
        <v>1</v>
      </c>
      <c r="R140" s="1">
        <f t="shared" si="19"/>
        <v>226</v>
      </c>
      <c r="S140" s="1">
        <f t="shared" si="20"/>
        <v>52</v>
      </c>
      <c r="T140" s="1">
        <f t="shared" si="21"/>
        <v>36</v>
      </c>
      <c r="U140" s="1">
        <f t="shared" si="22"/>
        <v>111</v>
      </c>
      <c r="V140" s="1">
        <f t="shared" si="23"/>
        <v>74</v>
      </c>
      <c r="W140" s="1">
        <f t="shared" si="24"/>
        <v>85</v>
      </c>
      <c r="X140" s="1">
        <f t="shared" si="25"/>
        <v>56</v>
      </c>
      <c r="Y140" s="37">
        <f>VLOOKUP(D140,兵种!B:J,7,0)</f>
        <v>0</v>
      </c>
      <c r="Z140" s="37">
        <f>VLOOKUP(D140,兵种!B:J,8,0)</f>
        <v>0</v>
      </c>
      <c r="AA140" s="37">
        <f>VLOOKUP(D140,兵种!B:J,9,0)</f>
        <v>0</v>
      </c>
      <c r="AB140" s="1">
        <f t="shared" si="26"/>
        <v>248</v>
      </c>
    </row>
    <row r="141" spans="2:28" hidden="1">
      <c r="B141" s="27"/>
      <c r="C141" s="16">
        <v>409</v>
      </c>
      <c r="D141" s="27"/>
      <c r="E141" s="27"/>
      <c r="F141" s="2" t="s">
        <v>410</v>
      </c>
      <c r="G141" s="4" t="str">
        <f>VLOOKUP(D141,兵种!B:F,2,0)</f>
        <v>老百姓</v>
      </c>
      <c r="H141" s="4">
        <f>VLOOKUP(D141,兵种!B:F,3,0)</f>
        <v>0.7</v>
      </c>
      <c r="I141" s="4">
        <f>VLOOKUP(D141,兵种!B:F,4,0)</f>
        <v>0.7</v>
      </c>
      <c r="J141" s="4">
        <f>VLOOKUP(D141,兵种!B:F,5,0)</f>
        <v>0.7</v>
      </c>
      <c r="K141" s="16" t="str">
        <f>VLOOKUP(E141,绝技!B:C,2,0)</f>
        <v>无</v>
      </c>
      <c r="L141" s="32">
        <v>75</v>
      </c>
      <c r="M141" s="32">
        <v>74</v>
      </c>
      <c r="N141" s="32">
        <v>41</v>
      </c>
      <c r="O141" s="35">
        <v>44</v>
      </c>
      <c r="P141" s="1">
        <f t="shared" si="18"/>
        <v>234</v>
      </c>
      <c r="Q141" s="38">
        <v>1</v>
      </c>
      <c r="R141" s="1">
        <f t="shared" si="19"/>
        <v>226</v>
      </c>
      <c r="S141" s="1">
        <f t="shared" si="20"/>
        <v>52</v>
      </c>
      <c r="T141" s="1">
        <f t="shared" si="21"/>
        <v>36</v>
      </c>
      <c r="U141" s="1">
        <f t="shared" si="22"/>
        <v>111</v>
      </c>
      <c r="V141" s="1">
        <f t="shared" si="23"/>
        <v>74</v>
      </c>
      <c r="W141" s="1">
        <f t="shared" si="24"/>
        <v>49</v>
      </c>
      <c r="X141" s="1">
        <f t="shared" si="25"/>
        <v>32</v>
      </c>
      <c r="Y141" s="37">
        <f>VLOOKUP(D141,兵种!B:J,7,0)</f>
        <v>0</v>
      </c>
      <c r="Z141" s="37">
        <f>VLOOKUP(D141,兵种!B:J,8,0)</f>
        <v>0</v>
      </c>
      <c r="AA141" s="37">
        <f>VLOOKUP(D141,兵种!B:J,9,0)</f>
        <v>0</v>
      </c>
      <c r="AB141" s="1">
        <f t="shared" si="26"/>
        <v>212</v>
      </c>
    </row>
    <row r="142" spans="2:28" hidden="1">
      <c r="B142" s="27"/>
      <c r="C142" s="16">
        <v>397</v>
      </c>
      <c r="D142" s="27"/>
      <c r="E142" s="27"/>
      <c r="F142" s="2" t="s">
        <v>398</v>
      </c>
      <c r="G142" s="4" t="str">
        <f>VLOOKUP(D142,兵种!B:F,2,0)</f>
        <v>老百姓</v>
      </c>
      <c r="H142" s="4">
        <f>VLOOKUP(D142,兵种!B:F,3,0)</f>
        <v>0.7</v>
      </c>
      <c r="I142" s="4">
        <f>VLOOKUP(D142,兵种!B:F,4,0)</f>
        <v>0.7</v>
      </c>
      <c r="J142" s="4">
        <f>VLOOKUP(D142,兵种!B:F,5,0)</f>
        <v>0.7</v>
      </c>
      <c r="K142" s="16" t="str">
        <f>VLOOKUP(E142,绝技!B:C,2,0)</f>
        <v>无</v>
      </c>
      <c r="L142" s="32">
        <v>75</v>
      </c>
      <c r="M142" s="32">
        <v>74</v>
      </c>
      <c r="N142" s="32">
        <v>41</v>
      </c>
      <c r="O142" s="35">
        <v>34</v>
      </c>
      <c r="P142" s="1">
        <f t="shared" si="18"/>
        <v>224</v>
      </c>
      <c r="Q142" s="38">
        <v>1</v>
      </c>
      <c r="R142" s="1">
        <f t="shared" si="19"/>
        <v>226</v>
      </c>
      <c r="S142" s="1">
        <f t="shared" si="20"/>
        <v>52</v>
      </c>
      <c r="T142" s="1">
        <f t="shared" si="21"/>
        <v>36</v>
      </c>
      <c r="U142" s="1">
        <f t="shared" si="22"/>
        <v>111</v>
      </c>
      <c r="V142" s="1">
        <f t="shared" si="23"/>
        <v>74</v>
      </c>
      <c r="W142" s="1">
        <f t="shared" si="24"/>
        <v>49</v>
      </c>
      <c r="X142" s="1">
        <f t="shared" si="25"/>
        <v>32</v>
      </c>
      <c r="Y142" s="37">
        <f>VLOOKUP(D142,兵种!B:J,7,0)</f>
        <v>0</v>
      </c>
      <c r="Z142" s="37">
        <f>VLOOKUP(D142,兵种!B:J,8,0)</f>
        <v>0</v>
      </c>
      <c r="AA142" s="37">
        <f>VLOOKUP(D142,兵种!B:J,9,0)</f>
        <v>0</v>
      </c>
      <c r="AB142" s="1">
        <f t="shared" si="26"/>
        <v>212</v>
      </c>
    </row>
    <row r="143" spans="2:28" hidden="1">
      <c r="B143" s="27"/>
      <c r="C143" s="16">
        <v>570</v>
      </c>
      <c r="D143" s="27"/>
      <c r="E143" s="27"/>
      <c r="F143" s="2" t="s">
        <v>569</v>
      </c>
      <c r="G143" s="4" t="str">
        <f>VLOOKUP(D143,兵种!B:F,2,0)</f>
        <v>老百姓</v>
      </c>
      <c r="H143" s="4">
        <f>VLOOKUP(D143,兵种!B:F,3,0)</f>
        <v>0.7</v>
      </c>
      <c r="I143" s="4">
        <f>VLOOKUP(D143,兵种!B:F,4,0)</f>
        <v>0.7</v>
      </c>
      <c r="J143" s="4">
        <f>VLOOKUP(D143,兵种!B:F,5,0)</f>
        <v>0.7</v>
      </c>
      <c r="K143" s="16" t="str">
        <f>VLOOKUP(E143,绝技!B:C,2,0)</f>
        <v>无</v>
      </c>
      <c r="L143" s="32">
        <v>75</v>
      </c>
      <c r="M143" s="32">
        <v>73</v>
      </c>
      <c r="N143" s="32">
        <v>74</v>
      </c>
      <c r="O143" s="35">
        <v>66</v>
      </c>
      <c r="P143" s="1">
        <f t="shared" si="18"/>
        <v>288</v>
      </c>
      <c r="Q143" s="38">
        <v>1</v>
      </c>
      <c r="R143" s="1">
        <f t="shared" si="19"/>
        <v>224</v>
      </c>
      <c r="S143" s="1">
        <f t="shared" si="20"/>
        <v>52</v>
      </c>
      <c r="T143" s="1">
        <f t="shared" si="21"/>
        <v>36</v>
      </c>
      <c r="U143" s="1">
        <f t="shared" si="22"/>
        <v>109</v>
      </c>
      <c r="V143" s="1">
        <f t="shared" si="23"/>
        <v>73</v>
      </c>
      <c r="W143" s="1">
        <f t="shared" si="24"/>
        <v>88</v>
      </c>
      <c r="X143" s="1">
        <f t="shared" si="25"/>
        <v>59</v>
      </c>
      <c r="Y143" s="37">
        <f>VLOOKUP(D143,兵种!B:J,7,0)</f>
        <v>0</v>
      </c>
      <c r="Z143" s="37">
        <f>VLOOKUP(D143,兵种!B:J,8,0)</f>
        <v>0</v>
      </c>
      <c r="AA143" s="37">
        <f>VLOOKUP(D143,兵种!B:J,9,0)</f>
        <v>0</v>
      </c>
      <c r="AB143" s="1">
        <f t="shared" si="26"/>
        <v>249</v>
      </c>
    </row>
    <row r="144" spans="2:28" hidden="1">
      <c r="B144" s="27"/>
      <c r="C144" s="16">
        <v>337</v>
      </c>
      <c r="D144" s="27"/>
      <c r="E144" s="27"/>
      <c r="F144" s="2" t="s">
        <v>339</v>
      </c>
      <c r="G144" s="4" t="str">
        <f>VLOOKUP(D144,兵种!B:F,2,0)</f>
        <v>老百姓</v>
      </c>
      <c r="H144" s="4">
        <f>VLOOKUP(D144,兵种!B:F,3,0)</f>
        <v>0.7</v>
      </c>
      <c r="I144" s="4">
        <f>VLOOKUP(D144,兵种!B:F,4,0)</f>
        <v>0.7</v>
      </c>
      <c r="J144" s="4">
        <f>VLOOKUP(D144,兵种!B:F,5,0)</f>
        <v>0.7</v>
      </c>
      <c r="K144" s="16" t="str">
        <f>VLOOKUP(E144,绝技!B:C,2,0)</f>
        <v>无</v>
      </c>
      <c r="L144" s="32">
        <v>75</v>
      </c>
      <c r="M144" s="32">
        <v>71</v>
      </c>
      <c r="N144" s="32">
        <v>60</v>
      </c>
      <c r="O144" s="35">
        <v>35</v>
      </c>
      <c r="P144" s="1">
        <f t="shared" si="18"/>
        <v>241</v>
      </c>
      <c r="Q144" s="38">
        <v>1</v>
      </c>
      <c r="R144" s="1">
        <f t="shared" si="19"/>
        <v>221</v>
      </c>
      <c r="S144" s="1">
        <f t="shared" si="20"/>
        <v>52</v>
      </c>
      <c r="T144" s="1">
        <f t="shared" si="21"/>
        <v>36</v>
      </c>
      <c r="U144" s="1">
        <f t="shared" si="22"/>
        <v>106</v>
      </c>
      <c r="V144" s="1">
        <f t="shared" si="23"/>
        <v>71</v>
      </c>
      <c r="W144" s="1">
        <f t="shared" si="24"/>
        <v>72</v>
      </c>
      <c r="X144" s="1">
        <f t="shared" si="25"/>
        <v>48</v>
      </c>
      <c r="Y144" s="37">
        <f>VLOOKUP(D144,兵种!B:J,7,0)</f>
        <v>0</v>
      </c>
      <c r="Z144" s="37">
        <f>VLOOKUP(D144,兵种!B:J,8,0)</f>
        <v>0</v>
      </c>
      <c r="AA144" s="37">
        <f>VLOOKUP(D144,兵种!B:J,9,0)</f>
        <v>0</v>
      </c>
      <c r="AB144" s="1">
        <f t="shared" si="26"/>
        <v>230</v>
      </c>
    </row>
    <row r="145" spans="2:28" hidden="1">
      <c r="B145" s="27"/>
      <c r="C145" s="16">
        <v>282</v>
      </c>
      <c r="D145" s="27">
        <v>6</v>
      </c>
      <c r="E145" s="27"/>
      <c r="F145" s="2" t="s">
        <v>284</v>
      </c>
      <c r="G145" s="4" t="str">
        <f>VLOOKUP(D145,兵种!B:F,2,0)</f>
        <v>谋略家</v>
      </c>
      <c r="H145" s="4">
        <f>VLOOKUP(D145,兵种!B:F,3,0)</f>
        <v>0.8</v>
      </c>
      <c r="I145" s="4">
        <f>VLOOKUP(D145,兵种!B:F,4,0)</f>
        <v>0.8</v>
      </c>
      <c r="J145" s="4">
        <f>VLOOKUP(D145,兵种!B:F,5,0)</f>
        <v>0.9</v>
      </c>
      <c r="K145" s="16" t="str">
        <f>VLOOKUP(E145,绝技!B:C,2,0)</f>
        <v>无</v>
      </c>
      <c r="L145" s="32">
        <v>75</v>
      </c>
      <c r="M145" s="32">
        <v>34</v>
      </c>
      <c r="N145" s="32">
        <v>81</v>
      </c>
      <c r="O145" s="35">
        <v>92</v>
      </c>
      <c r="P145" s="1">
        <f t="shared" si="18"/>
        <v>282</v>
      </c>
      <c r="Q145" s="38">
        <v>1</v>
      </c>
      <c r="R145" s="1">
        <f t="shared" si="19"/>
        <v>194</v>
      </c>
      <c r="S145" s="1">
        <f t="shared" si="20"/>
        <v>60</v>
      </c>
      <c r="T145" s="1">
        <f t="shared" si="21"/>
        <v>47</v>
      </c>
      <c r="U145" s="1">
        <f t="shared" si="22"/>
        <v>51</v>
      </c>
      <c r="V145" s="1">
        <f t="shared" si="23"/>
        <v>34</v>
      </c>
      <c r="W145" s="1">
        <f t="shared" si="24"/>
        <v>97</v>
      </c>
      <c r="X145" s="1">
        <f t="shared" si="25"/>
        <v>64</v>
      </c>
      <c r="Y145" s="37">
        <f>VLOOKUP(D145,兵种!B:J,7,0)</f>
        <v>0.2</v>
      </c>
      <c r="Z145" s="37">
        <f>VLOOKUP(D145,兵种!B:J,8,0)</f>
        <v>0</v>
      </c>
      <c r="AA145" s="37">
        <f>VLOOKUP(D145,兵种!B:J,9,0)</f>
        <v>0</v>
      </c>
      <c r="AB145" s="1">
        <f t="shared" si="26"/>
        <v>208</v>
      </c>
    </row>
    <row r="146" spans="2:28" hidden="1">
      <c r="B146" s="27"/>
      <c r="C146" s="16">
        <v>108</v>
      </c>
      <c r="D146" s="27">
        <v>1</v>
      </c>
      <c r="E146" s="27"/>
      <c r="F146" s="2" t="s">
        <v>110</v>
      </c>
      <c r="G146" s="4" t="str">
        <f>VLOOKUP(D146,兵种!B:F,2,0)</f>
        <v>近卫军</v>
      </c>
      <c r="H146" s="4">
        <f>VLOOKUP(D146,兵种!B:F,3,0)</f>
        <v>1.1000000000000001</v>
      </c>
      <c r="I146" s="4">
        <f>VLOOKUP(D146,兵种!B:F,4,0)</f>
        <v>0.9</v>
      </c>
      <c r="J146" s="4">
        <f>VLOOKUP(D146,兵种!B:F,5,0)</f>
        <v>1.1000000000000001</v>
      </c>
      <c r="K146" s="16" t="str">
        <f>VLOOKUP(E146,绝技!B:C,2,0)</f>
        <v>无</v>
      </c>
      <c r="L146" s="32">
        <v>74</v>
      </c>
      <c r="M146" s="32">
        <v>88</v>
      </c>
      <c r="N146" s="32">
        <v>52</v>
      </c>
      <c r="O146" s="35">
        <v>47</v>
      </c>
      <c r="P146" s="1">
        <f t="shared" si="18"/>
        <v>261</v>
      </c>
      <c r="Q146" s="38">
        <v>1</v>
      </c>
      <c r="R146" s="1">
        <f t="shared" si="19"/>
        <v>385</v>
      </c>
      <c r="S146" s="1">
        <f t="shared" si="20"/>
        <v>66</v>
      </c>
      <c r="T146" s="1">
        <f t="shared" si="21"/>
        <v>56</v>
      </c>
      <c r="U146" s="1">
        <f t="shared" si="22"/>
        <v>132</v>
      </c>
      <c r="V146" s="1">
        <f t="shared" si="23"/>
        <v>88</v>
      </c>
      <c r="W146" s="1">
        <f t="shared" si="24"/>
        <v>62</v>
      </c>
      <c r="X146" s="1">
        <f t="shared" si="25"/>
        <v>41</v>
      </c>
      <c r="Y146" s="37">
        <f>VLOOKUP(D146,兵种!B:J,7,0)</f>
        <v>0</v>
      </c>
      <c r="Z146" s="37">
        <f>VLOOKUP(D146,兵种!B:J,8,0)</f>
        <v>0.2</v>
      </c>
      <c r="AA146" s="37">
        <f>VLOOKUP(D146,兵种!B:J,9,0)</f>
        <v>0</v>
      </c>
      <c r="AB146" s="1">
        <f t="shared" si="26"/>
        <v>260</v>
      </c>
    </row>
    <row r="147" spans="2:28" hidden="1">
      <c r="B147" s="27"/>
      <c r="C147" s="16">
        <v>458</v>
      </c>
      <c r="D147" s="27">
        <v>1</v>
      </c>
      <c r="E147" s="27"/>
      <c r="F147" s="2" t="s">
        <v>458</v>
      </c>
      <c r="G147" s="4" t="str">
        <f>VLOOKUP(D147,兵种!B:F,2,0)</f>
        <v>近卫军</v>
      </c>
      <c r="H147" s="4">
        <f>VLOOKUP(D147,兵种!B:F,3,0)</f>
        <v>1.1000000000000001</v>
      </c>
      <c r="I147" s="4">
        <f>VLOOKUP(D147,兵种!B:F,4,0)</f>
        <v>0.9</v>
      </c>
      <c r="J147" s="4">
        <f>VLOOKUP(D147,兵种!B:F,5,0)</f>
        <v>1.1000000000000001</v>
      </c>
      <c r="K147" s="16" t="str">
        <f>VLOOKUP(E147,绝技!B:C,2,0)</f>
        <v>无</v>
      </c>
      <c r="L147" s="32">
        <v>74</v>
      </c>
      <c r="M147" s="32">
        <v>87</v>
      </c>
      <c r="N147" s="32">
        <v>43</v>
      </c>
      <c r="O147" s="35">
        <v>40</v>
      </c>
      <c r="P147" s="1">
        <f t="shared" si="18"/>
        <v>244</v>
      </c>
      <c r="Q147" s="38">
        <v>1</v>
      </c>
      <c r="R147" s="1">
        <f t="shared" si="19"/>
        <v>382</v>
      </c>
      <c r="S147" s="1">
        <f t="shared" si="20"/>
        <v>66</v>
      </c>
      <c r="T147" s="1">
        <f t="shared" si="21"/>
        <v>56</v>
      </c>
      <c r="U147" s="1">
        <f t="shared" si="22"/>
        <v>130</v>
      </c>
      <c r="V147" s="1">
        <f t="shared" si="23"/>
        <v>87</v>
      </c>
      <c r="W147" s="1">
        <f t="shared" si="24"/>
        <v>51</v>
      </c>
      <c r="X147" s="1">
        <f t="shared" si="25"/>
        <v>34</v>
      </c>
      <c r="Y147" s="37">
        <f>VLOOKUP(D147,兵种!B:J,7,0)</f>
        <v>0</v>
      </c>
      <c r="Z147" s="37">
        <f>VLOOKUP(D147,兵种!B:J,8,0)</f>
        <v>0.2</v>
      </c>
      <c r="AA147" s="37">
        <f>VLOOKUP(D147,兵种!B:J,9,0)</f>
        <v>0</v>
      </c>
      <c r="AB147" s="1">
        <f t="shared" si="26"/>
        <v>247</v>
      </c>
    </row>
    <row r="148" spans="2:28" hidden="1">
      <c r="B148" s="27"/>
      <c r="C148" s="16">
        <v>493</v>
      </c>
      <c r="D148" s="27">
        <v>2</v>
      </c>
      <c r="E148" s="27"/>
      <c r="F148" s="2" t="s">
        <v>493</v>
      </c>
      <c r="G148" s="4" t="str">
        <f>VLOOKUP(D148,兵种!B:F,2,0)</f>
        <v>亲卫队</v>
      </c>
      <c r="H148" s="4">
        <f>VLOOKUP(D148,兵种!B:F,3,0)</f>
        <v>1</v>
      </c>
      <c r="I148" s="4">
        <f>VLOOKUP(D148,兵种!B:F,4,0)</f>
        <v>1.1000000000000001</v>
      </c>
      <c r="J148" s="4">
        <f>VLOOKUP(D148,兵种!B:F,5,0)</f>
        <v>1</v>
      </c>
      <c r="K148" s="16" t="str">
        <f>VLOOKUP(E148,绝技!B:C,2,0)</f>
        <v>无</v>
      </c>
      <c r="L148" s="32">
        <v>74</v>
      </c>
      <c r="M148" s="32">
        <v>87</v>
      </c>
      <c r="N148" s="32">
        <v>69</v>
      </c>
      <c r="O148" s="35">
        <v>19</v>
      </c>
      <c r="P148" s="1">
        <f t="shared" si="18"/>
        <v>249</v>
      </c>
      <c r="Q148" s="38">
        <v>1</v>
      </c>
      <c r="R148" s="1">
        <f t="shared" si="19"/>
        <v>348</v>
      </c>
      <c r="S148" s="1">
        <f t="shared" si="20"/>
        <v>81</v>
      </c>
      <c r="T148" s="1">
        <f t="shared" si="21"/>
        <v>51</v>
      </c>
      <c r="U148" s="1">
        <f t="shared" si="22"/>
        <v>130</v>
      </c>
      <c r="V148" s="1">
        <f t="shared" si="23"/>
        <v>87</v>
      </c>
      <c r="W148" s="1">
        <f t="shared" si="24"/>
        <v>82</v>
      </c>
      <c r="X148" s="1">
        <f t="shared" si="25"/>
        <v>55</v>
      </c>
      <c r="Y148" s="37">
        <f>VLOOKUP(D148,兵种!B:J,7,0)</f>
        <v>0.05</v>
      </c>
      <c r="Z148" s="37">
        <f>VLOOKUP(D148,兵种!B:J,8,0)</f>
        <v>0.05</v>
      </c>
      <c r="AA148" s="37">
        <f>VLOOKUP(D148,兵种!B:J,9,0)</f>
        <v>0.1</v>
      </c>
      <c r="AB148" s="1">
        <f t="shared" si="26"/>
        <v>293</v>
      </c>
    </row>
    <row r="149" spans="2:28" hidden="1">
      <c r="B149" s="27"/>
      <c r="C149" s="16">
        <v>248</v>
      </c>
      <c r="D149" s="27">
        <v>3</v>
      </c>
      <c r="E149" s="27"/>
      <c r="F149" s="2" t="s">
        <v>250</v>
      </c>
      <c r="G149" s="4" t="str">
        <f>VLOOKUP(D149,兵种!B:F,2,0)</f>
        <v>战弓骑</v>
      </c>
      <c r="H149" s="4">
        <f>VLOOKUP(D149,兵种!B:F,3,0)</f>
        <v>1</v>
      </c>
      <c r="I149" s="4">
        <f>VLOOKUP(D149,兵种!B:F,4,0)</f>
        <v>1.1000000000000001</v>
      </c>
      <c r="J149" s="4">
        <f>VLOOKUP(D149,兵种!B:F,5,0)</f>
        <v>0.8</v>
      </c>
      <c r="K149" s="16" t="str">
        <f>VLOOKUP(E149,绝技!B:C,2,0)</f>
        <v>无</v>
      </c>
      <c r="L149" s="32">
        <v>74</v>
      </c>
      <c r="M149" s="32">
        <v>85</v>
      </c>
      <c r="N149" s="32">
        <v>29</v>
      </c>
      <c r="O149" s="35">
        <v>24</v>
      </c>
      <c r="P149" s="1">
        <f t="shared" si="18"/>
        <v>212</v>
      </c>
      <c r="Q149" s="38">
        <v>1</v>
      </c>
      <c r="R149" s="1">
        <f t="shared" si="19"/>
        <v>344</v>
      </c>
      <c r="S149" s="1">
        <f t="shared" si="20"/>
        <v>81</v>
      </c>
      <c r="T149" s="1">
        <f t="shared" si="21"/>
        <v>41</v>
      </c>
      <c r="U149" s="1">
        <f t="shared" si="22"/>
        <v>127</v>
      </c>
      <c r="V149" s="1">
        <f t="shared" si="23"/>
        <v>85</v>
      </c>
      <c r="W149" s="1">
        <f t="shared" si="24"/>
        <v>34</v>
      </c>
      <c r="X149" s="1">
        <f t="shared" si="25"/>
        <v>23</v>
      </c>
      <c r="Y149" s="37">
        <f>VLOOKUP(D149,兵种!B:J,7,0)</f>
        <v>0.05</v>
      </c>
      <c r="Z149" s="37">
        <f>VLOOKUP(D149,兵种!B:J,8,0)</f>
        <v>0</v>
      </c>
      <c r="AA149" s="37">
        <f>VLOOKUP(D149,兵种!B:J,9,0)</f>
        <v>0.15</v>
      </c>
      <c r="AB149" s="1">
        <f t="shared" si="26"/>
        <v>242</v>
      </c>
    </row>
    <row r="150" spans="2:28" hidden="1">
      <c r="B150" s="27"/>
      <c r="C150" s="16">
        <v>543</v>
      </c>
      <c r="D150" s="27">
        <v>4</v>
      </c>
      <c r="E150" s="27"/>
      <c r="F150" s="2" t="s">
        <v>542</v>
      </c>
      <c r="G150" s="4" t="str">
        <f>VLOOKUP(D150,兵种!B:F,2,0)</f>
        <v>弓弩手</v>
      </c>
      <c r="H150" s="4">
        <f>VLOOKUP(D150,兵种!B:F,3,0)</f>
        <v>0.9</v>
      </c>
      <c r="I150" s="4">
        <f>VLOOKUP(D150,兵种!B:F,4,0)</f>
        <v>1</v>
      </c>
      <c r="J150" s="4">
        <f>VLOOKUP(D150,兵种!B:F,5,0)</f>
        <v>1</v>
      </c>
      <c r="K150" s="16" t="str">
        <f>VLOOKUP(E150,绝技!B:C,2,0)</f>
        <v>无</v>
      </c>
      <c r="L150" s="32">
        <v>74</v>
      </c>
      <c r="M150" s="32">
        <v>83</v>
      </c>
      <c r="N150" s="32">
        <v>43</v>
      </c>
      <c r="O150" s="35">
        <v>34</v>
      </c>
      <c r="P150" s="1">
        <f t="shared" si="18"/>
        <v>234</v>
      </c>
      <c r="Q150" s="38">
        <v>1</v>
      </c>
      <c r="R150" s="1">
        <f t="shared" si="19"/>
        <v>306</v>
      </c>
      <c r="S150" s="1">
        <f t="shared" si="20"/>
        <v>74</v>
      </c>
      <c r="T150" s="1">
        <f t="shared" si="21"/>
        <v>51</v>
      </c>
      <c r="U150" s="1">
        <f t="shared" si="22"/>
        <v>124</v>
      </c>
      <c r="V150" s="1">
        <f t="shared" si="23"/>
        <v>83</v>
      </c>
      <c r="W150" s="1">
        <f t="shared" si="24"/>
        <v>51</v>
      </c>
      <c r="X150" s="1">
        <f t="shared" si="25"/>
        <v>34</v>
      </c>
      <c r="Y150" s="37">
        <f>VLOOKUP(D150,兵种!B:J,7,0)</f>
        <v>0</v>
      </c>
      <c r="Z150" s="37">
        <f>VLOOKUP(D150,兵种!B:J,8,0)</f>
        <v>0</v>
      </c>
      <c r="AA150" s="37">
        <f>VLOOKUP(D150,兵种!B:J,9,0)</f>
        <v>0.2</v>
      </c>
      <c r="AB150" s="1">
        <f t="shared" si="26"/>
        <v>249</v>
      </c>
    </row>
    <row r="151" spans="2:28" hidden="1">
      <c r="B151" s="27"/>
      <c r="C151" s="16">
        <v>48</v>
      </c>
      <c r="D151" s="27">
        <v>5</v>
      </c>
      <c r="E151" s="27"/>
      <c r="F151" s="2" t="s">
        <v>50</v>
      </c>
      <c r="G151" s="4" t="str">
        <f>VLOOKUP(D151,兵种!B:F,2,0)</f>
        <v>霹雳车</v>
      </c>
      <c r="H151" s="4">
        <f>VLOOKUP(D151,兵种!B:F,3,0)</f>
        <v>0.9</v>
      </c>
      <c r="I151" s="4">
        <f>VLOOKUP(D151,兵种!B:F,4,0)</f>
        <v>1</v>
      </c>
      <c r="J151" s="4">
        <f>VLOOKUP(D151,兵种!B:F,5,0)</f>
        <v>0.8</v>
      </c>
      <c r="K151" s="16" t="str">
        <f>VLOOKUP(E151,绝技!B:C,2,0)</f>
        <v>无</v>
      </c>
      <c r="L151" s="32">
        <v>74</v>
      </c>
      <c r="M151" s="32">
        <v>64</v>
      </c>
      <c r="N151" s="32">
        <v>70</v>
      </c>
      <c r="O151" s="35">
        <v>82</v>
      </c>
      <c r="P151" s="1">
        <f t="shared" si="18"/>
        <v>290</v>
      </c>
      <c r="Q151" s="38">
        <v>1</v>
      </c>
      <c r="R151" s="1">
        <f t="shared" si="19"/>
        <v>271</v>
      </c>
      <c r="S151" s="1">
        <f t="shared" si="20"/>
        <v>74</v>
      </c>
      <c r="T151" s="1">
        <f t="shared" si="21"/>
        <v>41</v>
      </c>
      <c r="U151" s="1">
        <f t="shared" si="22"/>
        <v>96</v>
      </c>
      <c r="V151" s="1">
        <f t="shared" si="23"/>
        <v>64</v>
      </c>
      <c r="W151" s="1">
        <f t="shared" si="24"/>
        <v>84</v>
      </c>
      <c r="X151" s="1">
        <f t="shared" si="25"/>
        <v>56</v>
      </c>
      <c r="Y151" s="37">
        <f>VLOOKUP(D151,兵种!B:J,7,0)</f>
        <v>0.15</v>
      </c>
      <c r="Z151" s="37">
        <f>VLOOKUP(D151,兵种!B:J,8,0)</f>
        <v>0</v>
      </c>
      <c r="AA151" s="37">
        <f>VLOOKUP(D151,兵种!B:J,9,0)</f>
        <v>0.05</v>
      </c>
      <c r="AB151" s="1">
        <f t="shared" si="26"/>
        <v>254</v>
      </c>
    </row>
    <row r="152" spans="2:28" hidden="1">
      <c r="B152" s="27"/>
      <c r="C152" s="16">
        <v>404</v>
      </c>
      <c r="D152" s="27">
        <v>1</v>
      </c>
      <c r="E152" s="27"/>
      <c r="F152" s="2" t="s">
        <v>405</v>
      </c>
      <c r="G152" s="4" t="str">
        <f>VLOOKUP(D152,兵种!B:F,2,0)</f>
        <v>近卫军</v>
      </c>
      <c r="H152" s="4">
        <f>VLOOKUP(D152,兵种!B:F,3,0)</f>
        <v>1.1000000000000001</v>
      </c>
      <c r="I152" s="4">
        <f>VLOOKUP(D152,兵种!B:F,4,0)</f>
        <v>0.9</v>
      </c>
      <c r="J152" s="4">
        <f>VLOOKUP(D152,兵种!B:F,5,0)</f>
        <v>1.1000000000000001</v>
      </c>
      <c r="K152" s="16" t="str">
        <f>VLOOKUP(E152,绝技!B:C,2,0)</f>
        <v>无</v>
      </c>
      <c r="L152" s="32">
        <v>74</v>
      </c>
      <c r="M152" s="32">
        <v>35</v>
      </c>
      <c r="N152" s="32">
        <v>75</v>
      </c>
      <c r="O152" s="35">
        <v>88</v>
      </c>
      <c r="P152" s="1">
        <f t="shared" si="18"/>
        <v>272</v>
      </c>
      <c r="Q152" s="38">
        <v>1</v>
      </c>
      <c r="R152" s="1">
        <f t="shared" si="19"/>
        <v>268</v>
      </c>
      <c r="S152" s="1">
        <f t="shared" si="20"/>
        <v>66</v>
      </c>
      <c r="T152" s="1">
        <f t="shared" si="21"/>
        <v>56</v>
      </c>
      <c r="U152" s="1">
        <f t="shared" si="22"/>
        <v>52</v>
      </c>
      <c r="V152" s="1">
        <f t="shared" si="23"/>
        <v>35</v>
      </c>
      <c r="W152" s="1">
        <f t="shared" si="24"/>
        <v>90</v>
      </c>
      <c r="X152" s="1">
        <f t="shared" si="25"/>
        <v>60</v>
      </c>
      <c r="Y152" s="37">
        <f>VLOOKUP(D152,兵种!B:J,7,0)</f>
        <v>0</v>
      </c>
      <c r="Z152" s="37">
        <f>VLOOKUP(D152,兵种!B:J,8,0)</f>
        <v>0.2</v>
      </c>
      <c r="AA152" s="37">
        <f>VLOOKUP(D152,兵种!B:J,9,0)</f>
        <v>0</v>
      </c>
      <c r="AB152" s="1">
        <f t="shared" si="26"/>
        <v>208</v>
      </c>
    </row>
    <row r="153" spans="2:28" hidden="1">
      <c r="B153" s="27"/>
      <c r="C153" s="16">
        <v>173</v>
      </c>
      <c r="D153" s="27"/>
      <c r="E153" s="27"/>
      <c r="F153" s="2" t="s">
        <v>175</v>
      </c>
      <c r="G153" s="4" t="str">
        <f>VLOOKUP(D153,兵种!B:F,2,0)</f>
        <v>老百姓</v>
      </c>
      <c r="H153" s="4">
        <f>VLOOKUP(D153,兵种!B:F,3,0)</f>
        <v>0.7</v>
      </c>
      <c r="I153" s="4">
        <f>VLOOKUP(D153,兵种!B:F,4,0)</f>
        <v>0.7</v>
      </c>
      <c r="J153" s="4">
        <f>VLOOKUP(D153,兵种!B:F,5,0)</f>
        <v>0.7</v>
      </c>
      <c r="K153" s="16" t="str">
        <f>VLOOKUP(E153,绝技!B:C,2,0)</f>
        <v>无</v>
      </c>
      <c r="L153" s="32">
        <v>74</v>
      </c>
      <c r="M153" s="32">
        <v>75</v>
      </c>
      <c r="N153" s="32">
        <v>63</v>
      </c>
      <c r="O153" s="35">
        <v>56</v>
      </c>
      <c r="P153" s="1">
        <f t="shared" si="18"/>
        <v>268</v>
      </c>
      <c r="Q153" s="38">
        <v>1</v>
      </c>
      <c r="R153" s="1">
        <f t="shared" si="19"/>
        <v>226</v>
      </c>
      <c r="S153" s="1">
        <f t="shared" si="20"/>
        <v>51</v>
      </c>
      <c r="T153" s="1">
        <f t="shared" si="21"/>
        <v>36</v>
      </c>
      <c r="U153" s="1">
        <f t="shared" si="22"/>
        <v>112</v>
      </c>
      <c r="V153" s="1">
        <f t="shared" si="23"/>
        <v>75</v>
      </c>
      <c r="W153" s="1">
        <f t="shared" si="24"/>
        <v>75</v>
      </c>
      <c r="X153" s="1">
        <f t="shared" si="25"/>
        <v>50</v>
      </c>
      <c r="Y153" s="37">
        <f>VLOOKUP(D153,兵种!B:J,7,0)</f>
        <v>0</v>
      </c>
      <c r="Z153" s="37">
        <f>VLOOKUP(D153,兵种!B:J,8,0)</f>
        <v>0</v>
      </c>
      <c r="AA153" s="37">
        <f>VLOOKUP(D153,兵种!B:J,9,0)</f>
        <v>0</v>
      </c>
      <c r="AB153" s="1">
        <f t="shared" si="26"/>
        <v>238</v>
      </c>
    </row>
    <row r="154" spans="2:28" hidden="1">
      <c r="B154" s="27"/>
      <c r="C154" s="16">
        <v>331</v>
      </c>
      <c r="D154" s="27"/>
      <c r="E154" s="27"/>
      <c r="F154" s="2" t="s">
        <v>333</v>
      </c>
      <c r="G154" s="4" t="str">
        <f>VLOOKUP(D154,兵种!B:F,2,0)</f>
        <v>老百姓</v>
      </c>
      <c r="H154" s="4">
        <f>VLOOKUP(D154,兵种!B:F,3,0)</f>
        <v>0.7</v>
      </c>
      <c r="I154" s="4">
        <f>VLOOKUP(D154,兵种!B:F,4,0)</f>
        <v>0.7</v>
      </c>
      <c r="J154" s="4">
        <f>VLOOKUP(D154,兵种!B:F,5,0)</f>
        <v>0.7</v>
      </c>
      <c r="K154" s="16" t="str">
        <f>VLOOKUP(E154,绝技!B:C,2,0)</f>
        <v>无</v>
      </c>
      <c r="L154" s="32">
        <v>74</v>
      </c>
      <c r="M154" s="32">
        <v>75</v>
      </c>
      <c r="N154" s="32">
        <v>58</v>
      </c>
      <c r="O154" s="35">
        <v>56</v>
      </c>
      <c r="P154" s="1">
        <f t="shared" si="18"/>
        <v>263</v>
      </c>
      <c r="Q154" s="38">
        <v>1</v>
      </c>
      <c r="R154" s="1">
        <f t="shared" si="19"/>
        <v>226</v>
      </c>
      <c r="S154" s="1">
        <f t="shared" si="20"/>
        <v>51</v>
      </c>
      <c r="T154" s="1">
        <f t="shared" si="21"/>
        <v>36</v>
      </c>
      <c r="U154" s="1">
        <f t="shared" si="22"/>
        <v>112</v>
      </c>
      <c r="V154" s="1">
        <f t="shared" si="23"/>
        <v>75</v>
      </c>
      <c r="W154" s="1">
        <f t="shared" si="24"/>
        <v>69</v>
      </c>
      <c r="X154" s="1">
        <f t="shared" si="25"/>
        <v>46</v>
      </c>
      <c r="Y154" s="37">
        <f>VLOOKUP(D154,兵种!B:J,7,0)</f>
        <v>0</v>
      </c>
      <c r="Z154" s="37">
        <f>VLOOKUP(D154,兵种!B:J,8,0)</f>
        <v>0</v>
      </c>
      <c r="AA154" s="37">
        <f>VLOOKUP(D154,兵种!B:J,9,0)</f>
        <v>0</v>
      </c>
      <c r="AB154" s="1">
        <f t="shared" si="26"/>
        <v>232</v>
      </c>
    </row>
    <row r="155" spans="2:28" hidden="1">
      <c r="B155" s="27"/>
      <c r="C155" s="16">
        <v>346</v>
      </c>
      <c r="D155" s="27"/>
      <c r="E155" s="27"/>
      <c r="F155" s="2" t="s">
        <v>348</v>
      </c>
      <c r="G155" s="4" t="str">
        <f>VLOOKUP(D155,兵种!B:F,2,0)</f>
        <v>老百姓</v>
      </c>
      <c r="H155" s="4">
        <f>VLOOKUP(D155,兵种!B:F,3,0)</f>
        <v>0.7</v>
      </c>
      <c r="I155" s="4">
        <f>VLOOKUP(D155,兵种!B:F,4,0)</f>
        <v>0.7</v>
      </c>
      <c r="J155" s="4">
        <f>VLOOKUP(D155,兵种!B:F,5,0)</f>
        <v>0.7</v>
      </c>
      <c r="K155" s="16" t="str">
        <f>VLOOKUP(E155,绝技!B:C,2,0)</f>
        <v>无</v>
      </c>
      <c r="L155" s="32">
        <v>74</v>
      </c>
      <c r="M155" s="32">
        <v>75</v>
      </c>
      <c r="N155" s="32">
        <v>52</v>
      </c>
      <c r="O155" s="35">
        <v>56</v>
      </c>
      <c r="P155" s="1">
        <f t="shared" si="18"/>
        <v>257</v>
      </c>
      <c r="Q155" s="38">
        <v>1</v>
      </c>
      <c r="R155" s="1">
        <f t="shared" si="19"/>
        <v>226</v>
      </c>
      <c r="S155" s="1">
        <f t="shared" si="20"/>
        <v>51</v>
      </c>
      <c r="T155" s="1">
        <f t="shared" si="21"/>
        <v>36</v>
      </c>
      <c r="U155" s="1">
        <f t="shared" si="22"/>
        <v>112</v>
      </c>
      <c r="V155" s="1">
        <f t="shared" si="23"/>
        <v>75</v>
      </c>
      <c r="W155" s="1">
        <f t="shared" si="24"/>
        <v>62</v>
      </c>
      <c r="X155" s="1">
        <f t="shared" si="25"/>
        <v>41</v>
      </c>
      <c r="Y155" s="37">
        <f>VLOOKUP(D155,兵种!B:J,7,0)</f>
        <v>0</v>
      </c>
      <c r="Z155" s="37">
        <f>VLOOKUP(D155,兵种!B:J,8,0)</f>
        <v>0</v>
      </c>
      <c r="AA155" s="37">
        <f>VLOOKUP(D155,兵种!B:J,9,0)</f>
        <v>0</v>
      </c>
      <c r="AB155" s="1">
        <f t="shared" si="26"/>
        <v>225</v>
      </c>
    </row>
    <row r="156" spans="2:28" hidden="1">
      <c r="B156" s="27"/>
      <c r="C156" s="16">
        <v>196</v>
      </c>
      <c r="D156" s="27"/>
      <c r="E156" s="27"/>
      <c r="F156" s="2" t="s">
        <v>198</v>
      </c>
      <c r="G156" s="4" t="str">
        <f>VLOOKUP(D156,兵种!B:F,2,0)</f>
        <v>老百姓</v>
      </c>
      <c r="H156" s="4">
        <f>VLOOKUP(D156,兵种!B:F,3,0)</f>
        <v>0.7</v>
      </c>
      <c r="I156" s="4">
        <f>VLOOKUP(D156,兵种!B:F,4,0)</f>
        <v>0.7</v>
      </c>
      <c r="J156" s="4">
        <f>VLOOKUP(D156,兵种!B:F,5,0)</f>
        <v>0.7</v>
      </c>
      <c r="K156" s="16" t="str">
        <f>VLOOKUP(E156,绝技!B:C,2,0)</f>
        <v>无</v>
      </c>
      <c r="L156" s="32">
        <v>74</v>
      </c>
      <c r="M156" s="32">
        <v>72</v>
      </c>
      <c r="N156" s="32">
        <v>77</v>
      </c>
      <c r="O156" s="35">
        <v>69</v>
      </c>
      <c r="P156" s="1">
        <f t="shared" si="18"/>
        <v>292</v>
      </c>
      <c r="Q156" s="38">
        <v>1</v>
      </c>
      <c r="R156" s="1">
        <f t="shared" si="19"/>
        <v>222</v>
      </c>
      <c r="S156" s="1">
        <f t="shared" si="20"/>
        <v>51</v>
      </c>
      <c r="T156" s="1">
        <f t="shared" si="21"/>
        <v>36</v>
      </c>
      <c r="U156" s="1">
        <f t="shared" si="22"/>
        <v>108</v>
      </c>
      <c r="V156" s="1">
        <f t="shared" si="23"/>
        <v>72</v>
      </c>
      <c r="W156" s="1">
        <f t="shared" si="24"/>
        <v>92</v>
      </c>
      <c r="X156" s="1">
        <f t="shared" si="25"/>
        <v>61</v>
      </c>
      <c r="Y156" s="37">
        <f>VLOOKUP(D156,兵种!B:J,7,0)</f>
        <v>0</v>
      </c>
      <c r="Z156" s="37">
        <f>VLOOKUP(D156,兵种!B:J,8,0)</f>
        <v>0</v>
      </c>
      <c r="AA156" s="37">
        <f>VLOOKUP(D156,兵种!B:J,9,0)</f>
        <v>0</v>
      </c>
      <c r="AB156" s="1">
        <f t="shared" si="26"/>
        <v>251</v>
      </c>
    </row>
    <row r="157" spans="2:28" hidden="1">
      <c r="B157" s="27"/>
      <c r="C157" s="16">
        <v>176</v>
      </c>
      <c r="D157" s="27"/>
      <c r="E157" s="27"/>
      <c r="F157" s="2" t="s">
        <v>178</v>
      </c>
      <c r="G157" s="4" t="str">
        <f>VLOOKUP(D157,兵种!B:F,2,0)</f>
        <v>老百姓</v>
      </c>
      <c r="H157" s="4">
        <f>VLOOKUP(D157,兵种!B:F,3,0)</f>
        <v>0.7</v>
      </c>
      <c r="I157" s="4">
        <f>VLOOKUP(D157,兵种!B:F,4,0)</f>
        <v>0.7</v>
      </c>
      <c r="J157" s="4">
        <f>VLOOKUP(D157,兵种!B:F,5,0)</f>
        <v>0.7</v>
      </c>
      <c r="K157" s="16" t="str">
        <f>VLOOKUP(E157,绝技!B:C,2,0)</f>
        <v>无</v>
      </c>
      <c r="L157" s="32">
        <v>74</v>
      </c>
      <c r="M157" s="32">
        <v>72</v>
      </c>
      <c r="N157" s="32">
        <v>47</v>
      </c>
      <c r="O157" s="35">
        <v>54</v>
      </c>
      <c r="P157" s="1">
        <f t="shared" si="18"/>
        <v>247</v>
      </c>
      <c r="Q157" s="38">
        <v>1</v>
      </c>
      <c r="R157" s="1">
        <f t="shared" si="19"/>
        <v>222</v>
      </c>
      <c r="S157" s="1">
        <f t="shared" si="20"/>
        <v>51</v>
      </c>
      <c r="T157" s="1">
        <f t="shared" si="21"/>
        <v>36</v>
      </c>
      <c r="U157" s="1">
        <f t="shared" si="22"/>
        <v>108</v>
      </c>
      <c r="V157" s="1">
        <f t="shared" si="23"/>
        <v>72</v>
      </c>
      <c r="W157" s="1">
        <f t="shared" si="24"/>
        <v>56</v>
      </c>
      <c r="X157" s="1">
        <f t="shared" si="25"/>
        <v>37</v>
      </c>
      <c r="Y157" s="37">
        <f>VLOOKUP(D157,兵种!B:J,7,0)</f>
        <v>0</v>
      </c>
      <c r="Z157" s="37">
        <f>VLOOKUP(D157,兵种!B:J,8,0)</f>
        <v>0</v>
      </c>
      <c r="AA157" s="37">
        <f>VLOOKUP(D157,兵种!B:J,9,0)</f>
        <v>0</v>
      </c>
      <c r="AB157" s="1">
        <f t="shared" si="26"/>
        <v>215</v>
      </c>
    </row>
    <row r="158" spans="2:28" hidden="1">
      <c r="B158" s="27"/>
      <c r="C158" s="16">
        <v>313</v>
      </c>
      <c r="D158" s="27"/>
      <c r="E158" s="27"/>
      <c r="F158" s="2" t="s">
        <v>315</v>
      </c>
      <c r="G158" s="4" t="str">
        <f>VLOOKUP(D158,兵种!B:F,2,0)</f>
        <v>老百姓</v>
      </c>
      <c r="H158" s="4">
        <f>VLOOKUP(D158,兵种!B:F,3,0)</f>
        <v>0.7</v>
      </c>
      <c r="I158" s="4">
        <f>VLOOKUP(D158,兵种!B:F,4,0)</f>
        <v>0.7</v>
      </c>
      <c r="J158" s="4">
        <f>VLOOKUP(D158,兵种!B:F,5,0)</f>
        <v>0.7</v>
      </c>
      <c r="K158" s="16" t="str">
        <f>VLOOKUP(E158,绝技!B:C,2,0)</f>
        <v>无</v>
      </c>
      <c r="L158" s="32">
        <v>74</v>
      </c>
      <c r="M158" s="32">
        <v>72</v>
      </c>
      <c r="N158" s="32">
        <v>41</v>
      </c>
      <c r="O158" s="35">
        <v>48</v>
      </c>
      <c r="P158" s="1">
        <f t="shared" si="18"/>
        <v>235</v>
      </c>
      <c r="Q158" s="38">
        <v>1</v>
      </c>
      <c r="R158" s="1">
        <f t="shared" si="19"/>
        <v>222</v>
      </c>
      <c r="S158" s="1">
        <f t="shared" si="20"/>
        <v>51</v>
      </c>
      <c r="T158" s="1">
        <f t="shared" si="21"/>
        <v>36</v>
      </c>
      <c r="U158" s="1">
        <f t="shared" si="22"/>
        <v>108</v>
      </c>
      <c r="V158" s="1">
        <f t="shared" si="23"/>
        <v>72</v>
      </c>
      <c r="W158" s="1">
        <f t="shared" si="24"/>
        <v>49</v>
      </c>
      <c r="X158" s="1">
        <f t="shared" si="25"/>
        <v>32</v>
      </c>
      <c r="Y158" s="37">
        <f>VLOOKUP(D158,兵种!B:J,7,0)</f>
        <v>0</v>
      </c>
      <c r="Z158" s="37">
        <f>VLOOKUP(D158,兵种!B:J,8,0)</f>
        <v>0</v>
      </c>
      <c r="AA158" s="37">
        <f>VLOOKUP(D158,兵种!B:J,9,0)</f>
        <v>0</v>
      </c>
      <c r="AB158" s="1">
        <f t="shared" si="26"/>
        <v>208</v>
      </c>
    </row>
    <row r="159" spans="2:28" hidden="1">
      <c r="B159" s="27"/>
      <c r="C159" s="16">
        <v>209</v>
      </c>
      <c r="D159" s="27"/>
      <c r="E159" s="27"/>
      <c r="F159" s="2" t="s">
        <v>211</v>
      </c>
      <c r="G159" s="4" t="str">
        <f>VLOOKUP(D159,兵种!B:F,2,0)</f>
        <v>老百姓</v>
      </c>
      <c r="H159" s="4">
        <f>VLOOKUP(D159,兵种!B:F,3,0)</f>
        <v>0.7</v>
      </c>
      <c r="I159" s="4">
        <f>VLOOKUP(D159,兵种!B:F,4,0)</f>
        <v>0.7</v>
      </c>
      <c r="J159" s="4">
        <f>VLOOKUP(D159,兵种!B:F,5,0)</f>
        <v>0.7</v>
      </c>
      <c r="K159" s="16" t="str">
        <f>VLOOKUP(E159,绝技!B:C,2,0)</f>
        <v>无</v>
      </c>
      <c r="L159" s="32">
        <v>74</v>
      </c>
      <c r="M159" s="32">
        <v>71</v>
      </c>
      <c r="N159" s="32">
        <v>56</v>
      </c>
      <c r="O159" s="35">
        <v>45</v>
      </c>
      <c r="P159" s="1">
        <f t="shared" si="18"/>
        <v>246</v>
      </c>
      <c r="Q159" s="38">
        <v>1</v>
      </c>
      <c r="R159" s="1">
        <f t="shared" si="19"/>
        <v>221</v>
      </c>
      <c r="S159" s="1">
        <f t="shared" si="20"/>
        <v>51</v>
      </c>
      <c r="T159" s="1">
        <f t="shared" si="21"/>
        <v>36</v>
      </c>
      <c r="U159" s="1">
        <f t="shared" si="22"/>
        <v>106</v>
      </c>
      <c r="V159" s="1">
        <f t="shared" si="23"/>
        <v>71</v>
      </c>
      <c r="W159" s="1">
        <f t="shared" si="24"/>
        <v>67</v>
      </c>
      <c r="X159" s="1">
        <f t="shared" si="25"/>
        <v>44</v>
      </c>
      <c r="Y159" s="37">
        <f>VLOOKUP(D159,兵种!B:J,7,0)</f>
        <v>0</v>
      </c>
      <c r="Z159" s="37">
        <f>VLOOKUP(D159,兵种!B:J,8,0)</f>
        <v>0</v>
      </c>
      <c r="AA159" s="37">
        <f>VLOOKUP(D159,兵种!B:J,9,0)</f>
        <v>0</v>
      </c>
      <c r="AB159" s="1">
        <f t="shared" si="26"/>
        <v>224</v>
      </c>
    </row>
    <row r="160" spans="2:28" hidden="1">
      <c r="B160" s="27"/>
      <c r="C160" s="16">
        <v>335</v>
      </c>
      <c r="D160" s="27"/>
      <c r="E160" s="27"/>
      <c r="F160" s="2" t="s">
        <v>337</v>
      </c>
      <c r="G160" s="4" t="str">
        <f>VLOOKUP(D160,兵种!B:F,2,0)</f>
        <v>老百姓</v>
      </c>
      <c r="H160" s="4">
        <f>VLOOKUP(D160,兵种!B:F,3,0)</f>
        <v>0.7</v>
      </c>
      <c r="I160" s="4">
        <f>VLOOKUP(D160,兵种!B:F,4,0)</f>
        <v>0.7</v>
      </c>
      <c r="J160" s="4">
        <f>VLOOKUP(D160,兵种!B:F,5,0)</f>
        <v>0.7</v>
      </c>
      <c r="K160" s="16" t="str">
        <f>VLOOKUP(E160,绝技!B:C,2,0)</f>
        <v>无</v>
      </c>
      <c r="L160" s="32">
        <v>74</v>
      </c>
      <c r="M160" s="32">
        <v>67</v>
      </c>
      <c r="N160" s="32">
        <v>66</v>
      </c>
      <c r="O160" s="35">
        <v>68</v>
      </c>
      <c r="P160" s="1">
        <f t="shared" si="18"/>
        <v>275</v>
      </c>
      <c r="Q160" s="38">
        <v>1</v>
      </c>
      <c r="R160" s="1">
        <f t="shared" si="19"/>
        <v>215</v>
      </c>
      <c r="S160" s="1">
        <f t="shared" si="20"/>
        <v>51</v>
      </c>
      <c r="T160" s="1">
        <f t="shared" si="21"/>
        <v>36</v>
      </c>
      <c r="U160" s="1">
        <f t="shared" si="22"/>
        <v>100</v>
      </c>
      <c r="V160" s="1">
        <f t="shared" si="23"/>
        <v>67</v>
      </c>
      <c r="W160" s="1">
        <f t="shared" si="24"/>
        <v>79</v>
      </c>
      <c r="X160" s="1">
        <f t="shared" si="25"/>
        <v>52</v>
      </c>
      <c r="Y160" s="37">
        <f>VLOOKUP(D160,兵种!B:J,7,0)</f>
        <v>0</v>
      </c>
      <c r="Z160" s="37">
        <f>VLOOKUP(D160,兵种!B:J,8,0)</f>
        <v>0</v>
      </c>
      <c r="AA160" s="37">
        <f>VLOOKUP(D160,兵种!B:J,9,0)</f>
        <v>0</v>
      </c>
      <c r="AB160" s="1">
        <f t="shared" si="26"/>
        <v>230</v>
      </c>
    </row>
    <row r="161" spans="2:28" hidden="1">
      <c r="B161" s="27"/>
      <c r="C161" s="16">
        <v>175</v>
      </c>
      <c r="D161" s="27"/>
      <c r="E161" s="27"/>
      <c r="F161" s="2" t="s">
        <v>177</v>
      </c>
      <c r="G161" s="4" t="str">
        <f>VLOOKUP(D161,兵种!B:F,2,0)</f>
        <v>老百姓</v>
      </c>
      <c r="H161" s="4">
        <f>VLOOKUP(D161,兵种!B:F,3,0)</f>
        <v>0.7</v>
      </c>
      <c r="I161" s="4">
        <f>VLOOKUP(D161,兵种!B:F,4,0)</f>
        <v>0.7</v>
      </c>
      <c r="J161" s="4">
        <f>VLOOKUP(D161,兵种!B:F,5,0)</f>
        <v>0.7</v>
      </c>
      <c r="K161" s="16" t="str">
        <f>VLOOKUP(E161,绝技!B:C,2,0)</f>
        <v>无</v>
      </c>
      <c r="L161" s="32">
        <v>74</v>
      </c>
      <c r="M161" s="32">
        <v>66</v>
      </c>
      <c r="N161" s="32">
        <v>53</v>
      </c>
      <c r="O161" s="35">
        <v>38</v>
      </c>
      <c r="P161" s="1">
        <f t="shared" si="18"/>
        <v>231</v>
      </c>
      <c r="Q161" s="38">
        <v>1</v>
      </c>
      <c r="R161" s="1">
        <f t="shared" si="19"/>
        <v>214</v>
      </c>
      <c r="S161" s="1">
        <f t="shared" si="20"/>
        <v>51</v>
      </c>
      <c r="T161" s="1">
        <f t="shared" si="21"/>
        <v>36</v>
      </c>
      <c r="U161" s="1">
        <f t="shared" si="22"/>
        <v>99</v>
      </c>
      <c r="V161" s="1">
        <f t="shared" si="23"/>
        <v>66</v>
      </c>
      <c r="W161" s="1">
        <f t="shared" si="24"/>
        <v>63</v>
      </c>
      <c r="X161" s="1">
        <f t="shared" si="25"/>
        <v>42</v>
      </c>
      <c r="Y161" s="37">
        <f>VLOOKUP(D161,兵种!B:J,7,0)</f>
        <v>0</v>
      </c>
      <c r="Z161" s="37">
        <f>VLOOKUP(D161,兵种!B:J,8,0)</f>
        <v>0</v>
      </c>
      <c r="AA161" s="37">
        <f>VLOOKUP(D161,兵种!B:J,9,0)</f>
        <v>0</v>
      </c>
      <c r="AB161" s="1">
        <f t="shared" si="26"/>
        <v>213</v>
      </c>
    </row>
    <row r="162" spans="2:28" hidden="1">
      <c r="B162" s="27"/>
      <c r="C162" s="16">
        <v>396</v>
      </c>
      <c r="D162" s="27"/>
      <c r="E162" s="27"/>
      <c r="F162" s="2" t="s">
        <v>397</v>
      </c>
      <c r="G162" s="4" t="str">
        <f>VLOOKUP(D162,兵种!B:F,2,0)</f>
        <v>老百姓</v>
      </c>
      <c r="H162" s="4">
        <f>VLOOKUP(D162,兵种!B:F,3,0)</f>
        <v>0.7</v>
      </c>
      <c r="I162" s="4">
        <f>VLOOKUP(D162,兵种!B:F,4,0)</f>
        <v>0.7</v>
      </c>
      <c r="J162" s="4">
        <f>VLOOKUP(D162,兵种!B:F,5,0)</f>
        <v>0.7</v>
      </c>
      <c r="K162" s="16" t="str">
        <f>VLOOKUP(E162,绝技!B:C,2,0)</f>
        <v>无</v>
      </c>
      <c r="L162" s="32">
        <v>74</v>
      </c>
      <c r="M162" s="32">
        <v>66</v>
      </c>
      <c r="N162" s="32">
        <v>45</v>
      </c>
      <c r="O162" s="35">
        <v>44</v>
      </c>
      <c r="P162" s="1">
        <f t="shared" si="18"/>
        <v>229</v>
      </c>
      <c r="Q162" s="38">
        <v>1</v>
      </c>
      <c r="R162" s="1">
        <f t="shared" si="19"/>
        <v>214</v>
      </c>
      <c r="S162" s="1">
        <f t="shared" si="20"/>
        <v>51</v>
      </c>
      <c r="T162" s="1">
        <f t="shared" si="21"/>
        <v>36</v>
      </c>
      <c r="U162" s="1">
        <f t="shared" si="22"/>
        <v>99</v>
      </c>
      <c r="V162" s="1">
        <f t="shared" si="23"/>
        <v>66</v>
      </c>
      <c r="W162" s="1">
        <f t="shared" si="24"/>
        <v>54</v>
      </c>
      <c r="X162" s="1">
        <f t="shared" si="25"/>
        <v>36</v>
      </c>
      <c r="Y162" s="37">
        <f>VLOOKUP(D162,兵种!B:J,7,0)</f>
        <v>0</v>
      </c>
      <c r="Z162" s="37">
        <f>VLOOKUP(D162,兵种!B:J,8,0)</f>
        <v>0</v>
      </c>
      <c r="AA162" s="37">
        <f>VLOOKUP(D162,兵种!B:J,9,0)</f>
        <v>0</v>
      </c>
      <c r="AB162" s="1">
        <f t="shared" si="26"/>
        <v>204</v>
      </c>
    </row>
    <row r="163" spans="2:28" hidden="1">
      <c r="B163" s="27"/>
      <c r="C163" s="16">
        <v>239</v>
      </c>
      <c r="D163" s="27"/>
      <c r="E163" s="27"/>
      <c r="F163" s="2" t="s">
        <v>241</v>
      </c>
      <c r="G163" s="4" t="str">
        <f>VLOOKUP(D163,兵种!B:F,2,0)</f>
        <v>老百姓</v>
      </c>
      <c r="H163" s="4">
        <f>VLOOKUP(D163,兵种!B:F,3,0)</f>
        <v>0.7</v>
      </c>
      <c r="I163" s="4">
        <f>VLOOKUP(D163,兵种!B:F,4,0)</f>
        <v>0.7</v>
      </c>
      <c r="J163" s="4">
        <f>VLOOKUP(D163,兵种!B:F,5,0)</f>
        <v>0.7</v>
      </c>
      <c r="K163" s="16" t="str">
        <f>VLOOKUP(E163,绝技!B:C,2,0)</f>
        <v>无</v>
      </c>
      <c r="L163" s="32">
        <v>74</v>
      </c>
      <c r="M163" s="32">
        <v>65</v>
      </c>
      <c r="N163" s="32">
        <v>62</v>
      </c>
      <c r="O163" s="35">
        <v>49</v>
      </c>
      <c r="P163" s="1">
        <f t="shared" si="18"/>
        <v>250</v>
      </c>
      <c r="Q163" s="38">
        <v>1</v>
      </c>
      <c r="R163" s="1">
        <f t="shared" si="19"/>
        <v>212</v>
      </c>
      <c r="S163" s="1">
        <f t="shared" si="20"/>
        <v>51</v>
      </c>
      <c r="T163" s="1">
        <f t="shared" si="21"/>
        <v>36</v>
      </c>
      <c r="U163" s="1">
        <f t="shared" si="22"/>
        <v>97</v>
      </c>
      <c r="V163" s="1">
        <f t="shared" si="23"/>
        <v>65</v>
      </c>
      <c r="W163" s="1">
        <f t="shared" si="24"/>
        <v>74</v>
      </c>
      <c r="X163" s="1">
        <f t="shared" si="25"/>
        <v>49</v>
      </c>
      <c r="Y163" s="37">
        <f>VLOOKUP(D163,兵种!B:J,7,0)</f>
        <v>0</v>
      </c>
      <c r="Z163" s="37">
        <f>VLOOKUP(D163,兵种!B:J,8,0)</f>
        <v>0</v>
      </c>
      <c r="AA163" s="37">
        <f>VLOOKUP(D163,兵种!B:J,9,0)</f>
        <v>0</v>
      </c>
      <c r="AB163" s="1">
        <f t="shared" si="26"/>
        <v>222</v>
      </c>
    </row>
    <row r="164" spans="2:28" hidden="1">
      <c r="B164" s="27"/>
      <c r="C164" s="16">
        <v>42</v>
      </c>
      <c r="D164" s="27"/>
      <c r="E164" s="27"/>
      <c r="F164" s="2" t="s">
        <v>44</v>
      </c>
      <c r="G164" s="4" t="str">
        <f>VLOOKUP(D164,兵种!B:F,2,0)</f>
        <v>老百姓</v>
      </c>
      <c r="H164" s="4">
        <f>VLOOKUP(D164,兵种!B:F,3,0)</f>
        <v>0.7</v>
      </c>
      <c r="I164" s="4">
        <f>VLOOKUP(D164,兵种!B:F,4,0)</f>
        <v>0.7</v>
      </c>
      <c r="J164" s="4">
        <f>VLOOKUP(D164,兵种!B:F,5,0)</f>
        <v>0.7</v>
      </c>
      <c r="K164" s="16" t="str">
        <f>VLOOKUP(E164,绝技!B:C,2,0)</f>
        <v>无</v>
      </c>
      <c r="L164" s="32">
        <v>74</v>
      </c>
      <c r="M164" s="32">
        <v>64</v>
      </c>
      <c r="N164" s="32">
        <v>79</v>
      </c>
      <c r="O164" s="35">
        <v>79</v>
      </c>
      <c r="P164" s="1">
        <f t="shared" si="18"/>
        <v>296</v>
      </c>
      <c r="Q164" s="38">
        <v>1</v>
      </c>
      <c r="R164" s="1">
        <f t="shared" si="19"/>
        <v>211</v>
      </c>
      <c r="S164" s="1">
        <f t="shared" si="20"/>
        <v>51</v>
      </c>
      <c r="T164" s="1">
        <f t="shared" si="21"/>
        <v>36</v>
      </c>
      <c r="U164" s="1">
        <f t="shared" si="22"/>
        <v>96</v>
      </c>
      <c r="V164" s="1">
        <f t="shared" si="23"/>
        <v>64</v>
      </c>
      <c r="W164" s="1">
        <f t="shared" si="24"/>
        <v>94</v>
      </c>
      <c r="X164" s="1">
        <f t="shared" si="25"/>
        <v>63</v>
      </c>
      <c r="Y164" s="37">
        <f>VLOOKUP(D164,兵种!B:J,7,0)</f>
        <v>0</v>
      </c>
      <c r="Z164" s="37">
        <f>VLOOKUP(D164,兵种!B:J,8,0)</f>
        <v>0</v>
      </c>
      <c r="AA164" s="37">
        <f>VLOOKUP(D164,兵种!B:J,9,0)</f>
        <v>0</v>
      </c>
      <c r="AB164" s="1">
        <f t="shared" si="26"/>
        <v>241</v>
      </c>
    </row>
    <row r="165" spans="2:28" hidden="1">
      <c r="B165" s="27"/>
      <c r="C165" s="16">
        <v>164</v>
      </c>
      <c r="D165" s="27"/>
      <c r="E165" s="27"/>
      <c r="F165" s="2" t="s">
        <v>166</v>
      </c>
      <c r="G165" s="4" t="str">
        <f>VLOOKUP(D165,兵种!B:F,2,0)</f>
        <v>老百姓</v>
      </c>
      <c r="H165" s="4">
        <f>VLOOKUP(D165,兵种!B:F,3,0)</f>
        <v>0.7</v>
      </c>
      <c r="I165" s="4">
        <f>VLOOKUP(D165,兵种!B:F,4,0)</f>
        <v>0.7</v>
      </c>
      <c r="J165" s="4">
        <f>VLOOKUP(D165,兵种!B:F,5,0)</f>
        <v>0.7</v>
      </c>
      <c r="K165" s="16" t="str">
        <f>VLOOKUP(E165,绝技!B:C,2,0)</f>
        <v>无</v>
      </c>
      <c r="L165" s="32">
        <v>74</v>
      </c>
      <c r="M165" s="32">
        <v>56</v>
      </c>
      <c r="N165" s="32">
        <v>48</v>
      </c>
      <c r="O165" s="35">
        <v>59</v>
      </c>
      <c r="P165" s="1">
        <f t="shared" si="18"/>
        <v>237</v>
      </c>
      <c r="Q165" s="38">
        <v>1</v>
      </c>
      <c r="R165" s="1">
        <f t="shared" si="19"/>
        <v>200</v>
      </c>
      <c r="S165" s="1">
        <f t="shared" si="20"/>
        <v>51</v>
      </c>
      <c r="T165" s="1">
        <f t="shared" si="21"/>
        <v>36</v>
      </c>
      <c r="U165" s="1">
        <f t="shared" si="22"/>
        <v>84</v>
      </c>
      <c r="V165" s="1">
        <f t="shared" si="23"/>
        <v>56</v>
      </c>
      <c r="W165" s="1">
        <f t="shared" si="24"/>
        <v>57</v>
      </c>
      <c r="X165" s="1">
        <f t="shared" si="25"/>
        <v>38</v>
      </c>
      <c r="Y165" s="37">
        <f>VLOOKUP(D165,兵种!B:J,7,0)</f>
        <v>0</v>
      </c>
      <c r="Z165" s="37">
        <f>VLOOKUP(D165,兵种!B:J,8,0)</f>
        <v>0</v>
      </c>
      <c r="AA165" s="37">
        <f>VLOOKUP(D165,兵种!B:J,9,0)</f>
        <v>0</v>
      </c>
      <c r="AB165" s="1">
        <f t="shared" si="26"/>
        <v>192</v>
      </c>
    </row>
    <row r="166" spans="2:28" hidden="1">
      <c r="B166" s="27"/>
      <c r="C166" s="16">
        <v>539</v>
      </c>
      <c r="D166" s="27">
        <v>1</v>
      </c>
      <c r="E166" s="27"/>
      <c r="F166" s="2" t="s">
        <v>538</v>
      </c>
      <c r="G166" s="4" t="str">
        <f>VLOOKUP(D166,兵种!B:F,2,0)</f>
        <v>近卫军</v>
      </c>
      <c r="H166" s="4">
        <f>VLOOKUP(D166,兵种!B:F,3,0)</f>
        <v>1.1000000000000001</v>
      </c>
      <c r="I166" s="4">
        <f>VLOOKUP(D166,兵种!B:F,4,0)</f>
        <v>0.9</v>
      </c>
      <c r="J166" s="4">
        <f>VLOOKUP(D166,兵种!B:F,5,0)</f>
        <v>1.1000000000000001</v>
      </c>
      <c r="K166" s="16" t="str">
        <f>VLOOKUP(E166,绝技!B:C,2,0)</f>
        <v>无</v>
      </c>
      <c r="L166" s="32">
        <v>73</v>
      </c>
      <c r="M166" s="32">
        <v>85</v>
      </c>
      <c r="N166" s="32">
        <v>72</v>
      </c>
      <c r="O166" s="35">
        <v>46</v>
      </c>
      <c r="P166" s="1">
        <f t="shared" si="18"/>
        <v>276</v>
      </c>
      <c r="Q166" s="38">
        <v>1</v>
      </c>
      <c r="R166" s="1">
        <f t="shared" si="19"/>
        <v>377</v>
      </c>
      <c r="S166" s="1">
        <f t="shared" si="20"/>
        <v>65</v>
      </c>
      <c r="T166" s="1">
        <f t="shared" si="21"/>
        <v>56</v>
      </c>
      <c r="U166" s="1">
        <f t="shared" si="22"/>
        <v>127</v>
      </c>
      <c r="V166" s="1">
        <f t="shared" si="23"/>
        <v>85</v>
      </c>
      <c r="W166" s="1">
        <f t="shared" si="24"/>
        <v>86</v>
      </c>
      <c r="X166" s="1">
        <f t="shared" si="25"/>
        <v>57</v>
      </c>
      <c r="Y166" s="37">
        <f>VLOOKUP(D166,兵种!B:J,7,0)</f>
        <v>0</v>
      </c>
      <c r="Z166" s="37">
        <f>VLOOKUP(D166,兵种!B:J,8,0)</f>
        <v>0.2</v>
      </c>
      <c r="AA166" s="37">
        <f>VLOOKUP(D166,兵种!B:J,9,0)</f>
        <v>0</v>
      </c>
      <c r="AB166" s="1">
        <f t="shared" si="26"/>
        <v>278</v>
      </c>
    </row>
    <row r="167" spans="2:28" hidden="1">
      <c r="B167" s="27"/>
      <c r="C167" s="16">
        <v>608</v>
      </c>
      <c r="D167" s="27">
        <v>2</v>
      </c>
      <c r="E167" s="27"/>
      <c r="F167" s="2" t="s">
        <v>607</v>
      </c>
      <c r="G167" s="4" t="str">
        <f>VLOOKUP(D167,兵种!B:F,2,0)</f>
        <v>亲卫队</v>
      </c>
      <c r="H167" s="4">
        <f>VLOOKUP(D167,兵种!B:F,3,0)</f>
        <v>1</v>
      </c>
      <c r="I167" s="4">
        <f>VLOOKUP(D167,兵种!B:F,4,0)</f>
        <v>1.1000000000000001</v>
      </c>
      <c r="J167" s="4">
        <f>VLOOKUP(D167,兵种!B:F,5,0)</f>
        <v>1</v>
      </c>
      <c r="K167" s="16" t="str">
        <f>VLOOKUP(E167,绝技!B:C,2,0)</f>
        <v>无</v>
      </c>
      <c r="L167" s="32">
        <v>73</v>
      </c>
      <c r="M167" s="32">
        <v>81</v>
      </c>
      <c r="N167" s="32">
        <v>57</v>
      </c>
      <c r="O167" s="35">
        <v>63</v>
      </c>
      <c r="P167" s="1">
        <f t="shared" si="18"/>
        <v>274</v>
      </c>
      <c r="Q167" s="38">
        <v>1</v>
      </c>
      <c r="R167" s="1">
        <f t="shared" si="19"/>
        <v>335</v>
      </c>
      <c r="S167" s="1">
        <f t="shared" si="20"/>
        <v>80</v>
      </c>
      <c r="T167" s="1">
        <f t="shared" si="21"/>
        <v>51</v>
      </c>
      <c r="U167" s="1">
        <f t="shared" si="22"/>
        <v>121</v>
      </c>
      <c r="V167" s="1">
        <f t="shared" si="23"/>
        <v>81</v>
      </c>
      <c r="W167" s="1">
        <f t="shared" si="24"/>
        <v>68</v>
      </c>
      <c r="X167" s="1">
        <f t="shared" si="25"/>
        <v>45</v>
      </c>
      <c r="Y167" s="37">
        <f>VLOOKUP(D167,兵种!B:J,7,0)</f>
        <v>0.05</v>
      </c>
      <c r="Z167" s="37">
        <f>VLOOKUP(D167,兵种!B:J,8,0)</f>
        <v>0.05</v>
      </c>
      <c r="AA167" s="37">
        <f>VLOOKUP(D167,兵种!B:J,9,0)</f>
        <v>0.1</v>
      </c>
      <c r="AB167" s="1">
        <f t="shared" si="26"/>
        <v>269</v>
      </c>
    </row>
    <row r="168" spans="2:28" hidden="1">
      <c r="B168" s="27"/>
      <c r="C168" s="16">
        <v>436</v>
      </c>
      <c r="D168" s="27">
        <v>4</v>
      </c>
      <c r="E168" s="27"/>
      <c r="F168" s="2" t="s">
        <v>436</v>
      </c>
      <c r="G168" s="4" t="str">
        <f>VLOOKUP(D168,兵种!B:F,2,0)</f>
        <v>弓弩手</v>
      </c>
      <c r="H168" s="4">
        <f>VLOOKUP(D168,兵种!B:F,3,0)</f>
        <v>0.9</v>
      </c>
      <c r="I168" s="4">
        <f>VLOOKUP(D168,兵种!B:F,4,0)</f>
        <v>1</v>
      </c>
      <c r="J168" s="4">
        <f>VLOOKUP(D168,兵种!B:F,5,0)</f>
        <v>1</v>
      </c>
      <c r="K168" s="16" t="str">
        <f>VLOOKUP(E168,绝技!B:C,2,0)</f>
        <v>无</v>
      </c>
      <c r="L168" s="32">
        <v>73</v>
      </c>
      <c r="M168" s="32">
        <v>81</v>
      </c>
      <c r="N168" s="32">
        <v>45</v>
      </c>
      <c r="O168" s="35">
        <v>37</v>
      </c>
      <c r="P168" s="1">
        <f t="shared" si="18"/>
        <v>236</v>
      </c>
      <c r="Q168" s="38">
        <v>1</v>
      </c>
      <c r="R168" s="1">
        <f t="shared" si="19"/>
        <v>301</v>
      </c>
      <c r="S168" s="1">
        <f t="shared" si="20"/>
        <v>73</v>
      </c>
      <c r="T168" s="1">
        <f t="shared" si="21"/>
        <v>51</v>
      </c>
      <c r="U168" s="1">
        <f t="shared" si="22"/>
        <v>121</v>
      </c>
      <c r="V168" s="1">
        <f t="shared" si="23"/>
        <v>81</v>
      </c>
      <c r="W168" s="1">
        <f t="shared" si="24"/>
        <v>54</v>
      </c>
      <c r="X168" s="1">
        <f t="shared" si="25"/>
        <v>36</v>
      </c>
      <c r="Y168" s="37">
        <f>VLOOKUP(D168,兵种!B:J,7,0)</f>
        <v>0</v>
      </c>
      <c r="Z168" s="37">
        <f>VLOOKUP(D168,兵种!B:J,8,0)</f>
        <v>0</v>
      </c>
      <c r="AA168" s="37">
        <f>VLOOKUP(D168,兵种!B:J,9,0)</f>
        <v>0.2</v>
      </c>
      <c r="AB168" s="1">
        <f t="shared" si="26"/>
        <v>248</v>
      </c>
    </row>
    <row r="169" spans="2:28" hidden="1">
      <c r="B169" s="27"/>
      <c r="C169" s="16">
        <v>314</v>
      </c>
      <c r="D169" s="27">
        <v>4</v>
      </c>
      <c r="E169" s="27"/>
      <c r="F169" s="2" t="s">
        <v>316</v>
      </c>
      <c r="G169" s="4" t="str">
        <f>VLOOKUP(D169,兵种!B:F,2,0)</f>
        <v>弓弩手</v>
      </c>
      <c r="H169" s="4">
        <f>VLOOKUP(D169,兵种!B:F,3,0)</f>
        <v>0.9</v>
      </c>
      <c r="I169" s="4">
        <f>VLOOKUP(D169,兵种!B:F,4,0)</f>
        <v>1</v>
      </c>
      <c r="J169" s="4">
        <f>VLOOKUP(D169,兵种!B:F,5,0)</f>
        <v>1</v>
      </c>
      <c r="K169" s="16" t="str">
        <f>VLOOKUP(E169,绝技!B:C,2,0)</f>
        <v>无</v>
      </c>
      <c r="L169" s="32">
        <v>73</v>
      </c>
      <c r="M169" s="32">
        <v>71</v>
      </c>
      <c r="N169" s="32">
        <v>80</v>
      </c>
      <c r="O169" s="35">
        <v>62</v>
      </c>
      <c r="P169" s="1">
        <f t="shared" si="18"/>
        <v>286</v>
      </c>
      <c r="Q169" s="38">
        <v>1</v>
      </c>
      <c r="R169" s="1">
        <f t="shared" si="19"/>
        <v>283</v>
      </c>
      <c r="S169" s="1">
        <f t="shared" si="20"/>
        <v>73</v>
      </c>
      <c r="T169" s="1">
        <f t="shared" si="21"/>
        <v>51</v>
      </c>
      <c r="U169" s="1">
        <f t="shared" si="22"/>
        <v>106</v>
      </c>
      <c r="V169" s="1">
        <f t="shared" si="23"/>
        <v>71</v>
      </c>
      <c r="W169" s="1">
        <f t="shared" si="24"/>
        <v>96</v>
      </c>
      <c r="X169" s="1">
        <f t="shared" si="25"/>
        <v>64</v>
      </c>
      <c r="Y169" s="37">
        <f>VLOOKUP(D169,兵种!B:J,7,0)</f>
        <v>0</v>
      </c>
      <c r="Z169" s="37">
        <f>VLOOKUP(D169,兵种!B:J,8,0)</f>
        <v>0</v>
      </c>
      <c r="AA169" s="37">
        <f>VLOOKUP(D169,兵种!B:J,9,0)</f>
        <v>0.2</v>
      </c>
      <c r="AB169" s="1">
        <f t="shared" si="26"/>
        <v>275</v>
      </c>
    </row>
    <row r="170" spans="2:28" hidden="1">
      <c r="B170" s="27"/>
      <c r="C170" s="16">
        <v>486</v>
      </c>
      <c r="D170" s="27">
        <v>3</v>
      </c>
      <c r="E170" s="27"/>
      <c r="F170" s="2" t="s">
        <v>486</v>
      </c>
      <c r="G170" s="4" t="str">
        <f>VLOOKUP(D170,兵种!B:F,2,0)</f>
        <v>战弓骑</v>
      </c>
      <c r="H170" s="4">
        <f>VLOOKUP(D170,兵种!B:F,3,0)</f>
        <v>1</v>
      </c>
      <c r="I170" s="4">
        <f>VLOOKUP(D170,兵种!B:F,4,0)</f>
        <v>1.1000000000000001</v>
      </c>
      <c r="J170" s="4">
        <f>VLOOKUP(D170,兵种!B:F,5,0)</f>
        <v>0.8</v>
      </c>
      <c r="K170" s="16" t="str">
        <f>VLOOKUP(E170,绝技!B:C,2,0)</f>
        <v>无</v>
      </c>
      <c r="L170" s="32">
        <v>73</v>
      </c>
      <c r="M170" s="32">
        <v>52</v>
      </c>
      <c r="N170" s="32">
        <v>81</v>
      </c>
      <c r="O170" s="35">
        <v>85</v>
      </c>
      <c r="P170" s="1">
        <f t="shared" si="18"/>
        <v>291</v>
      </c>
      <c r="Q170" s="38">
        <v>1</v>
      </c>
      <c r="R170" s="1">
        <f t="shared" si="19"/>
        <v>277</v>
      </c>
      <c r="S170" s="1">
        <f t="shared" si="20"/>
        <v>80</v>
      </c>
      <c r="T170" s="1">
        <f t="shared" si="21"/>
        <v>40</v>
      </c>
      <c r="U170" s="1">
        <f t="shared" si="22"/>
        <v>78</v>
      </c>
      <c r="V170" s="1">
        <f t="shared" si="23"/>
        <v>52</v>
      </c>
      <c r="W170" s="1">
        <f t="shared" si="24"/>
        <v>97</v>
      </c>
      <c r="X170" s="1">
        <f t="shared" si="25"/>
        <v>64</v>
      </c>
      <c r="Y170" s="37">
        <f>VLOOKUP(D170,兵种!B:J,7,0)</f>
        <v>0.05</v>
      </c>
      <c r="Z170" s="37">
        <f>VLOOKUP(D170,兵种!B:J,8,0)</f>
        <v>0</v>
      </c>
      <c r="AA170" s="37">
        <f>VLOOKUP(D170,兵种!B:J,9,0)</f>
        <v>0.15</v>
      </c>
      <c r="AB170" s="1">
        <f t="shared" si="26"/>
        <v>255</v>
      </c>
    </row>
    <row r="171" spans="2:28" hidden="1">
      <c r="B171" s="27"/>
      <c r="C171" s="16">
        <v>648</v>
      </c>
      <c r="D171" s="27">
        <v>2</v>
      </c>
      <c r="E171" s="27"/>
      <c r="F171" s="2" t="s">
        <v>646</v>
      </c>
      <c r="G171" s="4" t="str">
        <f>VLOOKUP(D171,兵种!B:F,2,0)</f>
        <v>亲卫队</v>
      </c>
      <c r="H171" s="4">
        <f>VLOOKUP(D171,兵种!B:F,3,0)</f>
        <v>1</v>
      </c>
      <c r="I171" s="4">
        <f>VLOOKUP(D171,兵种!B:F,4,0)</f>
        <v>1.1000000000000001</v>
      </c>
      <c r="J171" s="4">
        <f>VLOOKUP(D171,兵种!B:F,5,0)</f>
        <v>1</v>
      </c>
      <c r="K171" s="16" t="str">
        <f>VLOOKUP(E171,绝技!B:C,2,0)</f>
        <v>无</v>
      </c>
      <c r="L171" s="32">
        <v>73</v>
      </c>
      <c r="M171" s="32">
        <v>40</v>
      </c>
      <c r="N171" s="32">
        <v>73</v>
      </c>
      <c r="O171" s="35">
        <v>87</v>
      </c>
      <c r="P171" s="1">
        <f t="shared" si="18"/>
        <v>273</v>
      </c>
      <c r="Q171" s="38">
        <v>1</v>
      </c>
      <c r="R171" s="1">
        <f t="shared" si="19"/>
        <v>253</v>
      </c>
      <c r="S171" s="1">
        <f t="shared" si="20"/>
        <v>80</v>
      </c>
      <c r="T171" s="1">
        <f t="shared" si="21"/>
        <v>51</v>
      </c>
      <c r="U171" s="1">
        <f t="shared" si="22"/>
        <v>60</v>
      </c>
      <c r="V171" s="1">
        <f t="shared" si="23"/>
        <v>40</v>
      </c>
      <c r="W171" s="1">
        <f t="shared" si="24"/>
        <v>87</v>
      </c>
      <c r="X171" s="1">
        <f t="shared" si="25"/>
        <v>58</v>
      </c>
      <c r="Y171" s="37">
        <f>VLOOKUP(D171,兵种!B:J,7,0)</f>
        <v>0.05</v>
      </c>
      <c r="Z171" s="37">
        <f>VLOOKUP(D171,兵种!B:J,8,0)</f>
        <v>0.05</v>
      </c>
      <c r="AA171" s="37">
        <f>VLOOKUP(D171,兵种!B:J,9,0)</f>
        <v>0.1</v>
      </c>
      <c r="AB171" s="1">
        <f t="shared" si="26"/>
        <v>227</v>
      </c>
    </row>
    <row r="172" spans="2:28" hidden="1">
      <c r="B172" s="27"/>
      <c r="C172" s="16">
        <v>645</v>
      </c>
      <c r="D172" s="27"/>
      <c r="E172" s="27"/>
      <c r="F172" s="2" t="s">
        <v>643</v>
      </c>
      <c r="G172" s="4" t="str">
        <f>VLOOKUP(D172,兵种!B:F,2,0)</f>
        <v>老百姓</v>
      </c>
      <c r="H172" s="4">
        <f>VLOOKUP(D172,兵种!B:F,3,0)</f>
        <v>0.7</v>
      </c>
      <c r="I172" s="4">
        <f>VLOOKUP(D172,兵种!B:F,4,0)</f>
        <v>0.7</v>
      </c>
      <c r="J172" s="4">
        <f>VLOOKUP(D172,兵种!B:F,5,0)</f>
        <v>0.7</v>
      </c>
      <c r="K172" s="16" t="str">
        <f>VLOOKUP(E172,绝技!B:C,2,0)</f>
        <v>无</v>
      </c>
      <c r="L172" s="32">
        <v>73</v>
      </c>
      <c r="M172" s="32">
        <v>76</v>
      </c>
      <c r="N172" s="32">
        <v>64</v>
      </c>
      <c r="O172" s="35">
        <v>49</v>
      </c>
      <c r="P172" s="1">
        <f t="shared" si="18"/>
        <v>262</v>
      </c>
      <c r="Q172" s="38">
        <v>1</v>
      </c>
      <c r="R172" s="1">
        <f t="shared" si="19"/>
        <v>227</v>
      </c>
      <c r="S172" s="1">
        <f t="shared" si="20"/>
        <v>51</v>
      </c>
      <c r="T172" s="1">
        <f t="shared" si="21"/>
        <v>35</v>
      </c>
      <c r="U172" s="1">
        <f t="shared" si="22"/>
        <v>114</v>
      </c>
      <c r="V172" s="1">
        <f t="shared" si="23"/>
        <v>76</v>
      </c>
      <c r="W172" s="1">
        <f t="shared" si="24"/>
        <v>76</v>
      </c>
      <c r="X172" s="1">
        <f t="shared" si="25"/>
        <v>51</v>
      </c>
      <c r="Y172" s="37">
        <f>VLOOKUP(D172,兵种!B:J,7,0)</f>
        <v>0</v>
      </c>
      <c r="Z172" s="37">
        <f>VLOOKUP(D172,兵种!B:J,8,0)</f>
        <v>0</v>
      </c>
      <c r="AA172" s="37">
        <f>VLOOKUP(D172,兵种!B:J,9,0)</f>
        <v>0</v>
      </c>
      <c r="AB172" s="1">
        <f t="shared" si="26"/>
        <v>241</v>
      </c>
    </row>
    <row r="173" spans="2:28" hidden="1">
      <c r="B173" s="27"/>
      <c r="C173" s="16">
        <v>70</v>
      </c>
      <c r="D173" s="27"/>
      <c r="E173" s="27"/>
      <c r="F173" s="2" t="s">
        <v>72</v>
      </c>
      <c r="G173" s="4" t="str">
        <f>VLOOKUP(D173,兵种!B:F,2,0)</f>
        <v>老百姓</v>
      </c>
      <c r="H173" s="4">
        <f>VLOOKUP(D173,兵种!B:F,3,0)</f>
        <v>0.7</v>
      </c>
      <c r="I173" s="4">
        <f>VLOOKUP(D173,兵种!B:F,4,0)</f>
        <v>0.7</v>
      </c>
      <c r="J173" s="4">
        <f>VLOOKUP(D173,兵种!B:F,5,0)</f>
        <v>0.7</v>
      </c>
      <c r="K173" s="16" t="str">
        <f>VLOOKUP(E173,绝技!B:C,2,0)</f>
        <v>无</v>
      </c>
      <c r="L173" s="32">
        <v>73</v>
      </c>
      <c r="M173" s="32">
        <v>75</v>
      </c>
      <c r="N173" s="32">
        <v>43</v>
      </c>
      <c r="O173" s="35">
        <v>41</v>
      </c>
      <c r="P173" s="1">
        <f t="shared" si="18"/>
        <v>232</v>
      </c>
      <c r="Q173" s="38">
        <v>1</v>
      </c>
      <c r="R173" s="1">
        <f t="shared" si="19"/>
        <v>226</v>
      </c>
      <c r="S173" s="1">
        <f t="shared" si="20"/>
        <v>51</v>
      </c>
      <c r="T173" s="1">
        <f t="shared" si="21"/>
        <v>35</v>
      </c>
      <c r="U173" s="1">
        <f t="shared" si="22"/>
        <v>112</v>
      </c>
      <c r="V173" s="1">
        <f t="shared" si="23"/>
        <v>75</v>
      </c>
      <c r="W173" s="1">
        <f t="shared" si="24"/>
        <v>51</v>
      </c>
      <c r="X173" s="1">
        <f t="shared" si="25"/>
        <v>34</v>
      </c>
      <c r="Y173" s="37">
        <f>VLOOKUP(D173,兵种!B:J,7,0)</f>
        <v>0</v>
      </c>
      <c r="Z173" s="37">
        <f>VLOOKUP(D173,兵种!B:J,8,0)</f>
        <v>0</v>
      </c>
      <c r="AA173" s="37">
        <f>VLOOKUP(D173,兵种!B:J,9,0)</f>
        <v>0</v>
      </c>
      <c r="AB173" s="1">
        <f t="shared" si="26"/>
        <v>214</v>
      </c>
    </row>
    <row r="174" spans="2:28" hidden="1">
      <c r="B174" s="27"/>
      <c r="C174" s="16">
        <v>75</v>
      </c>
      <c r="D174" s="27"/>
      <c r="E174" s="27"/>
      <c r="F174" s="2" t="s">
        <v>77</v>
      </c>
      <c r="G174" s="4" t="str">
        <f>VLOOKUP(D174,兵种!B:F,2,0)</f>
        <v>老百姓</v>
      </c>
      <c r="H174" s="4">
        <f>VLOOKUP(D174,兵种!B:F,3,0)</f>
        <v>0.7</v>
      </c>
      <c r="I174" s="4">
        <f>VLOOKUP(D174,兵种!B:F,4,0)</f>
        <v>0.7</v>
      </c>
      <c r="J174" s="4">
        <f>VLOOKUP(D174,兵种!B:F,5,0)</f>
        <v>0.7</v>
      </c>
      <c r="K174" s="16" t="str">
        <f>VLOOKUP(E174,绝技!B:C,2,0)</f>
        <v>无</v>
      </c>
      <c r="L174" s="32">
        <v>73</v>
      </c>
      <c r="M174" s="32">
        <v>69</v>
      </c>
      <c r="N174" s="32">
        <v>69</v>
      </c>
      <c r="O174" s="35">
        <v>74</v>
      </c>
      <c r="P174" s="1">
        <f t="shared" si="18"/>
        <v>285</v>
      </c>
      <c r="Q174" s="38">
        <v>1</v>
      </c>
      <c r="R174" s="1">
        <f t="shared" si="19"/>
        <v>217</v>
      </c>
      <c r="S174" s="1">
        <f t="shared" si="20"/>
        <v>51</v>
      </c>
      <c r="T174" s="1">
        <f t="shared" si="21"/>
        <v>35</v>
      </c>
      <c r="U174" s="1">
        <f t="shared" si="22"/>
        <v>103</v>
      </c>
      <c r="V174" s="1">
        <f t="shared" si="23"/>
        <v>69</v>
      </c>
      <c r="W174" s="1">
        <f t="shared" si="24"/>
        <v>82</v>
      </c>
      <c r="X174" s="1">
        <f t="shared" si="25"/>
        <v>55</v>
      </c>
      <c r="Y174" s="37">
        <f>VLOOKUP(D174,兵种!B:J,7,0)</f>
        <v>0</v>
      </c>
      <c r="Z174" s="37">
        <f>VLOOKUP(D174,兵种!B:J,8,0)</f>
        <v>0</v>
      </c>
      <c r="AA174" s="37">
        <f>VLOOKUP(D174,兵种!B:J,9,0)</f>
        <v>0</v>
      </c>
      <c r="AB174" s="1">
        <f t="shared" si="26"/>
        <v>236</v>
      </c>
    </row>
    <row r="175" spans="2:28" hidden="1">
      <c r="B175" s="27"/>
      <c r="C175" s="16">
        <v>183</v>
      </c>
      <c r="D175" s="27"/>
      <c r="E175" s="27"/>
      <c r="F175" s="2" t="s">
        <v>185</v>
      </c>
      <c r="G175" s="4" t="str">
        <f>VLOOKUP(D175,兵种!B:F,2,0)</f>
        <v>老百姓</v>
      </c>
      <c r="H175" s="4">
        <f>VLOOKUP(D175,兵种!B:F,3,0)</f>
        <v>0.7</v>
      </c>
      <c r="I175" s="4">
        <f>VLOOKUP(D175,兵种!B:F,4,0)</f>
        <v>0.7</v>
      </c>
      <c r="J175" s="4">
        <f>VLOOKUP(D175,兵种!B:F,5,0)</f>
        <v>0.7</v>
      </c>
      <c r="K175" s="16" t="str">
        <f>VLOOKUP(E175,绝技!B:C,2,0)</f>
        <v>无</v>
      </c>
      <c r="L175" s="32">
        <v>73</v>
      </c>
      <c r="M175" s="32">
        <v>69</v>
      </c>
      <c r="N175" s="32">
        <v>64</v>
      </c>
      <c r="O175" s="35">
        <v>62</v>
      </c>
      <c r="P175" s="1">
        <f t="shared" si="18"/>
        <v>268</v>
      </c>
      <c r="Q175" s="38">
        <v>1</v>
      </c>
      <c r="R175" s="1">
        <f t="shared" si="19"/>
        <v>217</v>
      </c>
      <c r="S175" s="1">
        <f t="shared" si="20"/>
        <v>51</v>
      </c>
      <c r="T175" s="1">
        <f t="shared" si="21"/>
        <v>35</v>
      </c>
      <c r="U175" s="1">
        <f t="shared" si="22"/>
        <v>103</v>
      </c>
      <c r="V175" s="1">
        <f t="shared" si="23"/>
        <v>69</v>
      </c>
      <c r="W175" s="1">
        <f t="shared" si="24"/>
        <v>76</v>
      </c>
      <c r="X175" s="1">
        <f t="shared" si="25"/>
        <v>51</v>
      </c>
      <c r="Y175" s="37">
        <f>VLOOKUP(D175,兵种!B:J,7,0)</f>
        <v>0</v>
      </c>
      <c r="Z175" s="37">
        <f>VLOOKUP(D175,兵种!B:J,8,0)</f>
        <v>0</v>
      </c>
      <c r="AA175" s="37">
        <f>VLOOKUP(D175,兵种!B:J,9,0)</f>
        <v>0</v>
      </c>
      <c r="AB175" s="1">
        <f t="shared" si="26"/>
        <v>230</v>
      </c>
    </row>
    <row r="176" spans="2:28" hidden="1">
      <c r="B176" s="27"/>
      <c r="C176" s="16">
        <v>213</v>
      </c>
      <c r="D176" s="27"/>
      <c r="E176" s="27"/>
      <c r="F176" s="2" t="s">
        <v>215</v>
      </c>
      <c r="G176" s="4" t="str">
        <f>VLOOKUP(D176,兵种!B:F,2,0)</f>
        <v>老百姓</v>
      </c>
      <c r="H176" s="4">
        <f>VLOOKUP(D176,兵种!B:F,3,0)</f>
        <v>0.7</v>
      </c>
      <c r="I176" s="4">
        <f>VLOOKUP(D176,兵种!B:F,4,0)</f>
        <v>0.7</v>
      </c>
      <c r="J176" s="4">
        <f>VLOOKUP(D176,兵种!B:F,5,0)</f>
        <v>0.7</v>
      </c>
      <c r="K176" s="16" t="str">
        <f>VLOOKUP(E176,绝技!B:C,2,0)</f>
        <v>无</v>
      </c>
      <c r="L176" s="32">
        <v>73</v>
      </c>
      <c r="M176" s="32">
        <v>67</v>
      </c>
      <c r="N176" s="32">
        <v>72</v>
      </c>
      <c r="O176" s="35">
        <v>65</v>
      </c>
      <c r="P176" s="1">
        <f t="shared" si="18"/>
        <v>277</v>
      </c>
      <c r="Q176" s="38">
        <v>1</v>
      </c>
      <c r="R176" s="1">
        <f t="shared" si="19"/>
        <v>214</v>
      </c>
      <c r="S176" s="1">
        <f t="shared" si="20"/>
        <v>51</v>
      </c>
      <c r="T176" s="1">
        <f t="shared" si="21"/>
        <v>35</v>
      </c>
      <c r="U176" s="1">
        <f t="shared" si="22"/>
        <v>100</v>
      </c>
      <c r="V176" s="1">
        <f t="shared" si="23"/>
        <v>67</v>
      </c>
      <c r="W176" s="1">
        <f t="shared" si="24"/>
        <v>86</v>
      </c>
      <c r="X176" s="1">
        <f t="shared" si="25"/>
        <v>57</v>
      </c>
      <c r="Y176" s="37">
        <f>VLOOKUP(D176,兵种!B:J,7,0)</f>
        <v>0</v>
      </c>
      <c r="Z176" s="37">
        <f>VLOOKUP(D176,兵种!B:J,8,0)</f>
        <v>0</v>
      </c>
      <c r="AA176" s="37">
        <f>VLOOKUP(D176,兵种!B:J,9,0)</f>
        <v>0</v>
      </c>
      <c r="AB176" s="1">
        <f t="shared" si="26"/>
        <v>237</v>
      </c>
    </row>
    <row r="177" spans="2:28" hidden="1">
      <c r="B177" s="27"/>
      <c r="C177" s="16">
        <v>659</v>
      </c>
      <c r="D177" s="27"/>
      <c r="E177" s="27"/>
      <c r="F177" s="2" t="s">
        <v>657</v>
      </c>
      <c r="G177" s="4" t="str">
        <f>VLOOKUP(D177,兵种!B:F,2,0)</f>
        <v>老百姓</v>
      </c>
      <c r="H177" s="4">
        <f>VLOOKUP(D177,兵种!B:F,3,0)</f>
        <v>0.7</v>
      </c>
      <c r="I177" s="4">
        <f>VLOOKUP(D177,兵种!B:F,4,0)</f>
        <v>0.7</v>
      </c>
      <c r="J177" s="4">
        <f>VLOOKUP(D177,兵种!B:F,5,0)</f>
        <v>0.7</v>
      </c>
      <c r="K177" s="16" t="str">
        <f>VLOOKUP(E177,绝技!B:C,2,0)</f>
        <v>无</v>
      </c>
      <c r="L177" s="32">
        <v>73</v>
      </c>
      <c r="M177" s="32">
        <v>63</v>
      </c>
      <c r="N177" s="32">
        <v>74</v>
      </c>
      <c r="O177" s="35">
        <v>75</v>
      </c>
      <c r="P177" s="1">
        <f t="shared" si="18"/>
        <v>285</v>
      </c>
      <c r="Q177" s="38">
        <v>1</v>
      </c>
      <c r="R177" s="1">
        <f t="shared" si="19"/>
        <v>209</v>
      </c>
      <c r="S177" s="1">
        <f t="shared" si="20"/>
        <v>51</v>
      </c>
      <c r="T177" s="1">
        <f t="shared" si="21"/>
        <v>35</v>
      </c>
      <c r="U177" s="1">
        <f t="shared" si="22"/>
        <v>94</v>
      </c>
      <c r="V177" s="1">
        <f t="shared" si="23"/>
        <v>63</v>
      </c>
      <c r="W177" s="1">
        <f t="shared" si="24"/>
        <v>88</v>
      </c>
      <c r="X177" s="1">
        <f t="shared" si="25"/>
        <v>59</v>
      </c>
      <c r="Y177" s="37">
        <f>VLOOKUP(D177,兵种!B:J,7,0)</f>
        <v>0</v>
      </c>
      <c r="Z177" s="37">
        <f>VLOOKUP(D177,兵种!B:J,8,0)</f>
        <v>0</v>
      </c>
      <c r="AA177" s="37">
        <f>VLOOKUP(D177,兵种!B:J,9,0)</f>
        <v>0</v>
      </c>
      <c r="AB177" s="1">
        <f t="shared" si="26"/>
        <v>233</v>
      </c>
    </row>
    <row r="178" spans="2:28" hidden="1">
      <c r="B178" s="27"/>
      <c r="C178" s="16">
        <v>259</v>
      </c>
      <c r="D178" s="27">
        <v>4</v>
      </c>
      <c r="E178" s="27"/>
      <c r="F178" s="2" t="s">
        <v>261</v>
      </c>
      <c r="G178" s="4" t="str">
        <f>VLOOKUP(D178,兵种!B:F,2,0)</f>
        <v>弓弩手</v>
      </c>
      <c r="H178" s="4">
        <f>VLOOKUP(D178,兵种!B:F,3,0)</f>
        <v>0.9</v>
      </c>
      <c r="I178" s="4">
        <f>VLOOKUP(D178,兵种!B:F,4,0)</f>
        <v>1</v>
      </c>
      <c r="J178" s="4">
        <f>VLOOKUP(D178,兵种!B:F,5,0)</f>
        <v>1</v>
      </c>
      <c r="K178" s="16" t="str">
        <f>VLOOKUP(E178,绝技!B:C,2,0)</f>
        <v>无</v>
      </c>
      <c r="L178" s="32">
        <v>73</v>
      </c>
      <c r="M178" s="32">
        <v>26</v>
      </c>
      <c r="N178" s="32">
        <v>94</v>
      </c>
      <c r="O178" s="35">
        <v>88</v>
      </c>
      <c r="P178" s="1">
        <f t="shared" si="18"/>
        <v>281</v>
      </c>
      <c r="Q178" s="38">
        <v>1</v>
      </c>
      <c r="R178" s="1">
        <f t="shared" si="19"/>
        <v>202</v>
      </c>
      <c r="S178" s="1">
        <f t="shared" si="20"/>
        <v>73</v>
      </c>
      <c r="T178" s="1">
        <f t="shared" si="21"/>
        <v>51</v>
      </c>
      <c r="U178" s="1">
        <f t="shared" si="22"/>
        <v>39</v>
      </c>
      <c r="V178" s="1">
        <f t="shared" si="23"/>
        <v>26</v>
      </c>
      <c r="W178" s="1">
        <f t="shared" si="24"/>
        <v>112</v>
      </c>
      <c r="X178" s="1">
        <f t="shared" si="25"/>
        <v>75</v>
      </c>
      <c r="Y178" s="37">
        <f>VLOOKUP(D178,兵种!B:J,7,0)</f>
        <v>0</v>
      </c>
      <c r="Z178" s="37">
        <f>VLOOKUP(D178,兵种!B:J,8,0)</f>
        <v>0</v>
      </c>
      <c r="AA178" s="37">
        <f>VLOOKUP(D178,兵种!B:J,9,0)</f>
        <v>0.2</v>
      </c>
      <c r="AB178" s="1">
        <f t="shared" si="26"/>
        <v>224</v>
      </c>
    </row>
    <row r="179" spans="2:28" hidden="1">
      <c r="B179" s="27"/>
      <c r="C179" s="16">
        <v>231</v>
      </c>
      <c r="D179" s="27"/>
      <c r="E179" s="27"/>
      <c r="F179" s="2" t="s">
        <v>233</v>
      </c>
      <c r="G179" s="4" t="str">
        <f>VLOOKUP(D179,兵种!B:F,2,0)</f>
        <v>老百姓</v>
      </c>
      <c r="H179" s="4">
        <f>VLOOKUP(D179,兵种!B:F,3,0)</f>
        <v>0.7</v>
      </c>
      <c r="I179" s="4">
        <f>VLOOKUP(D179,兵种!B:F,4,0)</f>
        <v>0.7</v>
      </c>
      <c r="J179" s="4">
        <f>VLOOKUP(D179,兵种!B:F,5,0)</f>
        <v>0.7</v>
      </c>
      <c r="K179" s="16" t="str">
        <f>VLOOKUP(E179,绝技!B:C,2,0)</f>
        <v>无</v>
      </c>
      <c r="L179" s="32">
        <v>73</v>
      </c>
      <c r="M179" s="32">
        <v>58</v>
      </c>
      <c r="N179" s="32">
        <v>78</v>
      </c>
      <c r="O179" s="35">
        <v>65</v>
      </c>
      <c r="P179" s="1">
        <f t="shared" si="18"/>
        <v>274</v>
      </c>
      <c r="Q179" s="38">
        <v>1</v>
      </c>
      <c r="R179" s="1">
        <f t="shared" si="19"/>
        <v>202</v>
      </c>
      <c r="S179" s="1">
        <f t="shared" si="20"/>
        <v>51</v>
      </c>
      <c r="T179" s="1">
        <f t="shared" si="21"/>
        <v>35</v>
      </c>
      <c r="U179" s="1">
        <f t="shared" si="22"/>
        <v>87</v>
      </c>
      <c r="V179" s="1">
        <f t="shared" si="23"/>
        <v>58</v>
      </c>
      <c r="W179" s="1">
        <f t="shared" si="24"/>
        <v>93</v>
      </c>
      <c r="X179" s="1">
        <f t="shared" si="25"/>
        <v>62</v>
      </c>
      <c r="Y179" s="37">
        <f>VLOOKUP(D179,兵种!B:J,7,0)</f>
        <v>0</v>
      </c>
      <c r="Z179" s="37">
        <f>VLOOKUP(D179,兵种!B:J,8,0)</f>
        <v>0</v>
      </c>
      <c r="AA179" s="37">
        <f>VLOOKUP(D179,兵种!B:J,9,0)</f>
        <v>0</v>
      </c>
      <c r="AB179" s="1">
        <f t="shared" si="26"/>
        <v>231</v>
      </c>
    </row>
    <row r="180" spans="2:28" hidden="1">
      <c r="B180" s="27"/>
      <c r="C180" s="16">
        <v>427</v>
      </c>
      <c r="D180" s="27"/>
      <c r="E180" s="27"/>
      <c r="F180" s="2" t="s">
        <v>428</v>
      </c>
      <c r="G180" s="4" t="str">
        <f>VLOOKUP(D180,兵种!B:F,2,0)</f>
        <v>老百姓</v>
      </c>
      <c r="H180" s="4">
        <f>VLOOKUP(D180,兵种!B:F,3,0)</f>
        <v>0.7</v>
      </c>
      <c r="I180" s="4">
        <f>VLOOKUP(D180,兵种!B:F,4,0)</f>
        <v>0.7</v>
      </c>
      <c r="J180" s="4">
        <f>VLOOKUP(D180,兵种!B:F,5,0)</f>
        <v>0.7</v>
      </c>
      <c r="K180" s="16" t="str">
        <f>VLOOKUP(E180,绝技!B:C,2,0)</f>
        <v>无</v>
      </c>
      <c r="L180" s="32">
        <v>73</v>
      </c>
      <c r="M180" s="32">
        <v>54</v>
      </c>
      <c r="N180" s="32">
        <v>75</v>
      </c>
      <c r="O180" s="35">
        <v>66</v>
      </c>
      <c r="P180" s="1">
        <f t="shared" si="18"/>
        <v>268</v>
      </c>
      <c r="Q180" s="38">
        <v>1</v>
      </c>
      <c r="R180" s="1">
        <f t="shared" si="19"/>
        <v>196</v>
      </c>
      <c r="S180" s="1">
        <f t="shared" si="20"/>
        <v>51</v>
      </c>
      <c r="T180" s="1">
        <f t="shared" si="21"/>
        <v>35</v>
      </c>
      <c r="U180" s="1">
        <f t="shared" si="22"/>
        <v>81</v>
      </c>
      <c r="V180" s="1">
        <f t="shared" si="23"/>
        <v>54</v>
      </c>
      <c r="W180" s="1">
        <f t="shared" si="24"/>
        <v>90</v>
      </c>
      <c r="X180" s="1">
        <f t="shared" si="25"/>
        <v>60</v>
      </c>
      <c r="Y180" s="37">
        <f>VLOOKUP(D180,兵种!B:J,7,0)</f>
        <v>0</v>
      </c>
      <c r="Z180" s="37">
        <f>VLOOKUP(D180,兵种!B:J,8,0)</f>
        <v>0</v>
      </c>
      <c r="AA180" s="37">
        <f>VLOOKUP(D180,兵种!B:J,9,0)</f>
        <v>0</v>
      </c>
      <c r="AB180" s="1">
        <f t="shared" si="26"/>
        <v>222</v>
      </c>
    </row>
    <row r="181" spans="2:28" hidden="1">
      <c r="B181" s="27"/>
      <c r="C181" s="16">
        <v>201</v>
      </c>
      <c r="D181" s="27"/>
      <c r="E181" s="27"/>
      <c r="F181" s="2" t="s">
        <v>203</v>
      </c>
      <c r="G181" s="4" t="str">
        <f>VLOOKUP(D181,兵种!B:F,2,0)</f>
        <v>老百姓</v>
      </c>
      <c r="H181" s="4">
        <f>VLOOKUP(D181,兵种!B:F,3,0)</f>
        <v>0.7</v>
      </c>
      <c r="I181" s="4">
        <f>VLOOKUP(D181,兵种!B:F,4,0)</f>
        <v>0.7</v>
      </c>
      <c r="J181" s="4">
        <f>VLOOKUP(D181,兵种!B:F,5,0)</f>
        <v>0.7</v>
      </c>
      <c r="K181" s="16" t="str">
        <f>VLOOKUP(E181,绝技!B:C,2,0)</f>
        <v>无</v>
      </c>
      <c r="L181" s="32">
        <v>73</v>
      </c>
      <c r="M181" s="32">
        <v>46</v>
      </c>
      <c r="N181" s="32">
        <v>74</v>
      </c>
      <c r="O181" s="35">
        <v>77</v>
      </c>
      <c r="P181" s="1">
        <f t="shared" si="18"/>
        <v>270</v>
      </c>
      <c r="Q181" s="38">
        <v>1</v>
      </c>
      <c r="R181" s="1">
        <f t="shared" si="19"/>
        <v>185</v>
      </c>
      <c r="S181" s="1">
        <f t="shared" si="20"/>
        <v>51</v>
      </c>
      <c r="T181" s="1">
        <f t="shared" si="21"/>
        <v>35</v>
      </c>
      <c r="U181" s="1">
        <f t="shared" si="22"/>
        <v>69</v>
      </c>
      <c r="V181" s="1">
        <f t="shared" si="23"/>
        <v>46</v>
      </c>
      <c r="W181" s="1">
        <f t="shared" si="24"/>
        <v>88</v>
      </c>
      <c r="X181" s="1">
        <f t="shared" si="25"/>
        <v>59</v>
      </c>
      <c r="Y181" s="37">
        <f>VLOOKUP(D181,兵种!B:J,7,0)</f>
        <v>0</v>
      </c>
      <c r="Z181" s="37">
        <f>VLOOKUP(D181,兵种!B:J,8,0)</f>
        <v>0</v>
      </c>
      <c r="AA181" s="37">
        <f>VLOOKUP(D181,兵种!B:J,9,0)</f>
        <v>0</v>
      </c>
      <c r="AB181" s="1">
        <f t="shared" si="26"/>
        <v>208</v>
      </c>
    </row>
    <row r="182" spans="2:28" hidden="1">
      <c r="B182" s="27"/>
      <c r="C182" s="16">
        <v>488</v>
      </c>
      <c r="D182" s="27">
        <v>1</v>
      </c>
      <c r="E182" s="27"/>
      <c r="F182" s="2" t="s">
        <v>488</v>
      </c>
      <c r="G182" s="4" t="str">
        <f>VLOOKUP(D182,兵种!B:F,2,0)</f>
        <v>近卫军</v>
      </c>
      <c r="H182" s="4">
        <f>VLOOKUP(D182,兵种!B:F,3,0)</f>
        <v>1.1000000000000001</v>
      </c>
      <c r="I182" s="4">
        <f>VLOOKUP(D182,兵种!B:F,4,0)</f>
        <v>0.9</v>
      </c>
      <c r="J182" s="4">
        <f>VLOOKUP(D182,兵种!B:F,5,0)</f>
        <v>1.1000000000000001</v>
      </c>
      <c r="K182" s="16" t="str">
        <f>VLOOKUP(E182,绝技!B:C,2,0)</f>
        <v>无</v>
      </c>
      <c r="L182" s="32">
        <v>72</v>
      </c>
      <c r="M182" s="32">
        <v>85</v>
      </c>
      <c r="N182" s="32">
        <v>50</v>
      </c>
      <c r="O182" s="35">
        <v>48</v>
      </c>
      <c r="P182" s="1">
        <f t="shared" si="18"/>
        <v>255</v>
      </c>
      <c r="Q182" s="38">
        <v>1</v>
      </c>
      <c r="R182" s="1">
        <f t="shared" si="19"/>
        <v>376</v>
      </c>
      <c r="S182" s="1">
        <f t="shared" si="20"/>
        <v>64</v>
      </c>
      <c r="T182" s="1">
        <f t="shared" si="21"/>
        <v>55</v>
      </c>
      <c r="U182" s="1">
        <f t="shared" si="22"/>
        <v>127</v>
      </c>
      <c r="V182" s="1">
        <f t="shared" si="23"/>
        <v>85</v>
      </c>
      <c r="W182" s="1">
        <f t="shared" si="24"/>
        <v>60</v>
      </c>
      <c r="X182" s="1">
        <f t="shared" si="25"/>
        <v>40</v>
      </c>
      <c r="Y182" s="37">
        <f>VLOOKUP(D182,兵种!B:J,7,0)</f>
        <v>0</v>
      </c>
      <c r="Z182" s="37">
        <f>VLOOKUP(D182,兵种!B:J,8,0)</f>
        <v>0.2</v>
      </c>
      <c r="AA182" s="37">
        <f>VLOOKUP(D182,兵种!B:J,9,0)</f>
        <v>0</v>
      </c>
      <c r="AB182" s="1">
        <f t="shared" si="26"/>
        <v>251</v>
      </c>
    </row>
    <row r="183" spans="2:28" hidden="1">
      <c r="B183" s="27"/>
      <c r="C183" s="16">
        <v>375</v>
      </c>
      <c r="D183" s="27">
        <v>3</v>
      </c>
      <c r="E183" s="27"/>
      <c r="F183" s="2" t="s">
        <v>376</v>
      </c>
      <c r="G183" s="4" t="str">
        <f>VLOOKUP(D183,兵种!B:F,2,0)</f>
        <v>战弓骑</v>
      </c>
      <c r="H183" s="4">
        <f>VLOOKUP(D183,兵种!B:F,3,0)</f>
        <v>1</v>
      </c>
      <c r="I183" s="4">
        <f>VLOOKUP(D183,兵种!B:F,4,0)</f>
        <v>1.1000000000000001</v>
      </c>
      <c r="J183" s="4">
        <f>VLOOKUP(D183,兵种!B:F,5,0)</f>
        <v>0.8</v>
      </c>
      <c r="K183" s="16" t="str">
        <f>VLOOKUP(E183,绝技!B:C,2,0)</f>
        <v>无</v>
      </c>
      <c r="L183" s="32">
        <v>72</v>
      </c>
      <c r="M183" s="32">
        <v>86</v>
      </c>
      <c r="N183" s="32">
        <v>67</v>
      </c>
      <c r="O183" s="35">
        <v>63</v>
      </c>
      <c r="P183" s="1">
        <f t="shared" si="18"/>
        <v>288</v>
      </c>
      <c r="Q183" s="38">
        <v>1</v>
      </c>
      <c r="R183" s="1">
        <f t="shared" si="19"/>
        <v>344</v>
      </c>
      <c r="S183" s="1">
        <f t="shared" si="20"/>
        <v>79</v>
      </c>
      <c r="T183" s="1">
        <f t="shared" si="21"/>
        <v>40</v>
      </c>
      <c r="U183" s="1">
        <f t="shared" si="22"/>
        <v>129</v>
      </c>
      <c r="V183" s="1">
        <f t="shared" si="23"/>
        <v>86</v>
      </c>
      <c r="W183" s="1">
        <f t="shared" si="24"/>
        <v>80</v>
      </c>
      <c r="X183" s="1">
        <f t="shared" si="25"/>
        <v>53</v>
      </c>
      <c r="Y183" s="37">
        <f>VLOOKUP(D183,兵种!B:J,7,0)</f>
        <v>0.05</v>
      </c>
      <c r="Z183" s="37">
        <f>VLOOKUP(D183,兵种!B:J,8,0)</f>
        <v>0</v>
      </c>
      <c r="AA183" s="37">
        <f>VLOOKUP(D183,兵种!B:J,9,0)</f>
        <v>0.15</v>
      </c>
      <c r="AB183" s="1">
        <f t="shared" si="26"/>
        <v>288</v>
      </c>
    </row>
    <row r="184" spans="2:28" hidden="1">
      <c r="B184" s="27"/>
      <c r="C184" s="16">
        <v>554</v>
      </c>
      <c r="D184" s="27">
        <v>2</v>
      </c>
      <c r="E184" s="27"/>
      <c r="F184" s="2" t="s">
        <v>553</v>
      </c>
      <c r="G184" s="4" t="str">
        <f>VLOOKUP(D184,兵种!B:F,2,0)</f>
        <v>亲卫队</v>
      </c>
      <c r="H184" s="4">
        <f>VLOOKUP(D184,兵种!B:F,3,0)</f>
        <v>1</v>
      </c>
      <c r="I184" s="4">
        <f>VLOOKUP(D184,兵种!B:F,4,0)</f>
        <v>1.1000000000000001</v>
      </c>
      <c r="J184" s="4">
        <f>VLOOKUP(D184,兵种!B:F,5,0)</f>
        <v>1</v>
      </c>
      <c r="K184" s="16" t="str">
        <f>VLOOKUP(E184,绝技!B:C,2,0)</f>
        <v>无</v>
      </c>
      <c r="L184" s="32">
        <v>72</v>
      </c>
      <c r="M184" s="32">
        <v>83</v>
      </c>
      <c r="N184" s="32">
        <v>56</v>
      </c>
      <c r="O184" s="35">
        <v>36</v>
      </c>
      <c r="P184" s="1">
        <f t="shared" si="18"/>
        <v>247</v>
      </c>
      <c r="Q184" s="38">
        <v>1</v>
      </c>
      <c r="R184" s="1">
        <f t="shared" si="19"/>
        <v>338</v>
      </c>
      <c r="S184" s="1">
        <f t="shared" si="20"/>
        <v>79</v>
      </c>
      <c r="T184" s="1">
        <f t="shared" si="21"/>
        <v>50</v>
      </c>
      <c r="U184" s="1">
        <f t="shared" si="22"/>
        <v>124</v>
      </c>
      <c r="V184" s="1">
        <f t="shared" si="23"/>
        <v>83</v>
      </c>
      <c r="W184" s="1">
        <f t="shared" si="24"/>
        <v>67</v>
      </c>
      <c r="X184" s="1">
        <f t="shared" si="25"/>
        <v>44</v>
      </c>
      <c r="Y184" s="37">
        <f>VLOOKUP(D184,兵种!B:J,7,0)</f>
        <v>0.05</v>
      </c>
      <c r="Z184" s="37">
        <f>VLOOKUP(D184,兵种!B:J,8,0)</f>
        <v>0.05</v>
      </c>
      <c r="AA184" s="37">
        <f>VLOOKUP(D184,兵种!B:J,9,0)</f>
        <v>0.1</v>
      </c>
      <c r="AB184" s="1">
        <f t="shared" si="26"/>
        <v>270</v>
      </c>
    </row>
    <row r="185" spans="2:28" hidden="1">
      <c r="B185" s="27"/>
      <c r="C185" s="16">
        <v>207</v>
      </c>
      <c r="D185" s="27">
        <v>5</v>
      </c>
      <c r="E185" s="27"/>
      <c r="F185" s="2" t="s">
        <v>209</v>
      </c>
      <c r="G185" s="4" t="str">
        <f>VLOOKUP(D185,兵种!B:F,2,0)</f>
        <v>霹雳车</v>
      </c>
      <c r="H185" s="4">
        <f>VLOOKUP(D185,兵种!B:F,3,0)</f>
        <v>0.9</v>
      </c>
      <c r="I185" s="4">
        <f>VLOOKUP(D185,兵种!B:F,4,0)</f>
        <v>1</v>
      </c>
      <c r="J185" s="4">
        <f>VLOOKUP(D185,兵种!B:F,5,0)</f>
        <v>0.8</v>
      </c>
      <c r="K185" s="16" t="str">
        <f>VLOOKUP(E185,绝技!B:C,2,0)</f>
        <v>无</v>
      </c>
      <c r="L185" s="32">
        <v>72</v>
      </c>
      <c r="M185" s="32">
        <v>86</v>
      </c>
      <c r="N185" s="32">
        <v>1</v>
      </c>
      <c r="O185" s="35">
        <v>3</v>
      </c>
      <c r="P185" s="1">
        <f t="shared" si="18"/>
        <v>162</v>
      </c>
      <c r="Q185" s="38">
        <v>1</v>
      </c>
      <c r="R185" s="1">
        <f t="shared" si="19"/>
        <v>309</v>
      </c>
      <c r="S185" s="1">
        <f t="shared" si="20"/>
        <v>72</v>
      </c>
      <c r="T185" s="1">
        <f t="shared" si="21"/>
        <v>40</v>
      </c>
      <c r="U185" s="1">
        <f t="shared" si="22"/>
        <v>129</v>
      </c>
      <c r="V185" s="1">
        <f t="shared" si="23"/>
        <v>86</v>
      </c>
      <c r="W185" s="1">
        <f t="shared" si="24"/>
        <v>1</v>
      </c>
      <c r="X185" s="1">
        <f t="shared" si="25"/>
        <v>0</v>
      </c>
      <c r="Y185" s="37">
        <f>VLOOKUP(D185,兵种!B:J,7,0)</f>
        <v>0.15</v>
      </c>
      <c r="Z185" s="37">
        <f>VLOOKUP(D185,兵种!B:J,8,0)</f>
        <v>0</v>
      </c>
      <c r="AA185" s="37">
        <f>VLOOKUP(D185,兵种!B:J,9,0)</f>
        <v>0.05</v>
      </c>
      <c r="AB185" s="1">
        <f t="shared" si="26"/>
        <v>202</v>
      </c>
    </row>
    <row r="186" spans="2:28" hidden="1">
      <c r="B186" s="27"/>
      <c r="C186" s="16">
        <v>494</v>
      </c>
      <c r="D186" s="27">
        <v>5</v>
      </c>
      <c r="E186" s="27"/>
      <c r="F186" s="2" t="s">
        <v>494</v>
      </c>
      <c r="G186" s="4" t="str">
        <f>VLOOKUP(D186,兵种!B:F,2,0)</f>
        <v>霹雳车</v>
      </c>
      <c r="H186" s="4">
        <f>VLOOKUP(D186,兵种!B:F,3,0)</f>
        <v>0.9</v>
      </c>
      <c r="I186" s="4">
        <f>VLOOKUP(D186,兵种!B:F,4,0)</f>
        <v>1</v>
      </c>
      <c r="J186" s="4">
        <f>VLOOKUP(D186,兵种!B:F,5,0)</f>
        <v>0.8</v>
      </c>
      <c r="K186" s="16" t="str">
        <f>VLOOKUP(E186,绝技!B:C,2,0)</f>
        <v>无</v>
      </c>
      <c r="L186" s="32">
        <v>72</v>
      </c>
      <c r="M186" s="32">
        <v>85</v>
      </c>
      <c r="N186" s="32">
        <v>69</v>
      </c>
      <c r="O186" s="35">
        <v>55</v>
      </c>
      <c r="P186" s="1">
        <f t="shared" si="18"/>
        <v>281</v>
      </c>
      <c r="Q186" s="38">
        <v>1</v>
      </c>
      <c r="R186" s="1">
        <f t="shared" si="19"/>
        <v>307</v>
      </c>
      <c r="S186" s="1">
        <f t="shared" si="20"/>
        <v>72</v>
      </c>
      <c r="T186" s="1">
        <f t="shared" si="21"/>
        <v>40</v>
      </c>
      <c r="U186" s="1">
        <f t="shared" si="22"/>
        <v>127</v>
      </c>
      <c r="V186" s="1">
        <f t="shared" si="23"/>
        <v>85</v>
      </c>
      <c r="W186" s="1">
        <f t="shared" si="24"/>
        <v>82</v>
      </c>
      <c r="X186" s="1">
        <f t="shared" si="25"/>
        <v>55</v>
      </c>
      <c r="Y186" s="37">
        <f>VLOOKUP(D186,兵种!B:J,7,0)</f>
        <v>0.15</v>
      </c>
      <c r="Z186" s="37">
        <f>VLOOKUP(D186,兵种!B:J,8,0)</f>
        <v>0</v>
      </c>
      <c r="AA186" s="37">
        <f>VLOOKUP(D186,兵种!B:J,9,0)</f>
        <v>0.05</v>
      </c>
      <c r="AB186" s="1">
        <f t="shared" si="26"/>
        <v>281</v>
      </c>
    </row>
    <row r="187" spans="2:28" hidden="1">
      <c r="B187" s="27"/>
      <c r="C187" s="16">
        <v>14</v>
      </c>
      <c r="D187" s="27">
        <v>4</v>
      </c>
      <c r="E187" s="27"/>
      <c r="F187" s="2" t="s">
        <v>16</v>
      </c>
      <c r="G187" s="4" t="str">
        <f>VLOOKUP(D187,兵种!B:F,2,0)</f>
        <v>弓弩手</v>
      </c>
      <c r="H187" s="4">
        <f>VLOOKUP(D187,兵种!B:F,3,0)</f>
        <v>0.9</v>
      </c>
      <c r="I187" s="4">
        <f>VLOOKUP(D187,兵种!B:F,4,0)</f>
        <v>1</v>
      </c>
      <c r="J187" s="4">
        <f>VLOOKUP(D187,兵种!B:F,5,0)</f>
        <v>1</v>
      </c>
      <c r="K187" s="16" t="str">
        <f>VLOOKUP(E187,绝技!B:C,2,0)</f>
        <v>无</v>
      </c>
      <c r="L187" s="32">
        <v>72</v>
      </c>
      <c r="M187" s="32">
        <v>84</v>
      </c>
      <c r="N187" s="32">
        <v>61</v>
      </c>
      <c r="O187" s="35">
        <v>58</v>
      </c>
      <c r="P187" s="1">
        <f t="shared" si="18"/>
        <v>275</v>
      </c>
      <c r="Q187" s="38">
        <v>1</v>
      </c>
      <c r="R187" s="1">
        <f t="shared" si="19"/>
        <v>306</v>
      </c>
      <c r="S187" s="1">
        <f t="shared" si="20"/>
        <v>72</v>
      </c>
      <c r="T187" s="1">
        <f t="shared" si="21"/>
        <v>50</v>
      </c>
      <c r="U187" s="1">
        <f t="shared" si="22"/>
        <v>126</v>
      </c>
      <c r="V187" s="1">
        <f t="shared" si="23"/>
        <v>84</v>
      </c>
      <c r="W187" s="1">
        <f t="shared" si="24"/>
        <v>73</v>
      </c>
      <c r="X187" s="1">
        <f t="shared" si="25"/>
        <v>48</v>
      </c>
      <c r="Y187" s="37">
        <f>VLOOKUP(D187,兵种!B:J,7,0)</f>
        <v>0</v>
      </c>
      <c r="Z187" s="37">
        <f>VLOOKUP(D187,兵种!B:J,8,0)</f>
        <v>0</v>
      </c>
      <c r="AA187" s="37">
        <f>VLOOKUP(D187,兵种!B:J,9,0)</f>
        <v>0.2</v>
      </c>
      <c r="AB187" s="1">
        <f t="shared" si="26"/>
        <v>271</v>
      </c>
    </row>
    <row r="188" spans="2:28" hidden="1">
      <c r="B188" s="27"/>
      <c r="C188" s="16">
        <v>280</v>
      </c>
      <c r="D188" s="27">
        <v>3</v>
      </c>
      <c r="E188" s="27"/>
      <c r="F188" s="2" t="s">
        <v>282</v>
      </c>
      <c r="G188" s="4" t="str">
        <f>VLOOKUP(D188,兵种!B:F,2,0)</f>
        <v>战弓骑</v>
      </c>
      <c r="H188" s="4">
        <f>VLOOKUP(D188,兵种!B:F,3,0)</f>
        <v>1</v>
      </c>
      <c r="I188" s="4">
        <f>VLOOKUP(D188,兵种!B:F,4,0)</f>
        <v>1.1000000000000001</v>
      </c>
      <c r="J188" s="4">
        <f>VLOOKUP(D188,兵种!B:F,5,0)</f>
        <v>0.8</v>
      </c>
      <c r="K188" s="16" t="str">
        <f>VLOOKUP(E188,绝技!B:C,2,0)</f>
        <v>无</v>
      </c>
      <c r="L188" s="32">
        <v>72</v>
      </c>
      <c r="M188" s="32">
        <v>47</v>
      </c>
      <c r="N188" s="32">
        <v>90</v>
      </c>
      <c r="O188" s="35">
        <v>80</v>
      </c>
      <c r="P188" s="1">
        <f t="shared" si="18"/>
        <v>289</v>
      </c>
      <c r="Q188" s="38">
        <v>1</v>
      </c>
      <c r="R188" s="1">
        <f t="shared" si="19"/>
        <v>266</v>
      </c>
      <c r="S188" s="1">
        <f t="shared" si="20"/>
        <v>79</v>
      </c>
      <c r="T188" s="1">
        <f t="shared" si="21"/>
        <v>40</v>
      </c>
      <c r="U188" s="1">
        <f t="shared" si="22"/>
        <v>70</v>
      </c>
      <c r="V188" s="1">
        <f t="shared" si="23"/>
        <v>47</v>
      </c>
      <c r="W188" s="1">
        <f t="shared" si="24"/>
        <v>108</v>
      </c>
      <c r="X188" s="1">
        <f t="shared" si="25"/>
        <v>72</v>
      </c>
      <c r="Y188" s="37">
        <f>VLOOKUP(D188,兵种!B:J,7,0)</f>
        <v>0.05</v>
      </c>
      <c r="Z188" s="37">
        <f>VLOOKUP(D188,兵种!B:J,8,0)</f>
        <v>0</v>
      </c>
      <c r="AA188" s="37">
        <f>VLOOKUP(D188,兵种!B:J,9,0)</f>
        <v>0.15</v>
      </c>
      <c r="AB188" s="1">
        <f t="shared" si="26"/>
        <v>257</v>
      </c>
    </row>
    <row r="189" spans="2:28" hidden="1">
      <c r="B189" s="27"/>
      <c r="C189" s="16">
        <v>328</v>
      </c>
      <c r="D189" s="27">
        <v>4</v>
      </c>
      <c r="E189" s="27"/>
      <c r="F189" s="2" t="s">
        <v>330</v>
      </c>
      <c r="G189" s="4" t="str">
        <f>VLOOKUP(D189,兵种!B:F,2,0)</f>
        <v>弓弩手</v>
      </c>
      <c r="H189" s="4">
        <f>VLOOKUP(D189,兵种!B:F,3,0)</f>
        <v>0.9</v>
      </c>
      <c r="I189" s="4">
        <f>VLOOKUP(D189,兵种!B:F,4,0)</f>
        <v>1</v>
      </c>
      <c r="J189" s="4">
        <f>VLOOKUP(D189,兵种!B:F,5,0)</f>
        <v>1</v>
      </c>
      <c r="K189" s="16" t="str">
        <f>VLOOKUP(E189,绝技!B:C,2,0)</f>
        <v>无</v>
      </c>
      <c r="L189" s="32">
        <v>72</v>
      </c>
      <c r="M189" s="32">
        <v>52</v>
      </c>
      <c r="N189" s="32">
        <v>82</v>
      </c>
      <c r="O189" s="35">
        <v>82</v>
      </c>
      <c r="P189" s="1">
        <f t="shared" si="18"/>
        <v>288</v>
      </c>
      <c r="Q189" s="38">
        <v>1</v>
      </c>
      <c r="R189" s="1">
        <f t="shared" si="19"/>
        <v>248</v>
      </c>
      <c r="S189" s="1">
        <f t="shared" si="20"/>
        <v>72</v>
      </c>
      <c r="T189" s="1">
        <f t="shared" si="21"/>
        <v>50</v>
      </c>
      <c r="U189" s="1">
        <f t="shared" si="22"/>
        <v>78</v>
      </c>
      <c r="V189" s="1">
        <f t="shared" si="23"/>
        <v>52</v>
      </c>
      <c r="W189" s="1">
        <f t="shared" si="24"/>
        <v>98</v>
      </c>
      <c r="X189" s="1">
        <f t="shared" si="25"/>
        <v>65</v>
      </c>
      <c r="Y189" s="37">
        <f>VLOOKUP(D189,兵种!B:J,7,0)</f>
        <v>0</v>
      </c>
      <c r="Z189" s="37">
        <f>VLOOKUP(D189,兵种!B:J,8,0)</f>
        <v>0</v>
      </c>
      <c r="AA189" s="37">
        <f>VLOOKUP(D189,兵种!B:J,9,0)</f>
        <v>0.2</v>
      </c>
      <c r="AB189" s="1">
        <f t="shared" si="26"/>
        <v>248</v>
      </c>
    </row>
    <row r="190" spans="2:28" hidden="1">
      <c r="B190" s="27"/>
      <c r="C190" s="16">
        <v>564</v>
      </c>
      <c r="D190" s="27">
        <v>5</v>
      </c>
      <c r="E190" s="27"/>
      <c r="F190" s="2" t="s">
        <v>563</v>
      </c>
      <c r="G190" s="4" t="str">
        <f>VLOOKUP(D190,兵种!B:F,2,0)</f>
        <v>霹雳车</v>
      </c>
      <c r="H190" s="4">
        <f>VLOOKUP(D190,兵种!B:F,3,0)</f>
        <v>0.9</v>
      </c>
      <c r="I190" s="4">
        <f>VLOOKUP(D190,兵种!B:F,4,0)</f>
        <v>1</v>
      </c>
      <c r="J190" s="4">
        <f>VLOOKUP(D190,兵种!B:F,5,0)</f>
        <v>0.8</v>
      </c>
      <c r="K190" s="16" t="str">
        <f>VLOOKUP(E190,绝技!B:C,2,0)</f>
        <v>无</v>
      </c>
      <c r="L190" s="32">
        <v>72</v>
      </c>
      <c r="M190" s="32">
        <v>51</v>
      </c>
      <c r="N190" s="32">
        <v>84</v>
      </c>
      <c r="O190" s="35">
        <v>86</v>
      </c>
      <c r="P190" s="1">
        <f t="shared" si="18"/>
        <v>293</v>
      </c>
      <c r="Q190" s="38">
        <v>1</v>
      </c>
      <c r="R190" s="1">
        <f t="shared" si="19"/>
        <v>246</v>
      </c>
      <c r="S190" s="1">
        <f t="shared" si="20"/>
        <v>72</v>
      </c>
      <c r="T190" s="1">
        <f t="shared" si="21"/>
        <v>40</v>
      </c>
      <c r="U190" s="1">
        <f t="shared" si="22"/>
        <v>76</v>
      </c>
      <c r="V190" s="1">
        <f t="shared" si="23"/>
        <v>51</v>
      </c>
      <c r="W190" s="1">
        <f t="shared" si="24"/>
        <v>100</v>
      </c>
      <c r="X190" s="1">
        <f t="shared" si="25"/>
        <v>67</v>
      </c>
      <c r="Y190" s="37">
        <f>VLOOKUP(D190,兵种!B:J,7,0)</f>
        <v>0.15</v>
      </c>
      <c r="Z190" s="37">
        <f>VLOOKUP(D190,兵种!B:J,8,0)</f>
        <v>0</v>
      </c>
      <c r="AA190" s="37">
        <f>VLOOKUP(D190,兵种!B:J,9,0)</f>
        <v>0.05</v>
      </c>
      <c r="AB190" s="1">
        <f t="shared" si="26"/>
        <v>248</v>
      </c>
    </row>
    <row r="191" spans="2:28" hidden="1">
      <c r="B191" s="27"/>
      <c r="C191" s="16">
        <v>131</v>
      </c>
      <c r="D191" s="27"/>
      <c r="E191" s="27"/>
      <c r="F191" s="2" t="s">
        <v>133</v>
      </c>
      <c r="G191" s="4" t="str">
        <f>VLOOKUP(D191,兵种!B:F,2,0)</f>
        <v>老百姓</v>
      </c>
      <c r="H191" s="4">
        <f>VLOOKUP(D191,兵种!B:F,3,0)</f>
        <v>0.7</v>
      </c>
      <c r="I191" s="4">
        <f>VLOOKUP(D191,兵种!B:F,4,0)</f>
        <v>0.7</v>
      </c>
      <c r="J191" s="4">
        <f>VLOOKUP(D191,兵种!B:F,5,0)</f>
        <v>0.7</v>
      </c>
      <c r="K191" s="16" t="str">
        <f>VLOOKUP(E191,绝技!B:C,2,0)</f>
        <v>无</v>
      </c>
      <c r="L191" s="32">
        <v>72</v>
      </c>
      <c r="M191" s="32">
        <v>79</v>
      </c>
      <c r="N191" s="32">
        <v>38</v>
      </c>
      <c r="O191" s="35">
        <v>40</v>
      </c>
      <c r="P191" s="1">
        <f t="shared" si="18"/>
        <v>229</v>
      </c>
      <c r="Q191" s="38">
        <v>1</v>
      </c>
      <c r="R191" s="1">
        <f t="shared" si="19"/>
        <v>231</v>
      </c>
      <c r="S191" s="1">
        <f t="shared" si="20"/>
        <v>50</v>
      </c>
      <c r="T191" s="1">
        <f t="shared" si="21"/>
        <v>35</v>
      </c>
      <c r="U191" s="1">
        <f t="shared" si="22"/>
        <v>118</v>
      </c>
      <c r="V191" s="1">
        <f t="shared" si="23"/>
        <v>79</v>
      </c>
      <c r="W191" s="1">
        <f t="shared" si="24"/>
        <v>45</v>
      </c>
      <c r="X191" s="1">
        <f t="shared" si="25"/>
        <v>30</v>
      </c>
      <c r="Y191" s="37">
        <f>VLOOKUP(D191,兵种!B:J,7,0)</f>
        <v>0</v>
      </c>
      <c r="Z191" s="37">
        <f>VLOOKUP(D191,兵种!B:J,8,0)</f>
        <v>0</v>
      </c>
      <c r="AA191" s="37">
        <f>VLOOKUP(D191,兵种!B:J,9,0)</f>
        <v>0</v>
      </c>
      <c r="AB191" s="1">
        <f t="shared" si="26"/>
        <v>213</v>
      </c>
    </row>
    <row r="192" spans="2:28" hidden="1">
      <c r="B192" s="27"/>
      <c r="C192" s="16">
        <v>360</v>
      </c>
      <c r="D192" s="27"/>
      <c r="E192" s="27"/>
      <c r="F192" s="2" t="s">
        <v>362</v>
      </c>
      <c r="G192" s="4" t="str">
        <f>VLOOKUP(D192,兵种!B:F,2,0)</f>
        <v>老百姓</v>
      </c>
      <c r="H192" s="4">
        <f>VLOOKUP(D192,兵种!B:F,3,0)</f>
        <v>0.7</v>
      </c>
      <c r="I192" s="4">
        <f>VLOOKUP(D192,兵种!B:F,4,0)</f>
        <v>0.7</v>
      </c>
      <c r="J192" s="4">
        <f>VLOOKUP(D192,兵种!B:F,5,0)</f>
        <v>0.7</v>
      </c>
      <c r="K192" s="16" t="str">
        <f>VLOOKUP(E192,绝技!B:C,2,0)</f>
        <v>无</v>
      </c>
      <c r="L192" s="32">
        <v>72</v>
      </c>
      <c r="M192" s="32">
        <v>78</v>
      </c>
      <c r="N192" s="32">
        <v>51</v>
      </c>
      <c r="O192" s="35">
        <v>39</v>
      </c>
      <c r="P192" s="1">
        <f t="shared" si="18"/>
        <v>240</v>
      </c>
      <c r="Q192" s="38">
        <v>1</v>
      </c>
      <c r="R192" s="1">
        <f t="shared" si="19"/>
        <v>229</v>
      </c>
      <c r="S192" s="1">
        <f t="shared" si="20"/>
        <v>50</v>
      </c>
      <c r="T192" s="1">
        <f t="shared" si="21"/>
        <v>35</v>
      </c>
      <c r="U192" s="1">
        <f t="shared" si="22"/>
        <v>117</v>
      </c>
      <c r="V192" s="1">
        <f t="shared" si="23"/>
        <v>78</v>
      </c>
      <c r="W192" s="1">
        <f t="shared" si="24"/>
        <v>61</v>
      </c>
      <c r="X192" s="1">
        <f t="shared" si="25"/>
        <v>40</v>
      </c>
      <c r="Y192" s="37">
        <f>VLOOKUP(D192,兵种!B:J,7,0)</f>
        <v>0</v>
      </c>
      <c r="Z192" s="37">
        <f>VLOOKUP(D192,兵种!B:J,8,0)</f>
        <v>0</v>
      </c>
      <c r="AA192" s="37">
        <f>VLOOKUP(D192,兵种!B:J,9,0)</f>
        <v>0</v>
      </c>
      <c r="AB192" s="1">
        <f t="shared" si="26"/>
        <v>228</v>
      </c>
    </row>
    <row r="193" spans="2:28" hidden="1">
      <c r="B193" s="27"/>
      <c r="C193" s="16">
        <v>450</v>
      </c>
      <c r="D193" s="27"/>
      <c r="E193" s="27"/>
      <c r="F193" s="2" t="s">
        <v>450</v>
      </c>
      <c r="G193" s="4" t="str">
        <f>VLOOKUP(D193,兵种!B:F,2,0)</f>
        <v>老百姓</v>
      </c>
      <c r="H193" s="4">
        <f>VLOOKUP(D193,兵种!B:F,3,0)</f>
        <v>0.7</v>
      </c>
      <c r="I193" s="4">
        <f>VLOOKUP(D193,兵种!B:F,4,0)</f>
        <v>0.7</v>
      </c>
      <c r="J193" s="4">
        <f>VLOOKUP(D193,兵种!B:F,5,0)</f>
        <v>0.7</v>
      </c>
      <c r="K193" s="16" t="str">
        <f>VLOOKUP(E193,绝技!B:C,2,0)</f>
        <v>无</v>
      </c>
      <c r="L193" s="32">
        <v>72</v>
      </c>
      <c r="M193" s="32">
        <v>71</v>
      </c>
      <c r="N193" s="32">
        <v>65</v>
      </c>
      <c r="O193" s="35">
        <v>57</v>
      </c>
      <c r="P193" s="1">
        <f t="shared" si="18"/>
        <v>265</v>
      </c>
      <c r="Q193" s="38">
        <v>1</v>
      </c>
      <c r="R193" s="1">
        <f t="shared" si="19"/>
        <v>219</v>
      </c>
      <c r="S193" s="1">
        <f t="shared" si="20"/>
        <v>50</v>
      </c>
      <c r="T193" s="1">
        <f t="shared" si="21"/>
        <v>35</v>
      </c>
      <c r="U193" s="1">
        <f t="shared" si="22"/>
        <v>106</v>
      </c>
      <c r="V193" s="1">
        <f t="shared" si="23"/>
        <v>71</v>
      </c>
      <c r="W193" s="1">
        <f t="shared" si="24"/>
        <v>78</v>
      </c>
      <c r="X193" s="1">
        <f t="shared" si="25"/>
        <v>52</v>
      </c>
      <c r="Y193" s="37">
        <f>VLOOKUP(D193,兵种!B:J,7,0)</f>
        <v>0</v>
      </c>
      <c r="Z193" s="37">
        <f>VLOOKUP(D193,兵种!B:J,8,0)</f>
        <v>0</v>
      </c>
      <c r="AA193" s="37">
        <f>VLOOKUP(D193,兵种!B:J,9,0)</f>
        <v>0</v>
      </c>
      <c r="AB193" s="1">
        <f t="shared" si="26"/>
        <v>234</v>
      </c>
    </row>
    <row r="194" spans="2:28" hidden="1">
      <c r="B194" s="27"/>
      <c r="C194" s="16">
        <v>536</v>
      </c>
      <c r="D194" s="27"/>
      <c r="E194" s="27"/>
      <c r="F194" s="2" t="s">
        <v>535</v>
      </c>
      <c r="G194" s="4" t="str">
        <f>VLOOKUP(D194,兵种!B:F,2,0)</f>
        <v>老百姓</v>
      </c>
      <c r="H194" s="4">
        <f>VLOOKUP(D194,兵种!B:F,3,0)</f>
        <v>0.7</v>
      </c>
      <c r="I194" s="4">
        <f>VLOOKUP(D194,兵种!B:F,4,0)</f>
        <v>0.7</v>
      </c>
      <c r="J194" s="4">
        <f>VLOOKUP(D194,兵种!B:F,5,0)</f>
        <v>0.7</v>
      </c>
      <c r="K194" s="16" t="str">
        <f>VLOOKUP(E194,绝技!B:C,2,0)</f>
        <v>无</v>
      </c>
      <c r="L194" s="32">
        <v>72</v>
      </c>
      <c r="M194" s="32">
        <v>71</v>
      </c>
      <c r="N194" s="32">
        <v>39</v>
      </c>
      <c r="O194" s="35">
        <v>41</v>
      </c>
      <c r="P194" s="1">
        <f t="shared" si="18"/>
        <v>223</v>
      </c>
      <c r="Q194" s="38">
        <v>1</v>
      </c>
      <c r="R194" s="1">
        <f t="shared" si="19"/>
        <v>219</v>
      </c>
      <c r="S194" s="1">
        <f t="shared" si="20"/>
        <v>50</v>
      </c>
      <c r="T194" s="1">
        <f t="shared" si="21"/>
        <v>35</v>
      </c>
      <c r="U194" s="1">
        <f t="shared" si="22"/>
        <v>106</v>
      </c>
      <c r="V194" s="1">
        <f t="shared" si="23"/>
        <v>71</v>
      </c>
      <c r="W194" s="1">
        <f t="shared" si="24"/>
        <v>46</v>
      </c>
      <c r="X194" s="1">
        <f t="shared" si="25"/>
        <v>31</v>
      </c>
      <c r="Y194" s="37">
        <f>VLOOKUP(D194,兵种!B:J,7,0)</f>
        <v>0</v>
      </c>
      <c r="Z194" s="37">
        <f>VLOOKUP(D194,兵种!B:J,8,0)</f>
        <v>0</v>
      </c>
      <c r="AA194" s="37">
        <f>VLOOKUP(D194,兵种!B:J,9,0)</f>
        <v>0</v>
      </c>
      <c r="AB194" s="1">
        <f t="shared" si="26"/>
        <v>202</v>
      </c>
    </row>
    <row r="195" spans="2:28" hidden="1">
      <c r="B195" s="27"/>
      <c r="C195" s="16">
        <v>437</v>
      </c>
      <c r="D195" s="27"/>
      <c r="E195" s="27"/>
      <c r="F195" s="2" t="s">
        <v>437</v>
      </c>
      <c r="G195" s="4" t="str">
        <f>VLOOKUP(D195,兵种!B:F,2,0)</f>
        <v>老百姓</v>
      </c>
      <c r="H195" s="4">
        <f>VLOOKUP(D195,兵种!B:F,3,0)</f>
        <v>0.7</v>
      </c>
      <c r="I195" s="4">
        <f>VLOOKUP(D195,兵种!B:F,4,0)</f>
        <v>0.7</v>
      </c>
      <c r="J195" s="4">
        <f>VLOOKUP(D195,兵种!B:F,5,0)</f>
        <v>0.7</v>
      </c>
      <c r="K195" s="16" t="str">
        <f>VLOOKUP(E195,绝技!B:C,2,0)</f>
        <v>无</v>
      </c>
      <c r="L195" s="32">
        <v>72</v>
      </c>
      <c r="M195" s="32">
        <v>70</v>
      </c>
      <c r="N195" s="32">
        <v>62</v>
      </c>
      <c r="O195" s="35">
        <v>58</v>
      </c>
      <c r="P195" s="1">
        <f t="shared" ref="P195:P258" si="27">SUM(L195:O195)</f>
        <v>262</v>
      </c>
      <c r="Q195" s="38">
        <v>1</v>
      </c>
      <c r="R195" s="1">
        <f t="shared" ref="R195:R258" si="28">INT(Q195*(100+L195+M195*2)*H195)</f>
        <v>218</v>
      </c>
      <c r="S195" s="1">
        <f t="shared" ref="S195:S258" si="29">INT(L195*Q195*1*I195)</f>
        <v>50</v>
      </c>
      <c r="T195" s="1">
        <f t="shared" ref="T195:T258" si="30">INT(L195*Q195*0.7*J195)</f>
        <v>35</v>
      </c>
      <c r="U195" s="1">
        <f t="shared" ref="U195:U258" si="31">INT(M195*Q195*1.5)</f>
        <v>105</v>
      </c>
      <c r="V195" s="1">
        <f t="shared" ref="V195:V258" si="32">INT(M195*Q195*1)</f>
        <v>70</v>
      </c>
      <c r="W195" s="1">
        <f t="shared" ref="W195:W258" si="33">INT(N195*Q195*1.2)</f>
        <v>74</v>
      </c>
      <c r="X195" s="1">
        <f t="shared" ref="X195:X258" si="34">INT(N195*Q195*0.8)</f>
        <v>49</v>
      </c>
      <c r="Y195" s="37">
        <f>VLOOKUP(D195,兵种!B:J,7,0)</f>
        <v>0</v>
      </c>
      <c r="Z195" s="37">
        <f>VLOOKUP(D195,兵种!B:J,8,0)</f>
        <v>0</v>
      </c>
      <c r="AA195" s="37">
        <f>VLOOKUP(D195,兵种!B:J,9,0)</f>
        <v>0</v>
      </c>
      <c r="AB195" s="1">
        <f t="shared" ref="AB195:AB258" si="35">SUM(S195,U195,W195)</f>
        <v>229</v>
      </c>
    </row>
    <row r="196" spans="2:28" hidden="1">
      <c r="B196" s="27"/>
      <c r="C196" s="16">
        <v>158</v>
      </c>
      <c r="D196" s="27"/>
      <c r="E196" s="27"/>
      <c r="F196" s="2" t="s">
        <v>160</v>
      </c>
      <c r="G196" s="4" t="str">
        <f>VLOOKUP(D196,兵种!B:F,2,0)</f>
        <v>老百姓</v>
      </c>
      <c r="H196" s="4">
        <f>VLOOKUP(D196,兵种!B:F,3,0)</f>
        <v>0.7</v>
      </c>
      <c r="I196" s="4">
        <f>VLOOKUP(D196,兵种!B:F,4,0)</f>
        <v>0.7</v>
      </c>
      <c r="J196" s="4">
        <f>VLOOKUP(D196,兵种!B:F,5,0)</f>
        <v>0.7</v>
      </c>
      <c r="K196" s="16" t="str">
        <f>VLOOKUP(E196,绝技!B:C,2,0)</f>
        <v>无</v>
      </c>
      <c r="L196" s="32">
        <v>72</v>
      </c>
      <c r="M196" s="32">
        <v>69</v>
      </c>
      <c r="N196" s="32">
        <v>73</v>
      </c>
      <c r="O196" s="35">
        <v>75</v>
      </c>
      <c r="P196" s="1">
        <f t="shared" si="27"/>
        <v>289</v>
      </c>
      <c r="Q196" s="38">
        <v>1</v>
      </c>
      <c r="R196" s="1">
        <f t="shared" si="28"/>
        <v>217</v>
      </c>
      <c r="S196" s="1">
        <f t="shared" si="29"/>
        <v>50</v>
      </c>
      <c r="T196" s="1">
        <f t="shared" si="30"/>
        <v>35</v>
      </c>
      <c r="U196" s="1">
        <f t="shared" si="31"/>
        <v>103</v>
      </c>
      <c r="V196" s="1">
        <f t="shared" si="32"/>
        <v>69</v>
      </c>
      <c r="W196" s="1">
        <f t="shared" si="33"/>
        <v>87</v>
      </c>
      <c r="X196" s="1">
        <f t="shared" si="34"/>
        <v>58</v>
      </c>
      <c r="Y196" s="37">
        <f>VLOOKUP(D196,兵种!B:J,7,0)</f>
        <v>0</v>
      </c>
      <c r="Z196" s="37">
        <f>VLOOKUP(D196,兵种!B:J,8,0)</f>
        <v>0</v>
      </c>
      <c r="AA196" s="37">
        <f>VLOOKUP(D196,兵种!B:J,9,0)</f>
        <v>0</v>
      </c>
      <c r="AB196" s="1">
        <f t="shared" si="35"/>
        <v>240</v>
      </c>
    </row>
    <row r="197" spans="2:28" hidden="1">
      <c r="B197" s="27"/>
      <c r="C197" s="16">
        <v>408</v>
      </c>
      <c r="D197" s="27"/>
      <c r="E197" s="27"/>
      <c r="F197" s="2" t="s">
        <v>409</v>
      </c>
      <c r="G197" s="4" t="str">
        <f>VLOOKUP(D197,兵种!B:F,2,0)</f>
        <v>老百姓</v>
      </c>
      <c r="H197" s="4">
        <f>VLOOKUP(D197,兵种!B:F,3,0)</f>
        <v>0.7</v>
      </c>
      <c r="I197" s="4">
        <f>VLOOKUP(D197,兵种!B:F,4,0)</f>
        <v>0.7</v>
      </c>
      <c r="J197" s="4">
        <f>VLOOKUP(D197,兵种!B:F,5,0)</f>
        <v>0.7</v>
      </c>
      <c r="K197" s="16" t="str">
        <f>VLOOKUP(E197,绝技!B:C,2,0)</f>
        <v>无</v>
      </c>
      <c r="L197" s="32">
        <v>72</v>
      </c>
      <c r="M197" s="32">
        <v>68</v>
      </c>
      <c r="N197" s="32">
        <v>41</v>
      </c>
      <c r="O197" s="35">
        <v>39</v>
      </c>
      <c r="P197" s="1">
        <f t="shared" si="27"/>
        <v>220</v>
      </c>
      <c r="Q197" s="38">
        <v>1</v>
      </c>
      <c r="R197" s="1">
        <f t="shared" si="28"/>
        <v>215</v>
      </c>
      <c r="S197" s="1">
        <f t="shared" si="29"/>
        <v>50</v>
      </c>
      <c r="T197" s="1">
        <f t="shared" si="30"/>
        <v>35</v>
      </c>
      <c r="U197" s="1">
        <f t="shared" si="31"/>
        <v>102</v>
      </c>
      <c r="V197" s="1">
        <f t="shared" si="32"/>
        <v>68</v>
      </c>
      <c r="W197" s="1">
        <f t="shared" si="33"/>
        <v>49</v>
      </c>
      <c r="X197" s="1">
        <f t="shared" si="34"/>
        <v>32</v>
      </c>
      <c r="Y197" s="37">
        <f>VLOOKUP(D197,兵种!B:J,7,0)</f>
        <v>0</v>
      </c>
      <c r="Z197" s="37">
        <f>VLOOKUP(D197,兵种!B:J,8,0)</f>
        <v>0</v>
      </c>
      <c r="AA197" s="37">
        <f>VLOOKUP(D197,兵种!B:J,9,0)</f>
        <v>0</v>
      </c>
      <c r="AB197" s="1">
        <f t="shared" si="35"/>
        <v>201</v>
      </c>
    </row>
    <row r="198" spans="2:28" hidden="1">
      <c r="B198" s="27"/>
      <c r="C198" s="16">
        <v>394</v>
      </c>
      <c r="D198" s="27"/>
      <c r="E198" s="27"/>
      <c r="F198" s="2" t="s">
        <v>395</v>
      </c>
      <c r="G198" s="4" t="str">
        <f>VLOOKUP(D198,兵种!B:F,2,0)</f>
        <v>老百姓</v>
      </c>
      <c r="H198" s="4">
        <f>VLOOKUP(D198,兵种!B:F,3,0)</f>
        <v>0.7</v>
      </c>
      <c r="I198" s="4">
        <f>VLOOKUP(D198,兵种!B:F,4,0)</f>
        <v>0.7</v>
      </c>
      <c r="J198" s="4">
        <f>VLOOKUP(D198,兵种!B:F,5,0)</f>
        <v>0.7</v>
      </c>
      <c r="K198" s="16" t="str">
        <f>VLOOKUP(E198,绝技!B:C,2,0)</f>
        <v>无</v>
      </c>
      <c r="L198" s="32">
        <v>72</v>
      </c>
      <c r="M198" s="32">
        <v>67</v>
      </c>
      <c r="N198" s="32">
        <v>42</v>
      </c>
      <c r="O198" s="35">
        <v>56</v>
      </c>
      <c r="P198" s="1">
        <f t="shared" si="27"/>
        <v>237</v>
      </c>
      <c r="Q198" s="38">
        <v>1</v>
      </c>
      <c r="R198" s="1">
        <f t="shared" si="28"/>
        <v>214</v>
      </c>
      <c r="S198" s="1">
        <f t="shared" si="29"/>
        <v>50</v>
      </c>
      <c r="T198" s="1">
        <f t="shared" si="30"/>
        <v>35</v>
      </c>
      <c r="U198" s="1">
        <f t="shared" si="31"/>
        <v>100</v>
      </c>
      <c r="V198" s="1">
        <f t="shared" si="32"/>
        <v>67</v>
      </c>
      <c r="W198" s="1">
        <f t="shared" si="33"/>
        <v>50</v>
      </c>
      <c r="X198" s="1">
        <f t="shared" si="34"/>
        <v>33</v>
      </c>
      <c r="Y198" s="37">
        <f>VLOOKUP(D198,兵种!B:J,7,0)</f>
        <v>0</v>
      </c>
      <c r="Z198" s="37">
        <f>VLOOKUP(D198,兵种!B:J,8,0)</f>
        <v>0</v>
      </c>
      <c r="AA198" s="37">
        <f>VLOOKUP(D198,兵种!B:J,9,0)</f>
        <v>0</v>
      </c>
      <c r="AB198" s="1">
        <f t="shared" si="35"/>
        <v>200</v>
      </c>
    </row>
    <row r="199" spans="2:28" hidden="1">
      <c r="B199" s="27"/>
      <c r="C199" s="16">
        <v>179</v>
      </c>
      <c r="D199" s="27"/>
      <c r="E199" s="27"/>
      <c r="F199" s="2" t="s">
        <v>181</v>
      </c>
      <c r="G199" s="4" t="str">
        <f>VLOOKUP(D199,兵种!B:F,2,0)</f>
        <v>老百姓</v>
      </c>
      <c r="H199" s="4">
        <f>VLOOKUP(D199,兵种!B:F,3,0)</f>
        <v>0.7</v>
      </c>
      <c r="I199" s="4">
        <f>VLOOKUP(D199,兵种!B:F,4,0)</f>
        <v>0.7</v>
      </c>
      <c r="J199" s="4">
        <f>VLOOKUP(D199,兵种!B:F,5,0)</f>
        <v>0.7</v>
      </c>
      <c r="K199" s="16" t="str">
        <f>VLOOKUP(E199,绝技!B:C,2,0)</f>
        <v>无</v>
      </c>
      <c r="L199" s="32">
        <v>72</v>
      </c>
      <c r="M199" s="32">
        <v>66</v>
      </c>
      <c r="N199" s="32">
        <v>61</v>
      </c>
      <c r="O199" s="35">
        <v>58</v>
      </c>
      <c r="P199" s="1">
        <f t="shared" si="27"/>
        <v>257</v>
      </c>
      <c r="Q199" s="38">
        <v>1</v>
      </c>
      <c r="R199" s="1">
        <f t="shared" si="28"/>
        <v>212</v>
      </c>
      <c r="S199" s="1">
        <f t="shared" si="29"/>
        <v>50</v>
      </c>
      <c r="T199" s="1">
        <f t="shared" si="30"/>
        <v>35</v>
      </c>
      <c r="U199" s="1">
        <f t="shared" si="31"/>
        <v>99</v>
      </c>
      <c r="V199" s="1">
        <f t="shared" si="32"/>
        <v>66</v>
      </c>
      <c r="W199" s="1">
        <f t="shared" si="33"/>
        <v>73</v>
      </c>
      <c r="X199" s="1">
        <f t="shared" si="34"/>
        <v>48</v>
      </c>
      <c r="Y199" s="37">
        <f>VLOOKUP(D199,兵种!B:J,7,0)</f>
        <v>0</v>
      </c>
      <c r="Z199" s="37">
        <f>VLOOKUP(D199,兵种!B:J,8,0)</f>
        <v>0</v>
      </c>
      <c r="AA199" s="37">
        <f>VLOOKUP(D199,兵种!B:J,9,0)</f>
        <v>0</v>
      </c>
      <c r="AB199" s="1">
        <f t="shared" si="35"/>
        <v>222</v>
      </c>
    </row>
    <row r="200" spans="2:28" hidden="1">
      <c r="B200" s="27"/>
      <c r="C200" s="16">
        <v>255</v>
      </c>
      <c r="D200" s="27"/>
      <c r="E200" s="27"/>
      <c r="F200" s="2" t="s">
        <v>257</v>
      </c>
      <c r="G200" s="4" t="str">
        <f>VLOOKUP(D200,兵种!B:F,2,0)</f>
        <v>老百姓</v>
      </c>
      <c r="H200" s="4">
        <f>VLOOKUP(D200,兵种!B:F,3,0)</f>
        <v>0.7</v>
      </c>
      <c r="I200" s="4">
        <f>VLOOKUP(D200,兵种!B:F,4,0)</f>
        <v>0.7</v>
      </c>
      <c r="J200" s="4">
        <f>VLOOKUP(D200,兵种!B:F,5,0)</f>
        <v>0.7</v>
      </c>
      <c r="K200" s="16" t="str">
        <f>VLOOKUP(E200,绝技!B:C,2,0)</f>
        <v>无</v>
      </c>
      <c r="L200" s="32">
        <v>72</v>
      </c>
      <c r="M200" s="32">
        <v>66</v>
      </c>
      <c r="N200" s="32">
        <v>29</v>
      </c>
      <c r="O200" s="35">
        <v>29</v>
      </c>
      <c r="P200" s="1">
        <f t="shared" si="27"/>
        <v>196</v>
      </c>
      <c r="Q200" s="38">
        <v>1</v>
      </c>
      <c r="R200" s="1">
        <f t="shared" si="28"/>
        <v>212</v>
      </c>
      <c r="S200" s="1">
        <f t="shared" si="29"/>
        <v>50</v>
      </c>
      <c r="T200" s="1">
        <f t="shared" si="30"/>
        <v>35</v>
      </c>
      <c r="U200" s="1">
        <f t="shared" si="31"/>
        <v>99</v>
      </c>
      <c r="V200" s="1">
        <f t="shared" si="32"/>
        <v>66</v>
      </c>
      <c r="W200" s="1">
        <f t="shared" si="33"/>
        <v>34</v>
      </c>
      <c r="X200" s="1">
        <f t="shared" si="34"/>
        <v>23</v>
      </c>
      <c r="Y200" s="37">
        <f>VLOOKUP(D200,兵种!B:J,7,0)</f>
        <v>0</v>
      </c>
      <c r="Z200" s="37">
        <f>VLOOKUP(D200,兵种!B:J,8,0)</f>
        <v>0</v>
      </c>
      <c r="AA200" s="37">
        <f>VLOOKUP(D200,兵种!B:J,9,0)</f>
        <v>0</v>
      </c>
      <c r="AB200" s="1">
        <f t="shared" si="35"/>
        <v>183</v>
      </c>
    </row>
    <row r="201" spans="2:28" hidden="1">
      <c r="B201" s="27"/>
      <c r="C201" s="16">
        <v>475</v>
      </c>
      <c r="D201" s="27">
        <v>6</v>
      </c>
      <c r="E201" s="27"/>
      <c r="F201" s="2" t="s">
        <v>475</v>
      </c>
      <c r="G201" s="4" t="str">
        <f>VLOOKUP(D201,兵种!B:F,2,0)</f>
        <v>谋略家</v>
      </c>
      <c r="H201" s="4">
        <f>VLOOKUP(D201,兵种!B:F,3,0)</f>
        <v>0.8</v>
      </c>
      <c r="I201" s="4">
        <f>VLOOKUP(D201,兵种!B:F,4,0)</f>
        <v>0.8</v>
      </c>
      <c r="J201" s="4">
        <f>VLOOKUP(D201,兵种!B:F,5,0)</f>
        <v>0.9</v>
      </c>
      <c r="K201" s="16" t="str">
        <f>VLOOKUP(E201,绝技!B:C,2,0)</f>
        <v>无</v>
      </c>
      <c r="L201" s="32">
        <v>72</v>
      </c>
      <c r="M201" s="32">
        <v>29</v>
      </c>
      <c r="N201" s="32">
        <v>100</v>
      </c>
      <c r="O201" s="35">
        <v>91</v>
      </c>
      <c r="P201" s="1">
        <f t="shared" si="27"/>
        <v>292</v>
      </c>
      <c r="Q201" s="38">
        <v>1</v>
      </c>
      <c r="R201" s="1">
        <f t="shared" si="28"/>
        <v>184</v>
      </c>
      <c r="S201" s="1">
        <f t="shared" si="29"/>
        <v>57</v>
      </c>
      <c r="T201" s="1">
        <f t="shared" si="30"/>
        <v>45</v>
      </c>
      <c r="U201" s="1">
        <f t="shared" si="31"/>
        <v>43</v>
      </c>
      <c r="V201" s="1">
        <f t="shared" si="32"/>
        <v>29</v>
      </c>
      <c r="W201" s="1">
        <f t="shared" si="33"/>
        <v>120</v>
      </c>
      <c r="X201" s="1">
        <f t="shared" si="34"/>
        <v>80</v>
      </c>
      <c r="Y201" s="37">
        <f>VLOOKUP(D201,兵种!B:J,7,0)</f>
        <v>0.2</v>
      </c>
      <c r="Z201" s="37">
        <f>VLOOKUP(D201,兵种!B:J,8,0)</f>
        <v>0</v>
      </c>
      <c r="AA201" s="37">
        <f>VLOOKUP(D201,兵种!B:J,9,0)</f>
        <v>0</v>
      </c>
      <c r="AB201" s="1">
        <f t="shared" si="35"/>
        <v>220</v>
      </c>
    </row>
    <row r="202" spans="2:28" hidden="1">
      <c r="B202" s="27"/>
      <c r="C202" s="16">
        <v>664</v>
      </c>
      <c r="D202" s="27">
        <v>3</v>
      </c>
      <c r="E202" s="27"/>
      <c r="F202" s="2" t="s">
        <v>662</v>
      </c>
      <c r="G202" s="4" t="str">
        <f>VLOOKUP(D202,兵种!B:F,2,0)</f>
        <v>战弓骑</v>
      </c>
      <c r="H202" s="4">
        <f>VLOOKUP(D202,兵种!B:F,3,0)</f>
        <v>1</v>
      </c>
      <c r="I202" s="4">
        <f>VLOOKUP(D202,兵种!B:F,4,0)</f>
        <v>1.1000000000000001</v>
      </c>
      <c r="J202" s="4">
        <f>VLOOKUP(D202,兵种!B:F,5,0)</f>
        <v>0.8</v>
      </c>
      <c r="K202" s="16" t="str">
        <f>VLOOKUP(E202,绝技!B:C,2,0)</f>
        <v>无</v>
      </c>
      <c r="L202" s="32">
        <v>71</v>
      </c>
      <c r="M202" s="32">
        <v>82</v>
      </c>
      <c r="N202" s="32">
        <v>68</v>
      </c>
      <c r="O202" s="35">
        <v>37</v>
      </c>
      <c r="P202" s="1">
        <f t="shared" si="27"/>
        <v>258</v>
      </c>
      <c r="Q202" s="38">
        <v>1</v>
      </c>
      <c r="R202" s="1">
        <f t="shared" si="28"/>
        <v>335</v>
      </c>
      <c r="S202" s="1">
        <f t="shared" si="29"/>
        <v>78</v>
      </c>
      <c r="T202" s="1">
        <f t="shared" si="30"/>
        <v>39</v>
      </c>
      <c r="U202" s="1">
        <f t="shared" si="31"/>
        <v>123</v>
      </c>
      <c r="V202" s="1">
        <f t="shared" si="32"/>
        <v>82</v>
      </c>
      <c r="W202" s="1">
        <f t="shared" si="33"/>
        <v>81</v>
      </c>
      <c r="X202" s="1">
        <f t="shared" si="34"/>
        <v>54</v>
      </c>
      <c r="Y202" s="37">
        <f>VLOOKUP(D202,兵种!B:J,7,0)</f>
        <v>0.05</v>
      </c>
      <c r="Z202" s="37">
        <f>VLOOKUP(D202,兵种!B:J,8,0)</f>
        <v>0</v>
      </c>
      <c r="AA202" s="37">
        <f>VLOOKUP(D202,兵种!B:J,9,0)</f>
        <v>0.15</v>
      </c>
      <c r="AB202" s="1">
        <f t="shared" si="35"/>
        <v>282</v>
      </c>
    </row>
    <row r="203" spans="2:28" hidden="1">
      <c r="B203" s="27"/>
      <c r="C203" s="16">
        <v>210</v>
      </c>
      <c r="D203" s="27"/>
      <c r="E203" s="27"/>
      <c r="F203" s="2" t="s">
        <v>212</v>
      </c>
      <c r="G203" s="4" t="str">
        <f>VLOOKUP(D203,兵种!B:F,2,0)</f>
        <v>老百姓</v>
      </c>
      <c r="H203" s="4">
        <f>VLOOKUP(D203,兵种!B:F,3,0)</f>
        <v>0.7</v>
      </c>
      <c r="I203" s="4">
        <f>VLOOKUP(D203,兵种!B:F,4,0)</f>
        <v>0.7</v>
      </c>
      <c r="J203" s="4">
        <f>VLOOKUP(D203,兵种!B:F,5,0)</f>
        <v>0.7</v>
      </c>
      <c r="K203" s="16" t="str">
        <f>VLOOKUP(E203,绝技!B:C,2,0)</f>
        <v>无</v>
      </c>
      <c r="L203" s="32">
        <v>71</v>
      </c>
      <c r="M203" s="32">
        <v>76</v>
      </c>
      <c r="N203" s="32">
        <v>50</v>
      </c>
      <c r="O203" s="35">
        <v>52</v>
      </c>
      <c r="P203" s="1">
        <f t="shared" si="27"/>
        <v>249</v>
      </c>
      <c r="Q203" s="38">
        <v>1</v>
      </c>
      <c r="R203" s="1">
        <f t="shared" si="28"/>
        <v>226</v>
      </c>
      <c r="S203" s="1">
        <f t="shared" si="29"/>
        <v>49</v>
      </c>
      <c r="T203" s="1">
        <f t="shared" si="30"/>
        <v>34</v>
      </c>
      <c r="U203" s="1">
        <f t="shared" si="31"/>
        <v>114</v>
      </c>
      <c r="V203" s="1">
        <f t="shared" si="32"/>
        <v>76</v>
      </c>
      <c r="W203" s="1">
        <f t="shared" si="33"/>
        <v>60</v>
      </c>
      <c r="X203" s="1">
        <f t="shared" si="34"/>
        <v>40</v>
      </c>
      <c r="Y203" s="37">
        <f>VLOOKUP(D203,兵种!B:J,7,0)</f>
        <v>0</v>
      </c>
      <c r="Z203" s="37">
        <f>VLOOKUP(D203,兵种!B:J,8,0)</f>
        <v>0</v>
      </c>
      <c r="AA203" s="37">
        <f>VLOOKUP(D203,兵种!B:J,9,0)</f>
        <v>0</v>
      </c>
      <c r="AB203" s="1">
        <f t="shared" si="35"/>
        <v>223</v>
      </c>
    </row>
    <row r="204" spans="2:28" hidden="1">
      <c r="B204" s="27"/>
      <c r="C204" s="16">
        <v>509</v>
      </c>
      <c r="D204" s="27"/>
      <c r="E204" s="27"/>
      <c r="F204" s="2" t="s">
        <v>509</v>
      </c>
      <c r="G204" s="4" t="str">
        <f>VLOOKUP(D204,兵种!B:F,2,0)</f>
        <v>老百姓</v>
      </c>
      <c r="H204" s="4">
        <f>VLOOKUP(D204,兵种!B:F,3,0)</f>
        <v>0.7</v>
      </c>
      <c r="I204" s="4">
        <f>VLOOKUP(D204,兵种!B:F,4,0)</f>
        <v>0.7</v>
      </c>
      <c r="J204" s="4">
        <f>VLOOKUP(D204,兵种!B:F,5,0)</f>
        <v>0.7</v>
      </c>
      <c r="K204" s="16" t="str">
        <f>VLOOKUP(E204,绝技!B:C,2,0)</f>
        <v>无</v>
      </c>
      <c r="L204" s="32">
        <v>71</v>
      </c>
      <c r="M204" s="32">
        <v>74</v>
      </c>
      <c r="N204" s="32">
        <v>52</v>
      </c>
      <c r="O204" s="35">
        <v>25</v>
      </c>
      <c r="P204" s="1">
        <f t="shared" si="27"/>
        <v>222</v>
      </c>
      <c r="Q204" s="38">
        <v>1</v>
      </c>
      <c r="R204" s="1">
        <f t="shared" si="28"/>
        <v>223</v>
      </c>
      <c r="S204" s="1">
        <f t="shared" si="29"/>
        <v>49</v>
      </c>
      <c r="T204" s="1">
        <f t="shared" si="30"/>
        <v>34</v>
      </c>
      <c r="U204" s="1">
        <f t="shared" si="31"/>
        <v>111</v>
      </c>
      <c r="V204" s="1">
        <f t="shared" si="32"/>
        <v>74</v>
      </c>
      <c r="W204" s="1">
        <f t="shared" si="33"/>
        <v>62</v>
      </c>
      <c r="X204" s="1">
        <f t="shared" si="34"/>
        <v>41</v>
      </c>
      <c r="Y204" s="37">
        <f>VLOOKUP(D204,兵种!B:J,7,0)</f>
        <v>0</v>
      </c>
      <c r="Z204" s="37">
        <f>VLOOKUP(D204,兵种!B:J,8,0)</f>
        <v>0</v>
      </c>
      <c r="AA204" s="37">
        <f>VLOOKUP(D204,兵种!B:J,9,0)</f>
        <v>0</v>
      </c>
      <c r="AB204" s="1">
        <f t="shared" si="35"/>
        <v>222</v>
      </c>
    </row>
    <row r="205" spans="2:28" hidden="1">
      <c r="B205" s="27"/>
      <c r="C205" s="16">
        <v>506</v>
      </c>
      <c r="D205" s="27"/>
      <c r="E205" s="27"/>
      <c r="F205" s="2" t="s">
        <v>506</v>
      </c>
      <c r="G205" s="4" t="str">
        <f>VLOOKUP(D205,兵种!B:F,2,0)</f>
        <v>老百姓</v>
      </c>
      <c r="H205" s="4">
        <f>VLOOKUP(D205,兵种!B:F,3,0)</f>
        <v>0.7</v>
      </c>
      <c r="I205" s="4">
        <f>VLOOKUP(D205,兵种!B:F,4,0)</f>
        <v>0.7</v>
      </c>
      <c r="J205" s="4">
        <f>VLOOKUP(D205,兵种!B:F,5,0)</f>
        <v>0.7</v>
      </c>
      <c r="K205" s="16" t="str">
        <f>VLOOKUP(E205,绝技!B:C,2,0)</f>
        <v>无</v>
      </c>
      <c r="L205" s="32">
        <v>71</v>
      </c>
      <c r="M205" s="32">
        <v>74</v>
      </c>
      <c r="N205" s="32">
        <v>16</v>
      </c>
      <c r="O205" s="35">
        <v>23</v>
      </c>
      <c r="P205" s="1">
        <f t="shared" si="27"/>
        <v>184</v>
      </c>
      <c r="Q205" s="38">
        <v>1</v>
      </c>
      <c r="R205" s="1">
        <f t="shared" si="28"/>
        <v>223</v>
      </c>
      <c r="S205" s="1">
        <f t="shared" si="29"/>
        <v>49</v>
      </c>
      <c r="T205" s="1">
        <f t="shared" si="30"/>
        <v>34</v>
      </c>
      <c r="U205" s="1">
        <f t="shared" si="31"/>
        <v>111</v>
      </c>
      <c r="V205" s="1">
        <f t="shared" si="32"/>
        <v>74</v>
      </c>
      <c r="W205" s="1">
        <f t="shared" si="33"/>
        <v>19</v>
      </c>
      <c r="X205" s="1">
        <f t="shared" si="34"/>
        <v>12</v>
      </c>
      <c r="Y205" s="37">
        <f>VLOOKUP(D205,兵种!B:J,7,0)</f>
        <v>0</v>
      </c>
      <c r="Z205" s="37">
        <f>VLOOKUP(D205,兵种!B:J,8,0)</f>
        <v>0</v>
      </c>
      <c r="AA205" s="37">
        <f>VLOOKUP(D205,兵种!B:J,9,0)</f>
        <v>0</v>
      </c>
      <c r="AB205" s="1">
        <f t="shared" si="35"/>
        <v>179</v>
      </c>
    </row>
    <row r="206" spans="2:28" hidden="1">
      <c r="B206" s="27"/>
      <c r="C206" s="16">
        <v>253</v>
      </c>
      <c r="D206" s="27"/>
      <c r="E206" s="27"/>
      <c r="F206" s="2" t="s">
        <v>255</v>
      </c>
      <c r="G206" s="4" t="str">
        <f>VLOOKUP(D206,兵种!B:F,2,0)</f>
        <v>老百姓</v>
      </c>
      <c r="H206" s="4">
        <f>VLOOKUP(D206,兵种!B:F,3,0)</f>
        <v>0.7</v>
      </c>
      <c r="I206" s="4">
        <f>VLOOKUP(D206,兵种!B:F,4,0)</f>
        <v>0.7</v>
      </c>
      <c r="J206" s="4">
        <f>VLOOKUP(D206,兵种!B:F,5,0)</f>
        <v>0.7</v>
      </c>
      <c r="K206" s="16" t="str">
        <f>VLOOKUP(E206,绝技!B:C,2,0)</f>
        <v>无</v>
      </c>
      <c r="L206" s="32">
        <v>71</v>
      </c>
      <c r="M206" s="32">
        <v>73</v>
      </c>
      <c r="N206" s="32">
        <v>67</v>
      </c>
      <c r="O206" s="35">
        <v>53</v>
      </c>
      <c r="P206" s="1">
        <f t="shared" si="27"/>
        <v>264</v>
      </c>
      <c r="Q206" s="38">
        <v>1</v>
      </c>
      <c r="R206" s="1">
        <f t="shared" si="28"/>
        <v>221</v>
      </c>
      <c r="S206" s="1">
        <f t="shared" si="29"/>
        <v>49</v>
      </c>
      <c r="T206" s="1">
        <f t="shared" si="30"/>
        <v>34</v>
      </c>
      <c r="U206" s="1">
        <f t="shared" si="31"/>
        <v>109</v>
      </c>
      <c r="V206" s="1">
        <f t="shared" si="32"/>
        <v>73</v>
      </c>
      <c r="W206" s="1">
        <f t="shared" si="33"/>
        <v>80</v>
      </c>
      <c r="X206" s="1">
        <f t="shared" si="34"/>
        <v>53</v>
      </c>
      <c r="Y206" s="37">
        <f>VLOOKUP(D206,兵种!B:J,7,0)</f>
        <v>0</v>
      </c>
      <c r="Z206" s="37">
        <f>VLOOKUP(D206,兵种!B:J,8,0)</f>
        <v>0</v>
      </c>
      <c r="AA206" s="37">
        <f>VLOOKUP(D206,兵种!B:J,9,0)</f>
        <v>0</v>
      </c>
      <c r="AB206" s="1">
        <f t="shared" si="35"/>
        <v>238</v>
      </c>
    </row>
    <row r="207" spans="2:28" hidden="1">
      <c r="B207" s="27"/>
      <c r="C207" s="16">
        <v>616</v>
      </c>
      <c r="D207" s="27"/>
      <c r="E207" s="27"/>
      <c r="F207" s="2" t="s">
        <v>614</v>
      </c>
      <c r="G207" s="4" t="str">
        <f>VLOOKUP(D207,兵种!B:F,2,0)</f>
        <v>老百姓</v>
      </c>
      <c r="H207" s="4">
        <f>VLOOKUP(D207,兵种!B:F,3,0)</f>
        <v>0.7</v>
      </c>
      <c r="I207" s="4">
        <f>VLOOKUP(D207,兵种!B:F,4,0)</f>
        <v>0.7</v>
      </c>
      <c r="J207" s="4">
        <f>VLOOKUP(D207,兵种!B:F,5,0)</f>
        <v>0.7</v>
      </c>
      <c r="K207" s="16" t="str">
        <f>VLOOKUP(E207,绝技!B:C,2,0)</f>
        <v>无</v>
      </c>
      <c r="L207" s="32">
        <v>71</v>
      </c>
      <c r="M207" s="32">
        <v>73</v>
      </c>
      <c r="N207" s="32">
        <v>66</v>
      </c>
      <c r="O207" s="35">
        <v>44</v>
      </c>
      <c r="P207" s="1">
        <f t="shared" si="27"/>
        <v>254</v>
      </c>
      <c r="Q207" s="38">
        <v>1</v>
      </c>
      <c r="R207" s="1">
        <f t="shared" si="28"/>
        <v>221</v>
      </c>
      <c r="S207" s="1">
        <f t="shared" si="29"/>
        <v>49</v>
      </c>
      <c r="T207" s="1">
        <f t="shared" si="30"/>
        <v>34</v>
      </c>
      <c r="U207" s="1">
        <f t="shared" si="31"/>
        <v>109</v>
      </c>
      <c r="V207" s="1">
        <f t="shared" si="32"/>
        <v>73</v>
      </c>
      <c r="W207" s="1">
        <f t="shared" si="33"/>
        <v>79</v>
      </c>
      <c r="X207" s="1">
        <f t="shared" si="34"/>
        <v>52</v>
      </c>
      <c r="Y207" s="37">
        <f>VLOOKUP(D207,兵种!B:J,7,0)</f>
        <v>0</v>
      </c>
      <c r="Z207" s="37">
        <f>VLOOKUP(D207,兵种!B:J,8,0)</f>
        <v>0</v>
      </c>
      <c r="AA207" s="37">
        <f>VLOOKUP(D207,兵种!B:J,9,0)</f>
        <v>0</v>
      </c>
      <c r="AB207" s="1">
        <f t="shared" si="35"/>
        <v>237</v>
      </c>
    </row>
    <row r="208" spans="2:28" hidden="1">
      <c r="B208" s="27"/>
      <c r="C208" s="16">
        <v>77</v>
      </c>
      <c r="D208" s="27"/>
      <c r="E208" s="27"/>
      <c r="F208" s="2" t="s">
        <v>79</v>
      </c>
      <c r="G208" s="4" t="str">
        <f>VLOOKUP(D208,兵种!B:F,2,0)</f>
        <v>老百姓</v>
      </c>
      <c r="H208" s="4">
        <f>VLOOKUP(D208,兵种!B:F,3,0)</f>
        <v>0.7</v>
      </c>
      <c r="I208" s="4">
        <f>VLOOKUP(D208,兵种!B:F,4,0)</f>
        <v>0.7</v>
      </c>
      <c r="J208" s="4">
        <f>VLOOKUP(D208,兵种!B:F,5,0)</f>
        <v>0.7</v>
      </c>
      <c r="K208" s="16" t="str">
        <f>VLOOKUP(E208,绝技!B:C,2,0)</f>
        <v>无</v>
      </c>
      <c r="L208" s="32">
        <v>71</v>
      </c>
      <c r="M208" s="32">
        <v>73</v>
      </c>
      <c r="N208" s="32">
        <v>49</v>
      </c>
      <c r="O208" s="35">
        <v>57</v>
      </c>
      <c r="P208" s="1">
        <f t="shared" si="27"/>
        <v>250</v>
      </c>
      <c r="Q208" s="38">
        <v>1</v>
      </c>
      <c r="R208" s="1">
        <f t="shared" si="28"/>
        <v>221</v>
      </c>
      <c r="S208" s="1">
        <f t="shared" si="29"/>
        <v>49</v>
      </c>
      <c r="T208" s="1">
        <f t="shared" si="30"/>
        <v>34</v>
      </c>
      <c r="U208" s="1">
        <f t="shared" si="31"/>
        <v>109</v>
      </c>
      <c r="V208" s="1">
        <f t="shared" si="32"/>
        <v>73</v>
      </c>
      <c r="W208" s="1">
        <f t="shared" si="33"/>
        <v>58</v>
      </c>
      <c r="X208" s="1">
        <f t="shared" si="34"/>
        <v>39</v>
      </c>
      <c r="Y208" s="37">
        <f>VLOOKUP(D208,兵种!B:J,7,0)</f>
        <v>0</v>
      </c>
      <c r="Z208" s="37">
        <f>VLOOKUP(D208,兵种!B:J,8,0)</f>
        <v>0</v>
      </c>
      <c r="AA208" s="37">
        <f>VLOOKUP(D208,兵种!B:J,9,0)</f>
        <v>0</v>
      </c>
      <c r="AB208" s="1">
        <f t="shared" si="35"/>
        <v>216</v>
      </c>
    </row>
    <row r="209" spans="2:28" hidden="1">
      <c r="B209" s="27"/>
      <c r="C209" s="16">
        <v>232</v>
      </c>
      <c r="D209" s="27"/>
      <c r="E209" s="27"/>
      <c r="F209" s="2" t="s">
        <v>234</v>
      </c>
      <c r="G209" s="4" t="str">
        <f>VLOOKUP(D209,兵种!B:F,2,0)</f>
        <v>老百姓</v>
      </c>
      <c r="H209" s="4">
        <f>VLOOKUP(D209,兵种!B:F,3,0)</f>
        <v>0.7</v>
      </c>
      <c r="I209" s="4">
        <f>VLOOKUP(D209,兵种!B:F,4,0)</f>
        <v>0.7</v>
      </c>
      <c r="J209" s="4">
        <f>VLOOKUP(D209,兵种!B:F,5,0)</f>
        <v>0.7</v>
      </c>
      <c r="K209" s="16" t="str">
        <f>VLOOKUP(E209,绝技!B:C,2,0)</f>
        <v>无</v>
      </c>
      <c r="L209" s="32">
        <v>71</v>
      </c>
      <c r="M209" s="32">
        <v>68</v>
      </c>
      <c r="N209" s="32">
        <v>75</v>
      </c>
      <c r="O209" s="35">
        <v>77</v>
      </c>
      <c r="P209" s="1">
        <f t="shared" si="27"/>
        <v>291</v>
      </c>
      <c r="Q209" s="38">
        <v>1</v>
      </c>
      <c r="R209" s="1">
        <f t="shared" si="28"/>
        <v>214</v>
      </c>
      <c r="S209" s="1">
        <f t="shared" si="29"/>
        <v>49</v>
      </c>
      <c r="T209" s="1">
        <f t="shared" si="30"/>
        <v>34</v>
      </c>
      <c r="U209" s="1">
        <f t="shared" si="31"/>
        <v>102</v>
      </c>
      <c r="V209" s="1">
        <f t="shared" si="32"/>
        <v>68</v>
      </c>
      <c r="W209" s="1">
        <f t="shared" si="33"/>
        <v>90</v>
      </c>
      <c r="X209" s="1">
        <f t="shared" si="34"/>
        <v>60</v>
      </c>
      <c r="Y209" s="37">
        <f>VLOOKUP(D209,兵种!B:J,7,0)</f>
        <v>0</v>
      </c>
      <c r="Z209" s="37">
        <f>VLOOKUP(D209,兵种!B:J,8,0)</f>
        <v>0</v>
      </c>
      <c r="AA209" s="37">
        <f>VLOOKUP(D209,兵种!B:J,9,0)</f>
        <v>0</v>
      </c>
      <c r="AB209" s="1">
        <f t="shared" si="35"/>
        <v>241</v>
      </c>
    </row>
    <row r="210" spans="2:28" hidden="1">
      <c r="B210" s="27"/>
      <c r="C210" s="16">
        <v>323</v>
      </c>
      <c r="D210" s="27"/>
      <c r="E210" s="27"/>
      <c r="F210" s="2" t="s">
        <v>325</v>
      </c>
      <c r="G210" s="4" t="str">
        <f>VLOOKUP(D210,兵种!B:F,2,0)</f>
        <v>老百姓</v>
      </c>
      <c r="H210" s="4">
        <f>VLOOKUP(D210,兵种!B:F,3,0)</f>
        <v>0.7</v>
      </c>
      <c r="I210" s="4">
        <f>VLOOKUP(D210,兵种!B:F,4,0)</f>
        <v>0.7</v>
      </c>
      <c r="J210" s="4">
        <f>VLOOKUP(D210,兵种!B:F,5,0)</f>
        <v>0.7</v>
      </c>
      <c r="K210" s="16" t="str">
        <f>VLOOKUP(E210,绝技!B:C,2,0)</f>
        <v>无</v>
      </c>
      <c r="L210" s="32">
        <v>71</v>
      </c>
      <c r="M210" s="32">
        <v>68</v>
      </c>
      <c r="N210" s="32">
        <v>43</v>
      </c>
      <c r="O210" s="35">
        <v>49</v>
      </c>
      <c r="P210" s="1">
        <f t="shared" si="27"/>
        <v>231</v>
      </c>
      <c r="Q210" s="38">
        <v>1</v>
      </c>
      <c r="R210" s="1">
        <f t="shared" si="28"/>
        <v>214</v>
      </c>
      <c r="S210" s="1">
        <f t="shared" si="29"/>
        <v>49</v>
      </c>
      <c r="T210" s="1">
        <f t="shared" si="30"/>
        <v>34</v>
      </c>
      <c r="U210" s="1">
        <f t="shared" si="31"/>
        <v>102</v>
      </c>
      <c r="V210" s="1">
        <f t="shared" si="32"/>
        <v>68</v>
      </c>
      <c r="W210" s="1">
        <f t="shared" si="33"/>
        <v>51</v>
      </c>
      <c r="X210" s="1">
        <f t="shared" si="34"/>
        <v>34</v>
      </c>
      <c r="Y210" s="37">
        <f>VLOOKUP(D210,兵种!B:J,7,0)</f>
        <v>0</v>
      </c>
      <c r="Z210" s="37">
        <f>VLOOKUP(D210,兵种!B:J,8,0)</f>
        <v>0</v>
      </c>
      <c r="AA210" s="37">
        <f>VLOOKUP(D210,兵种!B:J,9,0)</f>
        <v>0</v>
      </c>
      <c r="AB210" s="1">
        <f t="shared" si="35"/>
        <v>202</v>
      </c>
    </row>
    <row r="211" spans="2:28" hidden="1">
      <c r="B211" s="27"/>
      <c r="C211" s="16">
        <v>643</v>
      </c>
      <c r="D211" s="27"/>
      <c r="E211" s="27"/>
      <c r="F211" s="2" t="s">
        <v>641</v>
      </c>
      <c r="G211" s="4" t="str">
        <f>VLOOKUP(D211,兵种!B:F,2,0)</f>
        <v>老百姓</v>
      </c>
      <c r="H211" s="4">
        <f>VLOOKUP(D211,兵种!B:F,3,0)</f>
        <v>0.7</v>
      </c>
      <c r="I211" s="4">
        <f>VLOOKUP(D211,兵种!B:F,4,0)</f>
        <v>0.7</v>
      </c>
      <c r="J211" s="4">
        <f>VLOOKUP(D211,兵种!B:F,5,0)</f>
        <v>0.7</v>
      </c>
      <c r="K211" s="16" t="str">
        <f>VLOOKUP(E211,绝技!B:C,2,0)</f>
        <v>无</v>
      </c>
      <c r="L211" s="32">
        <v>71</v>
      </c>
      <c r="M211" s="32">
        <v>66</v>
      </c>
      <c r="N211" s="32">
        <v>59</v>
      </c>
      <c r="O211" s="35">
        <v>46</v>
      </c>
      <c r="P211" s="1">
        <f t="shared" si="27"/>
        <v>242</v>
      </c>
      <c r="Q211" s="38">
        <v>1</v>
      </c>
      <c r="R211" s="1">
        <f t="shared" si="28"/>
        <v>212</v>
      </c>
      <c r="S211" s="1">
        <f t="shared" si="29"/>
        <v>49</v>
      </c>
      <c r="T211" s="1">
        <f t="shared" si="30"/>
        <v>34</v>
      </c>
      <c r="U211" s="1">
        <f t="shared" si="31"/>
        <v>99</v>
      </c>
      <c r="V211" s="1">
        <f t="shared" si="32"/>
        <v>66</v>
      </c>
      <c r="W211" s="1">
        <f t="shared" si="33"/>
        <v>70</v>
      </c>
      <c r="X211" s="1">
        <f t="shared" si="34"/>
        <v>47</v>
      </c>
      <c r="Y211" s="37">
        <f>VLOOKUP(D211,兵种!B:J,7,0)</f>
        <v>0</v>
      </c>
      <c r="Z211" s="37">
        <f>VLOOKUP(D211,兵种!B:J,8,0)</f>
        <v>0</v>
      </c>
      <c r="AA211" s="37">
        <f>VLOOKUP(D211,兵种!B:J,9,0)</f>
        <v>0</v>
      </c>
      <c r="AB211" s="1">
        <f t="shared" si="35"/>
        <v>218</v>
      </c>
    </row>
    <row r="212" spans="2:28" hidden="1">
      <c r="B212" s="27"/>
      <c r="C212" s="16">
        <v>243</v>
      </c>
      <c r="D212" s="27"/>
      <c r="E212" s="27"/>
      <c r="F212" s="2" t="s">
        <v>245</v>
      </c>
      <c r="G212" s="4" t="str">
        <f>VLOOKUP(D212,兵种!B:F,2,0)</f>
        <v>老百姓</v>
      </c>
      <c r="H212" s="4">
        <f>VLOOKUP(D212,兵种!B:F,3,0)</f>
        <v>0.7</v>
      </c>
      <c r="I212" s="4">
        <f>VLOOKUP(D212,兵种!B:F,4,0)</f>
        <v>0.7</v>
      </c>
      <c r="J212" s="4">
        <f>VLOOKUP(D212,兵种!B:F,5,0)</f>
        <v>0.7</v>
      </c>
      <c r="K212" s="16" t="str">
        <f>VLOOKUP(E212,绝技!B:C,2,0)</f>
        <v>无</v>
      </c>
      <c r="L212" s="32">
        <v>71</v>
      </c>
      <c r="M212" s="32">
        <v>64</v>
      </c>
      <c r="N212" s="32">
        <v>71</v>
      </c>
      <c r="O212" s="35">
        <v>64</v>
      </c>
      <c r="P212" s="1">
        <f t="shared" si="27"/>
        <v>270</v>
      </c>
      <c r="Q212" s="38">
        <v>1</v>
      </c>
      <c r="R212" s="1">
        <f t="shared" si="28"/>
        <v>209</v>
      </c>
      <c r="S212" s="1">
        <f t="shared" si="29"/>
        <v>49</v>
      </c>
      <c r="T212" s="1">
        <f t="shared" si="30"/>
        <v>34</v>
      </c>
      <c r="U212" s="1">
        <f t="shared" si="31"/>
        <v>96</v>
      </c>
      <c r="V212" s="1">
        <f t="shared" si="32"/>
        <v>64</v>
      </c>
      <c r="W212" s="1">
        <f t="shared" si="33"/>
        <v>85</v>
      </c>
      <c r="X212" s="1">
        <f t="shared" si="34"/>
        <v>56</v>
      </c>
      <c r="Y212" s="37">
        <f>VLOOKUP(D212,兵种!B:J,7,0)</f>
        <v>0</v>
      </c>
      <c r="Z212" s="37">
        <f>VLOOKUP(D212,兵种!B:J,8,0)</f>
        <v>0</v>
      </c>
      <c r="AA212" s="37">
        <f>VLOOKUP(D212,兵种!B:J,9,0)</f>
        <v>0</v>
      </c>
      <c r="AB212" s="1">
        <f t="shared" si="35"/>
        <v>230</v>
      </c>
    </row>
    <row r="213" spans="2:28" hidden="1">
      <c r="B213" s="27"/>
      <c r="C213" s="16">
        <v>287</v>
      </c>
      <c r="D213" s="27"/>
      <c r="E213" s="27"/>
      <c r="F213" s="2" t="s">
        <v>289</v>
      </c>
      <c r="G213" s="4" t="str">
        <f>VLOOKUP(D213,兵种!B:F,2,0)</f>
        <v>老百姓</v>
      </c>
      <c r="H213" s="4">
        <f>VLOOKUP(D213,兵种!B:F,3,0)</f>
        <v>0.7</v>
      </c>
      <c r="I213" s="4">
        <f>VLOOKUP(D213,兵种!B:F,4,0)</f>
        <v>0.7</v>
      </c>
      <c r="J213" s="4">
        <f>VLOOKUP(D213,兵种!B:F,5,0)</f>
        <v>0.7</v>
      </c>
      <c r="K213" s="16" t="str">
        <f>VLOOKUP(E213,绝技!B:C,2,0)</f>
        <v>无</v>
      </c>
      <c r="L213" s="32">
        <v>71</v>
      </c>
      <c r="M213" s="32">
        <v>60</v>
      </c>
      <c r="N213" s="32">
        <v>70</v>
      </c>
      <c r="O213" s="35">
        <v>72</v>
      </c>
      <c r="P213" s="1">
        <f t="shared" si="27"/>
        <v>273</v>
      </c>
      <c r="Q213" s="38">
        <v>1</v>
      </c>
      <c r="R213" s="1">
        <f t="shared" si="28"/>
        <v>203</v>
      </c>
      <c r="S213" s="1">
        <f t="shared" si="29"/>
        <v>49</v>
      </c>
      <c r="T213" s="1">
        <f t="shared" si="30"/>
        <v>34</v>
      </c>
      <c r="U213" s="1">
        <f t="shared" si="31"/>
        <v>90</v>
      </c>
      <c r="V213" s="1">
        <f t="shared" si="32"/>
        <v>60</v>
      </c>
      <c r="W213" s="1">
        <f t="shared" si="33"/>
        <v>84</v>
      </c>
      <c r="X213" s="1">
        <f t="shared" si="34"/>
        <v>56</v>
      </c>
      <c r="Y213" s="37">
        <f>VLOOKUP(D213,兵种!B:J,7,0)</f>
        <v>0</v>
      </c>
      <c r="Z213" s="37">
        <f>VLOOKUP(D213,兵种!B:J,8,0)</f>
        <v>0</v>
      </c>
      <c r="AA213" s="37">
        <f>VLOOKUP(D213,兵种!B:J,9,0)</f>
        <v>0</v>
      </c>
      <c r="AB213" s="1">
        <f t="shared" si="35"/>
        <v>223</v>
      </c>
    </row>
    <row r="214" spans="2:28" hidden="1">
      <c r="B214" s="27"/>
      <c r="C214" s="16">
        <v>565</v>
      </c>
      <c r="D214" s="27"/>
      <c r="E214" s="27"/>
      <c r="F214" s="2" t="s">
        <v>564</v>
      </c>
      <c r="G214" s="4" t="str">
        <f>VLOOKUP(D214,兵种!B:F,2,0)</f>
        <v>老百姓</v>
      </c>
      <c r="H214" s="4">
        <f>VLOOKUP(D214,兵种!B:F,3,0)</f>
        <v>0.7</v>
      </c>
      <c r="I214" s="4">
        <f>VLOOKUP(D214,兵种!B:F,4,0)</f>
        <v>0.7</v>
      </c>
      <c r="J214" s="4">
        <f>VLOOKUP(D214,兵种!B:F,5,0)</f>
        <v>0.7</v>
      </c>
      <c r="K214" s="16" t="str">
        <f>VLOOKUP(E214,绝技!B:C,2,0)</f>
        <v>无</v>
      </c>
      <c r="L214" s="32">
        <v>71</v>
      </c>
      <c r="M214" s="32">
        <v>60</v>
      </c>
      <c r="N214" s="32">
        <v>71</v>
      </c>
      <c r="O214" s="35">
        <v>64</v>
      </c>
      <c r="P214" s="1">
        <f t="shared" si="27"/>
        <v>266</v>
      </c>
      <c r="Q214" s="38">
        <v>1</v>
      </c>
      <c r="R214" s="1">
        <f t="shared" si="28"/>
        <v>203</v>
      </c>
      <c r="S214" s="1">
        <f t="shared" si="29"/>
        <v>49</v>
      </c>
      <c r="T214" s="1">
        <f t="shared" si="30"/>
        <v>34</v>
      </c>
      <c r="U214" s="1">
        <f t="shared" si="31"/>
        <v>90</v>
      </c>
      <c r="V214" s="1">
        <f t="shared" si="32"/>
        <v>60</v>
      </c>
      <c r="W214" s="1">
        <f t="shared" si="33"/>
        <v>85</v>
      </c>
      <c r="X214" s="1">
        <f t="shared" si="34"/>
        <v>56</v>
      </c>
      <c r="Y214" s="37">
        <f>VLOOKUP(D214,兵种!B:J,7,0)</f>
        <v>0</v>
      </c>
      <c r="Z214" s="37">
        <f>VLOOKUP(D214,兵种!B:J,8,0)</f>
        <v>0</v>
      </c>
      <c r="AA214" s="37">
        <f>VLOOKUP(D214,兵种!B:J,9,0)</f>
        <v>0</v>
      </c>
      <c r="AB214" s="1">
        <f t="shared" si="35"/>
        <v>224</v>
      </c>
    </row>
    <row r="215" spans="2:28" hidden="1">
      <c r="B215" s="27"/>
      <c r="C215" s="16">
        <v>265</v>
      </c>
      <c r="D215" s="27"/>
      <c r="E215" s="27"/>
      <c r="F215" s="2" t="s">
        <v>267</v>
      </c>
      <c r="G215" s="4" t="str">
        <f>VLOOKUP(D215,兵种!B:F,2,0)</f>
        <v>老百姓</v>
      </c>
      <c r="H215" s="4">
        <f>VLOOKUP(D215,兵种!B:F,3,0)</f>
        <v>0.7</v>
      </c>
      <c r="I215" s="4">
        <f>VLOOKUP(D215,兵种!B:F,4,0)</f>
        <v>0.7</v>
      </c>
      <c r="J215" s="4">
        <f>VLOOKUP(D215,兵种!B:F,5,0)</f>
        <v>0.7</v>
      </c>
      <c r="K215" s="16" t="str">
        <f>VLOOKUP(E215,绝技!B:C,2,0)</f>
        <v>无</v>
      </c>
      <c r="L215" s="32">
        <v>71</v>
      </c>
      <c r="M215" s="32">
        <v>58</v>
      </c>
      <c r="N215" s="32">
        <v>57</v>
      </c>
      <c r="O215" s="35">
        <v>51</v>
      </c>
      <c r="P215" s="1">
        <f t="shared" si="27"/>
        <v>237</v>
      </c>
      <c r="Q215" s="38">
        <v>1</v>
      </c>
      <c r="R215" s="1">
        <f t="shared" si="28"/>
        <v>200</v>
      </c>
      <c r="S215" s="1">
        <f t="shared" si="29"/>
        <v>49</v>
      </c>
      <c r="T215" s="1">
        <f t="shared" si="30"/>
        <v>34</v>
      </c>
      <c r="U215" s="1">
        <f t="shared" si="31"/>
        <v>87</v>
      </c>
      <c r="V215" s="1">
        <f t="shared" si="32"/>
        <v>58</v>
      </c>
      <c r="W215" s="1">
        <f t="shared" si="33"/>
        <v>68</v>
      </c>
      <c r="X215" s="1">
        <f t="shared" si="34"/>
        <v>45</v>
      </c>
      <c r="Y215" s="37">
        <f>VLOOKUP(D215,兵种!B:J,7,0)</f>
        <v>0</v>
      </c>
      <c r="Z215" s="37">
        <f>VLOOKUP(D215,兵种!B:J,8,0)</f>
        <v>0</v>
      </c>
      <c r="AA215" s="37">
        <f>VLOOKUP(D215,兵种!B:J,9,0)</f>
        <v>0</v>
      </c>
      <c r="AB215" s="1">
        <f t="shared" si="35"/>
        <v>204</v>
      </c>
    </row>
    <row r="216" spans="2:28" hidden="1">
      <c r="B216" s="27"/>
      <c r="C216" s="16">
        <v>15</v>
      </c>
      <c r="D216" s="27"/>
      <c r="E216" s="27"/>
      <c r="F216" s="2" t="s">
        <v>17</v>
      </c>
      <c r="G216" s="4" t="str">
        <f>VLOOKUP(D216,兵种!B:F,2,0)</f>
        <v>老百姓</v>
      </c>
      <c r="H216" s="4">
        <f>VLOOKUP(D216,兵种!B:F,3,0)</f>
        <v>0.7</v>
      </c>
      <c r="I216" s="4">
        <f>VLOOKUP(D216,兵种!B:F,4,0)</f>
        <v>0.7</v>
      </c>
      <c r="J216" s="4">
        <f>VLOOKUP(D216,兵种!B:F,5,0)</f>
        <v>0.7</v>
      </c>
      <c r="K216" s="16" t="str">
        <f>VLOOKUP(E216,绝技!B:C,2,0)</f>
        <v>无</v>
      </c>
      <c r="L216" s="32">
        <v>71</v>
      </c>
      <c r="M216" s="32">
        <v>57</v>
      </c>
      <c r="N216" s="32">
        <v>70</v>
      </c>
      <c r="O216" s="35">
        <v>73</v>
      </c>
      <c r="P216" s="1">
        <f t="shared" si="27"/>
        <v>271</v>
      </c>
      <c r="Q216" s="38">
        <v>1</v>
      </c>
      <c r="R216" s="1">
        <f t="shared" si="28"/>
        <v>199</v>
      </c>
      <c r="S216" s="1">
        <f t="shared" si="29"/>
        <v>49</v>
      </c>
      <c r="T216" s="1">
        <f t="shared" si="30"/>
        <v>34</v>
      </c>
      <c r="U216" s="1">
        <f t="shared" si="31"/>
        <v>85</v>
      </c>
      <c r="V216" s="1">
        <f t="shared" si="32"/>
        <v>57</v>
      </c>
      <c r="W216" s="1">
        <f t="shared" si="33"/>
        <v>84</v>
      </c>
      <c r="X216" s="1">
        <f t="shared" si="34"/>
        <v>56</v>
      </c>
      <c r="Y216" s="37">
        <f>VLOOKUP(D216,兵种!B:J,7,0)</f>
        <v>0</v>
      </c>
      <c r="Z216" s="37">
        <f>VLOOKUP(D216,兵种!B:J,8,0)</f>
        <v>0</v>
      </c>
      <c r="AA216" s="37">
        <f>VLOOKUP(D216,兵种!B:J,9,0)</f>
        <v>0</v>
      </c>
      <c r="AB216" s="1">
        <f t="shared" si="35"/>
        <v>218</v>
      </c>
    </row>
    <row r="217" spans="2:28" hidden="1">
      <c r="B217" s="27"/>
      <c r="C217" s="16">
        <v>251</v>
      </c>
      <c r="D217" s="27"/>
      <c r="E217" s="27"/>
      <c r="F217" s="2" t="s">
        <v>253</v>
      </c>
      <c r="G217" s="4" t="str">
        <f>VLOOKUP(D217,兵种!B:F,2,0)</f>
        <v>老百姓</v>
      </c>
      <c r="H217" s="4">
        <f>VLOOKUP(D217,兵种!B:F,3,0)</f>
        <v>0.7</v>
      </c>
      <c r="I217" s="4">
        <f>VLOOKUP(D217,兵种!B:F,4,0)</f>
        <v>0.7</v>
      </c>
      <c r="J217" s="4">
        <f>VLOOKUP(D217,兵种!B:F,5,0)</f>
        <v>0.7</v>
      </c>
      <c r="K217" s="16" t="str">
        <f>VLOOKUP(E217,绝技!B:C,2,0)</f>
        <v>无</v>
      </c>
      <c r="L217" s="32">
        <v>71</v>
      </c>
      <c r="M217" s="32">
        <v>56</v>
      </c>
      <c r="N217" s="32">
        <v>72</v>
      </c>
      <c r="O217" s="35">
        <v>73</v>
      </c>
      <c r="P217" s="1">
        <f t="shared" si="27"/>
        <v>272</v>
      </c>
      <c r="Q217" s="38">
        <v>1</v>
      </c>
      <c r="R217" s="1">
        <f t="shared" si="28"/>
        <v>198</v>
      </c>
      <c r="S217" s="1">
        <f t="shared" si="29"/>
        <v>49</v>
      </c>
      <c r="T217" s="1">
        <f t="shared" si="30"/>
        <v>34</v>
      </c>
      <c r="U217" s="1">
        <f t="shared" si="31"/>
        <v>84</v>
      </c>
      <c r="V217" s="1">
        <f t="shared" si="32"/>
        <v>56</v>
      </c>
      <c r="W217" s="1">
        <f t="shared" si="33"/>
        <v>86</v>
      </c>
      <c r="X217" s="1">
        <f t="shared" si="34"/>
        <v>57</v>
      </c>
      <c r="Y217" s="37">
        <f>VLOOKUP(D217,兵种!B:J,7,0)</f>
        <v>0</v>
      </c>
      <c r="Z217" s="37">
        <f>VLOOKUP(D217,兵种!B:J,8,0)</f>
        <v>0</v>
      </c>
      <c r="AA217" s="37">
        <f>VLOOKUP(D217,兵种!B:J,9,0)</f>
        <v>0</v>
      </c>
      <c r="AB217" s="1">
        <f t="shared" si="35"/>
        <v>219</v>
      </c>
    </row>
    <row r="218" spans="2:28" hidden="1">
      <c r="B218" s="27"/>
      <c r="C218" s="16">
        <v>625</v>
      </c>
      <c r="D218" s="27"/>
      <c r="E218" s="27"/>
      <c r="F218" s="2" t="s">
        <v>623</v>
      </c>
      <c r="G218" s="4" t="str">
        <f>VLOOKUP(D218,兵种!B:F,2,0)</f>
        <v>老百姓</v>
      </c>
      <c r="H218" s="4">
        <f>VLOOKUP(D218,兵种!B:F,3,0)</f>
        <v>0.7</v>
      </c>
      <c r="I218" s="4">
        <f>VLOOKUP(D218,兵种!B:F,4,0)</f>
        <v>0.7</v>
      </c>
      <c r="J218" s="4">
        <f>VLOOKUP(D218,兵种!B:F,5,0)</f>
        <v>0.7</v>
      </c>
      <c r="K218" s="16" t="str">
        <f>VLOOKUP(E218,绝技!B:C,2,0)</f>
        <v>无</v>
      </c>
      <c r="L218" s="32">
        <v>71</v>
      </c>
      <c r="M218" s="32">
        <v>53</v>
      </c>
      <c r="N218" s="32">
        <v>74</v>
      </c>
      <c r="O218" s="35">
        <v>79</v>
      </c>
      <c r="P218" s="1">
        <f t="shared" si="27"/>
        <v>277</v>
      </c>
      <c r="Q218" s="38">
        <v>1</v>
      </c>
      <c r="R218" s="1">
        <f t="shared" si="28"/>
        <v>193</v>
      </c>
      <c r="S218" s="1">
        <f t="shared" si="29"/>
        <v>49</v>
      </c>
      <c r="T218" s="1">
        <f t="shared" si="30"/>
        <v>34</v>
      </c>
      <c r="U218" s="1">
        <f t="shared" si="31"/>
        <v>79</v>
      </c>
      <c r="V218" s="1">
        <f t="shared" si="32"/>
        <v>53</v>
      </c>
      <c r="W218" s="1">
        <f t="shared" si="33"/>
        <v>88</v>
      </c>
      <c r="X218" s="1">
        <f t="shared" si="34"/>
        <v>59</v>
      </c>
      <c r="Y218" s="37">
        <f>VLOOKUP(D218,兵种!B:J,7,0)</f>
        <v>0</v>
      </c>
      <c r="Z218" s="37">
        <f>VLOOKUP(D218,兵种!B:J,8,0)</f>
        <v>0</v>
      </c>
      <c r="AA218" s="37">
        <f>VLOOKUP(D218,兵种!B:J,9,0)</f>
        <v>0</v>
      </c>
      <c r="AB218" s="1">
        <f t="shared" si="35"/>
        <v>216</v>
      </c>
    </row>
    <row r="219" spans="2:28" hidden="1">
      <c r="B219" s="27"/>
      <c r="C219" s="16">
        <v>668</v>
      </c>
      <c r="D219" s="27"/>
      <c r="E219" s="27"/>
      <c r="F219" s="2" t="s">
        <v>666</v>
      </c>
      <c r="G219" s="4" t="str">
        <f>VLOOKUP(D219,兵种!B:F,2,0)</f>
        <v>老百姓</v>
      </c>
      <c r="H219" s="4">
        <f>VLOOKUP(D219,兵种!B:F,3,0)</f>
        <v>0.7</v>
      </c>
      <c r="I219" s="4">
        <f>VLOOKUP(D219,兵种!B:F,4,0)</f>
        <v>0.7</v>
      </c>
      <c r="J219" s="4">
        <f>VLOOKUP(D219,兵种!B:F,5,0)</f>
        <v>0.7</v>
      </c>
      <c r="K219" s="16" t="str">
        <f>VLOOKUP(E219,绝技!B:C,2,0)</f>
        <v>无</v>
      </c>
      <c r="L219" s="32">
        <v>71</v>
      </c>
      <c r="M219" s="32">
        <v>53</v>
      </c>
      <c r="N219" s="32">
        <v>74</v>
      </c>
      <c r="O219" s="35">
        <v>76</v>
      </c>
      <c r="P219" s="1">
        <f t="shared" si="27"/>
        <v>274</v>
      </c>
      <c r="Q219" s="38">
        <v>1</v>
      </c>
      <c r="R219" s="1">
        <f t="shared" si="28"/>
        <v>193</v>
      </c>
      <c r="S219" s="1">
        <f t="shared" si="29"/>
        <v>49</v>
      </c>
      <c r="T219" s="1">
        <f t="shared" si="30"/>
        <v>34</v>
      </c>
      <c r="U219" s="1">
        <f t="shared" si="31"/>
        <v>79</v>
      </c>
      <c r="V219" s="1">
        <f t="shared" si="32"/>
        <v>53</v>
      </c>
      <c r="W219" s="1">
        <f t="shared" si="33"/>
        <v>88</v>
      </c>
      <c r="X219" s="1">
        <f t="shared" si="34"/>
        <v>59</v>
      </c>
      <c r="Y219" s="37">
        <f>VLOOKUP(D219,兵种!B:J,7,0)</f>
        <v>0</v>
      </c>
      <c r="Z219" s="37">
        <f>VLOOKUP(D219,兵种!B:J,8,0)</f>
        <v>0</v>
      </c>
      <c r="AA219" s="37">
        <f>VLOOKUP(D219,兵种!B:J,9,0)</f>
        <v>0</v>
      </c>
      <c r="AB219" s="1">
        <f t="shared" si="35"/>
        <v>216</v>
      </c>
    </row>
    <row r="220" spans="2:28" hidden="1">
      <c r="B220" s="27"/>
      <c r="C220" s="16">
        <v>560</v>
      </c>
      <c r="D220" s="27"/>
      <c r="E220" s="27"/>
      <c r="F220" s="2" t="s">
        <v>559</v>
      </c>
      <c r="G220" s="4" t="str">
        <f>VLOOKUP(D220,兵种!B:F,2,0)</f>
        <v>老百姓</v>
      </c>
      <c r="H220" s="4">
        <f>VLOOKUP(D220,兵种!B:F,3,0)</f>
        <v>0.7</v>
      </c>
      <c r="I220" s="4">
        <f>VLOOKUP(D220,兵种!B:F,4,0)</f>
        <v>0.7</v>
      </c>
      <c r="J220" s="4">
        <f>VLOOKUP(D220,兵种!B:F,5,0)</f>
        <v>0.7</v>
      </c>
      <c r="K220" s="16" t="str">
        <f>VLOOKUP(E220,绝技!B:C,2,0)</f>
        <v>无</v>
      </c>
      <c r="L220" s="32">
        <v>71</v>
      </c>
      <c r="M220" s="32">
        <v>49</v>
      </c>
      <c r="N220" s="32">
        <v>69</v>
      </c>
      <c r="O220" s="35">
        <v>63</v>
      </c>
      <c r="P220" s="1">
        <f t="shared" si="27"/>
        <v>252</v>
      </c>
      <c r="Q220" s="38">
        <v>1</v>
      </c>
      <c r="R220" s="1">
        <f t="shared" si="28"/>
        <v>188</v>
      </c>
      <c r="S220" s="1">
        <f t="shared" si="29"/>
        <v>49</v>
      </c>
      <c r="T220" s="1">
        <f t="shared" si="30"/>
        <v>34</v>
      </c>
      <c r="U220" s="1">
        <f t="shared" si="31"/>
        <v>73</v>
      </c>
      <c r="V220" s="1">
        <f t="shared" si="32"/>
        <v>49</v>
      </c>
      <c r="W220" s="1">
        <f t="shared" si="33"/>
        <v>82</v>
      </c>
      <c r="X220" s="1">
        <f t="shared" si="34"/>
        <v>55</v>
      </c>
      <c r="Y220" s="37">
        <f>VLOOKUP(D220,兵种!B:J,7,0)</f>
        <v>0</v>
      </c>
      <c r="Z220" s="37">
        <f>VLOOKUP(D220,兵种!B:J,8,0)</f>
        <v>0</v>
      </c>
      <c r="AA220" s="37">
        <f>VLOOKUP(D220,兵种!B:J,9,0)</f>
        <v>0</v>
      </c>
      <c r="AB220" s="1">
        <f t="shared" si="35"/>
        <v>204</v>
      </c>
    </row>
    <row r="221" spans="2:28">
      <c r="B221" s="27" t="s">
        <v>825</v>
      </c>
      <c r="C221" s="16">
        <v>660</v>
      </c>
      <c r="D221" s="27">
        <v>2</v>
      </c>
      <c r="E221" s="27">
        <v>3</v>
      </c>
      <c r="F221" s="2" t="s">
        <v>658</v>
      </c>
      <c r="G221" s="4" t="str">
        <f>VLOOKUP(D221,兵种!B:F,2,0)</f>
        <v>亲卫队</v>
      </c>
      <c r="H221" s="4">
        <f>VLOOKUP(D221,兵种!B:F,3,0)</f>
        <v>1</v>
      </c>
      <c r="I221" s="4">
        <f>VLOOKUP(D221,兵种!B:F,4,0)</f>
        <v>1.1000000000000001</v>
      </c>
      <c r="J221" s="4">
        <f>VLOOKUP(D221,兵种!B:F,5,0)</f>
        <v>1</v>
      </c>
      <c r="K221" s="16" t="str">
        <f>VLOOKUP(E221,绝技!B:C,2,0)</f>
        <v>无双乱舞</v>
      </c>
      <c r="L221" s="32">
        <v>108</v>
      </c>
      <c r="M221" s="32">
        <v>120</v>
      </c>
      <c r="N221" s="32">
        <v>36</v>
      </c>
      <c r="O221" s="35">
        <v>12</v>
      </c>
      <c r="P221" s="1">
        <f t="shared" si="27"/>
        <v>276</v>
      </c>
      <c r="Q221" s="38">
        <v>1</v>
      </c>
      <c r="R221" s="1">
        <f t="shared" si="28"/>
        <v>448</v>
      </c>
      <c r="S221" s="1">
        <f t="shared" si="29"/>
        <v>118</v>
      </c>
      <c r="T221" s="1">
        <f t="shared" si="30"/>
        <v>75</v>
      </c>
      <c r="U221" s="1">
        <f t="shared" si="31"/>
        <v>180</v>
      </c>
      <c r="V221" s="1">
        <f t="shared" si="32"/>
        <v>120</v>
      </c>
      <c r="W221" s="1">
        <f t="shared" si="33"/>
        <v>43</v>
      </c>
      <c r="X221" s="1">
        <f t="shared" si="34"/>
        <v>28</v>
      </c>
      <c r="Y221" s="37">
        <f>VLOOKUP(D221,兵种!B:J,7,0)</f>
        <v>0.05</v>
      </c>
      <c r="Z221" s="37">
        <f>VLOOKUP(D221,兵种!B:J,8,0)</f>
        <v>0.05</v>
      </c>
      <c r="AA221" s="37">
        <f>VLOOKUP(D221,兵种!B:J,9,0)</f>
        <v>0.1</v>
      </c>
      <c r="AB221" s="1">
        <f t="shared" si="35"/>
        <v>341</v>
      </c>
    </row>
    <row r="222" spans="2:28" hidden="1">
      <c r="B222" s="27"/>
      <c r="C222" s="16">
        <v>100</v>
      </c>
      <c r="D222" s="27">
        <v>5</v>
      </c>
      <c r="E222" s="27"/>
      <c r="F222" s="2" t="s">
        <v>102</v>
      </c>
      <c r="G222" s="4" t="str">
        <f>VLOOKUP(D222,兵种!B:F,2,0)</f>
        <v>霹雳车</v>
      </c>
      <c r="H222" s="4">
        <f>VLOOKUP(D222,兵种!B:F,3,0)</f>
        <v>0.9</v>
      </c>
      <c r="I222" s="4">
        <f>VLOOKUP(D222,兵种!B:F,4,0)</f>
        <v>1</v>
      </c>
      <c r="J222" s="4">
        <f>VLOOKUP(D222,兵种!B:F,5,0)</f>
        <v>0.8</v>
      </c>
      <c r="K222" s="16" t="str">
        <f>VLOOKUP(E222,绝技!B:C,2,0)</f>
        <v>无</v>
      </c>
      <c r="L222" s="32">
        <v>70</v>
      </c>
      <c r="M222" s="32">
        <v>82</v>
      </c>
      <c r="N222" s="32">
        <v>10</v>
      </c>
      <c r="O222" s="35">
        <v>5</v>
      </c>
      <c r="P222" s="1">
        <f t="shared" si="27"/>
        <v>167</v>
      </c>
      <c r="Q222" s="38">
        <v>1</v>
      </c>
      <c r="R222" s="1">
        <f t="shared" si="28"/>
        <v>300</v>
      </c>
      <c r="S222" s="1">
        <f t="shared" si="29"/>
        <v>70</v>
      </c>
      <c r="T222" s="1">
        <f t="shared" si="30"/>
        <v>39</v>
      </c>
      <c r="U222" s="1">
        <f t="shared" si="31"/>
        <v>123</v>
      </c>
      <c r="V222" s="1">
        <f t="shared" si="32"/>
        <v>82</v>
      </c>
      <c r="W222" s="1">
        <f t="shared" si="33"/>
        <v>12</v>
      </c>
      <c r="X222" s="1">
        <f t="shared" si="34"/>
        <v>8</v>
      </c>
      <c r="Y222" s="37">
        <f>VLOOKUP(D222,兵种!B:J,7,0)</f>
        <v>0.15</v>
      </c>
      <c r="Z222" s="37">
        <f>VLOOKUP(D222,兵种!B:J,8,0)</f>
        <v>0</v>
      </c>
      <c r="AA222" s="37">
        <f>VLOOKUP(D222,兵种!B:J,9,0)</f>
        <v>0.05</v>
      </c>
      <c r="AB222" s="1">
        <f t="shared" si="35"/>
        <v>205</v>
      </c>
    </row>
    <row r="223" spans="2:28" hidden="1">
      <c r="B223" s="27"/>
      <c r="C223" s="16">
        <v>347</v>
      </c>
      <c r="D223" s="27">
        <v>3</v>
      </c>
      <c r="E223" s="27"/>
      <c r="F223" s="2" t="s">
        <v>349</v>
      </c>
      <c r="G223" s="4" t="str">
        <f>VLOOKUP(D223,兵种!B:F,2,0)</f>
        <v>战弓骑</v>
      </c>
      <c r="H223" s="4">
        <f>VLOOKUP(D223,兵种!B:F,3,0)</f>
        <v>1</v>
      </c>
      <c r="I223" s="4">
        <f>VLOOKUP(D223,兵种!B:F,4,0)</f>
        <v>1.1000000000000001</v>
      </c>
      <c r="J223" s="4">
        <f>VLOOKUP(D223,兵种!B:F,5,0)</f>
        <v>0.8</v>
      </c>
      <c r="K223" s="16" t="str">
        <f>VLOOKUP(E223,绝技!B:C,2,0)</f>
        <v>无</v>
      </c>
      <c r="L223" s="32">
        <v>70</v>
      </c>
      <c r="M223" s="32">
        <v>64</v>
      </c>
      <c r="N223" s="32">
        <v>87</v>
      </c>
      <c r="O223" s="35">
        <v>100</v>
      </c>
      <c r="P223" s="1">
        <f t="shared" si="27"/>
        <v>321</v>
      </c>
      <c r="Q223" s="38">
        <v>1</v>
      </c>
      <c r="R223" s="1">
        <f t="shared" si="28"/>
        <v>298</v>
      </c>
      <c r="S223" s="1">
        <f t="shared" si="29"/>
        <v>77</v>
      </c>
      <c r="T223" s="1">
        <f t="shared" si="30"/>
        <v>39</v>
      </c>
      <c r="U223" s="1">
        <f t="shared" si="31"/>
        <v>96</v>
      </c>
      <c r="V223" s="1">
        <f t="shared" si="32"/>
        <v>64</v>
      </c>
      <c r="W223" s="1">
        <f t="shared" si="33"/>
        <v>104</v>
      </c>
      <c r="X223" s="1">
        <f t="shared" si="34"/>
        <v>69</v>
      </c>
      <c r="Y223" s="37">
        <f>VLOOKUP(D223,兵种!B:J,7,0)</f>
        <v>0.05</v>
      </c>
      <c r="Z223" s="37">
        <f>VLOOKUP(D223,兵种!B:J,8,0)</f>
        <v>0</v>
      </c>
      <c r="AA223" s="37">
        <f>VLOOKUP(D223,兵种!B:J,9,0)</f>
        <v>0.15</v>
      </c>
      <c r="AB223" s="1">
        <f t="shared" si="35"/>
        <v>277</v>
      </c>
    </row>
    <row r="224" spans="2:28">
      <c r="B224" s="27" t="s">
        <v>825</v>
      </c>
      <c r="C224" s="16">
        <v>801</v>
      </c>
      <c r="D224" s="27">
        <v>1</v>
      </c>
      <c r="E224" s="27">
        <v>0</v>
      </c>
      <c r="F224" s="4" t="s">
        <v>807</v>
      </c>
      <c r="G224" s="4" t="str">
        <f>VLOOKUP(D224,兵种!B:F,2,0)</f>
        <v>近卫军</v>
      </c>
      <c r="H224" s="4">
        <f>VLOOKUP(D224,兵种!B:F,3,0)</f>
        <v>1.1000000000000001</v>
      </c>
      <c r="I224" s="4">
        <f>VLOOKUP(D224,兵种!B:F,4,0)</f>
        <v>0.9</v>
      </c>
      <c r="J224" s="4">
        <f>VLOOKUP(D224,兵种!B:F,5,0)</f>
        <v>1.1000000000000001</v>
      </c>
      <c r="K224" s="16" t="str">
        <f>VLOOKUP(E224,绝技!B:C,2,0)</f>
        <v>无</v>
      </c>
      <c r="L224" s="32">
        <v>70</v>
      </c>
      <c r="M224" s="32">
        <v>60</v>
      </c>
      <c r="N224" s="32">
        <v>30</v>
      </c>
      <c r="O224" s="35">
        <v>0</v>
      </c>
      <c r="P224" s="1">
        <f t="shared" si="27"/>
        <v>160</v>
      </c>
      <c r="Q224" s="38">
        <v>1</v>
      </c>
      <c r="R224" s="1">
        <f t="shared" si="28"/>
        <v>319</v>
      </c>
      <c r="S224" s="1">
        <f t="shared" si="29"/>
        <v>63</v>
      </c>
      <c r="T224" s="1">
        <f t="shared" si="30"/>
        <v>53</v>
      </c>
      <c r="U224" s="1">
        <f t="shared" si="31"/>
        <v>90</v>
      </c>
      <c r="V224" s="1">
        <f t="shared" si="32"/>
        <v>60</v>
      </c>
      <c r="W224" s="1">
        <f t="shared" si="33"/>
        <v>36</v>
      </c>
      <c r="X224" s="1">
        <f t="shared" si="34"/>
        <v>24</v>
      </c>
      <c r="Y224" s="37">
        <f>VLOOKUP(D224,兵种!B:J,7,0)</f>
        <v>0</v>
      </c>
      <c r="Z224" s="37">
        <f>VLOOKUP(D224,兵种!B:J,8,0)</f>
        <v>0.2</v>
      </c>
      <c r="AA224" s="37">
        <f>VLOOKUP(D224,兵种!B:J,9,0)</f>
        <v>0</v>
      </c>
      <c r="AB224" s="1">
        <f t="shared" si="35"/>
        <v>189</v>
      </c>
    </row>
    <row r="225" spans="2:28">
      <c r="B225" s="27" t="s">
        <v>825</v>
      </c>
      <c r="C225" s="16">
        <v>802</v>
      </c>
      <c r="D225" s="27">
        <v>2</v>
      </c>
      <c r="E225" s="27">
        <v>0</v>
      </c>
      <c r="F225" s="4" t="s">
        <v>806</v>
      </c>
      <c r="G225" s="4" t="str">
        <f>VLOOKUP(D225,兵种!B:F,2,0)</f>
        <v>亲卫队</v>
      </c>
      <c r="H225" s="4">
        <f>VLOOKUP(D225,兵种!B:F,3,0)</f>
        <v>1</v>
      </c>
      <c r="I225" s="4">
        <f>VLOOKUP(D225,兵种!B:F,4,0)</f>
        <v>1.1000000000000001</v>
      </c>
      <c r="J225" s="4">
        <f>VLOOKUP(D225,兵种!B:F,5,0)</f>
        <v>1</v>
      </c>
      <c r="K225" s="16" t="str">
        <f>VLOOKUP(E225,绝技!B:C,2,0)</f>
        <v>无</v>
      </c>
      <c r="L225" s="32">
        <v>70</v>
      </c>
      <c r="M225" s="32">
        <v>60</v>
      </c>
      <c r="N225" s="32">
        <v>30</v>
      </c>
      <c r="O225" s="35">
        <v>0</v>
      </c>
      <c r="P225" s="1">
        <f t="shared" si="27"/>
        <v>160</v>
      </c>
      <c r="Q225" s="38">
        <v>1</v>
      </c>
      <c r="R225" s="1">
        <f t="shared" si="28"/>
        <v>290</v>
      </c>
      <c r="S225" s="1">
        <f t="shared" si="29"/>
        <v>77</v>
      </c>
      <c r="T225" s="1">
        <f t="shared" si="30"/>
        <v>49</v>
      </c>
      <c r="U225" s="1">
        <f t="shared" si="31"/>
        <v>90</v>
      </c>
      <c r="V225" s="1">
        <f t="shared" si="32"/>
        <v>60</v>
      </c>
      <c r="W225" s="1">
        <f t="shared" si="33"/>
        <v>36</v>
      </c>
      <c r="X225" s="1">
        <f t="shared" si="34"/>
        <v>24</v>
      </c>
      <c r="Y225" s="37">
        <f>VLOOKUP(D225,兵种!B:J,7,0)</f>
        <v>0.05</v>
      </c>
      <c r="Z225" s="37">
        <f>VLOOKUP(D225,兵种!B:J,8,0)</f>
        <v>0.05</v>
      </c>
      <c r="AA225" s="37">
        <f>VLOOKUP(D225,兵种!B:J,9,0)</f>
        <v>0.1</v>
      </c>
      <c r="AB225" s="1">
        <f t="shared" si="35"/>
        <v>203</v>
      </c>
    </row>
    <row r="226" spans="2:28">
      <c r="B226" s="27" t="s">
        <v>825</v>
      </c>
      <c r="C226" s="16">
        <v>803</v>
      </c>
      <c r="D226" s="27">
        <v>3</v>
      </c>
      <c r="E226" s="27">
        <v>0</v>
      </c>
      <c r="F226" s="4" t="s">
        <v>805</v>
      </c>
      <c r="G226" s="4" t="str">
        <f>VLOOKUP(D226,兵种!B:F,2,0)</f>
        <v>战弓骑</v>
      </c>
      <c r="H226" s="4">
        <f>VLOOKUP(D226,兵种!B:F,3,0)</f>
        <v>1</v>
      </c>
      <c r="I226" s="4">
        <f>VLOOKUP(D226,兵种!B:F,4,0)</f>
        <v>1.1000000000000001</v>
      </c>
      <c r="J226" s="4">
        <f>VLOOKUP(D226,兵种!B:F,5,0)</f>
        <v>0.8</v>
      </c>
      <c r="K226" s="16" t="str">
        <f>VLOOKUP(E226,绝技!B:C,2,0)</f>
        <v>无</v>
      </c>
      <c r="L226" s="32">
        <v>70</v>
      </c>
      <c r="M226" s="32">
        <v>60</v>
      </c>
      <c r="N226" s="32">
        <v>30</v>
      </c>
      <c r="O226" s="35">
        <v>0</v>
      </c>
      <c r="P226" s="1">
        <f t="shared" si="27"/>
        <v>160</v>
      </c>
      <c r="Q226" s="38">
        <v>1</v>
      </c>
      <c r="R226" s="1">
        <f t="shared" si="28"/>
        <v>290</v>
      </c>
      <c r="S226" s="1">
        <f t="shared" si="29"/>
        <v>77</v>
      </c>
      <c r="T226" s="1">
        <f t="shared" si="30"/>
        <v>39</v>
      </c>
      <c r="U226" s="1">
        <f t="shared" si="31"/>
        <v>90</v>
      </c>
      <c r="V226" s="1">
        <f t="shared" si="32"/>
        <v>60</v>
      </c>
      <c r="W226" s="1">
        <f t="shared" si="33"/>
        <v>36</v>
      </c>
      <c r="X226" s="1">
        <f t="shared" si="34"/>
        <v>24</v>
      </c>
      <c r="Y226" s="37">
        <f>VLOOKUP(D226,兵种!B:J,7,0)</f>
        <v>0.05</v>
      </c>
      <c r="Z226" s="37">
        <f>VLOOKUP(D226,兵种!B:J,8,0)</f>
        <v>0</v>
      </c>
      <c r="AA226" s="37">
        <f>VLOOKUP(D226,兵种!B:J,9,0)</f>
        <v>0.15</v>
      </c>
      <c r="AB226" s="1">
        <f t="shared" si="35"/>
        <v>203</v>
      </c>
    </row>
    <row r="227" spans="2:28">
      <c r="B227" s="27" t="s">
        <v>825</v>
      </c>
      <c r="C227" s="16">
        <v>804</v>
      </c>
      <c r="D227" s="27">
        <v>4</v>
      </c>
      <c r="E227" s="27">
        <v>0</v>
      </c>
      <c r="F227" s="4" t="s">
        <v>804</v>
      </c>
      <c r="G227" s="4" t="str">
        <f>VLOOKUP(D227,兵种!B:F,2,0)</f>
        <v>弓弩手</v>
      </c>
      <c r="H227" s="4">
        <f>VLOOKUP(D227,兵种!B:F,3,0)</f>
        <v>0.9</v>
      </c>
      <c r="I227" s="4">
        <f>VLOOKUP(D227,兵种!B:F,4,0)</f>
        <v>1</v>
      </c>
      <c r="J227" s="4">
        <f>VLOOKUP(D227,兵种!B:F,5,0)</f>
        <v>1</v>
      </c>
      <c r="K227" s="16" t="str">
        <f>VLOOKUP(E227,绝技!B:C,2,0)</f>
        <v>无</v>
      </c>
      <c r="L227" s="32">
        <v>70</v>
      </c>
      <c r="M227" s="32">
        <v>60</v>
      </c>
      <c r="N227" s="32">
        <v>30</v>
      </c>
      <c r="O227" s="35">
        <v>0</v>
      </c>
      <c r="P227" s="1">
        <f t="shared" si="27"/>
        <v>160</v>
      </c>
      <c r="Q227" s="38">
        <v>1</v>
      </c>
      <c r="R227" s="1">
        <f t="shared" si="28"/>
        <v>261</v>
      </c>
      <c r="S227" s="1">
        <f t="shared" si="29"/>
        <v>70</v>
      </c>
      <c r="T227" s="1">
        <f t="shared" si="30"/>
        <v>49</v>
      </c>
      <c r="U227" s="1">
        <f t="shared" si="31"/>
        <v>90</v>
      </c>
      <c r="V227" s="1">
        <f t="shared" si="32"/>
        <v>60</v>
      </c>
      <c r="W227" s="1">
        <f t="shared" si="33"/>
        <v>36</v>
      </c>
      <c r="X227" s="1">
        <f t="shared" si="34"/>
        <v>24</v>
      </c>
      <c r="Y227" s="37">
        <f>VLOOKUP(D227,兵种!B:J,7,0)</f>
        <v>0</v>
      </c>
      <c r="Z227" s="37">
        <f>VLOOKUP(D227,兵种!B:J,8,0)</f>
        <v>0</v>
      </c>
      <c r="AA227" s="37">
        <f>VLOOKUP(D227,兵种!B:J,9,0)</f>
        <v>0.2</v>
      </c>
      <c r="AB227" s="1">
        <f t="shared" si="35"/>
        <v>196</v>
      </c>
    </row>
    <row r="228" spans="2:28">
      <c r="B228" s="28" t="s">
        <v>828</v>
      </c>
      <c r="C228" s="16">
        <v>805</v>
      </c>
      <c r="D228" s="27">
        <v>5</v>
      </c>
      <c r="E228" s="27">
        <v>0</v>
      </c>
      <c r="F228" s="4" t="s">
        <v>800</v>
      </c>
      <c r="G228" s="4" t="str">
        <f>VLOOKUP(D228,兵种!B:F,2,0)</f>
        <v>霹雳车</v>
      </c>
      <c r="H228" s="4">
        <f>VLOOKUP(D228,兵种!B:F,3,0)</f>
        <v>0.9</v>
      </c>
      <c r="I228" s="4">
        <f>VLOOKUP(D228,兵种!B:F,4,0)</f>
        <v>1</v>
      </c>
      <c r="J228" s="4">
        <f>VLOOKUP(D228,兵种!B:F,5,0)</f>
        <v>0.8</v>
      </c>
      <c r="K228" s="16" t="str">
        <f>VLOOKUP(E228,绝技!B:C,2,0)</f>
        <v>无</v>
      </c>
      <c r="L228" s="32">
        <v>70</v>
      </c>
      <c r="M228" s="32">
        <v>60</v>
      </c>
      <c r="N228" s="32">
        <v>30</v>
      </c>
      <c r="O228" s="35">
        <v>0</v>
      </c>
      <c r="P228" s="1">
        <f t="shared" si="27"/>
        <v>160</v>
      </c>
      <c r="Q228" s="38">
        <v>1</v>
      </c>
      <c r="R228" s="1">
        <f t="shared" si="28"/>
        <v>261</v>
      </c>
      <c r="S228" s="1">
        <f t="shared" si="29"/>
        <v>70</v>
      </c>
      <c r="T228" s="1">
        <f t="shared" si="30"/>
        <v>39</v>
      </c>
      <c r="U228" s="1">
        <f t="shared" si="31"/>
        <v>90</v>
      </c>
      <c r="V228" s="1">
        <f t="shared" si="32"/>
        <v>60</v>
      </c>
      <c r="W228" s="1">
        <f t="shared" si="33"/>
        <v>36</v>
      </c>
      <c r="X228" s="1">
        <f t="shared" si="34"/>
        <v>24</v>
      </c>
      <c r="Y228" s="37">
        <f>VLOOKUP(D228,兵种!B:J,7,0)</f>
        <v>0.15</v>
      </c>
      <c r="Z228" s="37">
        <f>VLOOKUP(D228,兵种!B:J,8,0)</f>
        <v>0</v>
      </c>
      <c r="AA228" s="37">
        <f>VLOOKUP(D228,兵种!B:J,9,0)</f>
        <v>0.05</v>
      </c>
      <c r="AB228" s="1">
        <f t="shared" si="35"/>
        <v>196</v>
      </c>
    </row>
    <row r="229" spans="2:28" hidden="1">
      <c r="B229" s="27"/>
      <c r="C229" s="16">
        <v>585</v>
      </c>
      <c r="D229" s="27"/>
      <c r="E229" s="27"/>
      <c r="F229" s="2" t="s">
        <v>584</v>
      </c>
      <c r="G229" s="4" t="str">
        <f>VLOOKUP(D229,兵种!B:F,2,0)</f>
        <v>老百姓</v>
      </c>
      <c r="H229" s="4">
        <f>VLOOKUP(D229,兵种!B:F,3,0)</f>
        <v>0.7</v>
      </c>
      <c r="I229" s="4">
        <f>VLOOKUP(D229,兵种!B:F,4,0)</f>
        <v>0.7</v>
      </c>
      <c r="J229" s="4">
        <f>VLOOKUP(D229,兵种!B:F,5,0)</f>
        <v>0.7</v>
      </c>
      <c r="K229" s="16" t="str">
        <f>VLOOKUP(E229,绝技!B:C,2,0)</f>
        <v>无</v>
      </c>
      <c r="L229" s="32">
        <v>70</v>
      </c>
      <c r="M229" s="32">
        <v>78</v>
      </c>
      <c r="N229" s="32">
        <v>53</v>
      </c>
      <c r="O229" s="35">
        <v>40</v>
      </c>
      <c r="P229" s="1">
        <f t="shared" si="27"/>
        <v>241</v>
      </c>
      <c r="Q229" s="38">
        <v>1</v>
      </c>
      <c r="R229" s="1">
        <f t="shared" si="28"/>
        <v>228</v>
      </c>
      <c r="S229" s="1">
        <f t="shared" si="29"/>
        <v>49</v>
      </c>
      <c r="T229" s="1">
        <f t="shared" si="30"/>
        <v>34</v>
      </c>
      <c r="U229" s="1">
        <f t="shared" si="31"/>
        <v>117</v>
      </c>
      <c r="V229" s="1">
        <f t="shared" si="32"/>
        <v>78</v>
      </c>
      <c r="W229" s="1">
        <f t="shared" si="33"/>
        <v>63</v>
      </c>
      <c r="X229" s="1">
        <f t="shared" si="34"/>
        <v>42</v>
      </c>
      <c r="Y229" s="37">
        <f>VLOOKUP(D229,兵种!B:J,7,0)</f>
        <v>0</v>
      </c>
      <c r="Z229" s="37">
        <f>VLOOKUP(D229,兵种!B:J,8,0)</f>
        <v>0</v>
      </c>
      <c r="AA229" s="37">
        <f>VLOOKUP(D229,兵种!B:J,9,0)</f>
        <v>0</v>
      </c>
      <c r="AB229" s="1">
        <f t="shared" si="35"/>
        <v>229</v>
      </c>
    </row>
    <row r="230" spans="2:28" hidden="1">
      <c r="B230" s="27"/>
      <c r="C230" s="16">
        <v>296</v>
      </c>
      <c r="D230" s="27"/>
      <c r="E230" s="27"/>
      <c r="F230" s="2" t="s">
        <v>298</v>
      </c>
      <c r="G230" s="4" t="str">
        <f>VLOOKUP(D230,兵种!B:F,2,0)</f>
        <v>老百姓</v>
      </c>
      <c r="H230" s="4">
        <f>VLOOKUP(D230,兵种!B:F,3,0)</f>
        <v>0.7</v>
      </c>
      <c r="I230" s="4">
        <f>VLOOKUP(D230,兵种!B:F,4,0)</f>
        <v>0.7</v>
      </c>
      <c r="J230" s="4">
        <f>VLOOKUP(D230,兵种!B:F,5,0)</f>
        <v>0.7</v>
      </c>
      <c r="K230" s="16" t="str">
        <f>VLOOKUP(E230,绝技!B:C,2,0)</f>
        <v>无</v>
      </c>
      <c r="L230" s="32">
        <v>70</v>
      </c>
      <c r="M230" s="32">
        <v>77</v>
      </c>
      <c r="N230" s="32">
        <v>61</v>
      </c>
      <c r="O230" s="35">
        <v>42</v>
      </c>
      <c r="P230" s="1">
        <f t="shared" si="27"/>
        <v>250</v>
      </c>
      <c r="Q230" s="38">
        <v>1</v>
      </c>
      <c r="R230" s="1">
        <f t="shared" si="28"/>
        <v>226</v>
      </c>
      <c r="S230" s="1">
        <f t="shared" si="29"/>
        <v>49</v>
      </c>
      <c r="T230" s="1">
        <f t="shared" si="30"/>
        <v>34</v>
      </c>
      <c r="U230" s="1">
        <f t="shared" si="31"/>
        <v>115</v>
      </c>
      <c r="V230" s="1">
        <f t="shared" si="32"/>
        <v>77</v>
      </c>
      <c r="W230" s="1">
        <f t="shared" si="33"/>
        <v>73</v>
      </c>
      <c r="X230" s="1">
        <f t="shared" si="34"/>
        <v>48</v>
      </c>
      <c r="Y230" s="37">
        <f>VLOOKUP(D230,兵种!B:J,7,0)</f>
        <v>0</v>
      </c>
      <c r="Z230" s="37">
        <f>VLOOKUP(D230,兵种!B:J,8,0)</f>
        <v>0</v>
      </c>
      <c r="AA230" s="37">
        <f>VLOOKUP(D230,兵种!B:J,9,0)</f>
        <v>0</v>
      </c>
      <c r="AB230" s="1">
        <f t="shared" si="35"/>
        <v>237</v>
      </c>
    </row>
    <row r="231" spans="2:28" hidden="1">
      <c r="B231" s="27"/>
      <c r="C231" s="16">
        <v>204</v>
      </c>
      <c r="D231" s="27"/>
      <c r="E231" s="27"/>
      <c r="F231" s="2" t="s">
        <v>206</v>
      </c>
      <c r="G231" s="4" t="str">
        <f>VLOOKUP(D231,兵种!B:F,2,0)</f>
        <v>老百姓</v>
      </c>
      <c r="H231" s="4">
        <f>VLOOKUP(D231,兵种!B:F,3,0)</f>
        <v>0.7</v>
      </c>
      <c r="I231" s="4">
        <f>VLOOKUP(D231,兵种!B:F,4,0)</f>
        <v>0.7</v>
      </c>
      <c r="J231" s="4">
        <f>VLOOKUP(D231,兵种!B:F,5,0)</f>
        <v>0.7</v>
      </c>
      <c r="K231" s="16" t="str">
        <f>VLOOKUP(E231,绝技!B:C,2,0)</f>
        <v>无</v>
      </c>
      <c r="L231" s="32">
        <v>70</v>
      </c>
      <c r="M231" s="32">
        <v>76</v>
      </c>
      <c r="N231" s="32">
        <v>52</v>
      </c>
      <c r="O231" s="35">
        <v>50</v>
      </c>
      <c r="P231" s="1">
        <f t="shared" si="27"/>
        <v>248</v>
      </c>
      <c r="Q231" s="38">
        <v>1</v>
      </c>
      <c r="R231" s="1">
        <f t="shared" si="28"/>
        <v>225</v>
      </c>
      <c r="S231" s="1">
        <f t="shared" si="29"/>
        <v>49</v>
      </c>
      <c r="T231" s="1">
        <f t="shared" si="30"/>
        <v>34</v>
      </c>
      <c r="U231" s="1">
        <f t="shared" si="31"/>
        <v>114</v>
      </c>
      <c r="V231" s="1">
        <f t="shared" si="32"/>
        <v>76</v>
      </c>
      <c r="W231" s="1">
        <f t="shared" si="33"/>
        <v>62</v>
      </c>
      <c r="X231" s="1">
        <f t="shared" si="34"/>
        <v>41</v>
      </c>
      <c r="Y231" s="37">
        <f>VLOOKUP(D231,兵种!B:J,7,0)</f>
        <v>0</v>
      </c>
      <c r="Z231" s="37">
        <f>VLOOKUP(D231,兵种!B:J,8,0)</f>
        <v>0</v>
      </c>
      <c r="AA231" s="37">
        <f>VLOOKUP(D231,兵种!B:J,9,0)</f>
        <v>0</v>
      </c>
      <c r="AB231" s="1">
        <f t="shared" si="35"/>
        <v>225</v>
      </c>
    </row>
    <row r="232" spans="2:28" hidden="1">
      <c r="B232" s="27"/>
      <c r="C232" s="16">
        <v>465</v>
      </c>
      <c r="D232" s="27"/>
      <c r="E232" s="27"/>
      <c r="F232" s="2" t="s">
        <v>465</v>
      </c>
      <c r="G232" s="4" t="str">
        <f>VLOOKUP(D232,兵种!B:F,2,0)</f>
        <v>老百姓</v>
      </c>
      <c r="H232" s="4">
        <f>VLOOKUP(D232,兵种!B:F,3,0)</f>
        <v>0.7</v>
      </c>
      <c r="I232" s="4">
        <f>VLOOKUP(D232,兵种!B:F,4,0)</f>
        <v>0.7</v>
      </c>
      <c r="J232" s="4">
        <f>VLOOKUP(D232,兵种!B:F,5,0)</f>
        <v>0.7</v>
      </c>
      <c r="K232" s="16" t="str">
        <f>VLOOKUP(E232,绝技!B:C,2,0)</f>
        <v>无</v>
      </c>
      <c r="L232" s="32">
        <v>70</v>
      </c>
      <c r="M232" s="32">
        <v>76</v>
      </c>
      <c r="N232" s="32">
        <v>35</v>
      </c>
      <c r="O232" s="35">
        <v>40</v>
      </c>
      <c r="P232" s="1">
        <f t="shared" si="27"/>
        <v>221</v>
      </c>
      <c r="Q232" s="38">
        <v>1</v>
      </c>
      <c r="R232" s="1">
        <f t="shared" si="28"/>
        <v>225</v>
      </c>
      <c r="S232" s="1">
        <f t="shared" si="29"/>
        <v>49</v>
      </c>
      <c r="T232" s="1">
        <f t="shared" si="30"/>
        <v>34</v>
      </c>
      <c r="U232" s="1">
        <f t="shared" si="31"/>
        <v>114</v>
      </c>
      <c r="V232" s="1">
        <f t="shared" si="32"/>
        <v>76</v>
      </c>
      <c r="W232" s="1">
        <f t="shared" si="33"/>
        <v>42</v>
      </c>
      <c r="X232" s="1">
        <f t="shared" si="34"/>
        <v>28</v>
      </c>
      <c r="Y232" s="37">
        <f>VLOOKUP(D232,兵种!B:J,7,0)</f>
        <v>0</v>
      </c>
      <c r="Z232" s="37">
        <f>VLOOKUP(D232,兵种!B:J,8,0)</f>
        <v>0</v>
      </c>
      <c r="AA232" s="37">
        <f>VLOOKUP(D232,兵种!B:J,9,0)</f>
        <v>0</v>
      </c>
      <c r="AB232" s="1">
        <f t="shared" si="35"/>
        <v>205</v>
      </c>
    </row>
    <row r="233" spans="2:28" hidden="1">
      <c r="B233" s="27"/>
      <c r="C233" s="16">
        <v>391</v>
      </c>
      <c r="D233" s="27"/>
      <c r="E233" s="27"/>
      <c r="F233" s="2" t="s">
        <v>392</v>
      </c>
      <c r="G233" s="4" t="str">
        <f>VLOOKUP(D233,兵种!B:F,2,0)</f>
        <v>老百姓</v>
      </c>
      <c r="H233" s="4">
        <f>VLOOKUP(D233,兵种!B:F,3,0)</f>
        <v>0.7</v>
      </c>
      <c r="I233" s="4">
        <f>VLOOKUP(D233,兵种!B:F,4,0)</f>
        <v>0.7</v>
      </c>
      <c r="J233" s="4">
        <f>VLOOKUP(D233,兵种!B:F,5,0)</f>
        <v>0.7</v>
      </c>
      <c r="K233" s="16" t="str">
        <f>VLOOKUP(E233,绝技!B:C,2,0)</f>
        <v>无</v>
      </c>
      <c r="L233" s="32">
        <v>70</v>
      </c>
      <c r="M233" s="32">
        <v>75</v>
      </c>
      <c r="N233" s="32">
        <v>39</v>
      </c>
      <c r="O233" s="35">
        <v>48</v>
      </c>
      <c r="P233" s="1">
        <f t="shared" si="27"/>
        <v>232</v>
      </c>
      <c r="Q233" s="38">
        <v>1</v>
      </c>
      <c r="R233" s="1">
        <f t="shared" si="28"/>
        <v>224</v>
      </c>
      <c r="S233" s="1">
        <f t="shared" si="29"/>
        <v>49</v>
      </c>
      <c r="T233" s="1">
        <f t="shared" si="30"/>
        <v>34</v>
      </c>
      <c r="U233" s="1">
        <f t="shared" si="31"/>
        <v>112</v>
      </c>
      <c r="V233" s="1">
        <f t="shared" si="32"/>
        <v>75</v>
      </c>
      <c r="W233" s="1">
        <f t="shared" si="33"/>
        <v>46</v>
      </c>
      <c r="X233" s="1">
        <f t="shared" si="34"/>
        <v>31</v>
      </c>
      <c r="Y233" s="37">
        <f>VLOOKUP(D233,兵种!B:J,7,0)</f>
        <v>0</v>
      </c>
      <c r="Z233" s="37">
        <f>VLOOKUP(D233,兵种!B:J,8,0)</f>
        <v>0</v>
      </c>
      <c r="AA233" s="37">
        <f>VLOOKUP(D233,兵种!B:J,9,0)</f>
        <v>0</v>
      </c>
      <c r="AB233" s="1">
        <f t="shared" si="35"/>
        <v>207</v>
      </c>
    </row>
    <row r="234" spans="2:28" hidden="1">
      <c r="B234" s="27"/>
      <c r="C234" s="16">
        <v>155</v>
      </c>
      <c r="D234" s="27"/>
      <c r="E234" s="27"/>
      <c r="F234" s="2" t="s">
        <v>157</v>
      </c>
      <c r="G234" s="4" t="str">
        <f>VLOOKUP(D234,兵种!B:F,2,0)</f>
        <v>老百姓</v>
      </c>
      <c r="H234" s="4">
        <f>VLOOKUP(D234,兵种!B:F,3,0)</f>
        <v>0.7</v>
      </c>
      <c r="I234" s="4">
        <f>VLOOKUP(D234,兵种!B:F,4,0)</f>
        <v>0.7</v>
      </c>
      <c r="J234" s="4">
        <f>VLOOKUP(D234,兵种!B:F,5,0)</f>
        <v>0.7</v>
      </c>
      <c r="K234" s="16" t="str">
        <f>VLOOKUP(E234,绝技!B:C,2,0)</f>
        <v>无</v>
      </c>
      <c r="L234" s="32">
        <v>70</v>
      </c>
      <c r="M234" s="32">
        <v>74</v>
      </c>
      <c r="N234" s="32">
        <v>66</v>
      </c>
      <c r="O234" s="35">
        <v>65</v>
      </c>
      <c r="P234" s="1">
        <f t="shared" si="27"/>
        <v>275</v>
      </c>
      <c r="Q234" s="38">
        <v>1</v>
      </c>
      <c r="R234" s="1">
        <f t="shared" si="28"/>
        <v>222</v>
      </c>
      <c r="S234" s="1">
        <f t="shared" si="29"/>
        <v>49</v>
      </c>
      <c r="T234" s="1">
        <f t="shared" si="30"/>
        <v>34</v>
      </c>
      <c r="U234" s="1">
        <f t="shared" si="31"/>
        <v>111</v>
      </c>
      <c r="V234" s="1">
        <f t="shared" si="32"/>
        <v>74</v>
      </c>
      <c r="W234" s="1">
        <f t="shared" si="33"/>
        <v>79</v>
      </c>
      <c r="X234" s="1">
        <f t="shared" si="34"/>
        <v>52</v>
      </c>
      <c r="Y234" s="37">
        <f>VLOOKUP(D234,兵种!B:J,7,0)</f>
        <v>0</v>
      </c>
      <c r="Z234" s="37">
        <f>VLOOKUP(D234,兵种!B:J,8,0)</f>
        <v>0</v>
      </c>
      <c r="AA234" s="37">
        <f>VLOOKUP(D234,兵种!B:J,9,0)</f>
        <v>0</v>
      </c>
      <c r="AB234" s="1">
        <f t="shared" si="35"/>
        <v>239</v>
      </c>
    </row>
    <row r="235" spans="2:28" hidden="1">
      <c r="B235" s="27"/>
      <c r="C235" s="16">
        <v>639</v>
      </c>
      <c r="D235" s="27"/>
      <c r="E235" s="27"/>
      <c r="F235" s="2" t="s">
        <v>637</v>
      </c>
      <c r="G235" s="4" t="str">
        <f>VLOOKUP(D235,兵种!B:F,2,0)</f>
        <v>老百姓</v>
      </c>
      <c r="H235" s="4">
        <f>VLOOKUP(D235,兵种!B:F,3,0)</f>
        <v>0.7</v>
      </c>
      <c r="I235" s="4">
        <f>VLOOKUP(D235,兵种!B:F,4,0)</f>
        <v>0.7</v>
      </c>
      <c r="J235" s="4">
        <f>VLOOKUP(D235,兵种!B:F,5,0)</f>
        <v>0.7</v>
      </c>
      <c r="K235" s="16" t="str">
        <f>VLOOKUP(E235,绝技!B:C,2,0)</f>
        <v>无</v>
      </c>
      <c r="L235" s="32">
        <v>70</v>
      </c>
      <c r="M235" s="32">
        <v>72</v>
      </c>
      <c r="N235" s="32">
        <v>47</v>
      </c>
      <c r="O235" s="35">
        <v>34</v>
      </c>
      <c r="P235" s="1">
        <f t="shared" si="27"/>
        <v>223</v>
      </c>
      <c r="Q235" s="38">
        <v>1</v>
      </c>
      <c r="R235" s="1">
        <f t="shared" si="28"/>
        <v>219</v>
      </c>
      <c r="S235" s="1">
        <f t="shared" si="29"/>
        <v>49</v>
      </c>
      <c r="T235" s="1">
        <f t="shared" si="30"/>
        <v>34</v>
      </c>
      <c r="U235" s="1">
        <f t="shared" si="31"/>
        <v>108</v>
      </c>
      <c r="V235" s="1">
        <f t="shared" si="32"/>
        <v>72</v>
      </c>
      <c r="W235" s="1">
        <f t="shared" si="33"/>
        <v>56</v>
      </c>
      <c r="X235" s="1">
        <f t="shared" si="34"/>
        <v>37</v>
      </c>
      <c r="Y235" s="37">
        <f>VLOOKUP(D235,兵种!B:J,7,0)</f>
        <v>0</v>
      </c>
      <c r="Z235" s="37">
        <f>VLOOKUP(D235,兵种!B:J,8,0)</f>
        <v>0</v>
      </c>
      <c r="AA235" s="37">
        <f>VLOOKUP(D235,兵种!B:J,9,0)</f>
        <v>0</v>
      </c>
      <c r="AB235" s="1">
        <f t="shared" si="35"/>
        <v>213</v>
      </c>
    </row>
    <row r="236" spans="2:28" hidden="1">
      <c r="B236" s="27"/>
      <c r="C236" s="16">
        <v>638</v>
      </c>
      <c r="D236" s="27"/>
      <c r="E236" s="27"/>
      <c r="F236" s="2" t="s">
        <v>636</v>
      </c>
      <c r="G236" s="4" t="str">
        <f>VLOOKUP(D236,兵种!B:F,2,0)</f>
        <v>老百姓</v>
      </c>
      <c r="H236" s="4">
        <f>VLOOKUP(D236,兵种!B:F,3,0)</f>
        <v>0.7</v>
      </c>
      <c r="I236" s="4">
        <f>VLOOKUP(D236,兵种!B:F,4,0)</f>
        <v>0.7</v>
      </c>
      <c r="J236" s="4">
        <f>VLOOKUP(D236,兵种!B:F,5,0)</f>
        <v>0.7</v>
      </c>
      <c r="K236" s="16" t="str">
        <f>VLOOKUP(E236,绝技!B:C,2,0)</f>
        <v>无</v>
      </c>
      <c r="L236" s="32">
        <v>70</v>
      </c>
      <c r="M236" s="32">
        <v>71</v>
      </c>
      <c r="N236" s="32">
        <v>68</v>
      </c>
      <c r="O236" s="35">
        <v>57</v>
      </c>
      <c r="P236" s="1">
        <f t="shared" si="27"/>
        <v>266</v>
      </c>
      <c r="Q236" s="38">
        <v>1</v>
      </c>
      <c r="R236" s="1">
        <f t="shared" si="28"/>
        <v>218</v>
      </c>
      <c r="S236" s="1">
        <f t="shared" si="29"/>
        <v>49</v>
      </c>
      <c r="T236" s="1">
        <f t="shared" si="30"/>
        <v>34</v>
      </c>
      <c r="U236" s="1">
        <f t="shared" si="31"/>
        <v>106</v>
      </c>
      <c r="V236" s="1">
        <f t="shared" si="32"/>
        <v>71</v>
      </c>
      <c r="W236" s="1">
        <f t="shared" si="33"/>
        <v>81</v>
      </c>
      <c r="X236" s="1">
        <f t="shared" si="34"/>
        <v>54</v>
      </c>
      <c r="Y236" s="37">
        <f>VLOOKUP(D236,兵种!B:J,7,0)</f>
        <v>0</v>
      </c>
      <c r="Z236" s="37">
        <f>VLOOKUP(D236,兵种!B:J,8,0)</f>
        <v>0</v>
      </c>
      <c r="AA236" s="37">
        <f>VLOOKUP(D236,兵种!B:J,9,0)</f>
        <v>0</v>
      </c>
      <c r="AB236" s="1">
        <f t="shared" si="35"/>
        <v>236</v>
      </c>
    </row>
    <row r="237" spans="2:28" hidden="1">
      <c r="B237" s="27"/>
      <c r="C237" s="16">
        <v>355</v>
      </c>
      <c r="D237" s="27"/>
      <c r="E237" s="27"/>
      <c r="F237" s="2" t="s">
        <v>357</v>
      </c>
      <c r="G237" s="4" t="str">
        <f>VLOOKUP(D237,兵种!B:F,2,0)</f>
        <v>老百姓</v>
      </c>
      <c r="H237" s="4">
        <f>VLOOKUP(D237,兵种!B:F,3,0)</f>
        <v>0.7</v>
      </c>
      <c r="I237" s="4">
        <f>VLOOKUP(D237,兵种!B:F,4,0)</f>
        <v>0.7</v>
      </c>
      <c r="J237" s="4">
        <f>VLOOKUP(D237,兵种!B:F,5,0)</f>
        <v>0.7</v>
      </c>
      <c r="K237" s="16" t="str">
        <f>VLOOKUP(E237,绝技!B:C,2,0)</f>
        <v>无</v>
      </c>
      <c r="L237" s="32">
        <v>70</v>
      </c>
      <c r="M237" s="32">
        <v>71</v>
      </c>
      <c r="N237" s="32">
        <v>62</v>
      </c>
      <c r="O237" s="35">
        <v>53</v>
      </c>
      <c r="P237" s="1">
        <f t="shared" si="27"/>
        <v>256</v>
      </c>
      <c r="Q237" s="38">
        <v>1</v>
      </c>
      <c r="R237" s="1">
        <f t="shared" si="28"/>
        <v>218</v>
      </c>
      <c r="S237" s="1">
        <f t="shared" si="29"/>
        <v>49</v>
      </c>
      <c r="T237" s="1">
        <f t="shared" si="30"/>
        <v>34</v>
      </c>
      <c r="U237" s="1">
        <f t="shared" si="31"/>
        <v>106</v>
      </c>
      <c r="V237" s="1">
        <f t="shared" si="32"/>
        <v>71</v>
      </c>
      <c r="W237" s="1">
        <f t="shared" si="33"/>
        <v>74</v>
      </c>
      <c r="X237" s="1">
        <f t="shared" si="34"/>
        <v>49</v>
      </c>
      <c r="Y237" s="37">
        <f>VLOOKUP(D237,兵种!B:J,7,0)</f>
        <v>0</v>
      </c>
      <c r="Z237" s="37">
        <f>VLOOKUP(D237,兵种!B:J,8,0)</f>
        <v>0</v>
      </c>
      <c r="AA237" s="37">
        <f>VLOOKUP(D237,兵种!B:J,9,0)</f>
        <v>0</v>
      </c>
      <c r="AB237" s="1">
        <f t="shared" si="35"/>
        <v>229</v>
      </c>
    </row>
    <row r="238" spans="2:28" hidden="1">
      <c r="B238" s="27"/>
      <c r="C238" s="16">
        <v>452</v>
      </c>
      <c r="D238" s="27"/>
      <c r="E238" s="27"/>
      <c r="F238" s="2" t="s">
        <v>452</v>
      </c>
      <c r="G238" s="4" t="str">
        <f>VLOOKUP(D238,兵种!B:F,2,0)</f>
        <v>老百姓</v>
      </c>
      <c r="H238" s="4">
        <f>VLOOKUP(D238,兵种!B:F,3,0)</f>
        <v>0.7</v>
      </c>
      <c r="I238" s="4">
        <f>VLOOKUP(D238,兵种!B:F,4,0)</f>
        <v>0.7</v>
      </c>
      <c r="J238" s="4">
        <f>VLOOKUP(D238,兵种!B:F,5,0)</f>
        <v>0.7</v>
      </c>
      <c r="K238" s="16" t="str">
        <f>VLOOKUP(E238,绝技!B:C,2,0)</f>
        <v>无</v>
      </c>
      <c r="L238" s="32">
        <v>70</v>
      </c>
      <c r="M238" s="32">
        <v>71</v>
      </c>
      <c r="N238" s="32">
        <v>25</v>
      </c>
      <c r="O238" s="35">
        <v>23</v>
      </c>
      <c r="P238" s="1">
        <f t="shared" si="27"/>
        <v>189</v>
      </c>
      <c r="Q238" s="38">
        <v>1</v>
      </c>
      <c r="R238" s="1">
        <f t="shared" si="28"/>
        <v>218</v>
      </c>
      <c r="S238" s="1">
        <f t="shared" si="29"/>
        <v>49</v>
      </c>
      <c r="T238" s="1">
        <f t="shared" si="30"/>
        <v>34</v>
      </c>
      <c r="U238" s="1">
        <f t="shared" si="31"/>
        <v>106</v>
      </c>
      <c r="V238" s="1">
        <f t="shared" si="32"/>
        <v>71</v>
      </c>
      <c r="W238" s="1">
        <f t="shared" si="33"/>
        <v>30</v>
      </c>
      <c r="X238" s="1">
        <f t="shared" si="34"/>
        <v>20</v>
      </c>
      <c r="Y238" s="37">
        <f>VLOOKUP(D238,兵种!B:J,7,0)</f>
        <v>0</v>
      </c>
      <c r="Z238" s="37">
        <f>VLOOKUP(D238,兵种!B:J,8,0)</f>
        <v>0</v>
      </c>
      <c r="AA238" s="37">
        <f>VLOOKUP(D238,兵种!B:J,9,0)</f>
        <v>0</v>
      </c>
      <c r="AB238" s="1">
        <f t="shared" si="35"/>
        <v>185</v>
      </c>
    </row>
    <row r="239" spans="2:28" hidden="1">
      <c r="B239" s="27"/>
      <c r="C239" s="16">
        <v>429</v>
      </c>
      <c r="D239" s="27"/>
      <c r="E239" s="27"/>
      <c r="F239" s="2" t="s">
        <v>429</v>
      </c>
      <c r="G239" s="4" t="str">
        <f>VLOOKUP(D239,兵种!B:F,2,0)</f>
        <v>老百姓</v>
      </c>
      <c r="H239" s="4">
        <f>VLOOKUP(D239,兵种!B:F,3,0)</f>
        <v>0.7</v>
      </c>
      <c r="I239" s="4">
        <f>VLOOKUP(D239,兵种!B:F,4,0)</f>
        <v>0.7</v>
      </c>
      <c r="J239" s="4">
        <f>VLOOKUP(D239,兵种!B:F,5,0)</f>
        <v>0.7</v>
      </c>
      <c r="K239" s="16" t="str">
        <f>VLOOKUP(E239,绝技!B:C,2,0)</f>
        <v>无</v>
      </c>
      <c r="L239" s="32">
        <v>70</v>
      </c>
      <c r="M239" s="32">
        <v>69</v>
      </c>
      <c r="N239" s="32">
        <v>37</v>
      </c>
      <c r="O239" s="35">
        <v>43</v>
      </c>
      <c r="P239" s="1">
        <f t="shared" si="27"/>
        <v>219</v>
      </c>
      <c r="Q239" s="38">
        <v>1</v>
      </c>
      <c r="R239" s="1">
        <f t="shared" si="28"/>
        <v>215</v>
      </c>
      <c r="S239" s="1">
        <f t="shared" si="29"/>
        <v>49</v>
      </c>
      <c r="T239" s="1">
        <f t="shared" si="30"/>
        <v>34</v>
      </c>
      <c r="U239" s="1">
        <f t="shared" si="31"/>
        <v>103</v>
      </c>
      <c r="V239" s="1">
        <f t="shared" si="32"/>
        <v>69</v>
      </c>
      <c r="W239" s="1">
        <f t="shared" si="33"/>
        <v>44</v>
      </c>
      <c r="X239" s="1">
        <f t="shared" si="34"/>
        <v>29</v>
      </c>
      <c r="Y239" s="37">
        <f>VLOOKUP(D239,兵种!B:J,7,0)</f>
        <v>0</v>
      </c>
      <c r="Z239" s="37">
        <f>VLOOKUP(D239,兵种!B:J,8,0)</f>
        <v>0</v>
      </c>
      <c r="AA239" s="37">
        <f>VLOOKUP(D239,兵种!B:J,9,0)</f>
        <v>0</v>
      </c>
      <c r="AB239" s="1">
        <f t="shared" si="35"/>
        <v>196</v>
      </c>
    </row>
    <row r="240" spans="2:28" hidden="1">
      <c r="B240" s="27"/>
      <c r="C240" s="16">
        <v>461</v>
      </c>
      <c r="D240" s="27">
        <v>6</v>
      </c>
      <c r="E240" s="27"/>
      <c r="F240" s="2" t="s">
        <v>461</v>
      </c>
      <c r="G240" s="4" t="str">
        <f>VLOOKUP(D240,兵种!B:F,2,0)</f>
        <v>谋略家</v>
      </c>
      <c r="H240" s="4">
        <f>VLOOKUP(D240,兵种!B:F,3,0)</f>
        <v>0.8</v>
      </c>
      <c r="I240" s="4">
        <f>VLOOKUP(D240,兵种!B:F,4,0)</f>
        <v>0.8</v>
      </c>
      <c r="J240" s="4">
        <f>VLOOKUP(D240,兵种!B:F,5,0)</f>
        <v>0.9</v>
      </c>
      <c r="K240" s="16" t="str">
        <f>VLOOKUP(E240,绝技!B:C,2,0)</f>
        <v>无</v>
      </c>
      <c r="L240" s="32">
        <v>70</v>
      </c>
      <c r="M240" s="32">
        <v>49</v>
      </c>
      <c r="N240" s="32">
        <v>91</v>
      </c>
      <c r="O240" s="35">
        <v>79</v>
      </c>
      <c r="P240" s="1">
        <f t="shared" si="27"/>
        <v>289</v>
      </c>
      <c r="Q240" s="38">
        <v>1</v>
      </c>
      <c r="R240" s="1">
        <f t="shared" si="28"/>
        <v>214</v>
      </c>
      <c r="S240" s="1">
        <f t="shared" si="29"/>
        <v>56</v>
      </c>
      <c r="T240" s="1">
        <f t="shared" si="30"/>
        <v>44</v>
      </c>
      <c r="U240" s="1">
        <f t="shared" si="31"/>
        <v>73</v>
      </c>
      <c r="V240" s="1">
        <f t="shared" si="32"/>
        <v>49</v>
      </c>
      <c r="W240" s="1">
        <f t="shared" si="33"/>
        <v>109</v>
      </c>
      <c r="X240" s="1">
        <f t="shared" si="34"/>
        <v>72</v>
      </c>
      <c r="Y240" s="37">
        <f>VLOOKUP(D240,兵种!B:J,7,0)</f>
        <v>0.2</v>
      </c>
      <c r="Z240" s="37">
        <f>VLOOKUP(D240,兵种!B:J,8,0)</f>
        <v>0</v>
      </c>
      <c r="AA240" s="37">
        <f>VLOOKUP(D240,兵种!B:J,9,0)</f>
        <v>0</v>
      </c>
      <c r="AB240" s="1">
        <f t="shared" si="35"/>
        <v>238</v>
      </c>
    </row>
    <row r="241" spans="2:28" hidden="1">
      <c r="B241" s="27"/>
      <c r="C241" s="16">
        <v>237</v>
      </c>
      <c r="D241" s="27"/>
      <c r="E241" s="27"/>
      <c r="F241" s="2" t="s">
        <v>239</v>
      </c>
      <c r="G241" s="4" t="str">
        <f>VLOOKUP(D241,兵种!B:F,2,0)</f>
        <v>老百姓</v>
      </c>
      <c r="H241" s="4">
        <f>VLOOKUP(D241,兵种!B:F,3,0)</f>
        <v>0.7</v>
      </c>
      <c r="I241" s="4">
        <f>VLOOKUP(D241,兵种!B:F,4,0)</f>
        <v>0.7</v>
      </c>
      <c r="J241" s="4">
        <f>VLOOKUP(D241,兵种!B:F,5,0)</f>
        <v>0.7</v>
      </c>
      <c r="K241" s="16" t="str">
        <f>VLOOKUP(E241,绝技!B:C,2,0)</f>
        <v>无</v>
      </c>
      <c r="L241" s="32">
        <v>70</v>
      </c>
      <c r="M241" s="32">
        <v>68</v>
      </c>
      <c r="N241" s="32">
        <v>60</v>
      </c>
      <c r="O241" s="35">
        <v>45</v>
      </c>
      <c r="P241" s="1">
        <f t="shared" si="27"/>
        <v>243</v>
      </c>
      <c r="Q241" s="38">
        <v>1</v>
      </c>
      <c r="R241" s="1">
        <f t="shared" si="28"/>
        <v>214</v>
      </c>
      <c r="S241" s="1">
        <f t="shared" si="29"/>
        <v>49</v>
      </c>
      <c r="T241" s="1">
        <f t="shared" si="30"/>
        <v>34</v>
      </c>
      <c r="U241" s="1">
        <f t="shared" si="31"/>
        <v>102</v>
      </c>
      <c r="V241" s="1">
        <f t="shared" si="32"/>
        <v>68</v>
      </c>
      <c r="W241" s="1">
        <f t="shared" si="33"/>
        <v>72</v>
      </c>
      <c r="X241" s="1">
        <f t="shared" si="34"/>
        <v>48</v>
      </c>
      <c r="Y241" s="37">
        <f>VLOOKUP(D241,兵种!B:J,7,0)</f>
        <v>0</v>
      </c>
      <c r="Z241" s="37">
        <f>VLOOKUP(D241,兵种!B:J,8,0)</f>
        <v>0</v>
      </c>
      <c r="AA241" s="37">
        <f>VLOOKUP(D241,兵种!B:J,9,0)</f>
        <v>0</v>
      </c>
      <c r="AB241" s="1">
        <f t="shared" si="35"/>
        <v>223</v>
      </c>
    </row>
    <row r="242" spans="2:28" hidden="1">
      <c r="B242" s="27"/>
      <c r="C242" s="16">
        <v>534</v>
      </c>
      <c r="D242" s="27"/>
      <c r="E242" s="27"/>
      <c r="F242" s="2" t="s">
        <v>533</v>
      </c>
      <c r="G242" s="4" t="str">
        <f>VLOOKUP(D242,兵种!B:F,2,0)</f>
        <v>老百姓</v>
      </c>
      <c r="H242" s="4">
        <f>VLOOKUP(D242,兵种!B:F,3,0)</f>
        <v>0.7</v>
      </c>
      <c r="I242" s="4">
        <f>VLOOKUP(D242,兵种!B:F,4,0)</f>
        <v>0.7</v>
      </c>
      <c r="J242" s="4">
        <f>VLOOKUP(D242,兵种!B:F,5,0)</f>
        <v>0.7</v>
      </c>
      <c r="K242" s="16" t="str">
        <f>VLOOKUP(E242,绝技!B:C,2,0)</f>
        <v>无</v>
      </c>
      <c r="L242" s="32">
        <v>70</v>
      </c>
      <c r="M242" s="32">
        <v>66</v>
      </c>
      <c r="N242" s="32">
        <v>73</v>
      </c>
      <c r="O242" s="35">
        <v>62</v>
      </c>
      <c r="P242" s="1">
        <f t="shared" si="27"/>
        <v>271</v>
      </c>
      <c r="Q242" s="38">
        <v>1</v>
      </c>
      <c r="R242" s="1">
        <f t="shared" si="28"/>
        <v>211</v>
      </c>
      <c r="S242" s="1">
        <f t="shared" si="29"/>
        <v>49</v>
      </c>
      <c r="T242" s="1">
        <f t="shared" si="30"/>
        <v>34</v>
      </c>
      <c r="U242" s="1">
        <f t="shared" si="31"/>
        <v>99</v>
      </c>
      <c r="V242" s="1">
        <f t="shared" si="32"/>
        <v>66</v>
      </c>
      <c r="W242" s="1">
        <f t="shared" si="33"/>
        <v>87</v>
      </c>
      <c r="X242" s="1">
        <f t="shared" si="34"/>
        <v>58</v>
      </c>
      <c r="Y242" s="37">
        <f>VLOOKUP(D242,兵种!B:J,7,0)</f>
        <v>0</v>
      </c>
      <c r="Z242" s="37">
        <f>VLOOKUP(D242,兵种!B:J,8,0)</f>
        <v>0</v>
      </c>
      <c r="AA242" s="37">
        <f>VLOOKUP(D242,兵种!B:J,9,0)</f>
        <v>0</v>
      </c>
      <c r="AB242" s="1">
        <f t="shared" si="35"/>
        <v>235</v>
      </c>
    </row>
    <row r="243" spans="2:28" hidden="1">
      <c r="B243" s="27"/>
      <c r="C243" s="16">
        <v>414</v>
      </c>
      <c r="D243" s="27"/>
      <c r="E243" s="27"/>
      <c r="F243" s="2" t="s">
        <v>415</v>
      </c>
      <c r="G243" s="4" t="str">
        <f>VLOOKUP(D243,兵种!B:F,2,0)</f>
        <v>老百姓</v>
      </c>
      <c r="H243" s="4">
        <f>VLOOKUP(D243,兵种!B:F,3,0)</f>
        <v>0.7</v>
      </c>
      <c r="I243" s="4">
        <f>VLOOKUP(D243,兵种!B:F,4,0)</f>
        <v>0.7</v>
      </c>
      <c r="J243" s="4">
        <f>VLOOKUP(D243,兵种!B:F,5,0)</f>
        <v>0.7</v>
      </c>
      <c r="K243" s="16" t="str">
        <f>VLOOKUP(E243,绝技!B:C,2,0)</f>
        <v>无</v>
      </c>
      <c r="L243" s="32">
        <v>70</v>
      </c>
      <c r="M243" s="32">
        <v>66</v>
      </c>
      <c r="N243" s="32">
        <v>52</v>
      </c>
      <c r="O243" s="35">
        <v>53</v>
      </c>
      <c r="P243" s="1">
        <f t="shared" si="27"/>
        <v>241</v>
      </c>
      <c r="Q243" s="38">
        <v>1</v>
      </c>
      <c r="R243" s="1">
        <f t="shared" si="28"/>
        <v>211</v>
      </c>
      <c r="S243" s="1">
        <f t="shared" si="29"/>
        <v>49</v>
      </c>
      <c r="T243" s="1">
        <f t="shared" si="30"/>
        <v>34</v>
      </c>
      <c r="U243" s="1">
        <f t="shared" si="31"/>
        <v>99</v>
      </c>
      <c r="V243" s="1">
        <f t="shared" si="32"/>
        <v>66</v>
      </c>
      <c r="W243" s="1">
        <f t="shared" si="33"/>
        <v>62</v>
      </c>
      <c r="X243" s="1">
        <f t="shared" si="34"/>
        <v>41</v>
      </c>
      <c r="Y243" s="37">
        <f>VLOOKUP(D243,兵种!B:J,7,0)</f>
        <v>0</v>
      </c>
      <c r="Z243" s="37">
        <f>VLOOKUP(D243,兵种!B:J,8,0)</f>
        <v>0</v>
      </c>
      <c r="AA243" s="37">
        <f>VLOOKUP(D243,兵种!B:J,9,0)</f>
        <v>0</v>
      </c>
      <c r="AB243" s="1">
        <f t="shared" si="35"/>
        <v>210</v>
      </c>
    </row>
    <row r="244" spans="2:28" hidden="1">
      <c r="B244" s="27"/>
      <c r="C244" s="16">
        <v>587</v>
      </c>
      <c r="D244" s="27"/>
      <c r="E244" s="27"/>
      <c r="F244" s="2" t="s">
        <v>586</v>
      </c>
      <c r="G244" s="4" t="str">
        <f>VLOOKUP(D244,兵种!B:F,2,0)</f>
        <v>老百姓</v>
      </c>
      <c r="H244" s="4">
        <f>VLOOKUP(D244,兵种!B:F,3,0)</f>
        <v>0.7</v>
      </c>
      <c r="I244" s="4">
        <f>VLOOKUP(D244,兵种!B:F,4,0)</f>
        <v>0.7</v>
      </c>
      <c r="J244" s="4">
        <f>VLOOKUP(D244,兵种!B:F,5,0)</f>
        <v>0.7</v>
      </c>
      <c r="K244" s="16" t="str">
        <f>VLOOKUP(E244,绝技!B:C,2,0)</f>
        <v>无</v>
      </c>
      <c r="L244" s="32">
        <v>70</v>
      </c>
      <c r="M244" s="32">
        <v>65</v>
      </c>
      <c r="N244" s="32">
        <v>68</v>
      </c>
      <c r="O244" s="35">
        <v>62</v>
      </c>
      <c r="P244" s="1">
        <f t="shared" si="27"/>
        <v>265</v>
      </c>
      <c r="Q244" s="38">
        <v>1</v>
      </c>
      <c r="R244" s="1">
        <f t="shared" si="28"/>
        <v>210</v>
      </c>
      <c r="S244" s="1">
        <f t="shared" si="29"/>
        <v>49</v>
      </c>
      <c r="T244" s="1">
        <f t="shared" si="30"/>
        <v>34</v>
      </c>
      <c r="U244" s="1">
        <f t="shared" si="31"/>
        <v>97</v>
      </c>
      <c r="V244" s="1">
        <f t="shared" si="32"/>
        <v>65</v>
      </c>
      <c r="W244" s="1">
        <f t="shared" si="33"/>
        <v>81</v>
      </c>
      <c r="X244" s="1">
        <f t="shared" si="34"/>
        <v>54</v>
      </c>
      <c r="Y244" s="37">
        <f>VLOOKUP(D244,兵种!B:J,7,0)</f>
        <v>0</v>
      </c>
      <c r="Z244" s="37">
        <f>VLOOKUP(D244,兵种!B:J,8,0)</f>
        <v>0</v>
      </c>
      <c r="AA244" s="37">
        <f>VLOOKUP(D244,兵种!B:J,9,0)</f>
        <v>0</v>
      </c>
      <c r="AB244" s="1">
        <f t="shared" si="35"/>
        <v>227</v>
      </c>
    </row>
    <row r="245" spans="2:28" hidden="1">
      <c r="B245" s="27"/>
      <c r="C245" s="16">
        <v>311</v>
      </c>
      <c r="D245" s="27"/>
      <c r="E245" s="27"/>
      <c r="F245" s="2" t="s">
        <v>313</v>
      </c>
      <c r="G245" s="4" t="str">
        <f>VLOOKUP(D245,兵种!B:F,2,0)</f>
        <v>老百姓</v>
      </c>
      <c r="H245" s="4">
        <f>VLOOKUP(D245,兵种!B:F,3,0)</f>
        <v>0.7</v>
      </c>
      <c r="I245" s="4">
        <f>VLOOKUP(D245,兵种!B:F,4,0)</f>
        <v>0.7</v>
      </c>
      <c r="J245" s="4">
        <f>VLOOKUP(D245,兵种!B:F,5,0)</f>
        <v>0.7</v>
      </c>
      <c r="K245" s="16" t="str">
        <f>VLOOKUP(E245,绝技!B:C,2,0)</f>
        <v>无</v>
      </c>
      <c r="L245" s="32">
        <v>70</v>
      </c>
      <c r="M245" s="32">
        <v>64</v>
      </c>
      <c r="N245" s="32">
        <v>66</v>
      </c>
      <c r="O245" s="35">
        <v>59</v>
      </c>
      <c r="P245" s="1">
        <f t="shared" si="27"/>
        <v>259</v>
      </c>
      <c r="Q245" s="38">
        <v>1</v>
      </c>
      <c r="R245" s="1">
        <f t="shared" si="28"/>
        <v>208</v>
      </c>
      <c r="S245" s="1">
        <f t="shared" si="29"/>
        <v>49</v>
      </c>
      <c r="T245" s="1">
        <f t="shared" si="30"/>
        <v>34</v>
      </c>
      <c r="U245" s="1">
        <f t="shared" si="31"/>
        <v>96</v>
      </c>
      <c r="V245" s="1">
        <f t="shared" si="32"/>
        <v>64</v>
      </c>
      <c r="W245" s="1">
        <f t="shared" si="33"/>
        <v>79</v>
      </c>
      <c r="X245" s="1">
        <f t="shared" si="34"/>
        <v>52</v>
      </c>
      <c r="Y245" s="37">
        <f>VLOOKUP(D245,兵种!B:J,7,0)</f>
        <v>0</v>
      </c>
      <c r="Z245" s="37">
        <f>VLOOKUP(D245,兵种!B:J,8,0)</f>
        <v>0</v>
      </c>
      <c r="AA245" s="37">
        <f>VLOOKUP(D245,兵种!B:J,9,0)</f>
        <v>0</v>
      </c>
      <c r="AB245" s="1">
        <f t="shared" si="35"/>
        <v>224</v>
      </c>
    </row>
    <row r="246" spans="2:28" hidden="1">
      <c r="B246" s="27"/>
      <c r="C246" s="16">
        <v>516</v>
      </c>
      <c r="D246" s="27"/>
      <c r="E246" s="27"/>
      <c r="F246" s="2" t="s">
        <v>515</v>
      </c>
      <c r="G246" s="4" t="str">
        <f>VLOOKUP(D246,兵种!B:F,2,0)</f>
        <v>老百姓</v>
      </c>
      <c r="H246" s="4">
        <f>VLOOKUP(D246,兵种!B:F,3,0)</f>
        <v>0.7</v>
      </c>
      <c r="I246" s="4">
        <f>VLOOKUP(D246,兵种!B:F,4,0)</f>
        <v>0.7</v>
      </c>
      <c r="J246" s="4">
        <f>VLOOKUP(D246,兵种!B:F,5,0)</f>
        <v>0.7</v>
      </c>
      <c r="K246" s="16" t="str">
        <f>VLOOKUP(E246,绝技!B:C,2,0)</f>
        <v>无</v>
      </c>
      <c r="L246" s="32">
        <v>70</v>
      </c>
      <c r="M246" s="32">
        <v>62</v>
      </c>
      <c r="N246" s="32">
        <v>56</v>
      </c>
      <c r="O246" s="35">
        <v>52</v>
      </c>
      <c r="P246" s="1">
        <f t="shared" si="27"/>
        <v>240</v>
      </c>
      <c r="Q246" s="38">
        <v>1</v>
      </c>
      <c r="R246" s="1">
        <f t="shared" si="28"/>
        <v>205</v>
      </c>
      <c r="S246" s="1">
        <f t="shared" si="29"/>
        <v>49</v>
      </c>
      <c r="T246" s="1">
        <f t="shared" si="30"/>
        <v>34</v>
      </c>
      <c r="U246" s="1">
        <f t="shared" si="31"/>
        <v>93</v>
      </c>
      <c r="V246" s="1">
        <f t="shared" si="32"/>
        <v>62</v>
      </c>
      <c r="W246" s="1">
        <f t="shared" si="33"/>
        <v>67</v>
      </c>
      <c r="X246" s="1">
        <f t="shared" si="34"/>
        <v>44</v>
      </c>
      <c r="Y246" s="37">
        <f>VLOOKUP(D246,兵种!B:J,7,0)</f>
        <v>0</v>
      </c>
      <c r="Z246" s="37">
        <f>VLOOKUP(D246,兵种!B:J,8,0)</f>
        <v>0</v>
      </c>
      <c r="AA246" s="37">
        <f>VLOOKUP(D246,兵种!B:J,9,0)</f>
        <v>0</v>
      </c>
      <c r="AB246" s="1">
        <f t="shared" si="35"/>
        <v>209</v>
      </c>
    </row>
    <row r="247" spans="2:28" hidden="1">
      <c r="B247" s="27"/>
      <c r="C247" s="16">
        <v>654</v>
      </c>
      <c r="D247" s="27"/>
      <c r="E247" s="27"/>
      <c r="F247" s="2" t="s">
        <v>652</v>
      </c>
      <c r="G247" s="4" t="str">
        <f>VLOOKUP(D247,兵种!B:F,2,0)</f>
        <v>老百姓</v>
      </c>
      <c r="H247" s="4">
        <f>VLOOKUP(D247,兵种!B:F,3,0)</f>
        <v>0.7</v>
      </c>
      <c r="I247" s="4">
        <f>VLOOKUP(D247,兵种!B:F,4,0)</f>
        <v>0.7</v>
      </c>
      <c r="J247" s="4">
        <f>VLOOKUP(D247,兵种!B:F,5,0)</f>
        <v>0.7</v>
      </c>
      <c r="K247" s="16" t="str">
        <f>VLOOKUP(E247,绝技!B:C,2,0)</f>
        <v>无</v>
      </c>
      <c r="L247" s="32">
        <v>70</v>
      </c>
      <c r="M247" s="32">
        <v>59</v>
      </c>
      <c r="N247" s="32">
        <v>71</v>
      </c>
      <c r="O247" s="35">
        <v>62</v>
      </c>
      <c r="P247" s="1">
        <f t="shared" si="27"/>
        <v>262</v>
      </c>
      <c r="Q247" s="38">
        <v>1</v>
      </c>
      <c r="R247" s="1">
        <f t="shared" si="28"/>
        <v>201</v>
      </c>
      <c r="S247" s="1">
        <f t="shared" si="29"/>
        <v>49</v>
      </c>
      <c r="T247" s="1">
        <f t="shared" si="30"/>
        <v>34</v>
      </c>
      <c r="U247" s="1">
        <f t="shared" si="31"/>
        <v>88</v>
      </c>
      <c r="V247" s="1">
        <f t="shared" si="32"/>
        <v>59</v>
      </c>
      <c r="W247" s="1">
        <f t="shared" si="33"/>
        <v>85</v>
      </c>
      <c r="X247" s="1">
        <f t="shared" si="34"/>
        <v>56</v>
      </c>
      <c r="Y247" s="37">
        <f>VLOOKUP(D247,兵种!B:J,7,0)</f>
        <v>0</v>
      </c>
      <c r="Z247" s="37">
        <f>VLOOKUP(D247,兵种!B:J,8,0)</f>
        <v>0</v>
      </c>
      <c r="AA247" s="37">
        <f>VLOOKUP(D247,兵种!B:J,9,0)</f>
        <v>0</v>
      </c>
      <c r="AB247" s="1">
        <f t="shared" si="35"/>
        <v>222</v>
      </c>
    </row>
    <row r="248" spans="2:28" hidden="1">
      <c r="B248" s="27"/>
      <c r="C248" s="16">
        <v>441</v>
      </c>
      <c r="D248" s="27"/>
      <c r="E248" s="27"/>
      <c r="F248" s="2" t="s">
        <v>441</v>
      </c>
      <c r="G248" s="4" t="str">
        <f>VLOOKUP(D248,兵种!B:F,2,0)</f>
        <v>老百姓</v>
      </c>
      <c r="H248" s="4">
        <f>VLOOKUP(D248,兵种!B:F,3,0)</f>
        <v>0.7</v>
      </c>
      <c r="I248" s="4">
        <f>VLOOKUP(D248,兵种!B:F,4,0)</f>
        <v>0.7</v>
      </c>
      <c r="J248" s="4">
        <f>VLOOKUP(D248,兵种!B:F,5,0)</f>
        <v>0.7</v>
      </c>
      <c r="K248" s="16" t="str">
        <f>VLOOKUP(E248,绝技!B:C,2,0)</f>
        <v>无</v>
      </c>
      <c r="L248" s="32">
        <v>70</v>
      </c>
      <c r="M248" s="32">
        <v>43</v>
      </c>
      <c r="N248" s="32">
        <v>67</v>
      </c>
      <c r="O248" s="35">
        <v>74</v>
      </c>
      <c r="P248" s="1">
        <f t="shared" si="27"/>
        <v>254</v>
      </c>
      <c r="Q248" s="38">
        <v>1</v>
      </c>
      <c r="R248" s="1">
        <f t="shared" si="28"/>
        <v>179</v>
      </c>
      <c r="S248" s="1">
        <f t="shared" si="29"/>
        <v>49</v>
      </c>
      <c r="T248" s="1">
        <f t="shared" si="30"/>
        <v>34</v>
      </c>
      <c r="U248" s="1">
        <f t="shared" si="31"/>
        <v>64</v>
      </c>
      <c r="V248" s="1">
        <f t="shared" si="32"/>
        <v>43</v>
      </c>
      <c r="W248" s="1">
        <f t="shared" si="33"/>
        <v>80</v>
      </c>
      <c r="X248" s="1">
        <f t="shared" si="34"/>
        <v>53</v>
      </c>
      <c r="Y248" s="37">
        <f>VLOOKUP(D248,兵种!B:J,7,0)</f>
        <v>0</v>
      </c>
      <c r="Z248" s="37">
        <f>VLOOKUP(D248,兵种!B:J,8,0)</f>
        <v>0</v>
      </c>
      <c r="AA248" s="37">
        <f>VLOOKUP(D248,兵种!B:J,9,0)</f>
        <v>0</v>
      </c>
      <c r="AB248" s="1">
        <f t="shared" si="35"/>
        <v>193</v>
      </c>
    </row>
    <row r="249" spans="2:28" hidden="1">
      <c r="B249" s="27"/>
      <c r="C249" s="16">
        <v>276</v>
      </c>
      <c r="D249" s="27">
        <v>6</v>
      </c>
      <c r="E249" s="27"/>
      <c r="F249" s="2" t="s">
        <v>278</v>
      </c>
      <c r="G249" s="4" t="str">
        <f>VLOOKUP(D249,兵种!B:F,2,0)</f>
        <v>谋略家</v>
      </c>
      <c r="H249" s="4">
        <f>VLOOKUP(D249,兵种!B:F,3,0)</f>
        <v>0.8</v>
      </c>
      <c r="I249" s="4">
        <f>VLOOKUP(D249,兵种!B:F,4,0)</f>
        <v>0.8</v>
      </c>
      <c r="J249" s="4">
        <f>VLOOKUP(D249,兵种!B:F,5,0)</f>
        <v>0.9</v>
      </c>
      <c r="K249" s="16" t="str">
        <f>VLOOKUP(E249,绝技!B:C,2,0)</f>
        <v>无</v>
      </c>
      <c r="L249" s="32">
        <v>70</v>
      </c>
      <c r="M249" s="32">
        <v>24</v>
      </c>
      <c r="N249" s="32">
        <v>76</v>
      </c>
      <c r="O249" s="35">
        <v>107</v>
      </c>
      <c r="P249" s="1">
        <f t="shared" si="27"/>
        <v>277</v>
      </c>
      <c r="Q249" s="38">
        <v>1</v>
      </c>
      <c r="R249" s="1">
        <f t="shared" si="28"/>
        <v>174</v>
      </c>
      <c r="S249" s="1">
        <f t="shared" si="29"/>
        <v>56</v>
      </c>
      <c r="T249" s="1">
        <f t="shared" si="30"/>
        <v>44</v>
      </c>
      <c r="U249" s="1">
        <f t="shared" si="31"/>
        <v>36</v>
      </c>
      <c r="V249" s="1">
        <f t="shared" si="32"/>
        <v>24</v>
      </c>
      <c r="W249" s="1">
        <f t="shared" si="33"/>
        <v>91</v>
      </c>
      <c r="X249" s="1">
        <f t="shared" si="34"/>
        <v>60</v>
      </c>
      <c r="Y249" s="37">
        <f>VLOOKUP(D249,兵种!B:J,7,0)</f>
        <v>0.2</v>
      </c>
      <c r="Z249" s="37">
        <f>VLOOKUP(D249,兵种!B:J,8,0)</f>
        <v>0</v>
      </c>
      <c r="AA249" s="37">
        <f>VLOOKUP(D249,兵种!B:J,9,0)</f>
        <v>0</v>
      </c>
      <c r="AB249" s="1">
        <f t="shared" si="35"/>
        <v>183</v>
      </c>
    </row>
    <row r="250" spans="2:28" hidden="1">
      <c r="B250" s="27"/>
      <c r="C250" s="16">
        <v>230</v>
      </c>
      <c r="D250" s="27"/>
      <c r="E250" s="27"/>
      <c r="F250" s="2" t="s">
        <v>232</v>
      </c>
      <c r="G250" s="4" t="str">
        <f>VLOOKUP(D250,兵种!B:F,2,0)</f>
        <v>老百姓</v>
      </c>
      <c r="H250" s="4">
        <f>VLOOKUP(D250,兵种!B:F,3,0)</f>
        <v>0.7</v>
      </c>
      <c r="I250" s="4">
        <f>VLOOKUP(D250,兵种!B:F,4,0)</f>
        <v>0.7</v>
      </c>
      <c r="J250" s="4">
        <f>VLOOKUP(D250,兵种!B:F,5,0)</f>
        <v>0.7</v>
      </c>
      <c r="K250" s="16" t="str">
        <f>VLOOKUP(E250,绝技!B:C,2,0)</f>
        <v>无</v>
      </c>
      <c r="L250" s="32">
        <v>70</v>
      </c>
      <c r="M250" s="32">
        <v>37</v>
      </c>
      <c r="N250" s="32">
        <v>76</v>
      </c>
      <c r="O250" s="35">
        <v>79</v>
      </c>
      <c r="P250" s="1">
        <f t="shared" si="27"/>
        <v>262</v>
      </c>
      <c r="Q250" s="38">
        <v>1</v>
      </c>
      <c r="R250" s="1">
        <f t="shared" si="28"/>
        <v>170</v>
      </c>
      <c r="S250" s="1">
        <f t="shared" si="29"/>
        <v>49</v>
      </c>
      <c r="T250" s="1">
        <f t="shared" si="30"/>
        <v>34</v>
      </c>
      <c r="U250" s="1">
        <f t="shared" si="31"/>
        <v>55</v>
      </c>
      <c r="V250" s="1">
        <f t="shared" si="32"/>
        <v>37</v>
      </c>
      <c r="W250" s="1">
        <f t="shared" si="33"/>
        <v>91</v>
      </c>
      <c r="X250" s="1">
        <f t="shared" si="34"/>
        <v>60</v>
      </c>
      <c r="Y250" s="37">
        <f>VLOOKUP(D250,兵种!B:J,7,0)</f>
        <v>0</v>
      </c>
      <c r="Z250" s="37">
        <f>VLOOKUP(D250,兵种!B:J,8,0)</f>
        <v>0</v>
      </c>
      <c r="AA250" s="37">
        <f>VLOOKUP(D250,兵种!B:J,9,0)</f>
        <v>0</v>
      </c>
      <c r="AB250" s="1">
        <f t="shared" si="35"/>
        <v>195</v>
      </c>
    </row>
    <row r="251" spans="2:28" hidden="1">
      <c r="B251" s="27"/>
      <c r="C251" s="16">
        <v>94</v>
      </c>
      <c r="D251" s="27">
        <v>1</v>
      </c>
      <c r="E251" s="27"/>
      <c r="F251" s="2" t="s">
        <v>96</v>
      </c>
      <c r="G251" s="4" t="str">
        <f>VLOOKUP(D251,兵种!B:F,2,0)</f>
        <v>近卫军</v>
      </c>
      <c r="H251" s="4">
        <f>VLOOKUP(D251,兵种!B:F,3,0)</f>
        <v>1.1000000000000001</v>
      </c>
      <c r="I251" s="4">
        <f>VLOOKUP(D251,兵种!B:F,4,0)</f>
        <v>0.9</v>
      </c>
      <c r="J251" s="4">
        <f>VLOOKUP(D251,兵种!B:F,5,0)</f>
        <v>1.1000000000000001</v>
      </c>
      <c r="K251" s="16" t="str">
        <f>VLOOKUP(E251,绝技!B:C,2,0)</f>
        <v>无</v>
      </c>
      <c r="L251" s="32">
        <v>69</v>
      </c>
      <c r="M251" s="32">
        <v>82</v>
      </c>
      <c r="N251" s="32">
        <v>32</v>
      </c>
      <c r="O251" s="35">
        <v>26</v>
      </c>
      <c r="P251" s="1">
        <f t="shared" si="27"/>
        <v>209</v>
      </c>
      <c r="Q251" s="38">
        <v>1</v>
      </c>
      <c r="R251" s="1">
        <f t="shared" si="28"/>
        <v>366</v>
      </c>
      <c r="S251" s="1">
        <f t="shared" si="29"/>
        <v>62</v>
      </c>
      <c r="T251" s="1">
        <f t="shared" si="30"/>
        <v>53</v>
      </c>
      <c r="U251" s="1">
        <f t="shared" si="31"/>
        <v>123</v>
      </c>
      <c r="V251" s="1">
        <f t="shared" si="32"/>
        <v>82</v>
      </c>
      <c r="W251" s="1">
        <f t="shared" si="33"/>
        <v>38</v>
      </c>
      <c r="X251" s="1">
        <f t="shared" si="34"/>
        <v>25</v>
      </c>
      <c r="Y251" s="37">
        <f>VLOOKUP(D251,兵种!B:J,7,0)</f>
        <v>0</v>
      </c>
      <c r="Z251" s="37">
        <f>VLOOKUP(D251,兵种!B:J,8,0)</f>
        <v>0.2</v>
      </c>
      <c r="AA251" s="37">
        <f>VLOOKUP(D251,兵种!B:J,9,0)</f>
        <v>0</v>
      </c>
      <c r="AB251" s="1">
        <f t="shared" si="35"/>
        <v>223</v>
      </c>
    </row>
    <row r="252" spans="2:28" hidden="1">
      <c r="B252" s="27"/>
      <c r="C252" s="16">
        <v>106</v>
      </c>
      <c r="D252" s="27">
        <v>2</v>
      </c>
      <c r="E252" s="27"/>
      <c r="F252" s="2" t="s">
        <v>108</v>
      </c>
      <c r="G252" s="4" t="str">
        <f>VLOOKUP(D252,兵种!B:F,2,0)</f>
        <v>亲卫队</v>
      </c>
      <c r="H252" s="4">
        <f>VLOOKUP(D252,兵种!B:F,3,0)</f>
        <v>1</v>
      </c>
      <c r="I252" s="4">
        <f>VLOOKUP(D252,兵种!B:F,4,0)</f>
        <v>1.1000000000000001</v>
      </c>
      <c r="J252" s="4">
        <f>VLOOKUP(D252,兵种!B:F,5,0)</f>
        <v>1</v>
      </c>
      <c r="K252" s="16" t="str">
        <f>VLOOKUP(E252,绝技!B:C,2,0)</f>
        <v>无</v>
      </c>
      <c r="L252" s="32">
        <v>69</v>
      </c>
      <c r="M252" s="32">
        <v>72</v>
      </c>
      <c r="N252" s="32">
        <v>68</v>
      </c>
      <c r="O252" s="35">
        <v>87</v>
      </c>
      <c r="P252" s="1">
        <f t="shared" si="27"/>
        <v>296</v>
      </c>
      <c r="Q252" s="38">
        <v>1</v>
      </c>
      <c r="R252" s="1">
        <f t="shared" si="28"/>
        <v>313</v>
      </c>
      <c r="S252" s="1">
        <f t="shared" si="29"/>
        <v>75</v>
      </c>
      <c r="T252" s="1">
        <f t="shared" si="30"/>
        <v>48</v>
      </c>
      <c r="U252" s="1">
        <f t="shared" si="31"/>
        <v>108</v>
      </c>
      <c r="V252" s="1">
        <f t="shared" si="32"/>
        <v>72</v>
      </c>
      <c r="W252" s="1">
        <f t="shared" si="33"/>
        <v>81</v>
      </c>
      <c r="X252" s="1">
        <f t="shared" si="34"/>
        <v>54</v>
      </c>
      <c r="Y252" s="37">
        <f>VLOOKUP(D252,兵种!B:J,7,0)</f>
        <v>0.05</v>
      </c>
      <c r="Z252" s="37">
        <f>VLOOKUP(D252,兵种!B:J,8,0)</f>
        <v>0.05</v>
      </c>
      <c r="AA252" s="37">
        <f>VLOOKUP(D252,兵种!B:J,9,0)</f>
        <v>0.1</v>
      </c>
      <c r="AB252" s="1">
        <f t="shared" si="35"/>
        <v>264</v>
      </c>
    </row>
    <row r="253" spans="2:28" hidden="1">
      <c r="B253" s="27"/>
      <c r="C253" s="16">
        <v>592</v>
      </c>
      <c r="D253" s="27"/>
      <c r="E253" s="27"/>
      <c r="F253" s="2" t="s">
        <v>591</v>
      </c>
      <c r="G253" s="4" t="str">
        <f>VLOOKUP(D253,兵种!B:F,2,0)</f>
        <v>老百姓</v>
      </c>
      <c r="H253" s="4">
        <f>VLOOKUP(D253,兵种!B:F,3,0)</f>
        <v>0.7</v>
      </c>
      <c r="I253" s="4">
        <f>VLOOKUP(D253,兵种!B:F,4,0)</f>
        <v>0.7</v>
      </c>
      <c r="J253" s="4">
        <f>VLOOKUP(D253,兵种!B:F,5,0)</f>
        <v>0.7</v>
      </c>
      <c r="K253" s="16" t="str">
        <f>VLOOKUP(E253,绝技!B:C,2,0)</f>
        <v>无</v>
      </c>
      <c r="L253" s="32">
        <v>69</v>
      </c>
      <c r="M253" s="32">
        <v>78</v>
      </c>
      <c r="N253" s="32">
        <v>51</v>
      </c>
      <c r="O253" s="35">
        <v>37</v>
      </c>
      <c r="P253" s="1">
        <f t="shared" si="27"/>
        <v>235</v>
      </c>
      <c r="Q253" s="38">
        <v>1</v>
      </c>
      <c r="R253" s="1">
        <f t="shared" si="28"/>
        <v>227</v>
      </c>
      <c r="S253" s="1">
        <f t="shared" si="29"/>
        <v>48</v>
      </c>
      <c r="T253" s="1">
        <f t="shared" si="30"/>
        <v>33</v>
      </c>
      <c r="U253" s="1">
        <f t="shared" si="31"/>
        <v>117</v>
      </c>
      <c r="V253" s="1">
        <f t="shared" si="32"/>
        <v>78</v>
      </c>
      <c r="W253" s="1">
        <f t="shared" si="33"/>
        <v>61</v>
      </c>
      <c r="X253" s="1">
        <f t="shared" si="34"/>
        <v>40</v>
      </c>
      <c r="Y253" s="37">
        <f>VLOOKUP(D253,兵种!B:J,7,0)</f>
        <v>0</v>
      </c>
      <c r="Z253" s="37">
        <f>VLOOKUP(D253,兵种!B:J,8,0)</f>
        <v>0</v>
      </c>
      <c r="AA253" s="37">
        <f>VLOOKUP(D253,兵种!B:J,9,0)</f>
        <v>0</v>
      </c>
      <c r="AB253" s="1">
        <f t="shared" si="35"/>
        <v>226</v>
      </c>
    </row>
    <row r="254" spans="2:28" hidden="1">
      <c r="B254" s="27"/>
      <c r="C254" s="16">
        <v>634</v>
      </c>
      <c r="D254" s="27"/>
      <c r="E254" s="27"/>
      <c r="F254" s="2" t="s">
        <v>632</v>
      </c>
      <c r="G254" s="4" t="str">
        <f>VLOOKUP(D254,兵种!B:F,2,0)</f>
        <v>老百姓</v>
      </c>
      <c r="H254" s="4">
        <f>VLOOKUP(D254,兵种!B:F,3,0)</f>
        <v>0.7</v>
      </c>
      <c r="I254" s="4">
        <f>VLOOKUP(D254,兵种!B:F,4,0)</f>
        <v>0.7</v>
      </c>
      <c r="J254" s="4">
        <f>VLOOKUP(D254,兵种!B:F,5,0)</f>
        <v>0.7</v>
      </c>
      <c r="K254" s="16" t="str">
        <f>VLOOKUP(E254,绝技!B:C,2,0)</f>
        <v>无</v>
      </c>
      <c r="L254" s="32">
        <v>69</v>
      </c>
      <c r="M254" s="32">
        <v>76</v>
      </c>
      <c r="N254" s="32">
        <v>47</v>
      </c>
      <c r="O254" s="35">
        <v>43</v>
      </c>
      <c r="P254" s="1">
        <f t="shared" si="27"/>
        <v>235</v>
      </c>
      <c r="Q254" s="38">
        <v>1</v>
      </c>
      <c r="R254" s="1">
        <f t="shared" si="28"/>
        <v>224</v>
      </c>
      <c r="S254" s="1">
        <f t="shared" si="29"/>
        <v>48</v>
      </c>
      <c r="T254" s="1">
        <f t="shared" si="30"/>
        <v>33</v>
      </c>
      <c r="U254" s="1">
        <f t="shared" si="31"/>
        <v>114</v>
      </c>
      <c r="V254" s="1">
        <f t="shared" si="32"/>
        <v>76</v>
      </c>
      <c r="W254" s="1">
        <f t="shared" si="33"/>
        <v>56</v>
      </c>
      <c r="X254" s="1">
        <f t="shared" si="34"/>
        <v>37</v>
      </c>
      <c r="Y254" s="37">
        <f>VLOOKUP(D254,兵种!B:J,7,0)</f>
        <v>0</v>
      </c>
      <c r="Z254" s="37">
        <f>VLOOKUP(D254,兵种!B:J,8,0)</f>
        <v>0</v>
      </c>
      <c r="AA254" s="37">
        <f>VLOOKUP(D254,兵种!B:J,9,0)</f>
        <v>0</v>
      </c>
      <c r="AB254" s="1">
        <f t="shared" si="35"/>
        <v>218</v>
      </c>
    </row>
    <row r="255" spans="2:28" hidden="1">
      <c r="B255" s="27"/>
      <c r="C255" s="16">
        <v>550</v>
      </c>
      <c r="D255" s="27"/>
      <c r="E255" s="27"/>
      <c r="F255" s="2" t="s">
        <v>549</v>
      </c>
      <c r="G255" s="4" t="str">
        <f>VLOOKUP(D255,兵种!B:F,2,0)</f>
        <v>老百姓</v>
      </c>
      <c r="H255" s="4">
        <f>VLOOKUP(D255,兵种!B:F,3,0)</f>
        <v>0.7</v>
      </c>
      <c r="I255" s="4">
        <f>VLOOKUP(D255,兵种!B:F,4,0)</f>
        <v>0.7</v>
      </c>
      <c r="J255" s="4">
        <f>VLOOKUP(D255,兵种!B:F,5,0)</f>
        <v>0.7</v>
      </c>
      <c r="K255" s="16" t="str">
        <f>VLOOKUP(E255,绝技!B:C,2,0)</f>
        <v>无</v>
      </c>
      <c r="L255" s="32">
        <v>69</v>
      </c>
      <c r="M255" s="32">
        <v>75</v>
      </c>
      <c r="N255" s="32">
        <v>49</v>
      </c>
      <c r="O255" s="35">
        <v>42</v>
      </c>
      <c r="P255" s="1">
        <f t="shared" si="27"/>
        <v>235</v>
      </c>
      <c r="Q255" s="38">
        <v>1</v>
      </c>
      <c r="R255" s="1">
        <f t="shared" si="28"/>
        <v>223</v>
      </c>
      <c r="S255" s="1">
        <f t="shared" si="29"/>
        <v>48</v>
      </c>
      <c r="T255" s="1">
        <f t="shared" si="30"/>
        <v>33</v>
      </c>
      <c r="U255" s="1">
        <f t="shared" si="31"/>
        <v>112</v>
      </c>
      <c r="V255" s="1">
        <f t="shared" si="32"/>
        <v>75</v>
      </c>
      <c r="W255" s="1">
        <f t="shared" si="33"/>
        <v>58</v>
      </c>
      <c r="X255" s="1">
        <f t="shared" si="34"/>
        <v>39</v>
      </c>
      <c r="Y255" s="37">
        <f>VLOOKUP(D255,兵种!B:J,7,0)</f>
        <v>0</v>
      </c>
      <c r="Z255" s="37">
        <f>VLOOKUP(D255,兵种!B:J,8,0)</f>
        <v>0</v>
      </c>
      <c r="AA255" s="37">
        <f>VLOOKUP(D255,兵种!B:J,9,0)</f>
        <v>0</v>
      </c>
      <c r="AB255" s="1">
        <f t="shared" si="35"/>
        <v>218</v>
      </c>
    </row>
    <row r="256" spans="2:28" hidden="1">
      <c r="B256" s="27"/>
      <c r="C256" s="16">
        <v>613</v>
      </c>
      <c r="D256" s="27"/>
      <c r="E256" s="27"/>
      <c r="F256" s="2" t="s">
        <v>611</v>
      </c>
      <c r="G256" s="4" t="str">
        <f>VLOOKUP(D256,兵种!B:F,2,0)</f>
        <v>老百姓</v>
      </c>
      <c r="H256" s="4">
        <f>VLOOKUP(D256,兵种!B:F,3,0)</f>
        <v>0.7</v>
      </c>
      <c r="I256" s="4">
        <f>VLOOKUP(D256,兵种!B:F,4,0)</f>
        <v>0.7</v>
      </c>
      <c r="J256" s="4">
        <f>VLOOKUP(D256,兵种!B:F,5,0)</f>
        <v>0.7</v>
      </c>
      <c r="K256" s="16" t="str">
        <f>VLOOKUP(E256,绝技!B:C,2,0)</f>
        <v>无</v>
      </c>
      <c r="L256" s="32">
        <v>69</v>
      </c>
      <c r="M256" s="32">
        <v>74</v>
      </c>
      <c r="N256" s="32">
        <v>50</v>
      </c>
      <c r="O256" s="35">
        <v>22</v>
      </c>
      <c r="P256" s="1">
        <f t="shared" si="27"/>
        <v>215</v>
      </c>
      <c r="Q256" s="38">
        <v>1</v>
      </c>
      <c r="R256" s="1">
        <f t="shared" si="28"/>
        <v>221</v>
      </c>
      <c r="S256" s="1">
        <f t="shared" si="29"/>
        <v>48</v>
      </c>
      <c r="T256" s="1">
        <f t="shared" si="30"/>
        <v>33</v>
      </c>
      <c r="U256" s="1">
        <f t="shared" si="31"/>
        <v>111</v>
      </c>
      <c r="V256" s="1">
        <f t="shared" si="32"/>
        <v>74</v>
      </c>
      <c r="W256" s="1">
        <f t="shared" si="33"/>
        <v>60</v>
      </c>
      <c r="X256" s="1">
        <f t="shared" si="34"/>
        <v>40</v>
      </c>
      <c r="Y256" s="37">
        <f>VLOOKUP(D256,兵种!B:J,7,0)</f>
        <v>0</v>
      </c>
      <c r="Z256" s="37">
        <f>VLOOKUP(D256,兵种!B:J,8,0)</f>
        <v>0</v>
      </c>
      <c r="AA256" s="37">
        <f>VLOOKUP(D256,兵种!B:J,9,0)</f>
        <v>0</v>
      </c>
      <c r="AB256" s="1">
        <f t="shared" si="35"/>
        <v>219</v>
      </c>
    </row>
    <row r="257" spans="2:28" hidden="1">
      <c r="B257" s="27"/>
      <c r="C257" s="16">
        <v>462</v>
      </c>
      <c r="D257" s="27"/>
      <c r="E257" s="27"/>
      <c r="F257" s="2" t="s">
        <v>462</v>
      </c>
      <c r="G257" s="4" t="str">
        <f>VLOOKUP(D257,兵种!B:F,2,0)</f>
        <v>老百姓</v>
      </c>
      <c r="H257" s="4">
        <f>VLOOKUP(D257,兵种!B:F,3,0)</f>
        <v>0.7</v>
      </c>
      <c r="I257" s="4">
        <f>VLOOKUP(D257,兵种!B:F,4,0)</f>
        <v>0.7</v>
      </c>
      <c r="J257" s="4">
        <f>VLOOKUP(D257,兵种!B:F,5,0)</f>
        <v>0.7</v>
      </c>
      <c r="K257" s="16" t="str">
        <f>VLOOKUP(E257,绝技!B:C,2,0)</f>
        <v>无</v>
      </c>
      <c r="L257" s="32">
        <v>69</v>
      </c>
      <c r="M257" s="32">
        <v>74</v>
      </c>
      <c r="N257" s="32">
        <v>17</v>
      </c>
      <c r="O257" s="35">
        <v>24</v>
      </c>
      <c r="P257" s="1">
        <f t="shared" si="27"/>
        <v>184</v>
      </c>
      <c r="Q257" s="38">
        <v>1</v>
      </c>
      <c r="R257" s="1">
        <f t="shared" si="28"/>
        <v>221</v>
      </c>
      <c r="S257" s="1">
        <f t="shared" si="29"/>
        <v>48</v>
      </c>
      <c r="T257" s="1">
        <f t="shared" si="30"/>
        <v>33</v>
      </c>
      <c r="U257" s="1">
        <f t="shared" si="31"/>
        <v>111</v>
      </c>
      <c r="V257" s="1">
        <f t="shared" si="32"/>
        <v>74</v>
      </c>
      <c r="W257" s="1">
        <f t="shared" si="33"/>
        <v>20</v>
      </c>
      <c r="X257" s="1">
        <f t="shared" si="34"/>
        <v>13</v>
      </c>
      <c r="Y257" s="37">
        <f>VLOOKUP(D257,兵种!B:J,7,0)</f>
        <v>0</v>
      </c>
      <c r="Z257" s="37">
        <f>VLOOKUP(D257,兵种!B:J,8,0)</f>
        <v>0</v>
      </c>
      <c r="AA257" s="37">
        <f>VLOOKUP(D257,兵种!B:J,9,0)</f>
        <v>0</v>
      </c>
      <c r="AB257" s="1">
        <f t="shared" si="35"/>
        <v>179</v>
      </c>
    </row>
    <row r="258" spans="2:28" hidden="1">
      <c r="B258" s="27"/>
      <c r="C258" s="16">
        <v>464</v>
      </c>
      <c r="D258" s="27"/>
      <c r="E258" s="27"/>
      <c r="F258" s="2" t="s">
        <v>464</v>
      </c>
      <c r="G258" s="4" t="str">
        <f>VLOOKUP(D258,兵种!B:F,2,0)</f>
        <v>老百姓</v>
      </c>
      <c r="H258" s="4">
        <f>VLOOKUP(D258,兵种!B:F,3,0)</f>
        <v>0.7</v>
      </c>
      <c r="I258" s="4">
        <f>VLOOKUP(D258,兵种!B:F,4,0)</f>
        <v>0.7</v>
      </c>
      <c r="J258" s="4">
        <f>VLOOKUP(D258,兵种!B:F,5,0)</f>
        <v>0.7</v>
      </c>
      <c r="K258" s="16" t="str">
        <f>VLOOKUP(E258,绝技!B:C,2,0)</f>
        <v>无</v>
      </c>
      <c r="L258" s="32">
        <v>69</v>
      </c>
      <c r="M258" s="32">
        <v>73</v>
      </c>
      <c r="N258" s="32">
        <v>40</v>
      </c>
      <c r="O258" s="35">
        <v>36</v>
      </c>
      <c r="P258" s="1">
        <f t="shared" si="27"/>
        <v>218</v>
      </c>
      <c r="Q258" s="38">
        <v>1</v>
      </c>
      <c r="R258" s="1">
        <f t="shared" si="28"/>
        <v>220</v>
      </c>
      <c r="S258" s="1">
        <f t="shared" si="29"/>
        <v>48</v>
      </c>
      <c r="T258" s="1">
        <f t="shared" si="30"/>
        <v>33</v>
      </c>
      <c r="U258" s="1">
        <f t="shared" si="31"/>
        <v>109</v>
      </c>
      <c r="V258" s="1">
        <f t="shared" si="32"/>
        <v>73</v>
      </c>
      <c r="W258" s="1">
        <f t="shared" si="33"/>
        <v>48</v>
      </c>
      <c r="X258" s="1">
        <f t="shared" si="34"/>
        <v>32</v>
      </c>
      <c r="Y258" s="37">
        <f>VLOOKUP(D258,兵种!B:J,7,0)</f>
        <v>0</v>
      </c>
      <c r="Z258" s="37">
        <f>VLOOKUP(D258,兵种!B:J,8,0)</f>
        <v>0</v>
      </c>
      <c r="AA258" s="37">
        <f>VLOOKUP(D258,兵种!B:J,9,0)</f>
        <v>0</v>
      </c>
      <c r="AB258" s="1">
        <f t="shared" si="35"/>
        <v>205</v>
      </c>
    </row>
    <row r="259" spans="2:28" hidden="1">
      <c r="B259" s="27"/>
      <c r="C259" s="16">
        <v>84</v>
      </c>
      <c r="D259" s="27"/>
      <c r="E259" s="27"/>
      <c r="F259" s="2" t="s">
        <v>86</v>
      </c>
      <c r="G259" s="4" t="str">
        <f>VLOOKUP(D259,兵种!B:F,2,0)</f>
        <v>老百姓</v>
      </c>
      <c r="H259" s="4">
        <f>VLOOKUP(D259,兵种!B:F,3,0)</f>
        <v>0.7</v>
      </c>
      <c r="I259" s="4">
        <f>VLOOKUP(D259,兵种!B:F,4,0)</f>
        <v>0.7</v>
      </c>
      <c r="J259" s="4">
        <f>VLOOKUP(D259,兵种!B:F,5,0)</f>
        <v>0.7</v>
      </c>
      <c r="K259" s="16" t="str">
        <f>VLOOKUP(E259,绝技!B:C,2,0)</f>
        <v>无</v>
      </c>
      <c r="L259" s="32">
        <v>69</v>
      </c>
      <c r="M259" s="32">
        <v>73</v>
      </c>
      <c r="N259" s="32">
        <v>32</v>
      </c>
      <c r="O259" s="35">
        <v>40</v>
      </c>
      <c r="P259" s="1">
        <f t="shared" ref="P259:P322" si="36">SUM(L259:O259)</f>
        <v>214</v>
      </c>
      <c r="Q259" s="38">
        <v>1</v>
      </c>
      <c r="R259" s="1">
        <f t="shared" ref="R259:R322" si="37">INT(Q259*(100+L259+M259*2)*H259)</f>
        <v>220</v>
      </c>
      <c r="S259" s="1">
        <f t="shared" ref="S259:S322" si="38">INT(L259*Q259*1*I259)</f>
        <v>48</v>
      </c>
      <c r="T259" s="1">
        <f t="shared" ref="T259:T322" si="39">INT(L259*Q259*0.7*J259)</f>
        <v>33</v>
      </c>
      <c r="U259" s="1">
        <f t="shared" ref="U259:U322" si="40">INT(M259*Q259*1.5)</f>
        <v>109</v>
      </c>
      <c r="V259" s="1">
        <f t="shared" ref="V259:V322" si="41">INT(M259*Q259*1)</f>
        <v>73</v>
      </c>
      <c r="W259" s="1">
        <f t="shared" ref="W259:W322" si="42">INT(N259*Q259*1.2)</f>
        <v>38</v>
      </c>
      <c r="X259" s="1">
        <f t="shared" ref="X259:X322" si="43">INT(N259*Q259*0.8)</f>
        <v>25</v>
      </c>
      <c r="Y259" s="37">
        <f>VLOOKUP(D259,兵种!B:J,7,0)</f>
        <v>0</v>
      </c>
      <c r="Z259" s="37">
        <f>VLOOKUP(D259,兵种!B:J,8,0)</f>
        <v>0</v>
      </c>
      <c r="AA259" s="37">
        <f>VLOOKUP(D259,兵种!B:J,9,0)</f>
        <v>0</v>
      </c>
      <c r="AB259" s="1">
        <f t="shared" ref="AB259:AB322" si="44">SUM(S259,U259,W259)</f>
        <v>195</v>
      </c>
    </row>
    <row r="260" spans="2:28" hidden="1">
      <c r="B260" s="27"/>
      <c r="C260" s="16">
        <v>406</v>
      </c>
      <c r="D260" s="27"/>
      <c r="E260" s="27"/>
      <c r="F260" s="2" t="s">
        <v>407</v>
      </c>
      <c r="G260" s="4" t="str">
        <f>VLOOKUP(D260,兵种!B:F,2,0)</f>
        <v>老百姓</v>
      </c>
      <c r="H260" s="4">
        <f>VLOOKUP(D260,兵种!B:F,3,0)</f>
        <v>0.7</v>
      </c>
      <c r="I260" s="4">
        <f>VLOOKUP(D260,兵种!B:F,4,0)</f>
        <v>0.7</v>
      </c>
      <c r="J260" s="4">
        <f>VLOOKUP(D260,兵种!B:F,5,0)</f>
        <v>0.7</v>
      </c>
      <c r="K260" s="16" t="str">
        <f>VLOOKUP(E260,绝技!B:C,2,0)</f>
        <v>无</v>
      </c>
      <c r="L260" s="32">
        <v>69</v>
      </c>
      <c r="M260" s="32">
        <v>72</v>
      </c>
      <c r="N260" s="32">
        <v>44</v>
      </c>
      <c r="O260" s="35">
        <v>30</v>
      </c>
      <c r="P260" s="1">
        <f t="shared" si="36"/>
        <v>215</v>
      </c>
      <c r="Q260" s="38">
        <v>1</v>
      </c>
      <c r="R260" s="1">
        <f t="shared" si="37"/>
        <v>219</v>
      </c>
      <c r="S260" s="1">
        <f t="shared" si="38"/>
        <v>48</v>
      </c>
      <c r="T260" s="1">
        <f t="shared" si="39"/>
        <v>33</v>
      </c>
      <c r="U260" s="1">
        <f t="shared" si="40"/>
        <v>108</v>
      </c>
      <c r="V260" s="1">
        <f t="shared" si="41"/>
        <v>72</v>
      </c>
      <c r="W260" s="1">
        <f t="shared" si="42"/>
        <v>52</v>
      </c>
      <c r="X260" s="1">
        <f t="shared" si="43"/>
        <v>35</v>
      </c>
      <c r="Y260" s="37">
        <f>VLOOKUP(D260,兵种!B:J,7,0)</f>
        <v>0</v>
      </c>
      <c r="Z260" s="37">
        <f>VLOOKUP(D260,兵种!B:J,8,0)</f>
        <v>0</v>
      </c>
      <c r="AA260" s="37">
        <f>VLOOKUP(D260,兵种!B:J,9,0)</f>
        <v>0</v>
      </c>
      <c r="AB260" s="1">
        <f t="shared" si="44"/>
        <v>208</v>
      </c>
    </row>
    <row r="261" spans="2:28" hidden="1">
      <c r="B261" s="27"/>
      <c r="C261" s="16">
        <v>598</v>
      </c>
      <c r="D261" s="27"/>
      <c r="E261" s="27"/>
      <c r="F261" s="2" t="s">
        <v>597</v>
      </c>
      <c r="G261" s="4" t="str">
        <f>VLOOKUP(D261,兵种!B:F,2,0)</f>
        <v>老百姓</v>
      </c>
      <c r="H261" s="4">
        <f>VLOOKUP(D261,兵种!B:F,3,0)</f>
        <v>0.7</v>
      </c>
      <c r="I261" s="4">
        <f>VLOOKUP(D261,兵种!B:F,4,0)</f>
        <v>0.7</v>
      </c>
      <c r="J261" s="4">
        <f>VLOOKUP(D261,兵种!B:F,5,0)</f>
        <v>0.7</v>
      </c>
      <c r="K261" s="16" t="str">
        <f>VLOOKUP(E261,绝技!B:C,2,0)</f>
        <v>无</v>
      </c>
      <c r="L261" s="32">
        <v>69</v>
      </c>
      <c r="M261" s="32">
        <v>72</v>
      </c>
      <c r="N261" s="32">
        <v>24</v>
      </c>
      <c r="O261" s="35">
        <v>1</v>
      </c>
      <c r="P261" s="1">
        <f t="shared" si="36"/>
        <v>166</v>
      </c>
      <c r="Q261" s="38">
        <v>1</v>
      </c>
      <c r="R261" s="1">
        <f t="shared" si="37"/>
        <v>219</v>
      </c>
      <c r="S261" s="1">
        <f t="shared" si="38"/>
        <v>48</v>
      </c>
      <c r="T261" s="1">
        <f t="shared" si="39"/>
        <v>33</v>
      </c>
      <c r="U261" s="1">
        <f t="shared" si="40"/>
        <v>108</v>
      </c>
      <c r="V261" s="1">
        <f t="shared" si="41"/>
        <v>72</v>
      </c>
      <c r="W261" s="1">
        <f t="shared" si="42"/>
        <v>28</v>
      </c>
      <c r="X261" s="1">
        <f t="shared" si="43"/>
        <v>19</v>
      </c>
      <c r="Y261" s="37">
        <f>VLOOKUP(D261,兵种!B:J,7,0)</f>
        <v>0</v>
      </c>
      <c r="Z261" s="37">
        <f>VLOOKUP(D261,兵种!B:J,8,0)</f>
        <v>0</v>
      </c>
      <c r="AA261" s="37">
        <f>VLOOKUP(D261,兵种!B:J,9,0)</f>
        <v>0</v>
      </c>
      <c r="AB261" s="1">
        <f t="shared" si="44"/>
        <v>184</v>
      </c>
    </row>
    <row r="262" spans="2:28" hidden="1">
      <c r="B262" s="27"/>
      <c r="C262" s="16">
        <v>357</v>
      </c>
      <c r="D262" s="27"/>
      <c r="E262" s="27"/>
      <c r="F262" s="2" t="s">
        <v>359</v>
      </c>
      <c r="G262" s="4" t="str">
        <f>VLOOKUP(D262,兵种!B:F,2,0)</f>
        <v>老百姓</v>
      </c>
      <c r="H262" s="4">
        <f>VLOOKUP(D262,兵种!B:F,3,0)</f>
        <v>0.7</v>
      </c>
      <c r="I262" s="4">
        <f>VLOOKUP(D262,兵种!B:F,4,0)</f>
        <v>0.7</v>
      </c>
      <c r="J262" s="4">
        <f>VLOOKUP(D262,兵种!B:F,5,0)</f>
        <v>0.7</v>
      </c>
      <c r="K262" s="16" t="str">
        <f>VLOOKUP(E262,绝技!B:C,2,0)</f>
        <v>无</v>
      </c>
      <c r="L262" s="32">
        <v>69</v>
      </c>
      <c r="M262" s="32">
        <v>71</v>
      </c>
      <c r="N262" s="32">
        <v>55</v>
      </c>
      <c r="O262" s="35">
        <v>62</v>
      </c>
      <c r="P262" s="1">
        <f t="shared" si="36"/>
        <v>257</v>
      </c>
      <c r="Q262" s="38">
        <v>1</v>
      </c>
      <c r="R262" s="1">
        <f t="shared" si="37"/>
        <v>217</v>
      </c>
      <c r="S262" s="1">
        <f t="shared" si="38"/>
        <v>48</v>
      </c>
      <c r="T262" s="1">
        <f t="shared" si="39"/>
        <v>33</v>
      </c>
      <c r="U262" s="1">
        <f t="shared" si="40"/>
        <v>106</v>
      </c>
      <c r="V262" s="1">
        <f t="shared" si="41"/>
        <v>71</v>
      </c>
      <c r="W262" s="1">
        <f t="shared" si="42"/>
        <v>66</v>
      </c>
      <c r="X262" s="1">
        <f t="shared" si="43"/>
        <v>44</v>
      </c>
      <c r="Y262" s="37">
        <f>VLOOKUP(D262,兵种!B:J,7,0)</f>
        <v>0</v>
      </c>
      <c r="Z262" s="37">
        <f>VLOOKUP(D262,兵种!B:J,8,0)</f>
        <v>0</v>
      </c>
      <c r="AA262" s="37">
        <f>VLOOKUP(D262,兵种!B:J,9,0)</f>
        <v>0</v>
      </c>
      <c r="AB262" s="1">
        <f t="shared" si="44"/>
        <v>220</v>
      </c>
    </row>
    <row r="263" spans="2:28" hidden="1">
      <c r="B263" s="27"/>
      <c r="C263" s="16">
        <v>316</v>
      </c>
      <c r="D263" s="27"/>
      <c r="E263" s="27"/>
      <c r="F263" s="2" t="s">
        <v>318</v>
      </c>
      <c r="G263" s="4" t="str">
        <f>VLOOKUP(D263,兵种!B:F,2,0)</f>
        <v>老百姓</v>
      </c>
      <c r="H263" s="4">
        <f>VLOOKUP(D263,兵种!B:F,3,0)</f>
        <v>0.7</v>
      </c>
      <c r="I263" s="4">
        <f>VLOOKUP(D263,兵种!B:F,4,0)</f>
        <v>0.7</v>
      </c>
      <c r="J263" s="4">
        <f>VLOOKUP(D263,兵种!B:F,5,0)</f>
        <v>0.7</v>
      </c>
      <c r="K263" s="16" t="str">
        <f>VLOOKUP(E263,绝技!B:C,2,0)</f>
        <v>无</v>
      </c>
      <c r="L263" s="32">
        <v>69</v>
      </c>
      <c r="M263" s="32">
        <v>71</v>
      </c>
      <c r="N263" s="32">
        <v>56</v>
      </c>
      <c r="O263" s="35">
        <v>53</v>
      </c>
      <c r="P263" s="1">
        <f t="shared" si="36"/>
        <v>249</v>
      </c>
      <c r="Q263" s="38">
        <v>1</v>
      </c>
      <c r="R263" s="1">
        <f t="shared" si="37"/>
        <v>217</v>
      </c>
      <c r="S263" s="1">
        <f t="shared" si="38"/>
        <v>48</v>
      </c>
      <c r="T263" s="1">
        <f t="shared" si="39"/>
        <v>33</v>
      </c>
      <c r="U263" s="1">
        <f t="shared" si="40"/>
        <v>106</v>
      </c>
      <c r="V263" s="1">
        <f t="shared" si="41"/>
        <v>71</v>
      </c>
      <c r="W263" s="1">
        <f t="shared" si="42"/>
        <v>67</v>
      </c>
      <c r="X263" s="1">
        <f t="shared" si="43"/>
        <v>44</v>
      </c>
      <c r="Y263" s="37">
        <f>VLOOKUP(D263,兵种!B:J,7,0)</f>
        <v>0</v>
      </c>
      <c r="Z263" s="37">
        <f>VLOOKUP(D263,兵种!B:J,8,0)</f>
        <v>0</v>
      </c>
      <c r="AA263" s="37">
        <f>VLOOKUP(D263,兵种!B:J,9,0)</f>
        <v>0</v>
      </c>
      <c r="AB263" s="1">
        <f t="shared" si="44"/>
        <v>221</v>
      </c>
    </row>
    <row r="264" spans="2:28" hidden="1">
      <c r="B264" s="27"/>
      <c r="C264" s="16">
        <v>27</v>
      </c>
      <c r="D264" s="27"/>
      <c r="E264" s="27"/>
      <c r="F264" s="2" t="s">
        <v>29</v>
      </c>
      <c r="G264" s="4" t="str">
        <f>VLOOKUP(D264,兵种!B:F,2,0)</f>
        <v>老百姓</v>
      </c>
      <c r="H264" s="4">
        <f>VLOOKUP(D264,兵种!B:F,3,0)</f>
        <v>0.7</v>
      </c>
      <c r="I264" s="4">
        <f>VLOOKUP(D264,兵种!B:F,4,0)</f>
        <v>0.7</v>
      </c>
      <c r="J264" s="4">
        <f>VLOOKUP(D264,兵种!B:F,5,0)</f>
        <v>0.7</v>
      </c>
      <c r="K264" s="16" t="str">
        <f>VLOOKUP(E264,绝技!B:C,2,0)</f>
        <v>无</v>
      </c>
      <c r="L264" s="32">
        <v>69</v>
      </c>
      <c r="M264" s="32">
        <v>67</v>
      </c>
      <c r="N264" s="32">
        <v>61</v>
      </c>
      <c r="O264" s="35">
        <v>70</v>
      </c>
      <c r="P264" s="1">
        <f t="shared" si="36"/>
        <v>267</v>
      </c>
      <c r="Q264" s="38">
        <v>1</v>
      </c>
      <c r="R264" s="1">
        <f t="shared" si="37"/>
        <v>212</v>
      </c>
      <c r="S264" s="1">
        <f t="shared" si="38"/>
        <v>48</v>
      </c>
      <c r="T264" s="1">
        <f t="shared" si="39"/>
        <v>33</v>
      </c>
      <c r="U264" s="1">
        <f t="shared" si="40"/>
        <v>100</v>
      </c>
      <c r="V264" s="1">
        <f t="shared" si="41"/>
        <v>67</v>
      </c>
      <c r="W264" s="1">
        <f t="shared" si="42"/>
        <v>73</v>
      </c>
      <c r="X264" s="1">
        <f t="shared" si="43"/>
        <v>48</v>
      </c>
      <c r="Y264" s="37">
        <f>VLOOKUP(D264,兵种!B:J,7,0)</f>
        <v>0</v>
      </c>
      <c r="Z264" s="37">
        <f>VLOOKUP(D264,兵种!B:J,8,0)</f>
        <v>0</v>
      </c>
      <c r="AA264" s="37">
        <f>VLOOKUP(D264,兵种!B:J,9,0)</f>
        <v>0</v>
      </c>
      <c r="AB264" s="1">
        <f t="shared" si="44"/>
        <v>221</v>
      </c>
    </row>
    <row r="265" spans="2:28" hidden="1">
      <c r="B265" s="27"/>
      <c r="C265" s="16">
        <v>195</v>
      </c>
      <c r="D265" s="27"/>
      <c r="E265" s="27"/>
      <c r="F265" s="2" t="s">
        <v>197</v>
      </c>
      <c r="G265" s="4" t="str">
        <f>VLOOKUP(D265,兵种!B:F,2,0)</f>
        <v>老百姓</v>
      </c>
      <c r="H265" s="4">
        <f>VLOOKUP(D265,兵种!B:F,3,0)</f>
        <v>0.7</v>
      </c>
      <c r="I265" s="4">
        <f>VLOOKUP(D265,兵种!B:F,4,0)</f>
        <v>0.7</v>
      </c>
      <c r="J265" s="4">
        <f>VLOOKUP(D265,兵种!B:F,5,0)</f>
        <v>0.7</v>
      </c>
      <c r="K265" s="16" t="str">
        <f>VLOOKUP(E265,绝技!B:C,2,0)</f>
        <v>无</v>
      </c>
      <c r="L265" s="32">
        <v>69</v>
      </c>
      <c r="M265" s="32">
        <v>66</v>
      </c>
      <c r="N265" s="32">
        <v>51</v>
      </c>
      <c r="O265" s="35">
        <v>65</v>
      </c>
      <c r="P265" s="1">
        <f t="shared" si="36"/>
        <v>251</v>
      </c>
      <c r="Q265" s="38">
        <v>1</v>
      </c>
      <c r="R265" s="1">
        <f t="shared" si="37"/>
        <v>210</v>
      </c>
      <c r="S265" s="1">
        <f t="shared" si="38"/>
        <v>48</v>
      </c>
      <c r="T265" s="1">
        <f t="shared" si="39"/>
        <v>33</v>
      </c>
      <c r="U265" s="1">
        <f t="shared" si="40"/>
        <v>99</v>
      </c>
      <c r="V265" s="1">
        <f t="shared" si="41"/>
        <v>66</v>
      </c>
      <c r="W265" s="1">
        <f t="shared" si="42"/>
        <v>61</v>
      </c>
      <c r="X265" s="1">
        <f t="shared" si="43"/>
        <v>40</v>
      </c>
      <c r="Y265" s="37">
        <f>VLOOKUP(D265,兵种!B:J,7,0)</f>
        <v>0</v>
      </c>
      <c r="Z265" s="37">
        <f>VLOOKUP(D265,兵种!B:J,8,0)</f>
        <v>0</v>
      </c>
      <c r="AA265" s="37">
        <f>VLOOKUP(D265,兵种!B:J,9,0)</f>
        <v>0</v>
      </c>
      <c r="AB265" s="1">
        <f t="shared" si="44"/>
        <v>208</v>
      </c>
    </row>
    <row r="266" spans="2:28" hidden="1">
      <c r="B266" s="27"/>
      <c r="C266" s="16">
        <v>112</v>
      </c>
      <c r="D266" s="27"/>
      <c r="E266" s="27"/>
      <c r="F266" s="2" t="s">
        <v>114</v>
      </c>
      <c r="G266" s="4" t="str">
        <f>VLOOKUP(D266,兵种!B:F,2,0)</f>
        <v>老百姓</v>
      </c>
      <c r="H266" s="4">
        <f>VLOOKUP(D266,兵种!B:F,3,0)</f>
        <v>0.7</v>
      </c>
      <c r="I266" s="4">
        <f>VLOOKUP(D266,兵种!B:F,4,0)</f>
        <v>0.7</v>
      </c>
      <c r="J266" s="4">
        <f>VLOOKUP(D266,兵种!B:F,5,0)</f>
        <v>0.7</v>
      </c>
      <c r="K266" s="16" t="str">
        <f>VLOOKUP(E266,绝技!B:C,2,0)</f>
        <v>无</v>
      </c>
      <c r="L266" s="32">
        <v>69</v>
      </c>
      <c r="M266" s="32">
        <v>66</v>
      </c>
      <c r="N266" s="32">
        <v>36</v>
      </c>
      <c r="O266" s="35">
        <v>18</v>
      </c>
      <c r="P266" s="1">
        <f t="shared" si="36"/>
        <v>189</v>
      </c>
      <c r="Q266" s="38">
        <v>1</v>
      </c>
      <c r="R266" s="1">
        <f t="shared" si="37"/>
        <v>210</v>
      </c>
      <c r="S266" s="1">
        <f t="shared" si="38"/>
        <v>48</v>
      </c>
      <c r="T266" s="1">
        <f t="shared" si="39"/>
        <v>33</v>
      </c>
      <c r="U266" s="1">
        <f t="shared" si="40"/>
        <v>99</v>
      </c>
      <c r="V266" s="1">
        <f t="shared" si="41"/>
        <v>66</v>
      </c>
      <c r="W266" s="1">
        <f t="shared" si="42"/>
        <v>43</v>
      </c>
      <c r="X266" s="1">
        <f t="shared" si="43"/>
        <v>28</v>
      </c>
      <c r="Y266" s="37">
        <f>VLOOKUP(D266,兵种!B:J,7,0)</f>
        <v>0</v>
      </c>
      <c r="Z266" s="37">
        <f>VLOOKUP(D266,兵种!B:J,8,0)</f>
        <v>0</v>
      </c>
      <c r="AA266" s="37">
        <f>VLOOKUP(D266,兵种!B:J,9,0)</f>
        <v>0</v>
      </c>
      <c r="AB266" s="1">
        <f t="shared" si="44"/>
        <v>190</v>
      </c>
    </row>
    <row r="267" spans="2:28" hidden="1">
      <c r="B267" s="27"/>
      <c r="C267" s="16">
        <v>354</v>
      </c>
      <c r="D267" s="27"/>
      <c r="E267" s="27"/>
      <c r="F267" s="2" t="s">
        <v>356</v>
      </c>
      <c r="G267" s="4" t="str">
        <f>VLOOKUP(D267,兵种!B:F,2,0)</f>
        <v>老百姓</v>
      </c>
      <c r="H267" s="4">
        <f>VLOOKUP(D267,兵种!B:F,3,0)</f>
        <v>0.7</v>
      </c>
      <c r="I267" s="4">
        <f>VLOOKUP(D267,兵种!B:F,4,0)</f>
        <v>0.7</v>
      </c>
      <c r="J267" s="4">
        <f>VLOOKUP(D267,兵种!B:F,5,0)</f>
        <v>0.7</v>
      </c>
      <c r="K267" s="16" t="str">
        <f>VLOOKUP(E267,绝技!B:C,2,0)</f>
        <v>无</v>
      </c>
      <c r="L267" s="32">
        <v>69</v>
      </c>
      <c r="M267" s="32">
        <v>63</v>
      </c>
      <c r="N267" s="32">
        <v>66</v>
      </c>
      <c r="O267" s="35">
        <v>62</v>
      </c>
      <c r="P267" s="1">
        <f t="shared" si="36"/>
        <v>260</v>
      </c>
      <c r="Q267" s="38">
        <v>1</v>
      </c>
      <c r="R267" s="1">
        <f t="shared" si="37"/>
        <v>206</v>
      </c>
      <c r="S267" s="1">
        <f t="shared" si="38"/>
        <v>48</v>
      </c>
      <c r="T267" s="1">
        <f t="shared" si="39"/>
        <v>33</v>
      </c>
      <c r="U267" s="1">
        <f t="shared" si="40"/>
        <v>94</v>
      </c>
      <c r="V267" s="1">
        <f t="shared" si="41"/>
        <v>63</v>
      </c>
      <c r="W267" s="1">
        <f t="shared" si="42"/>
        <v>79</v>
      </c>
      <c r="X267" s="1">
        <f t="shared" si="43"/>
        <v>52</v>
      </c>
      <c r="Y267" s="37">
        <f>VLOOKUP(D267,兵种!B:J,7,0)</f>
        <v>0</v>
      </c>
      <c r="Z267" s="37">
        <f>VLOOKUP(D267,兵种!B:J,8,0)</f>
        <v>0</v>
      </c>
      <c r="AA267" s="37">
        <f>VLOOKUP(D267,兵种!B:J,9,0)</f>
        <v>0</v>
      </c>
      <c r="AB267" s="1">
        <f t="shared" si="44"/>
        <v>221</v>
      </c>
    </row>
    <row r="268" spans="2:28" hidden="1">
      <c r="B268" s="27"/>
      <c r="C268" s="16">
        <v>526</v>
      </c>
      <c r="D268" s="27"/>
      <c r="E268" s="27"/>
      <c r="F268" s="2" t="s">
        <v>525</v>
      </c>
      <c r="G268" s="4" t="str">
        <f>VLOOKUP(D268,兵种!B:F,2,0)</f>
        <v>老百姓</v>
      </c>
      <c r="H268" s="4">
        <f>VLOOKUP(D268,兵种!B:F,3,0)</f>
        <v>0.7</v>
      </c>
      <c r="I268" s="4">
        <f>VLOOKUP(D268,兵种!B:F,4,0)</f>
        <v>0.7</v>
      </c>
      <c r="J268" s="4">
        <f>VLOOKUP(D268,兵种!B:F,5,0)</f>
        <v>0.7</v>
      </c>
      <c r="K268" s="16" t="str">
        <f>VLOOKUP(E268,绝技!B:C,2,0)</f>
        <v>无</v>
      </c>
      <c r="L268" s="32">
        <v>69</v>
      </c>
      <c r="M268" s="32">
        <v>61</v>
      </c>
      <c r="N268" s="32">
        <v>36</v>
      </c>
      <c r="O268" s="35">
        <v>31</v>
      </c>
      <c r="P268" s="1">
        <f t="shared" si="36"/>
        <v>197</v>
      </c>
      <c r="Q268" s="38">
        <v>1</v>
      </c>
      <c r="R268" s="1">
        <f t="shared" si="37"/>
        <v>203</v>
      </c>
      <c r="S268" s="1">
        <f t="shared" si="38"/>
        <v>48</v>
      </c>
      <c r="T268" s="1">
        <f t="shared" si="39"/>
        <v>33</v>
      </c>
      <c r="U268" s="1">
        <f t="shared" si="40"/>
        <v>91</v>
      </c>
      <c r="V268" s="1">
        <f t="shared" si="41"/>
        <v>61</v>
      </c>
      <c r="W268" s="1">
        <f t="shared" si="42"/>
        <v>43</v>
      </c>
      <c r="X268" s="1">
        <f t="shared" si="43"/>
        <v>28</v>
      </c>
      <c r="Y268" s="37">
        <f>VLOOKUP(D268,兵种!B:J,7,0)</f>
        <v>0</v>
      </c>
      <c r="Z268" s="37">
        <f>VLOOKUP(D268,兵种!B:J,8,0)</f>
        <v>0</v>
      </c>
      <c r="AA268" s="37">
        <f>VLOOKUP(D268,兵种!B:J,9,0)</f>
        <v>0</v>
      </c>
      <c r="AB268" s="1">
        <f t="shared" si="44"/>
        <v>182</v>
      </c>
    </row>
    <row r="269" spans="2:28" hidden="1">
      <c r="B269" s="27"/>
      <c r="C269" s="16">
        <v>226</v>
      </c>
      <c r="D269" s="27"/>
      <c r="E269" s="27"/>
      <c r="F269" s="2" t="s">
        <v>228</v>
      </c>
      <c r="G269" s="4" t="str">
        <f>VLOOKUP(D269,兵种!B:F,2,0)</f>
        <v>老百姓</v>
      </c>
      <c r="H269" s="4">
        <f>VLOOKUP(D269,兵种!B:F,3,0)</f>
        <v>0.7</v>
      </c>
      <c r="I269" s="4">
        <f>VLOOKUP(D269,兵种!B:F,4,0)</f>
        <v>0.7</v>
      </c>
      <c r="J269" s="4">
        <f>VLOOKUP(D269,兵种!B:F,5,0)</f>
        <v>0.7</v>
      </c>
      <c r="K269" s="16" t="str">
        <f>VLOOKUP(E269,绝技!B:C,2,0)</f>
        <v>无</v>
      </c>
      <c r="L269" s="32">
        <v>69</v>
      </c>
      <c r="M269" s="32">
        <v>59</v>
      </c>
      <c r="N269" s="32">
        <v>76</v>
      </c>
      <c r="O269" s="35">
        <v>79</v>
      </c>
      <c r="P269" s="1">
        <f t="shared" si="36"/>
        <v>283</v>
      </c>
      <c r="Q269" s="38">
        <v>1</v>
      </c>
      <c r="R269" s="1">
        <f t="shared" si="37"/>
        <v>200</v>
      </c>
      <c r="S269" s="1">
        <f t="shared" si="38"/>
        <v>48</v>
      </c>
      <c r="T269" s="1">
        <f t="shared" si="39"/>
        <v>33</v>
      </c>
      <c r="U269" s="1">
        <f t="shared" si="40"/>
        <v>88</v>
      </c>
      <c r="V269" s="1">
        <f t="shared" si="41"/>
        <v>59</v>
      </c>
      <c r="W269" s="1">
        <f t="shared" si="42"/>
        <v>91</v>
      </c>
      <c r="X269" s="1">
        <f t="shared" si="43"/>
        <v>60</v>
      </c>
      <c r="Y269" s="37">
        <f>VLOOKUP(D269,兵种!B:J,7,0)</f>
        <v>0</v>
      </c>
      <c r="Z269" s="37">
        <f>VLOOKUP(D269,兵种!B:J,8,0)</f>
        <v>0</v>
      </c>
      <c r="AA269" s="37">
        <f>VLOOKUP(D269,兵种!B:J,9,0)</f>
        <v>0</v>
      </c>
      <c r="AB269" s="1">
        <f t="shared" si="44"/>
        <v>227</v>
      </c>
    </row>
    <row r="270" spans="2:28" hidden="1">
      <c r="B270" s="27"/>
      <c r="C270" s="16">
        <v>8</v>
      </c>
      <c r="D270" s="27"/>
      <c r="E270" s="27"/>
      <c r="F270" s="2" t="s">
        <v>10</v>
      </c>
      <c r="G270" s="4" t="str">
        <f>VLOOKUP(D270,兵种!B:F,2,0)</f>
        <v>老百姓</v>
      </c>
      <c r="H270" s="4">
        <f>VLOOKUP(D270,兵种!B:F,3,0)</f>
        <v>0.7</v>
      </c>
      <c r="I270" s="4">
        <f>VLOOKUP(D270,兵种!B:F,4,0)</f>
        <v>0.7</v>
      </c>
      <c r="J270" s="4">
        <f>VLOOKUP(D270,兵种!B:F,5,0)</f>
        <v>0.7</v>
      </c>
      <c r="K270" s="16" t="str">
        <f>VLOOKUP(E270,绝技!B:C,2,0)</f>
        <v>无</v>
      </c>
      <c r="L270" s="32">
        <v>69</v>
      </c>
      <c r="M270" s="32">
        <v>46</v>
      </c>
      <c r="N270" s="32">
        <v>79</v>
      </c>
      <c r="O270" s="35">
        <v>78</v>
      </c>
      <c r="P270" s="1">
        <f t="shared" si="36"/>
        <v>272</v>
      </c>
      <c r="Q270" s="38">
        <v>1</v>
      </c>
      <c r="R270" s="1">
        <f t="shared" si="37"/>
        <v>182</v>
      </c>
      <c r="S270" s="1">
        <f t="shared" si="38"/>
        <v>48</v>
      </c>
      <c r="T270" s="1">
        <f t="shared" si="39"/>
        <v>33</v>
      </c>
      <c r="U270" s="1">
        <f t="shared" si="40"/>
        <v>69</v>
      </c>
      <c r="V270" s="1">
        <f t="shared" si="41"/>
        <v>46</v>
      </c>
      <c r="W270" s="1">
        <f t="shared" si="42"/>
        <v>94</v>
      </c>
      <c r="X270" s="1">
        <f t="shared" si="43"/>
        <v>63</v>
      </c>
      <c r="Y270" s="37">
        <f>VLOOKUP(D270,兵种!B:J,7,0)</f>
        <v>0</v>
      </c>
      <c r="Z270" s="37">
        <f>VLOOKUP(D270,兵种!B:J,8,0)</f>
        <v>0</v>
      </c>
      <c r="AA270" s="37">
        <f>VLOOKUP(D270,兵种!B:J,9,0)</f>
        <v>0</v>
      </c>
      <c r="AB270" s="1">
        <f t="shared" si="44"/>
        <v>211</v>
      </c>
    </row>
    <row r="271" spans="2:28" hidden="1">
      <c r="B271" s="27"/>
      <c r="C271" s="16">
        <v>305</v>
      </c>
      <c r="D271" s="27"/>
      <c r="E271" s="27"/>
      <c r="F271" s="2" t="s">
        <v>307</v>
      </c>
      <c r="G271" s="4" t="str">
        <f>VLOOKUP(D271,兵种!B:F,2,0)</f>
        <v>老百姓</v>
      </c>
      <c r="H271" s="4">
        <f>VLOOKUP(D271,兵种!B:F,3,0)</f>
        <v>0.7</v>
      </c>
      <c r="I271" s="4">
        <f>VLOOKUP(D271,兵种!B:F,4,0)</f>
        <v>0.7</v>
      </c>
      <c r="J271" s="4">
        <f>VLOOKUP(D271,兵种!B:F,5,0)</f>
        <v>0.7</v>
      </c>
      <c r="K271" s="16" t="str">
        <f>VLOOKUP(E271,绝技!B:C,2,0)</f>
        <v>无</v>
      </c>
      <c r="L271" s="32">
        <v>69</v>
      </c>
      <c r="M271" s="32">
        <v>43</v>
      </c>
      <c r="N271" s="32">
        <v>76</v>
      </c>
      <c r="O271" s="35">
        <v>75</v>
      </c>
      <c r="P271" s="1">
        <f t="shared" si="36"/>
        <v>263</v>
      </c>
      <c r="Q271" s="38">
        <v>1</v>
      </c>
      <c r="R271" s="1">
        <f t="shared" si="37"/>
        <v>178</v>
      </c>
      <c r="S271" s="1">
        <f t="shared" si="38"/>
        <v>48</v>
      </c>
      <c r="T271" s="1">
        <f t="shared" si="39"/>
        <v>33</v>
      </c>
      <c r="U271" s="1">
        <f t="shared" si="40"/>
        <v>64</v>
      </c>
      <c r="V271" s="1">
        <f t="shared" si="41"/>
        <v>43</v>
      </c>
      <c r="W271" s="1">
        <f t="shared" si="42"/>
        <v>91</v>
      </c>
      <c r="X271" s="1">
        <f t="shared" si="43"/>
        <v>60</v>
      </c>
      <c r="Y271" s="37">
        <f>VLOOKUP(D271,兵种!B:J,7,0)</f>
        <v>0</v>
      </c>
      <c r="Z271" s="37">
        <f>VLOOKUP(D271,兵种!B:J,8,0)</f>
        <v>0</v>
      </c>
      <c r="AA271" s="37">
        <f>VLOOKUP(D271,兵种!B:J,9,0)</f>
        <v>0</v>
      </c>
      <c r="AB271" s="1">
        <f t="shared" si="44"/>
        <v>203</v>
      </c>
    </row>
    <row r="272" spans="2:28" hidden="1">
      <c r="B272" s="27"/>
      <c r="C272" s="16">
        <v>471</v>
      </c>
      <c r="D272" s="27">
        <v>1</v>
      </c>
      <c r="E272" s="27"/>
      <c r="F272" s="2" t="s">
        <v>471</v>
      </c>
      <c r="G272" s="4" t="str">
        <f>VLOOKUP(D272,兵种!B:F,2,0)</f>
        <v>近卫军</v>
      </c>
      <c r="H272" s="4">
        <f>VLOOKUP(D272,兵种!B:F,3,0)</f>
        <v>1.1000000000000001</v>
      </c>
      <c r="I272" s="4">
        <f>VLOOKUP(D272,兵种!B:F,4,0)</f>
        <v>0.9</v>
      </c>
      <c r="J272" s="4">
        <f>VLOOKUP(D272,兵种!B:F,5,0)</f>
        <v>1.1000000000000001</v>
      </c>
      <c r="K272" s="16" t="str">
        <f>VLOOKUP(E272,绝技!B:C,2,0)</f>
        <v>无</v>
      </c>
      <c r="L272" s="32">
        <v>68</v>
      </c>
      <c r="M272" s="32">
        <v>106</v>
      </c>
      <c r="N272" s="32">
        <v>35</v>
      </c>
      <c r="O272" s="35">
        <v>29</v>
      </c>
      <c r="P272" s="1">
        <f t="shared" si="36"/>
        <v>238</v>
      </c>
      <c r="Q272" s="38">
        <v>1</v>
      </c>
      <c r="R272" s="1">
        <f t="shared" si="37"/>
        <v>418</v>
      </c>
      <c r="S272" s="1">
        <f t="shared" si="38"/>
        <v>61</v>
      </c>
      <c r="T272" s="1">
        <f t="shared" si="39"/>
        <v>52</v>
      </c>
      <c r="U272" s="1">
        <f t="shared" si="40"/>
        <v>159</v>
      </c>
      <c r="V272" s="1">
        <f t="shared" si="41"/>
        <v>106</v>
      </c>
      <c r="W272" s="1">
        <f t="shared" si="42"/>
        <v>42</v>
      </c>
      <c r="X272" s="1">
        <f t="shared" si="43"/>
        <v>28</v>
      </c>
      <c r="Y272" s="37">
        <f>VLOOKUP(D272,兵种!B:J,7,0)</f>
        <v>0</v>
      </c>
      <c r="Z272" s="37">
        <f>VLOOKUP(D272,兵种!B:J,8,0)</f>
        <v>0.2</v>
      </c>
      <c r="AA272" s="37">
        <f>VLOOKUP(D272,兵种!B:J,9,0)</f>
        <v>0</v>
      </c>
      <c r="AB272" s="1">
        <f t="shared" si="44"/>
        <v>262</v>
      </c>
    </row>
    <row r="273" spans="2:28" hidden="1">
      <c r="B273" s="27"/>
      <c r="C273" s="16">
        <v>292</v>
      </c>
      <c r="D273" s="27">
        <v>1</v>
      </c>
      <c r="E273" s="27"/>
      <c r="F273" s="2" t="s">
        <v>294</v>
      </c>
      <c r="G273" s="4" t="str">
        <f>VLOOKUP(D273,兵种!B:F,2,0)</f>
        <v>近卫军</v>
      </c>
      <c r="H273" s="4">
        <f>VLOOKUP(D273,兵种!B:F,3,0)</f>
        <v>1.1000000000000001</v>
      </c>
      <c r="I273" s="4">
        <f>VLOOKUP(D273,兵种!B:F,4,0)</f>
        <v>0.9</v>
      </c>
      <c r="J273" s="4">
        <f>VLOOKUP(D273,兵种!B:F,5,0)</f>
        <v>1.1000000000000001</v>
      </c>
      <c r="K273" s="16" t="str">
        <f>VLOOKUP(E273,绝技!B:C,2,0)</f>
        <v>无</v>
      </c>
      <c r="L273" s="32">
        <v>68</v>
      </c>
      <c r="M273" s="32">
        <v>83</v>
      </c>
      <c r="N273" s="32">
        <v>24</v>
      </c>
      <c r="O273" s="35">
        <v>26</v>
      </c>
      <c r="P273" s="1">
        <f t="shared" si="36"/>
        <v>201</v>
      </c>
      <c r="Q273" s="38">
        <v>1</v>
      </c>
      <c r="R273" s="1">
        <f t="shared" si="37"/>
        <v>367</v>
      </c>
      <c r="S273" s="1">
        <f t="shared" si="38"/>
        <v>61</v>
      </c>
      <c r="T273" s="1">
        <f t="shared" si="39"/>
        <v>52</v>
      </c>
      <c r="U273" s="1">
        <f t="shared" si="40"/>
        <v>124</v>
      </c>
      <c r="V273" s="1">
        <f t="shared" si="41"/>
        <v>83</v>
      </c>
      <c r="W273" s="1">
        <f t="shared" si="42"/>
        <v>28</v>
      </c>
      <c r="X273" s="1">
        <f t="shared" si="43"/>
        <v>19</v>
      </c>
      <c r="Y273" s="37">
        <f>VLOOKUP(D273,兵种!B:J,7,0)</f>
        <v>0</v>
      </c>
      <c r="Z273" s="37">
        <f>VLOOKUP(D273,兵种!B:J,8,0)</f>
        <v>0.2</v>
      </c>
      <c r="AA273" s="37">
        <f>VLOOKUP(D273,兵种!B:J,9,0)</f>
        <v>0</v>
      </c>
      <c r="AB273" s="1">
        <f t="shared" si="44"/>
        <v>213</v>
      </c>
    </row>
    <row r="274" spans="2:28" hidden="1">
      <c r="B274" s="27"/>
      <c r="C274" s="16">
        <v>549</v>
      </c>
      <c r="D274" s="27">
        <v>2</v>
      </c>
      <c r="E274" s="27"/>
      <c r="F274" s="2" t="s">
        <v>548</v>
      </c>
      <c r="G274" s="4" t="str">
        <f>VLOOKUP(D274,兵种!B:F,2,0)</f>
        <v>亲卫队</v>
      </c>
      <c r="H274" s="4">
        <f>VLOOKUP(D274,兵种!B:F,3,0)</f>
        <v>1</v>
      </c>
      <c r="I274" s="4">
        <f>VLOOKUP(D274,兵种!B:F,4,0)</f>
        <v>1.1000000000000001</v>
      </c>
      <c r="J274" s="4">
        <f>VLOOKUP(D274,兵种!B:F,5,0)</f>
        <v>1</v>
      </c>
      <c r="K274" s="16" t="str">
        <f>VLOOKUP(E274,绝技!B:C,2,0)</f>
        <v>无</v>
      </c>
      <c r="L274" s="32">
        <v>68</v>
      </c>
      <c r="M274" s="32">
        <v>80</v>
      </c>
      <c r="N274" s="32">
        <v>44</v>
      </c>
      <c r="O274" s="35">
        <v>46</v>
      </c>
      <c r="P274" s="1">
        <f t="shared" si="36"/>
        <v>238</v>
      </c>
      <c r="Q274" s="38">
        <v>1</v>
      </c>
      <c r="R274" s="1">
        <f t="shared" si="37"/>
        <v>328</v>
      </c>
      <c r="S274" s="1">
        <f t="shared" si="38"/>
        <v>74</v>
      </c>
      <c r="T274" s="1">
        <f t="shared" si="39"/>
        <v>47</v>
      </c>
      <c r="U274" s="1">
        <f t="shared" si="40"/>
        <v>120</v>
      </c>
      <c r="V274" s="1">
        <f t="shared" si="41"/>
        <v>80</v>
      </c>
      <c r="W274" s="1">
        <f t="shared" si="42"/>
        <v>52</v>
      </c>
      <c r="X274" s="1">
        <f t="shared" si="43"/>
        <v>35</v>
      </c>
      <c r="Y274" s="37">
        <f>VLOOKUP(D274,兵种!B:J,7,0)</f>
        <v>0.05</v>
      </c>
      <c r="Z274" s="37">
        <f>VLOOKUP(D274,兵种!B:J,8,0)</f>
        <v>0.05</v>
      </c>
      <c r="AA274" s="37">
        <f>VLOOKUP(D274,兵种!B:J,9,0)</f>
        <v>0.1</v>
      </c>
      <c r="AB274" s="1">
        <f t="shared" si="44"/>
        <v>246</v>
      </c>
    </row>
    <row r="275" spans="2:28" hidden="1">
      <c r="B275" s="27"/>
      <c r="C275" s="16">
        <v>575</v>
      </c>
      <c r="D275" s="27">
        <v>1</v>
      </c>
      <c r="E275" s="27"/>
      <c r="F275" s="2" t="s">
        <v>574</v>
      </c>
      <c r="G275" s="4" t="str">
        <f>VLOOKUP(D275,兵种!B:F,2,0)</f>
        <v>近卫军</v>
      </c>
      <c r="H275" s="4">
        <f>VLOOKUP(D275,兵种!B:F,3,0)</f>
        <v>1.1000000000000001</v>
      </c>
      <c r="I275" s="4">
        <f>VLOOKUP(D275,兵种!B:F,4,0)</f>
        <v>0.9</v>
      </c>
      <c r="J275" s="4">
        <f>VLOOKUP(D275,兵种!B:F,5,0)</f>
        <v>1.1000000000000001</v>
      </c>
      <c r="K275" s="16" t="str">
        <f>VLOOKUP(E275,绝技!B:C,2,0)</f>
        <v>无</v>
      </c>
      <c r="L275" s="32">
        <v>68</v>
      </c>
      <c r="M275" s="32">
        <v>40</v>
      </c>
      <c r="N275" s="32">
        <v>82</v>
      </c>
      <c r="O275" s="35">
        <v>79</v>
      </c>
      <c r="P275" s="1">
        <f t="shared" si="36"/>
        <v>269</v>
      </c>
      <c r="Q275" s="38">
        <v>1</v>
      </c>
      <c r="R275" s="1">
        <f t="shared" si="37"/>
        <v>272</v>
      </c>
      <c r="S275" s="1">
        <f t="shared" si="38"/>
        <v>61</v>
      </c>
      <c r="T275" s="1">
        <f t="shared" si="39"/>
        <v>52</v>
      </c>
      <c r="U275" s="1">
        <f t="shared" si="40"/>
        <v>60</v>
      </c>
      <c r="V275" s="1">
        <f t="shared" si="41"/>
        <v>40</v>
      </c>
      <c r="W275" s="1">
        <f t="shared" si="42"/>
        <v>98</v>
      </c>
      <c r="X275" s="1">
        <f t="shared" si="43"/>
        <v>65</v>
      </c>
      <c r="Y275" s="37">
        <f>VLOOKUP(D275,兵种!B:J,7,0)</f>
        <v>0</v>
      </c>
      <c r="Z275" s="37">
        <f>VLOOKUP(D275,兵种!B:J,8,0)</f>
        <v>0.2</v>
      </c>
      <c r="AA275" s="37">
        <f>VLOOKUP(D275,兵种!B:J,9,0)</f>
        <v>0</v>
      </c>
      <c r="AB275" s="1">
        <f t="shared" si="44"/>
        <v>219</v>
      </c>
    </row>
    <row r="276" spans="2:28" hidden="1">
      <c r="B276" s="27"/>
      <c r="C276" s="16">
        <v>333</v>
      </c>
      <c r="D276" s="27"/>
      <c r="E276" s="27"/>
      <c r="F276" s="2" t="s">
        <v>335</v>
      </c>
      <c r="G276" s="4" t="str">
        <f>VLOOKUP(D276,兵种!B:F,2,0)</f>
        <v>老百姓</v>
      </c>
      <c r="H276" s="4">
        <f>VLOOKUP(D276,兵种!B:F,3,0)</f>
        <v>0.7</v>
      </c>
      <c r="I276" s="4">
        <f>VLOOKUP(D276,兵种!B:F,4,0)</f>
        <v>0.7</v>
      </c>
      <c r="J276" s="4">
        <f>VLOOKUP(D276,兵种!B:F,5,0)</f>
        <v>0.7</v>
      </c>
      <c r="K276" s="16" t="str">
        <f>VLOOKUP(E276,绝技!B:C,2,0)</f>
        <v>无</v>
      </c>
      <c r="L276" s="32">
        <v>68</v>
      </c>
      <c r="M276" s="32">
        <v>77</v>
      </c>
      <c r="N276" s="32">
        <v>38</v>
      </c>
      <c r="O276" s="35">
        <v>27</v>
      </c>
      <c r="P276" s="1">
        <f t="shared" si="36"/>
        <v>210</v>
      </c>
      <c r="Q276" s="38">
        <v>1</v>
      </c>
      <c r="R276" s="1">
        <f t="shared" si="37"/>
        <v>225</v>
      </c>
      <c r="S276" s="1">
        <f t="shared" si="38"/>
        <v>47</v>
      </c>
      <c r="T276" s="1">
        <f t="shared" si="39"/>
        <v>33</v>
      </c>
      <c r="U276" s="1">
        <f t="shared" si="40"/>
        <v>115</v>
      </c>
      <c r="V276" s="1">
        <f t="shared" si="41"/>
        <v>77</v>
      </c>
      <c r="W276" s="1">
        <f t="shared" si="42"/>
        <v>45</v>
      </c>
      <c r="X276" s="1">
        <f t="shared" si="43"/>
        <v>30</v>
      </c>
      <c r="Y276" s="37">
        <f>VLOOKUP(D276,兵种!B:J,7,0)</f>
        <v>0</v>
      </c>
      <c r="Z276" s="37">
        <f>VLOOKUP(D276,兵种!B:J,8,0)</f>
        <v>0</v>
      </c>
      <c r="AA276" s="37">
        <f>VLOOKUP(D276,兵种!B:J,9,0)</f>
        <v>0</v>
      </c>
      <c r="AB276" s="1">
        <f t="shared" si="44"/>
        <v>207</v>
      </c>
    </row>
    <row r="277" spans="2:28" hidden="1">
      <c r="B277" s="27"/>
      <c r="C277" s="16">
        <v>507</v>
      </c>
      <c r="D277" s="27"/>
      <c r="E277" s="27"/>
      <c r="F277" s="2" t="s">
        <v>507</v>
      </c>
      <c r="G277" s="4" t="str">
        <f>VLOOKUP(D277,兵种!B:F,2,0)</f>
        <v>老百姓</v>
      </c>
      <c r="H277" s="4">
        <f>VLOOKUP(D277,兵种!B:F,3,0)</f>
        <v>0.7</v>
      </c>
      <c r="I277" s="4">
        <f>VLOOKUP(D277,兵种!B:F,4,0)</f>
        <v>0.7</v>
      </c>
      <c r="J277" s="4">
        <f>VLOOKUP(D277,兵种!B:F,5,0)</f>
        <v>0.7</v>
      </c>
      <c r="K277" s="16" t="str">
        <f>VLOOKUP(E277,绝技!B:C,2,0)</f>
        <v>无</v>
      </c>
      <c r="L277" s="32">
        <v>68</v>
      </c>
      <c r="M277" s="32">
        <v>73</v>
      </c>
      <c r="N277" s="32">
        <v>48</v>
      </c>
      <c r="O277" s="35">
        <v>45</v>
      </c>
      <c r="P277" s="1">
        <f t="shared" si="36"/>
        <v>234</v>
      </c>
      <c r="Q277" s="38">
        <v>1</v>
      </c>
      <c r="R277" s="1">
        <f t="shared" si="37"/>
        <v>219</v>
      </c>
      <c r="S277" s="1">
        <f t="shared" si="38"/>
        <v>47</v>
      </c>
      <c r="T277" s="1">
        <f t="shared" si="39"/>
        <v>33</v>
      </c>
      <c r="U277" s="1">
        <f t="shared" si="40"/>
        <v>109</v>
      </c>
      <c r="V277" s="1">
        <f t="shared" si="41"/>
        <v>73</v>
      </c>
      <c r="W277" s="1">
        <f t="shared" si="42"/>
        <v>57</v>
      </c>
      <c r="X277" s="1">
        <f t="shared" si="43"/>
        <v>38</v>
      </c>
      <c r="Y277" s="37">
        <f>VLOOKUP(D277,兵种!B:J,7,0)</f>
        <v>0</v>
      </c>
      <c r="Z277" s="37">
        <f>VLOOKUP(D277,兵种!B:J,8,0)</f>
        <v>0</v>
      </c>
      <c r="AA277" s="37">
        <f>VLOOKUP(D277,兵种!B:J,9,0)</f>
        <v>0</v>
      </c>
      <c r="AB277" s="1">
        <f t="shared" si="44"/>
        <v>213</v>
      </c>
    </row>
    <row r="278" spans="2:28" hidden="1">
      <c r="B278" s="27"/>
      <c r="C278" s="16">
        <v>496</v>
      </c>
      <c r="D278" s="27"/>
      <c r="E278" s="27"/>
      <c r="F278" s="2" t="s">
        <v>496</v>
      </c>
      <c r="G278" s="4" t="str">
        <f>VLOOKUP(D278,兵种!B:F,2,0)</f>
        <v>老百姓</v>
      </c>
      <c r="H278" s="4">
        <f>VLOOKUP(D278,兵种!B:F,3,0)</f>
        <v>0.7</v>
      </c>
      <c r="I278" s="4">
        <f>VLOOKUP(D278,兵种!B:F,4,0)</f>
        <v>0.7</v>
      </c>
      <c r="J278" s="4">
        <f>VLOOKUP(D278,兵种!B:F,5,0)</f>
        <v>0.7</v>
      </c>
      <c r="K278" s="16" t="str">
        <f>VLOOKUP(E278,绝技!B:C,2,0)</f>
        <v>无</v>
      </c>
      <c r="L278" s="32">
        <v>68</v>
      </c>
      <c r="M278" s="32">
        <v>73</v>
      </c>
      <c r="N278" s="32">
        <v>31</v>
      </c>
      <c r="O278" s="35">
        <v>37</v>
      </c>
      <c r="P278" s="1">
        <f t="shared" si="36"/>
        <v>209</v>
      </c>
      <c r="Q278" s="38">
        <v>1</v>
      </c>
      <c r="R278" s="1">
        <f t="shared" si="37"/>
        <v>219</v>
      </c>
      <c r="S278" s="1">
        <f t="shared" si="38"/>
        <v>47</v>
      </c>
      <c r="T278" s="1">
        <f t="shared" si="39"/>
        <v>33</v>
      </c>
      <c r="U278" s="1">
        <f t="shared" si="40"/>
        <v>109</v>
      </c>
      <c r="V278" s="1">
        <f t="shared" si="41"/>
        <v>73</v>
      </c>
      <c r="W278" s="1">
        <f t="shared" si="42"/>
        <v>37</v>
      </c>
      <c r="X278" s="1">
        <f t="shared" si="43"/>
        <v>24</v>
      </c>
      <c r="Y278" s="37">
        <f>VLOOKUP(D278,兵种!B:J,7,0)</f>
        <v>0</v>
      </c>
      <c r="Z278" s="37">
        <f>VLOOKUP(D278,兵种!B:J,8,0)</f>
        <v>0</v>
      </c>
      <c r="AA278" s="37">
        <f>VLOOKUP(D278,兵种!B:J,9,0)</f>
        <v>0</v>
      </c>
      <c r="AB278" s="1">
        <f t="shared" si="44"/>
        <v>193</v>
      </c>
    </row>
    <row r="279" spans="2:28" hidden="1">
      <c r="B279" s="27"/>
      <c r="C279" s="16">
        <v>252</v>
      </c>
      <c r="D279" s="27"/>
      <c r="E279" s="27"/>
      <c r="F279" s="2" t="s">
        <v>254</v>
      </c>
      <c r="G279" s="4" t="str">
        <f>VLOOKUP(D279,兵种!B:F,2,0)</f>
        <v>老百姓</v>
      </c>
      <c r="H279" s="4">
        <f>VLOOKUP(D279,兵种!B:F,3,0)</f>
        <v>0.7</v>
      </c>
      <c r="I279" s="4">
        <f>VLOOKUP(D279,兵种!B:F,4,0)</f>
        <v>0.7</v>
      </c>
      <c r="J279" s="4">
        <f>VLOOKUP(D279,兵种!B:F,5,0)</f>
        <v>0.7</v>
      </c>
      <c r="K279" s="16" t="str">
        <f>VLOOKUP(E279,绝技!B:C,2,0)</f>
        <v>无</v>
      </c>
      <c r="L279" s="32">
        <v>68</v>
      </c>
      <c r="M279" s="32">
        <v>73</v>
      </c>
      <c r="N279" s="32">
        <v>34</v>
      </c>
      <c r="O279" s="35">
        <v>32</v>
      </c>
      <c r="P279" s="1">
        <f t="shared" si="36"/>
        <v>207</v>
      </c>
      <c r="Q279" s="38">
        <v>1</v>
      </c>
      <c r="R279" s="1">
        <f t="shared" si="37"/>
        <v>219</v>
      </c>
      <c r="S279" s="1">
        <f t="shared" si="38"/>
        <v>47</v>
      </c>
      <c r="T279" s="1">
        <f t="shared" si="39"/>
        <v>33</v>
      </c>
      <c r="U279" s="1">
        <f t="shared" si="40"/>
        <v>109</v>
      </c>
      <c r="V279" s="1">
        <f t="shared" si="41"/>
        <v>73</v>
      </c>
      <c r="W279" s="1">
        <f t="shared" si="42"/>
        <v>40</v>
      </c>
      <c r="X279" s="1">
        <f t="shared" si="43"/>
        <v>27</v>
      </c>
      <c r="Y279" s="37">
        <f>VLOOKUP(D279,兵种!B:J,7,0)</f>
        <v>0</v>
      </c>
      <c r="Z279" s="37">
        <f>VLOOKUP(D279,兵种!B:J,8,0)</f>
        <v>0</v>
      </c>
      <c r="AA279" s="37">
        <f>VLOOKUP(D279,兵种!B:J,9,0)</f>
        <v>0</v>
      </c>
      <c r="AB279" s="1">
        <f t="shared" si="44"/>
        <v>196</v>
      </c>
    </row>
    <row r="280" spans="2:28" hidden="1">
      <c r="B280" s="27"/>
      <c r="C280" s="16">
        <v>579</v>
      </c>
      <c r="D280" s="27"/>
      <c r="E280" s="27"/>
      <c r="F280" s="2" t="s">
        <v>578</v>
      </c>
      <c r="G280" s="4" t="str">
        <f>VLOOKUP(D280,兵种!B:F,2,0)</f>
        <v>老百姓</v>
      </c>
      <c r="H280" s="4">
        <f>VLOOKUP(D280,兵种!B:F,3,0)</f>
        <v>0.7</v>
      </c>
      <c r="I280" s="4">
        <f>VLOOKUP(D280,兵种!B:F,4,0)</f>
        <v>0.7</v>
      </c>
      <c r="J280" s="4">
        <f>VLOOKUP(D280,兵种!B:F,5,0)</f>
        <v>0.7</v>
      </c>
      <c r="K280" s="16" t="str">
        <f>VLOOKUP(E280,绝技!B:C,2,0)</f>
        <v>无</v>
      </c>
      <c r="L280" s="32">
        <v>68</v>
      </c>
      <c r="M280" s="32">
        <v>72</v>
      </c>
      <c r="N280" s="32">
        <v>38</v>
      </c>
      <c r="O280" s="35">
        <v>35</v>
      </c>
      <c r="P280" s="1">
        <f t="shared" si="36"/>
        <v>213</v>
      </c>
      <c r="Q280" s="38">
        <v>1</v>
      </c>
      <c r="R280" s="1">
        <f t="shared" si="37"/>
        <v>218</v>
      </c>
      <c r="S280" s="1">
        <f t="shared" si="38"/>
        <v>47</v>
      </c>
      <c r="T280" s="1">
        <f t="shared" si="39"/>
        <v>33</v>
      </c>
      <c r="U280" s="1">
        <f t="shared" si="40"/>
        <v>108</v>
      </c>
      <c r="V280" s="1">
        <f t="shared" si="41"/>
        <v>72</v>
      </c>
      <c r="W280" s="1">
        <f t="shared" si="42"/>
        <v>45</v>
      </c>
      <c r="X280" s="1">
        <f t="shared" si="43"/>
        <v>30</v>
      </c>
      <c r="Y280" s="37">
        <f>VLOOKUP(D280,兵种!B:J,7,0)</f>
        <v>0</v>
      </c>
      <c r="Z280" s="37">
        <f>VLOOKUP(D280,兵种!B:J,8,0)</f>
        <v>0</v>
      </c>
      <c r="AA280" s="37">
        <f>VLOOKUP(D280,兵种!B:J,9,0)</f>
        <v>0</v>
      </c>
      <c r="AB280" s="1">
        <f t="shared" si="44"/>
        <v>200</v>
      </c>
    </row>
    <row r="281" spans="2:28" hidden="1">
      <c r="B281" s="27"/>
      <c r="C281" s="16">
        <v>156</v>
      </c>
      <c r="D281" s="27"/>
      <c r="E281" s="27"/>
      <c r="F281" s="2" t="s">
        <v>158</v>
      </c>
      <c r="G281" s="4" t="str">
        <f>VLOOKUP(D281,兵种!B:F,2,0)</f>
        <v>老百姓</v>
      </c>
      <c r="H281" s="4">
        <f>VLOOKUP(D281,兵种!B:F,3,0)</f>
        <v>0.7</v>
      </c>
      <c r="I281" s="4">
        <f>VLOOKUP(D281,兵种!B:F,4,0)</f>
        <v>0.7</v>
      </c>
      <c r="J281" s="4">
        <f>VLOOKUP(D281,兵种!B:F,5,0)</f>
        <v>0.7</v>
      </c>
      <c r="K281" s="16" t="str">
        <f>VLOOKUP(E281,绝技!B:C,2,0)</f>
        <v>无</v>
      </c>
      <c r="L281" s="32">
        <v>68</v>
      </c>
      <c r="M281" s="32">
        <v>71</v>
      </c>
      <c r="N281" s="32">
        <v>40</v>
      </c>
      <c r="O281" s="35">
        <v>51</v>
      </c>
      <c r="P281" s="1">
        <f t="shared" si="36"/>
        <v>230</v>
      </c>
      <c r="Q281" s="38">
        <v>1</v>
      </c>
      <c r="R281" s="1">
        <f t="shared" si="37"/>
        <v>217</v>
      </c>
      <c r="S281" s="1">
        <f t="shared" si="38"/>
        <v>47</v>
      </c>
      <c r="T281" s="1">
        <f t="shared" si="39"/>
        <v>33</v>
      </c>
      <c r="U281" s="1">
        <f t="shared" si="40"/>
        <v>106</v>
      </c>
      <c r="V281" s="1">
        <f t="shared" si="41"/>
        <v>71</v>
      </c>
      <c r="W281" s="1">
        <f t="shared" si="42"/>
        <v>48</v>
      </c>
      <c r="X281" s="1">
        <f t="shared" si="43"/>
        <v>32</v>
      </c>
      <c r="Y281" s="37">
        <f>VLOOKUP(D281,兵种!B:J,7,0)</f>
        <v>0</v>
      </c>
      <c r="Z281" s="37">
        <f>VLOOKUP(D281,兵种!B:J,8,0)</f>
        <v>0</v>
      </c>
      <c r="AA281" s="37">
        <f>VLOOKUP(D281,兵种!B:J,9,0)</f>
        <v>0</v>
      </c>
      <c r="AB281" s="1">
        <f t="shared" si="44"/>
        <v>201</v>
      </c>
    </row>
    <row r="282" spans="2:28" hidden="1">
      <c r="B282" s="27"/>
      <c r="C282" s="16">
        <v>72</v>
      </c>
      <c r="D282" s="27"/>
      <c r="E282" s="27"/>
      <c r="F282" s="2" t="s">
        <v>74</v>
      </c>
      <c r="G282" s="4" t="str">
        <f>VLOOKUP(D282,兵种!B:F,2,0)</f>
        <v>老百姓</v>
      </c>
      <c r="H282" s="4">
        <f>VLOOKUP(D282,兵种!B:F,3,0)</f>
        <v>0.7</v>
      </c>
      <c r="I282" s="4">
        <f>VLOOKUP(D282,兵种!B:F,4,0)</f>
        <v>0.7</v>
      </c>
      <c r="J282" s="4">
        <f>VLOOKUP(D282,兵种!B:F,5,0)</f>
        <v>0.7</v>
      </c>
      <c r="K282" s="16" t="str">
        <f>VLOOKUP(E282,绝技!B:C,2,0)</f>
        <v>无</v>
      </c>
      <c r="L282" s="32">
        <v>68</v>
      </c>
      <c r="M282" s="32">
        <v>71</v>
      </c>
      <c r="N282" s="32">
        <v>47</v>
      </c>
      <c r="O282" s="35">
        <v>21</v>
      </c>
      <c r="P282" s="1">
        <f t="shared" si="36"/>
        <v>207</v>
      </c>
      <c r="Q282" s="38">
        <v>1</v>
      </c>
      <c r="R282" s="1">
        <f t="shared" si="37"/>
        <v>217</v>
      </c>
      <c r="S282" s="1">
        <f t="shared" si="38"/>
        <v>47</v>
      </c>
      <c r="T282" s="1">
        <f t="shared" si="39"/>
        <v>33</v>
      </c>
      <c r="U282" s="1">
        <f t="shared" si="40"/>
        <v>106</v>
      </c>
      <c r="V282" s="1">
        <f t="shared" si="41"/>
        <v>71</v>
      </c>
      <c r="W282" s="1">
        <f t="shared" si="42"/>
        <v>56</v>
      </c>
      <c r="X282" s="1">
        <f t="shared" si="43"/>
        <v>37</v>
      </c>
      <c r="Y282" s="37">
        <f>VLOOKUP(D282,兵种!B:J,7,0)</f>
        <v>0</v>
      </c>
      <c r="Z282" s="37">
        <f>VLOOKUP(D282,兵种!B:J,8,0)</f>
        <v>0</v>
      </c>
      <c r="AA282" s="37">
        <f>VLOOKUP(D282,兵种!B:J,9,0)</f>
        <v>0</v>
      </c>
      <c r="AB282" s="1">
        <f t="shared" si="44"/>
        <v>209</v>
      </c>
    </row>
    <row r="283" spans="2:28" hidden="1">
      <c r="B283" s="27"/>
      <c r="C283" s="16">
        <v>170</v>
      </c>
      <c r="D283" s="27"/>
      <c r="E283" s="27"/>
      <c r="F283" s="2" t="s">
        <v>172</v>
      </c>
      <c r="G283" s="4" t="str">
        <f>VLOOKUP(D283,兵种!B:F,2,0)</f>
        <v>老百姓</v>
      </c>
      <c r="H283" s="4">
        <f>VLOOKUP(D283,兵种!B:F,3,0)</f>
        <v>0.7</v>
      </c>
      <c r="I283" s="4">
        <f>VLOOKUP(D283,兵种!B:F,4,0)</f>
        <v>0.7</v>
      </c>
      <c r="J283" s="4">
        <f>VLOOKUP(D283,兵种!B:F,5,0)</f>
        <v>0.7</v>
      </c>
      <c r="K283" s="16" t="str">
        <f>VLOOKUP(E283,绝技!B:C,2,0)</f>
        <v>无</v>
      </c>
      <c r="L283" s="32">
        <v>68</v>
      </c>
      <c r="M283" s="32">
        <v>68</v>
      </c>
      <c r="N283" s="32">
        <v>52</v>
      </c>
      <c r="O283" s="35">
        <v>44</v>
      </c>
      <c r="P283" s="1">
        <f t="shared" si="36"/>
        <v>232</v>
      </c>
      <c r="Q283" s="38">
        <v>1</v>
      </c>
      <c r="R283" s="1">
        <f t="shared" si="37"/>
        <v>212</v>
      </c>
      <c r="S283" s="1">
        <f t="shared" si="38"/>
        <v>47</v>
      </c>
      <c r="T283" s="1">
        <f t="shared" si="39"/>
        <v>33</v>
      </c>
      <c r="U283" s="1">
        <f t="shared" si="40"/>
        <v>102</v>
      </c>
      <c r="V283" s="1">
        <f t="shared" si="41"/>
        <v>68</v>
      </c>
      <c r="W283" s="1">
        <f t="shared" si="42"/>
        <v>62</v>
      </c>
      <c r="X283" s="1">
        <f t="shared" si="43"/>
        <v>41</v>
      </c>
      <c r="Y283" s="37">
        <f>VLOOKUP(D283,兵种!B:J,7,0)</f>
        <v>0</v>
      </c>
      <c r="Z283" s="37">
        <f>VLOOKUP(D283,兵种!B:J,8,0)</f>
        <v>0</v>
      </c>
      <c r="AA283" s="37">
        <f>VLOOKUP(D283,兵种!B:J,9,0)</f>
        <v>0</v>
      </c>
      <c r="AB283" s="1">
        <f t="shared" si="44"/>
        <v>211</v>
      </c>
    </row>
    <row r="284" spans="2:28" hidden="1">
      <c r="B284" s="27"/>
      <c r="C284" s="16">
        <v>426</v>
      </c>
      <c r="D284" s="27"/>
      <c r="E284" s="27"/>
      <c r="F284" s="2" t="s">
        <v>427</v>
      </c>
      <c r="G284" s="4" t="str">
        <f>VLOOKUP(D284,兵种!B:F,2,0)</f>
        <v>老百姓</v>
      </c>
      <c r="H284" s="4">
        <f>VLOOKUP(D284,兵种!B:F,3,0)</f>
        <v>0.7</v>
      </c>
      <c r="I284" s="4">
        <f>VLOOKUP(D284,兵种!B:F,4,0)</f>
        <v>0.7</v>
      </c>
      <c r="J284" s="4">
        <f>VLOOKUP(D284,兵种!B:F,5,0)</f>
        <v>0.7</v>
      </c>
      <c r="K284" s="16" t="str">
        <f>VLOOKUP(E284,绝技!B:C,2,0)</f>
        <v>无</v>
      </c>
      <c r="L284" s="32">
        <v>68</v>
      </c>
      <c r="M284" s="32">
        <v>67</v>
      </c>
      <c r="N284" s="32">
        <v>61</v>
      </c>
      <c r="O284" s="35">
        <v>54</v>
      </c>
      <c r="P284" s="1">
        <f t="shared" si="36"/>
        <v>250</v>
      </c>
      <c r="Q284" s="38">
        <v>1</v>
      </c>
      <c r="R284" s="1">
        <f t="shared" si="37"/>
        <v>211</v>
      </c>
      <c r="S284" s="1">
        <f t="shared" si="38"/>
        <v>47</v>
      </c>
      <c r="T284" s="1">
        <f t="shared" si="39"/>
        <v>33</v>
      </c>
      <c r="U284" s="1">
        <f t="shared" si="40"/>
        <v>100</v>
      </c>
      <c r="V284" s="1">
        <f t="shared" si="41"/>
        <v>67</v>
      </c>
      <c r="W284" s="1">
        <f t="shared" si="42"/>
        <v>73</v>
      </c>
      <c r="X284" s="1">
        <f t="shared" si="43"/>
        <v>48</v>
      </c>
      <c r="Y284" s="37">
        <f>VLOOKUP(D284,兵种!B:J,7,0)</f>
        <v>0</v>
      </c>
      <c r="Z284" s="37">
        <f>VLOOKUP(D284,兵种!B:J,8,0)</f>
        <v>0</v>
      </c>
      <c r="AA284" s="37">
        <f>VLOOKUP(D284,兵种!B:J,9,0)</f>
        <v>0</v>
      </c>
      <c r="AB284" s="1">
        <f t="shared" si="44"/>
        <v>220</v>
      </c>
    </row>
    <row r="285" spans="2:28" hidden="1">
      <c r="B285" s="27"/>
      <c r="C285" s="16">
        <v>472</v>
      </c>
      <c r="D285" s="27"/>
      <c r="E285" s="27"/>
      <c r="F285" s="2" t="s">
        <v>472</v>
      </c>
      <c r="G285" s="4" t="str">
        <f>VLOOKUP(D285,兵种!B:F,2,0)</f>
        <v>老百姓</v>
      </c>
      <c r="H285" s="4">
        <f>VLOOKUP(D285,兵种!B:F,3,0)</f>
        <v>0.7</v>
      </c>
      <c r="I285" s="4">
        <f>VLOOKUP(D285,兵种!B:F,4,0)</f>
        <v>0.7</v>
      </c>
      <c r="J285" s="4">
        <f>VLOOKUP(D285,兵种!B:F,5,0)</f>
        <v>0.7</v>
      </c>
      <c r="K285" s="16" t="str">
        <f>VLOOKUP(E285,绝技!B:C,2,0)</f>
        <v>无</v>
      </c>
      <c r="L285" s="32">
        <v>68</v>
      </c>
      <c r="M285" s="32">
        <v>65</v>
      </c>
      <c r="N285" s="32">
        <v>56</v>
      </c>
      <c r="O285" s="35">
        <v>61</v>
      </c>
      <c r="P285" s="1">
        <f t="shared" si="36"/>
        <v>250</v>
      </c>
      <c r="Q285" s="38">
        <v>1</v>
      </c>
      <c r="R285" s="1">
        <f t="shared" si="37"/>
        <v>208</v>
      </c>
      <c r="S285" s="1">
        <f t="shared" si="38"/>
        <v>47</v>
      </c>
      <c r="T285" s="1">
        <f t="shared" si="39"/>
        <v>33</v>
      </c>
      <c r="U285" s="1">
        <f t="shared" si="40"/>
        <v>97</v>
      </c>
      <c r="V285" s="1">
        <f t="shared" si="41"/>
        <v>65</v>
      </c>
      <c r="W285" s="1">
        <f t="shared" si="42"/>
        <v>67</v>
      </c>
      <c r="X285" s="1">
        <f t="shared" si="43"/>
        <v>44</v>
      </c>
      <c r="Y285" s="37">
        <f>VLOOKUP(D285,兵种!B:J,7,0)</f>
        <v>0</v>
      </c>
      <c r="Z285" s="37">
        <f>VLOOKUP(D285,兵种!B:J,8,0)</f>
        <v>0</v>
      </c>
      <c r="AA285" s="37">
        <f>VLOOKUP(D285,兵种!B:J,9,0)</f>
        <v>0</v>
      </c>
      <c r="AB285" s="1">
        <f t="shared" si="44"/>
        <v>211</v>
      </c>
    </row>
    <row r="286" spans="2:28" hidden="1">
      <c r="B286" s="27"/>
      <c r="C286" s="16">
        <v>54</v>
      </c>
      <c r="D286" s="27">
        <v>6</v>
      </c>
      <c r="E286" s="27"/>
      <c r="F286" s="2" t="s">
        <v>56</v>
      </c>
      <c r="G286" s="4" t="str">
        <f>VLOOKUP(D286,兵种!B:F,2,0)</f>
        <v>谋略家</v>
      </c>
      <c r="H286" s="4">
        <f>VLOOKUP(D286,兵种!B:F,3,0)</f>
        <v>0.8</v>
      </c>
      <c r="I286" s="4">
        <f>VLOOKUP(D286,兵种!B:F,4,0)</f>
        <v>0.8</v>
      </c>
      <c r="J286" s="4">
        <f>VLOOKUP(D286,兵种!B:F,5,0)</f>
        <v>0.9</v>
      </c>
      <c r="K286" s="16" t="str">
        <f>VLOOKUP(E286,绝技!B:C,2,0)</f>
        <v>无</v>
      </c>
      <c r="L286" s="32">
        <v>68</v>
      </c>
      <c r="M286" s="32">
        <v>33</v>
      </c>
      <c r="N286" s="32">
        <v>88</v>
      </c>
      <c r="O286" s="35">
        <v>82</v>
      </c>
      <c r="P286" s="1">
        <f t="shared" si="36"/>
        <v>271</v>
      </c>
      <c r="Q286" s="38">
        <v>1</v>
      </c>
      <c r="R286" s="1">
        <f t="shared" si="37"/>
        <v>187</v>
      </c>
      <c r="S286" s="1">
        <f t="shared" si="38"/>
        <v>54</v>
      </c>
      <c r="T286" s="1">
        <f t="shared" si="39"/>
        <v>42</v>
      </c>
      <c r="U286" s="1">
        <f t="shared" si="40"/>
        <v>49</v>
      </c>
      <c r="V286" s="1">
        <f t="shared" si="41"/>
        <v>33</v>
      </c>
      <c r="W286" s="1">
        <f t="shared" si="42"/>
        <v>105</v>
      </c>
      <c r="X286" s="1">
        <f t="shared" si="43"/>
        <v>70</v>
      </c>
      <c r="Y286" s="37">
        <f>VLOOKUP(D286,兵种!B:J,7,0)</f>
        <v>0.2</v>
      </c>
      <c r="Z286" s="37">
        <f>VLOOKUP(D286,兵种!B:J,8,0)</f>
        <v>0</v>
      </c>
      <c r="AA286" s="37">
        <f>VLOOKUP(D286,兵种!B:J,9,0)</f>
        <v>0</v>
      </c>
      <c r="AB286" s="1">
        <f t="shared" si="44"/>
        <v>208</v>
      </c>
    </row>
    <row r="287" spans="2:28" hidden="1">
      <c r="B287" s="27"/>
      <c r="C287" s="16">
        <v>200</v>
      </c>
      <c r="D287" s="27"/>
      <c r="E287" s="27"/>
      <c r="F287" s="2" t="s">
        <v>202</v>
      </c>
      <c r="G287" s="4" t="str">
        <f>VLOOKUP(D287,兵种!B:F,2,0)</f>
        <v>老百姓</v>
      </c>
      <c r="H287" s="4">
        <f>VLOOKUP(D287,兵种!B:F,3,0)</f>
        <v>0.7</v>
      </c>
      <c r="I287" s="4">
        <f>VLOOKUP(D287,兵种!B:F,4,0)</f>
        <v>0.7</v>
      </c>
      <c r="J287" s="4">
        <f>VLOOKUP(D287,兵种!B:F,5,0)</f>
        <v>0.7</v>
      </c>
      <c r="K287" s="16" t="str">
        <f>VLOOKUP(E287,绝技!B:C,2,0)</f>
        <v>无</v>
      </c>
      <c r="L287" s="32">
        <v>68</v>
      </c>
      <c r="M287" s="32">
        <v>41</v>
      </c>
      <c r="N287" s="32">
        <v>78</v>
      </c>
      <c r="O287" s="35">
        <v>75</v>
      </c>
      <c r="P287" s="1">
        <f t="shared" si="36"/>
        <v>262</v>
      </c>
      <c r="Q287" s="38">
        <v>1</v>
      </c>
      <c r="R287" s="1">
        <f t="shared" si="37"/>
        <v>175</v>
      </c>
      <c r="S287" s="1">
        <f t="shared" si="38"/>
        <v>47</v>
      </c>
      <c r="T287" s="1">
        <f t="shared" si="39"/>
        <v>33</v>
      </c>
      <c r="U287" s="1">
        <f t="shared" si="40"/>
        <v>61</v>
      </c>
      <c r="V287" s="1">
        <f t="shared" si="41"/>
        <v>41</v>
      </c>
      <c r="W287" s="1">
        <f t="shared" si="42"/>
        <v>93</v>
      </c>
      <c r="X287" s="1">
        <f t="shared" si="43"/>
        <v>62</v>
      </c>
      <c r="Y287" s="37">
        <f>VLOOKUP(D287,兵种!B:J,7,0)</f>
        <v>0</v>
      </c>
      <c r="Z287" s="37">
        <f>VLOOKUP(D287,兵种!B:J,8,0)</f>
        <v>0</v>
      </c>
      <c r="AA287" s="37">
        <f>VLOOKUP(D287,兵种!B:J,9,0)</f>
        <v>0</v>
      </c>
      <c r="AB287" s="1">
        <f t="shared" si="44"/>
        <v>201</v>
      </c>
    </row>
    <row r="288" spans="2:28" hidden="1">
      <c r="B288" s="27"/>
      <c r="C288" s="16">
        <v>63</v>
      </c>
      <c r="D288" s="27">
        <v>6</v>
      </c>
      <c r="E288" s="27"/>
      <c r="F288" s="2" t="s">
        <v>65</v>
      </c>
      <c r="G288" s="4" t="str">
        <f>VLOOKUP(D288,兵种!B:F,2,0)</f>
        <v>谋略家</v>
      </c>
      <c r="H288" s="4">
        <f>VLOOKUP(D288,兵种!B:F,3,0)</f>
        <v>0.8</v>
      </c>
      <c r="I288" s="4">
        <f>VLOOKUP(D288,兵种!B:F,4,0)</f>
        <v>0.8</v>
      </c>
      <c r="J288" s="4">
        <f>VLOOKUP(D288,兵种!B:F,5,0)</f>
        <v>0.9</v>
      </c>
      <c r="K288" s="16" t="str">
        <f>VLOOKUP(E288,绝技!B:C,2,0)</f>
        <v>无</v>
      </c>
      <c r="L288" s="32">
        <v>68</v>
      </c>
      <c r="M288" s="32">
        <v>17</v>
      </c>
      <c r="N288" s="32">
        <v>117</v>
      </c>
      <c r="O288" s="35">
        <v>84</v>
      </c>
      <c r="P288" s="1">
        <f t="shared" si="36"/>
        <v>286</v>
      </c>
      <c r="Q288" s="38">
        <v>1</v>
      </c>
      <c r="R288" s="1">
        <f t="shared" si="37"/>
        <v>161</v>
      </c>
      <c r="S288" s="1">
        <f t="shared" si="38"/>
        <v>54</v>
      </c>
      <c r="T288" s="1">
        <f t="shared" si="39"/>
        <v>42</v>
      </c>
      <c r="U288" s="1">
        <f t="shared" si="40"/>
        <v>25</v>
      </c>
      <c r="V288" s="1">
        <f t="shared" si="41"/>
        <v>17</v>
      </c>
      <c r="W288" s="1">
        <f t="shared" si="42"/>
        <v>140</v>
      </c>
      <c r="X288" s="1">
        <f t="shared" si="43"/>
        <v>93</v>
      </c>
      <c r="Y288" s="37">
        <f>VLOOKUP(D288,兵种!B:J,7,0)</f>
        <v>0.2</v>
      </c>
      <c r="Z288" s="37">
        <f>VLOOKUP(D288,兵种!B:J,8,0)</f>
        <v>0</v>
      </c>
      <c r="AA288" s="37">
        <f>VLOOKUP(D288,兵种!B:J,9,0)</f>
        <v>0</v>
      </c>
      <c r="AB288" s="1">
        <f t="shared" si="44"/>
        <v>219</v>
      </c>
    </row>
    <row r="289" spans="2:28" hidden="1">
      <c r="B289" s="27"/>
      <c r="C289" s="16">
        <v>535</v>
      </c>
      <c r="D289" s="27">
        <v>1</v>
      </c>
      <c r="E289" s="27"/>
      <c r="F289" s="2" t="s">
        <v>534</v>
      </c>
      <c r="G289" s="4" t="str">
        <f>VLOOKUP(D289,兵种!B:F,2,0)</f>
        <v>近卫军</v>
      </c>
      <c r="H289" s="4">
        <f>VLOOKUP(D289,兵种!B:F,3,0)</f>
        <v>1.1000000000000001</v>
      </c>
      <c r="I289" s="4">
        <f>VLOOKUP(D289,兵种!B:F,4,0)</f>
        <v>0.9</v>
      </c>
      <c r="J289" s="4">
        <f>VLOOKUP(D289,兵种!B:F,5,0)</f>
        <v>1.1000000000000001</v>
      </c>
      <c r="K289" s="16" t="str">
        <f>VLOOKUP(E289,绝技!B:C,2,0)</f>
        <v>无</v>
      </c>
      <c r="L289" s="32">
        <v>67</v>
      </c>
      <c r="M289" s="32">
        <v>83</v>
      </c>
      <c r="N289" s="32">
        <v>34</v>
      </c>
      <c r="O289" s="35">
        <v>33</v>
      </c>
      <c r="P289" s="1">
        <f t="shared" si="36"/>
        <v>217</v>
      </c>
      <c r="Q289" s="38">
        <v>1</v>
      </c>
      <c r="R289" s="1">
        <f t="shared" si="37"/>
        <v>366</v>
      </c>
      <c r="S289" s="1">
        <f t="shared" si="38"/>
        <v>60</v>
      </c>
      <c r="T289" s="1">
        <f t="shared" si="39"/>
        <v>51</v>
      </c>
      <c r="U289" s="1">
        <f t="shared" si="40"/>
        <v>124</v>
      </c>
      <c r="V289" s="1">
        <f t="shared" si="41"/>
        <v>83</v>
      </c>
      <c r="W289" s="1">
        <f t="shared" si="42"/>
        <v>40</v>
      </c>
      <c r="X289" s="1">
        <f t="shared" si="43"/>
        <v>27</v>
      </c>
      <c r="Y289" s="37">
        <f>VLOOKUP(D289,兵种!B:J,7,0)</f>
        <v>0</v>
      </c>
      <c r="Z289" s="37">
        <f>VLOOKUP(D289,兵种!B:J,8,0)</f>
        <v>0.2</v>
      </c>
      <c r="AA289" s="37">
        <f>VLOOKUP(D289,兵种!B:J,9,0)</f>
        <v>0</v>
      </c>
      <c r="AB289" s="1">
        <f t="shared" si="44"/>
        <v>224</v>
      </c>
    </row>
    <row r="290" spans="2:28" hidden="1">
      <c r="B290" s="27"/>
      <c r="C290" s="16">
        <v>589</v>
      </c>
      <c r="D290" s="27">
        <v>1</v>
      </c>
      <c r="E290" s="27"/>
      <c r="F290" s="2" t="s">
        <v>588</v>
      </c>
      <c r="G290" s="4" t="str">
        <f>VLOOKUP(D290,兵种!B:F,2,0)</f>
        <v>近卫军</v>
      </c>
      <c r="H290" s="4">
        <f>VLOOKUP(D290,兵种!B:F,3,0)</f>
        <v>1.1000000000000001</v>
      </c>
      <c r="I290" s="4">
        <f>VLOOKUP(D290,兵种!B:F,4,0)</f>
        <v>0.9</v>
      </c>
      <c r="J290" s="4">
        <f>VLOOKUP(D290,兵种!B:F,5,0)</f>
        <v>1.1000000000000001</v>
      </c>
      <c r="K290" s="16" t="str">
        <f>VLOOKUP(E290,绝技!B:C,2,0)</f>
        <v>无</v>
      </c>
      <c r="L290" s="32">
        <v>67</v>
      </c>
      <c r="M290" s="32">
        <v>50</v>
      </c>
      <c r="N290" s="32">
        <v>83</v>
      </c>
      <c r="O290" s="35">
        <v>78</v>
      </c>
      <c r="P290" s="1">
        <f t="shared" si="36"/>
        <v>278</v>
      </c>
      <c r="Q290" s="38">
        <v>1</v>
      </c>
      <c r="R290" s="1">
        <f t="shared" si="37"/>
        <v>293</v>
      </c>
      <c r="S290" s="1">
        <f t="shared" si="38"/>
        <v>60</v>
      </c>
      <c r="T290" s="1">
        <f t="shared" si="39"/>
        <v>51</v>
      </c>
      <c r="U290" s="1">
        <f t="shared" si="40"/>
        <v>75</v>
      </c>
      <c r="V290" s="1">
        <f t="shared" si="41"/>
        <v>50</v>
      </c>
      <c r="W290" s="1">
        <f t="shared" si="42"/>
        <v>99</v>
      </c>
      <c r="X290" s="1">
        <f t="shared" si="43"/>
        <v>66</v>
      </c>
      <c r="Y290" s="37">
        <f>VLOOKUP(D290,兵种!B:J,7,0)</f>
        <v>0</v>
      </c>
      <c r="Z290" s="37">
        <f>VLOOKUP(D290,兵种!B:J,8,0)</f>
        <v>0.2</v>
      </c>
      <c r="AA290" s="37">
        <f>VLOOKUP(D290,兵种!B:J,9,0)</f>
        <v>0</v>
      </c>
      <c r="AB290" s="1">
        <f t="shared" si="44"/>
        <v>234</v>
      </c>
    </row>
    <row r="291" spans="2:28" hidden="1">
      <c r="B291" s="27"/>
      <c r="C291" s="16">
        <v>425</v>
      </c>
      <c r="D291" s="27">
        <v>1</v>
      </c>
      <c r="E291" s="27"/>
      <c r="F291" s="2" t="s">
        <v>426</v>
      </c>
      <c r="G291" s="4" t="str">
        <f>VLOOKUP(D291,兵种!B:F,2,0)</f>
        <v>近卫军</v>
      </c>
      <c r="H291" s="4">
        <f>VLOOKUP(D291,兵种!B:F,3,0)</f>
        <v>1.1000000000000001</v>
      </c>
      <c r="I291" s="4">
        <f>VLOOKUP(D291,兵种!B:F,4,0)</f>
        <v>0.9</v>
      </c>
      <c r="J291" s="4">
        <f>VLOOKUP(D291,兵种!B:F,5,0)</f>
        <v>1.1000000000000001</v>
      </c>
      <c r="K291" s="16" t="str">
        <f>VLOOKUP(E291,绝技!B:C,2,0)</f>
        <v>无</v>
      </c>
      <c r="L291" s="32">
        <v>67</v>
      </c>
      <c r="M291" s="32">
        <v>43</v>
      </c>
      <c r="N291" s="32">
        <v>80</v>
      </c>
      <c r="O291" s="35">
        <v>78</v>
      </c>
      <c r="P291" s="1">
        <f t="shared" si="36"/>
        <v>268</v>
      </c>
      <c r="Q291" s="38">
        <v>1</v>
      </c>
      <c r="R291" s="1">
        <f t="shared" si="37"/>
        <v>278</v>
      </c>
      <c r="S291" s="1">
        <f t="shared" si="38"/>
        <v>60</v>
      </c>
      <c r="T291" s="1">
        <f t="shared" si="39"/>
        <v>51</v>
      </c>
      <c r="U291" s="1">
        <f t="shared" si="40"/>
        <v>64</v>
      </c>
      <c r="V291" s="1">
        <f t="shared" si="41"/>
        <v>43</v>
      </c>
      <c r="W291" s="1">
        <f t="shared" si="42"/>
        <v>96</v>
      </c>
      <c r="X291" s="1">
        <f t="shared" si="43"/>
        <v>64</v>
      </c>
      <c r="Y291" s="37">
        <f>VLOOKUP(D291,兵种!B:J,7,0)</f>
        <v>0</v>
      </c>
      <c r="Z291" s="37">
        <f>VLOOKUP(D291,兵种!B:J,8,0)</f>
        <v>0.2</v>
      </c>
      <c r="AA291" s="37">
        <f>VLOOKUP(D291,兵种!B:J,9,0)</f>
        <v>0</v>
      </c>
      <c r="AB291" s="1">
        <f t="shared" si="44"/>
        <v>220</v>
      </c>
    </row>
    <row r="292" spans="2:28" hidden="1">
      <c r="B292" s="27"/>
      <c r="C292" s="16">
        <v>127</v>
      </c>
      <c r="D292" s="27"/>
      <c r="E292" s="27"/>
      <c r="F292" s="2" t="s">
        <v>129</v>
      </c>
      <c r="G292" s="4" t="str">
        <f>VLOOKUP(D292,兵种!B:F,2,0)</f>
        <v>老百姓</v>
      </c>
      <c r="H292" s="4">
        <f>VLOOKUP(D292,兵种!B:F,3,0)</f>
        <v>0.7</v>
      </c>
      <c r="I292" s="4">
        <f>VLOOKUP(D292,兵种!B:F,4,0)</f>
        <v>0.7</v>
      </c>
      <c r="J292" s="4">
        <f>VLOOKUP(D292,兵种!B:F,5,0)</f>
        <v>0.7</v>
      </c>
      <c r="K292" s="16" t="str">
        <f>VLOOKUP(E292,绝技!B:C,2,0)</f>
        <v>无</v>
      </c>
      <c r="L292" s="32">
        <v>67</v>
      </c>
      <c r="M292" s="32">
        <v>78</v>
      </c>
      <c r="N292" s="32">
        <v>31</v>
      </c>
      <c r="O292" s="35">
        <v>32</v>
      </c>
      <c r="P292" s="1">
        <f t="shared" si="36"/>
        <v>208</v>
      </c>
      <c r="Q292" s="38">
        <v>1</v>
      </c>
      <c r="R292" s="1">
        <f t="shared" si="37"/>
        <v>226</v>
      </c>
      <c r="S292" s="1">
        <f t="shared" si="38"/>
        <v>46</v>
      </c>
      <c r="T292" s="1">
        <f t="shared" si="39"/>
        <v>32</v>
      </c>
      <c r="U292" s="1">
        <f t="shared" si="40"/>
        <v>117</v>
      </c>
      <c r="V292" s="1">
        <f t="shared" si="41"/>
        <v>78</v>
      </c>
      <c r="W292" s="1">
        <f t="shared" si="42"/>
        <v>37</v>
      </c>
      <c r="X292" s="1">
        <f t="shared" si="43"/>
        <v>24</v>
      </c>
      <c r="Y292" s="37">
        <f>VLOOKUP(D292,兵种!B:J,7,0)</f>
        <v>0</v>
      </c>
      <c r="Z292" s="37">
        <f>VLOOKUP(D292,兵种!B:J,8,0)</f>
        <v>0</v>
      </c>
      <c r="AA292" s="37">
        <f>VLOOKUP(D292,兵种!B:J,9,0)</f>
        <v>0</v>
      </c>
      <c r="AB292" s="1">
        <f t="shared" si="44"/>
        <v>200</v>
      </c>
    </row>
    <row r="293" spans="2:28" hidden="1">
      <c r="B293" s="27"/>
      <c r="C293" s="16">
        <v>382</v>
      </c>
      <c r="D293" s="27"/>
      <c r="E293" s="27"/>
      <c r="F293" s="2" t="s">
        <v>383</v>
      </c>
      <c r="G293" s="4" t="str">
        <f>VLOOKUP(D293,兵种!B:F,2,0)</f>
        <v>老百姓</v>
      </c>
      <c r="H293" s="4">
        <f>VLOOKUP(D293,兵种!B:F,3,0)</f>
        <v>0.7</v>
      </c>
      <c r="I293" s="4">
        <f>VLOOKUP(D293,兵种!B:F,4,0)</f>
        <v>0.7</v>
      </c>
      <c r="J293" s="4">
        <f>VLOOKUP(D293,兵种!B:F,5,0)</f>
        <v>0.7</v>
      </c>
      <c r="K293" s="16" t="str">
        <f>VLOOKUP(E293,绝技!B:C,2,0)</f>
        <v>无</v>
      </c>
      <c r="L293" s="32">
        <v>67</v>
      </c>
      <c r="M293" s="32">
        <v>78</v>
      </c>
      <c r="N293" s="32">
        <v>27</v>
      </c>
      <c r="O293" s="35">
        <v>16</v>
      </c>
      <c r="P293" s="1">
        <f t="shared" si="36"/>
        <v>188</v>
      </c>
      <c r="Q293" s="38">
        <v>1</v>
      </c>
      <c r="R293" s="1">
        <f t="shared" si="37"/>
        <v>226</v>
      </c>
      <c r="S293" s="1">
        <f t="shared" si="38"/>
        <v>46</v>
      </c>
      <c r="T293" s="1">
        <f t="shared" si="39"/>
        <v>32</v>
      </c>
      <c r="U293" s="1">
        <f t="shared" si="40"/>
        <v>117</v>
      </c>
      <c r="V293" s="1">
        <f t="shared" si="41"/>
        <v>78</v>
      </c>
      <c r="W293" s="1">
        <f t="shared" si="42"/>
        <v>32</v>
      </c>
      <c r="X293" s="1">
        <f t="shared" si="43"/>
        <v>21</v>
      </c>
      <c r="Y293" s="37">
        <f>VLOOKUP(D293,兵种!B:J,7,0)</f>
        <v>0</v>
      </c>
      <c r="Z293" s="37">
        <f>VLOOKUP(D293,兵种!B:J,8,0)</f>
        <v>0</v>
      </c>
      <c r="AA293" s="37">
        <f>VLOOKUP(D293,兵种!B:J,9,0)</f>
        <v>0</v>
      </c>
      <c r="AB293" s="1">
        <f t="shared" si="44"/>
        <v>195</v>
      </c>
    </row>
    <row r="294" spans="2:28" hidden="1">
      <c r="B294" s="27"/>
      <c r="C294" s="16">
        <v>513</v>
      </c>
      <c r="D294" s="27"/>
      <c r="E294" s="27"/>
      <c r="F294" s="2" t="s">
        <v>513</v>
      </c>
      <c r="G294" s="4" t="str">
        <f>VLOOKUP(D294,兵种!B:F,2,0)</f>
        <v>老百姓</v>
      </c>
      <c r="H294" s="4">
        <f>VLOOKUP(D294,兵种!B:F,3,0)</f>
        <v>0.7</v>
      </c>
      <c r="I294" s="4">
        <f>VLOOKUP(D294,兵种!B:F,4,0)</f>
        <v>0.7</v>
      </c>
      <c r="J294" s="4">
        <f>VLOOKUP(D294,兵种!B:F,5,0)</f>
        <v>0.7</v>
      </c>
      <c r="K294" s="16" t="str">
        <f>VLOOKUP(E294,绝技!B:C,2,0)</f>
        <v>无</v>
      </c>
      <c r="L294" s="32">
        <v>67</v>
      </c>
      <c r="M294" s="32">
        <v>77</v>
      </c>
      <c r="N294" s="32">
        <v>64</v>
      </c>
      <c r="O294" s="35">
        <v>36</v>
      </c>
      <c r="P294" s="1">
        <f t="shared" si="36"/>
        <v>244</v>
      </c>
      <c r="Q294" s="38">
        <v>1</v>
      </c>
      <c r="R294" s="1">
        <f t="shared" si="37"/>
        <v>224</v>
      </c>
      <c r="S294" s="1">
        <f t="shared" si="38"/>
        <v>46</v>
      </c>
      <c r="T294" s="1">
        <f t="shared" si="39"/>
        <v>32</v>
      </c>
      <c r="U294" s="1">
        <f t="shared" si="40"/>
        <v>115</v>
      </c>
      <c r="V294" s="1">
        <f t="shared" si="41"/>
        <v>77</v>
      </c>
      <c r="W294" s="1">
        <f t="shared" si="42"/>
        <v>76</v>
      </c>
      <c r="X294" s="1">
        <f t="shared" si="43"/>
        <v>51</v>
      </c>
      <c r="Y294" s="37">
        <f>VLOOKUP(D294,兵种!B:J,7,0)</f>
        <v>0</v>
      </c>
      <c r="Z294" s="37">
        <f>VLOOKUP(D294,兵种!B:J,8,0)</f>
        <v>0</v>
      </c>
      <c r="AA294" s="37">
        <f>VLOOKUP(D294,兵种!B:J,9,0)</f>
        <v>0</v>
      </c>
      <c r="AB294" s="1">
        <f t="shared" si="44"/>
        <v>237</v>
      </c>
    </row>
    <row r="295" spans="2:28" hidden="1">
      <c r="B295" s="27"/>
      <c r="C295" s="16">
        <v>497</v>
      </c>
      <c r="D295" s="27"/>
      <c r="E295" s="27"/>
      <c r="F295" s="2" t="s">
        <v>497</v>
      </c>
      <c r="G295" s="4" t="str">
        <f>VLOOKUP(D295,兵种!B:F,2,0)</f>
        <v>老百姓</v>
      </c>
      <c r="H295" s="4">
        <f>VLOOKUP(D295,兵种!B:F,3,0)</f>
        <v>0.7</v>
      </c>
      <c r="I295" s="4">
        <f>VLOOKUP(D295,兵种!B:F,4,0)</f>
        <v>0.7</v>
      </c>
      <c r="J295" s="4">
        <f>VLOOKUP(D295,兵种!B:F,5,0)</f>
        <v>0.7</v>
      </c>
      <c r="K295" s="16" t="str">
        <f>VLOOKUP(E295,绝技!B:C,2,0)</f>
        <v>无</v>
      </c>
      <c r="L295" s="32">
        <v>67</v>
      </c>
      <c r="M295" s="32">
        <v>74</v>
      </c>
      <c r="N295" s="32">
        <v>59</v>
      </c>
      <c r="O295" s="35">
        <v>53</v>
      </c>
      <c r="P295" s="1">
        <f t="shared" si="36"/>
        <v>253</v>
      </c>
      <c r="Q295" s="38">
        <v>1</v>
      </c>
      <c r="R295" s="1">
        <f t="shared" si="37"/>
        <v>220</v>
      </c>
      <c r="S295" s="1">
        <f t="shared" si="38"/>
        <v>46</v>
      </c>
      <c r="T295" s="1">
        <f t="shared" si="39"/>
        <v>32</v>
      </c>
      <c r="U295" s="1">
        <f t="shared" si="40"/>
        <v>111</v>
      </c>
      <c r="V295" s="1">
        <f t="shared" si="41"/>
        <v>74</v>
      </c>
      <c r="W295" s="1">
        <f t="shared" si="42"/>
        <v>70</v>
      </c>
      <c r="X295" s="1">
        <f t="shared" si="43"/>
        <v>47</v>
      </c>
      <c r="Y295" s="37">
        <f>VLOOKUP(D295,兵种!B:J,7,0)</f>
        <v>0</v>
      </c>
      <c r="Z295" s="37">
        <f>VLOOKUP(D295,兵种!B:J,8,0)</f>
        <v>0</v>
      </c>
      <c r="AA295" s="37">
        <f>VLOOKUP(D295,兵种!B:J,9,0)</f>
        <v>0</v>
      </c>
      <c r="AB295" s="1">
        <f t="shared" si="44"/>
        <v>227</v>
      </c>
    </row>
    <row r="296" spans="2:28" hidden="1">
      <c r="B296" s="27"/>
      <c r="C296" s="16">
        <v>171</v>
      </c>
      <c r="D296" s="27"/>
      <c r="E296" s="27"/>
      <c r="F296" s="2" t="s">
        <v>173</v>
      </c>
      <c r="G296" s="4" t="str">
        <f>VLOOKUP(D296,兵种!B:F,2,0)</f>
        <v>老百姓</v>
      </c>
      <c r="H296" s="4">
        <f>VLOOKUP(D296,兵种!B:F,3,0)</f>
        <v>0.7</v>
      </c>
      <c r="I296" s="4">
        <f>VLOOKUP(D296,兵种!B:F,4,0)</f>
        <v>0.7</v>
      </c>
      <c r="J296" s="4">
        <f>VLOOKUP(D296,兵种!B:F,5,0)</f>
        <v>0.7</v>
      </c>
      <c r="K296" s="16" t="str">
        <f>VLOOKUP(E296,绝技!B:C,2,0)</f>
        <v>无</v>
      </c>
      <c r="L296" s="32">
        <v>67</v>
      </c>
      <c r="M296" s="32">
        <v>73</v>
      </c>
      <c r="N296" s="32">
        <v>41</v>
      </c>
      <c r="O296" s="35">
        <v>21</v>
      </c>
      <c r="P296" s="1">
        <f t="shared" si="36"/>
        <v>202</v>
      </c>
      <c r="Q296" s="38">
        <v>1</v>
      </c>
      <c r="R296" s="1">
        <f t="shared" si="37"/>
        <v>219</v>
      </c>
      <c r="S296" s="1">
        <f t="shared" si="38"/>
        <v>46</v>
      </c>
      <c r="T296" s="1">
        <f t="shared" si="39"/>
        <v>32</v>
      </c>
      <c r="U296" s="1">
        <f t="shared" si="40"/>
        <v>109</v>
      </c>
      <c r="V296" s="1">
        <f t="shared" si="41"/>
        <v>73</v>
      </c>
      <c r="W296" s="1">
        <f t="shared" si="42"/>
        <v>49</v>
      </c>
      <c r="X296" s="1">
        <f t="shared" si="43"/>
        <v>32</v>
      </c>
      <c r="Y296" s="37">
        <f>VLOOKUP(D296,兵种!B:J,7,0)</f>
        <v>0</v>
      </c>
      <c r="Z296" s="37">
        <f>VLOOKUP(D296,兵种!B:J,8,0)</f>
        <v>0</v>
      </c>
      <c r="AA296" s="37">
        <f>VLOOKUP(D296,兵种!B:J,9,0)</f>
        <v>0</v>
      </c>
      <c r="AB296" s="1">
        <f t="shared" si="44"/>
        <v>204</v>
      </c>
    </row>
    <row r="297" spans="2:28" hidden="1">
      <c r="B297" s="27"/>
      <c r="C297" s="16">
        <v>182</v>
      </c>
      <c r="D297" s="27"/>
      <c r="E297" s="27"/>
      <c r="F297" s="2" t="s">
        <v>184</v>
      </c>
      <c r="G297" s="4" t="str">
        <f>VLOOKUP(D297,兵种!B:F,2,0)</f>
        <v>老百姓</v>
      </c>
      <c r="H297" s="4">
        <f>VLOOKUP(D297,兵种!B:F,3,0)</f>
        <v>0.7</v>
      </c>
      <c r="I297" s="4">
        <f>VLOOKUP(D297,兵种!B:F,4,0)</f>
        <v>0.7</v>
      </c>
      <c r="J297" s="4">
        <f>VLOOKUP(D297,兵种!B:F,5,0)</f>
        <v>0.7</v>
      </c>
      <c r="K297" s="16" t="str">
        <f>VLOOKUP(E297,绝技!B:C,2,0)</f>
        <v>无</v>
      </c>
      <c r="L297" s="32">
        <v>67</v>
      </c>
      <c r="M297" s="32">
        <v>71</v>
      </c>
      <c r="N297" s="32">
        <v>63</v>
      </c>
      <c r="O297" s="35">
        <v>51</v>
      </c>
      <c r="P297" s="1">
        <f t="shared" si="36"/>
        <v>252</v>
      </c>
      <c r="Q297" s="38">
        <v>1</v>
      </c>
      <c r="R297" s="1">
        <f t="shared" si="37"/>
        <v>216</v>
      </c>
      <c r="S297" s="1">
        <f t="shared" si="38"/>
        <v>46</v>
      </c>
      <c r="T297" s="1">
        <f t="shared" si="39"/>
        <v>32</v>
      </c>
      <c r="U297" s="1">
        <f t="shared" si="40"/>
        <v>106</v>
      </c>
      <c r="V297" s="1">
        <f t="shared" si="41"/>
        <v>71</v>
      </c>
      <c r="W297" s="1">
        <f t="shared" si="42"/>
        <v>75</v>
      </c>
      <c r="X297" s="1">
        <f t="shared" si="43"/>
        <v>50</v>
      </c>
      <c r="Y297" s="37">
        <f>VLOOKUP(D297,兵种!B:J,7,0)</f>
        <v>0</v>
      </c>
      <c r="Z297" s="37">
        <f>VLOOKUP(D297,兵种!B:J,8,0)</f>
        <v>0</v>
      </c>
      <c r="AA297" s="37">
        <f>VLOOKUP(D297,兵种!B:J,9,0)</f>
        <v>0</v>
      </c>
      <c r="AB297" s="1">
        <f t="shared" si="44"/>
        <v>227</v>
      </c>
    </row>
    <row r="298" spans="2:28" hidden="1">
      <c r="B298" s="27"/>
      <c r="C298" s="16">
        <v>412</v>
      </c>
      <c r="D298" s="27"/>
      <c r="E298" s="27"/>
      <c r="F298" s="2" t="s">
        <v>413</v>
      </c>
      <c r="G298" s="4" t="str">
        <f>VLOOKUP(D298,兵种!B:F,2,0)</f>
        <v>老百姓</v>
      </c>
      <c r="H298" s="4">
        <f>VLOOKUP(D298,兵种!B:F,3,0)</f>
        <v>0.7</v>
      </c>
      <c r="I298" s="4">
        <f>VLOOKUP(D298,兵种!B:F,4,0)</f>
        <v>0.7</v>
      </c>
      <c r="J298" s="4">
        <f>VLOOKUP(D298,兵种!B:F,5,0)</f>
        <v>0.7</v>
      </c>
      <c r="K298" s="16" t="str">
        <f>VLOOKUP(E298,绝技!B:C,2,0)</f>
        <v>无</v>
      </c>
      <c r="L298" s="32">
        <v>67</v>
      </c>
      <c r="M298" s="32">
        <v>71</v>
      </c>
      <c r="N298" s="32">
        <v>53</v>
      </c>
      <c r="O298" s="35">
        <v>53</v>
      </c>
      <c r="P298" s="1">
        <f t="shared" si="36"/>
        <v>244</v>
      </c>
      <c r="Q298" s="38">
        <v>1</v>
      </c>
      <c r="R298" s="1">
        <f t="shared" si="37"/>
        <v>216</v>
      </c>
      <c r="S298" s="1">
        <f t="shared" si="38"/>
        <v>46</v>
      </c>
      <c r="T298" s="1">
        <f t="shared" si="39"/>
        <v>32</v>
      </c>
      <c r="U298" s="1">
        <f t="shared" si="40"/>
        <v>106</v>
      </c>
      <c r="V298" s="1">
        <f t="shared" si="41"/>
        <v>71</v>
      </c>
      <c r="W298" s="1">
        <f t="shared" si="42"/>
        <v>63</v>
      </c>
      <c r="X298" s="1">
        <f t="shared" si="43"/>
        <v>42</v>
      </c>
      <c r="Y298" s="37">
        <f>VLOOKUP(D298,兵种!B:J,7,0)</f>
        <v>0</v>
      </c>
      <c r="Z298" s="37">
        <f>VLOOKUP(D298,兵种!B:J,8,0)</f>
        <v>0</v>
      </c>
      <c r="AA298" s="37">
        <f>VLOOKUP(D298,兵种!B:J,9,0)</f>
        <v>0</v>
      </c>
      <c r="AB298" s="1">
        <f t="shared" si="44"/>
        <v>215</v>
      </c>
    </row>
    <row r="299" spans="2:28" hidden="1">
      <c r="B299" s="27"/>
      <c r="C299" s="16">
        <v>376</v>
      </c>
      <c r="D299" s="27"/>
      <c r="E299" s="27"/>
      <c r="F299" s="2" t="s">
        <v>377</v>
      </c>
      <c r="G299" s="4" t="str">
        <f>VLOOKUP(D299,兵种!B:F,2,0)</f>
        <v>老百姓</v>
      </c>
      <c r="H299" s="4">
        <f>VLOOKUP(D299,兵种!B:F,3,0)</f>
        <v>0.7</v>
      </c>
      <c r="I299" s="4">
        <f>VLOOKUP(D299,兵种!B:F,4,0)</f>
        <v>0.7</v>
      </c>
      <c r="J299" s="4">
        <f>VLOOKUP(D299,兵种!B:F,5,0)</f>
        <v>0.7</v>
      </c>
      <c r="K299" s="16" t="str">
        <f>VLOOKUP(E299,绝技!B:C,2,0)</f>
        <v>无</v>
      </c>
      <c r="L299" s="32">
        <v>67</v>
      </c>
      <c r="M299" s="32">
        <v>70</v>
      </c>
      <c r="N299" s="32">
        <v>48</v>
      </c>
      <c r="O299" s="35">
        <v>44</v>
      </c>
      <c r="P299" s="1">
        <f t="shared" si="36"/>
        <v>229</v>
      </c>
      <c r="Q299" s="38">
        <v>1</v>
      </c>
      <c r="R299" s="1">
        <f t="shared" si="37"/>
        <v>214</v>
      </c>
      <c r="S299" s="1">
        <f t="shared" si="38"/>
        <v>46</v>
      </c>
      <c r="T299" s="1">
        <f t="shared" si="39"/>
        <v>32</v>
      </c>
      <c r="U299" s="1">
        <f t="shared" si="40"/>
        <v>105</v>
      </c>
      <c r="V299" s="1">
        <f t="shared" si="41"/>
        <v>70</v>
      </c>
      <c r="W299" s="1">
        <f t="shared" si="42"/>
        <v>57</v>
      </c>
      <c r="X299" s="1">
        <f t="shared" si="43"/>
        <v>38</v>
      </c>
      <c r="Y299" s="37">
        <f>VLOOKUP(D299,兵种!B:J,7,0)</f>
        <v>0</v>
      </c>
      <c r="Z299" s="37">
        <f>VLOOKUP(D299,兵种!B:J,8,0)</f>
        <v>0</v>
      </c>
      <c r="AA299" s="37">
        <f>VLOOKUP(D299,兵种!B:J,9,0)</f>
        <v>0</v>
      </c>
      <c r="AB299" s="1">
        <f t="shared" si="44"/>
        <v>208</v>
      </c>
    </row>
    <row r="300" spans="2:28" hidden="1">
      <c r="B300" s="27"/>
      <c r="C300" s="16">
        <v>160</v>
      </c>
      <c r="D300" s="27"/>
      <c r="E300" s="27"/>
      <c r="F300" s="2" t="s">
        <v>162</v>
      </c>
      <c r="G300" s="4" t="str">
        <f>VLOOKUP(D300,兵种!B:F,2,0)</f>
        <v>老百姓</v>
      </c>
      <c r="H300" s="4">
        <f>VLOOKUP(D300,兵种!B:F,3,0)</f>
        <v>0.7</v>
      </c>
      <c r="I300" s="4">
        <f>VLOOKUP(D300,兵种!B:F,4,0)</f>
        <v>0.7</v>
      </c>
      <c r="J300" s="4">
        <f>VLOOKUP(D300,兵种!B:F,5,0)</f>
        <v>0.7</v>
      </c>
      <c r="K300" s="16" t="str">
        <f>VLOOKUP(E300,绝技!B:C,2,0)</f>
        <v>无</v>
      </c>
      <c r="L300" s="32">
        <v>67</v>
      </c>
      <c r="M300" s="32">
        <v>70</v>
      </c>
      <c r="N300" s="32">
        <v>23</v>
      </c>
      <c r="O300" s="35">
        <v>21</v>
      </c>
      <c r="P300" s="1">
        <f t="shared" si="36"/>
        <v>181</v>
      </c>
      <c r="Q300" s="38">
        <v>1</v>
      </c>
      <c r="R300" s="1">
        <f t="shared" si="37"/>
        <v>214</v>
      </c>
      <c r="S300" s="1">
        <f t="shared" si="38"/>
        <v>46</v>
      </c>
      <c r="T300" s="1">
        <f t="shared" si="39"/>
        <v>32</v>
      </c>
      <c r="U300" s="1">
        <f t="shared" si="40"/>
        <v>105</v>
      </c>
      <c r="V300" s="1">
        <f t="shared" si="41"/>
        <v>70</v>
      </c>
      <c r="W300" s="1">
        <f t="shared" si="42"/>
        <v>27</v>
      </c>
      <c r="X300" s="1">
        <f t="shared" si="43"/>
        <v>18</v>
      </c>
      <c r="Y300" s="37">
        <f>VLOOKUP(D300,兵种!B:J,7,0)</f>
        <v>0</v>
      </c>
      <c r="Z300" s="37">
        <f>VLOOKUP(D300,兵种!B:J,8,0)</f>
        <v>0</v>
      </c>
      <c r="AA300" s="37">
        <f>VLOOKUP(D300,兵种!B:J,9,0)</f>
        <v>0</v>
      </c>
      <c r="AB300" s="1">
        <f t="shared" si="44"/>
        <v>178</v>
      </c>
    </row>
    <row r="301" spans="2:28" hidden="1">
      <c r="B301" s="27"/>
      <c r="C301" s="16">
        <v>502</v>
      </c>
      <c r="D301" s="27"/>
      <c r="E301" s="27"/>
      <c r="F301" s="2" t="s">
        <v>502</v>
      </c>
      <c r="G301" s="4" t="str">
        <f>VLOOKUP(D301,兵种!B:F,2,0)</f>
        <v>老百姓</v>
      </c>
      <c r="H301" s="4">
        <f>VLOOKUP(D301,兵种!B:F,3,0)</f>
        <v>0.7</v>
      </c>
      <c r="I301" s="4">
        <f>VLOOKUP(D301,兵种!B:F,4,0)</f>
        <v>0.7</v>
      </c>
      <c r="J301" s="4">
        <f>VLOOKUP(D301,兵种!B:F,5,0)</f>
        <v>0.7</v>
      </c>
      <c r="K301" s="16" t="str">
        <f>VLOOKUP(E301,绝技!B:C,2,0)</f>
        <v>无</v>
      </c>
      <c r="L301" s="32">
        <v>67</v>
      </c>
      <c r="M301" s="32">
        <v>69</v>
      </c>
      <c r="N301" s="32">
        <v>72</v>
      </c>
      <c r="O301" s="35">
        <v>44</v>
      </c>
      <c r="P301" s="1">
        <f t="shared" si="36"/>
        <v>252</v>
      </c>
      <c r="Q301" s="38">
        <v>1</v>
      </c>
      <c r="R301" s="1">
        <f t="shared" si="37"/>
        <v>213</v>
      </c>
      <c r="S301" s="1">
        <f t="shared" si="38"/>
        <v>46</v>
      </c>
      <c r="T301" s="1">
        <f t="shared" si="39"/>
        <v>32</v>
      </c>
      <c r="U301" s="1">
        <f t="shared" si="40"/>
        <v>103</v>
      </c>
      <c r="V301" s="1">
        <f t="shared" si="41"/>
        <v>69</v>
      </c>
      <c r="W301" s="1">
        <f t="shared" si="42"/>
        <v>86</v>
      </c>
      <c r="X301" s="1">
        <f t="shared" si="43"/>
        <v>57</v>
      </c>
      <c r="Y301" s="37">
        <f>VLOOKUP(D301,兵种!B:J,7,0)</f>
        <v>0</v>
      </c>
      <c r="Z301" s="37">
        <f>VLOOKUP(D301,兵种!B:J,8,0)</f>
        <v>0</v>
      </c>
      <c r="AA301" s="37">
        <f>VLOOKUP(D301,兵种!B:J,9,0)</f>
        <v>0</v>
      </c>
      <c r="AB301" s="1">
        <f t="shared" si="44"/>
        <v>235</v>
      </c>
    </row>
    <row r="302" spans="2:28" hidden="1">
      <c r="B302" s="27"/>
      <c r="C302" s="16">
        <v>580</v>
      </c>
      <c r="D302" s="27"/>
      <c r="E302" s="27"/>
      <c r="F302" s="2" t="s">
        <v>579</v>
      </c>
      <c r="G302" s="4" t="str">
        <f>VLOOKUP(D302,兵种!B:F,2,0)</f>
        <v>老百姓</v>
      </c>
      <c r="H302" s="4">
        <f>VLOOKUP(D302,兵种!B:F,3,0)</f>
        <v>0.7</v>
      </c>
      <c r="I302" s="4">
        <f>VLOOKUP(D302,兵种!B:F,4,0)</f>
        <v>0.7</v>
      </c>
      <c r="J302" s="4">
        <f>VLOOKUP(D302,兵种!B:F,5,0)</f>
        <v>0.7</v>
      </c>
      <c r="K302" s="16" t="str">
        <f>VLOOKUP(E302,绝技!B:C,2,0)</f>
        <v>无</v>
      </c>
      <c r="L302" s="32">
        <v>67</v>
      </c>
      <c r="M302" s="32">
        <v>68</v>
      </c>
      <c r="N302" s="32">
        <v>71</v>
      </c>
      <c r="O302" s="35">
        <v>66</v>
      </c>
      <c r="P302" s="1">
        <f t="shared" si="36"/>
        <v>272</v>
      </c>
      <c r="Q302" s="38">
        <v>1</v>
      </c>
      <c r="R302" s="1">
        <f t="shared" si="37"/>
        <v>212</v>
      </c>
      <c r="S302" s="1">
        <f t="shared" si="38"/>
        <v>46</v>
      </c>
      <c r="T302" s="1">
        <f t="shared" si="39"/>
        <v>32</v>
      </c>
      <c r="U302" s="1">
        <f t="shared" si="40"/>
        <v>102</v>
      </c>
      <c r="V302" s="1">
        <f t="shared" si="41"/>
        <v>68</v>
      </c>
      <c r="W302" s="1">
        <f t="shared" si="42"/>
        <v>85</v>
      </c>
      <c r="X302" s="1">
        <f t="shared" si="43"/>
        <v>56</v>
      </c>
      <c r="Y302" s="37">
        <f>VLOOKUP(D302,兵种!B:J,7,0)</f>
        <v>0</v>
      </c>
      <c r="Z302" s="37">
        <f>VLOOKUP(D302,兵种!B:J,8,0)</f>
        <v>0</v>
      </c>
      <c r="AA302" s="37">
        <f>VLOOKUP(D302,兵种!B:J,9,0)</f>
        <v>0</v>
      </c>
      <c r="AB302" s="1">
        <f t="shared" si="44"/>
        <v>233</v>
      </c>
    </row>
    <row r="303" spans="2:28" hidden="1">
      <c r="B303" s="27"/>
      <c r="C303" s="16">
        <v>583</v>
      </c>
      <c r="D303" s="27"/>
      <c r="E303" s="27"/>
      <c r="F303" s="2" t="s">
        <v>582</v>
      </c>
      <c r="G303" s="4" t="str">
        <f>VLOOKUP(D303,兵种!B:F,2,0)</f>
        <v>老百姓</v>
      </c>
      <c r="H303" s="4">
        <f>VLOOKUP(D303,兵种!B:F,3,0)</f>
        <v>0.7</v>
      </c>
      <c r="I303" s="4">
        <f>VLOOKUP(D303,兵种!B:F,4,0)</f>
        <v>0.7</v>
      </c>
      <c r="J303" s="4">
        <f>VLOOKUP(D303,兵种!B:F,5,0)</f>
        <v>0.7</v>
      </c>
      <c r="K303" s="16" t="str">
        <f>VLOOKUP(E303,绝技!B:C,2,0)</f>
        <v>无</v>
      </c>
      <c r="L303" s="32">
        <v>67</v>
      </c>
      <c r="M303" s="32">
        <v>64</v>
      </c>
      <c r="N303" s="32">
        <v>58</v>
      </c>
      <c r="O303" s="35">
        <v>63</v>
      </c>
      <c r="P303" s="1">
        <f t="shared" si="36"/>
        <v>252</v>
      </c>
      <c r="Q303" s="38">
        <v>1</v>
      </c>
      <c r="R303" s="1">
        <f t="shared" si="37"/>
        <v>206</v>
      </c>
      <c r="S303" s="1">
        <f t="shared" si="38"/>
        <v>46</v>
      </c>
      <c r="T303" s="1">
        <f t="shared" si="39"/>
        <v>32</v>
      </c>
      <c r="U303" s="1">
        <f t="shared" si="40"/>
        <v>96</v>
      </c>
      <c r="V303" s="1">
        <f t="shared" si="41"/>
        <v>64</v>
      </c>
      <c r="W303" s="1">
        <f t="shared" si="42"/>
        <v>69</v>
      </c>
      <c r="X303" s="1">
        <f t="shared" si="43"/>
        <v>46</v>
      </c>
      <c r="Y303" s="37">
        <f>VLOOKUP(D303,兵种!B:J,7,0)</f>
        <v>0</v>
      </c>
      <c r="Z303" s="37">
        <f>VLOOKUP(D303,兵种!B:J,8,0)</f>
        <v>0</v>
      </c>
      <c r="AA303" s="37">
        <f>VLOOKUP(D303,兵种!B:J,9,0)</f>
        <v>0</v>
      </c>
      <c r="AB303" s="1">
        <f t="shared" si="44"/>
        <v>211</v>
      </c>
    </row>
    <row r="304" spans="2:28" hidden="1">
      <c r="B304" s="27"/>
      <c r="C304" s="16">
        <v>326</v>
      </c>
      <c r="D304" s="27"/>
      <c r="E304" s="27"/>
      <c r="F304" s="2" t="s">
        <v>328</v>
      </c>
      <c r="G304" s="4" t="str">
        <f>VLOOKUP(D304,兵种!B:F,2,0)</f>
        <v>老百姓</v>
      </c>
      <c r="H304" s="4">
        <f>VLOOKUP(D304,兵种!B:F,3,0)</f>
        <v>0.7</v>
      </c>
      <c r="I304" s="4">
        <f>VLOOKUP(D304,兵种!B:F,4,0)</f>
        <v>0.7</v>
      </c>
      <c r="J304" s="4">
        <f>VLOOKUP(D304,兵种!B:F,5,0)</f>
        <v>0.7</v>
      </c>
      <c r="K304" s="16" t="str">
        <f>VLOOKUP(E304,绝技!B:C,2,0)</f>
        <v>无</v>
      </c>
      <c r="L304" s="32">
        <v>67</v>
      </c>
      <c r="M304" s="32">
        <v>64</v>
      </c>
      <c r="N304" s="32">
        <v>39</v>
      </c>
      <c r="O304" s="35">
        <v>37</v>
      </c>
      <c r="P304" s="1">
        <f t="shared" si="36"/>
        <v>207</v>
      </c>
      <c r="Q304" s="38">
        <v>1</v>
      </c>
      <c r="R304" s="1">
        <f t="shared" si="37"/>
        <v>206</v>
      </c>
      <c r="S304" s="1">
        <f t="shared" si="38"/>
        <v>46</v>
      </c>
      <c r="T304" s="1">
        <f t="shared" si="39"/>
        <v>32</v>
      </c>
      <c r="U304" s="1">
        <f t="shared" si="40"/>
        <v>96</v>
      </c>
      <c r="V304" s="1">
        <f t="shared" si="41"/>
        <v>64</v>
      </c>
      <c r="W304" s="1">
        <f t="shared" si="42"/>
        <v>46</v>
      </c>
      <c r="X304" s="1">
        <f t="shared" si="43"/>
        <v>31</v>
      </c>
      <c r="Y304" s="37">
        <f>VLOOKUP(D304,兵种!B:J,7,0)</f>
        <v>0</v>
      </c>
      <c r="Z304" s="37">
        <f>VLOOKUP(D304,兵种!B:J,8,0)</f>
        <v>0</v>
      </c>
      <c r="AA304" s="37">
        <f>VLOOKUP(D304,兵种!B:J,9,0)</f>
        <v>0</v>
      </c>
      <c r="AB304" s="1">
        <f t="shared" si="44"/>
        <v>188</v>
      </c>
    </row>
    <row r="305" spans="2:28" hidden="1">
      <c r="B305" s="27"/>
      <c r="C305" s="16">
        <v>30</v>
      </c>
      <c r="D305" s="27"/>
      <c r="E305" s="27"/>
      <c r="F305" s="2" t="s">
        <v>32</v>
      </c>
      <c r="G305" s="4" t="str">
        <f>VLOOKUP(D305,兵种!B:F,2,0)</f>
        <v>老百姓</v>
      </c>
      <c r="H305" s="4">
        <f>VLOOKUP(D305,兵种!B:F,3,0)</f>
        <v>0.7</v>
      </c>
      <c r="I305" s="4">
        <f>VLOOKUP(D305,兵种!B:F,4,0)</f>
        <v>0.7</v>
      </c>
      <c r="J305" s="4">
        <f>VLOOKUP(D305,兵种!B:F,5,0)</f>
        <v>0.7</v>
      </c>
      <c r="K305" s="16" t="str">
        <f>VLOOKUP(E305,绝技!B:C,2,0)</f>
        <v>无</v>
      </c>
      <c r="L305" s="32">
        <v>67</v>
      </c>
      <c r="M305" s="32">
        <v>63</v>
      </c>
      <c r="N305" s="32">
        <v>66</v>
      </c>
      <c r="O305" s="35">
        <v>75</v>
      </c>
      <c r="P305" s="1">
        <f t="shared" si="36"/>
        <v>271</v>
      </c>
      <c r="Q305" s="38">
        <v>1</v>
      </c>
      <c r="R305" s="1">
        <f t="shared" si="37"/>
        <v>205</v>
      </c>
      <c r="S305" s="1">
        <f t="shared" si="38"/>
        <v>46</v>
      </c>
      <c r="T305" s="1">
        <f t="shared" si="39"/>
        <v>32</v>
      </c>
      <c r="U305" s="1">
        <f t="shared" si="40"/>
        <v>94</v>
      </c>
      <c r="V305" s="1">
        <f t="shared" si="41"/>
        <v>63</v>
      </c>
      <c r="W305" s="1">
        <f t="shared" si="42"/>
        <v>79</v>
      </c>
      <c r="X305" s="1">
        <f t="shared" si="43"/>
        <v>52</v>
      </c>
      <c r="Y305" s="37">
        <f>VLOOKUP(D305,兵种!B:J,7,0)</f>
        <v>0</v>
      </c>
      <c r="Z305" s="37">
        <f>VLOOKUP(D305,兵种!B:J,8,0)</f>
        <v>0</v>
      </c>
      <c r="AA305" s="37">
        <f>VLOOKUP(D305,兵种!B:J,9,0)</f>
        <v>0</v>
      </c>
      <c r="AB305" s="1">
        <f t="shared" si="44"/>
        <v>219</v>
      </c>
    </row>
    <row r="306" spans="2:28" hidden="1">
      <c r="B306" s="27"/>
      <c r="C306" s="16">
        <v>172</v>
      </c>
      <c r="D306" s="27"/>
      <c r="E306" s="27"/>
      <c r="F306" s="2" t="s">
        <v>174</v>
      </c>
      <c r="G306" s="4" t="str">
        <f>VLOOKUP(D306,兵种!B:F,2,0)</f>
        <v>老百姓</v>
      </c>
      <c r="H306" s="4">
        <f>VLOOKUP(D306,兵种!B:F,3,0)</f>
        <v>0.7</v>
      </c>
      <c r="I306" s="4">
        <f>VLOOKUP(D306,兵种!B:F,4,0)</f>
        <v>0.7</v>
      </c>
      <c r="J306" s="4">
        <f>VLOOKUP(D306,兵种!B:F,5,0)</f>
        <v>0.7</v>
      </c>
      <c r="K306" s="16" t="str">
        <f>VLOOKUP(E306,绝技!B:C,2,0)</f>
        <v>无</v>
      </c>
      <c r="L306" s="32">
        <v>67</v>
      </c>
      <c r="M306" s="32">
        <v>63</v>
      </c>
      <c r="N306" s="32">
        <v>72</v>
      </c>
      <c r="O306" s="35">
        <v>69</v>
      </c>
      <c r="P306" s="1">
        <f t="shared" si="36"/>
        <v>271</v>
      </c>
      <c r="Q306" s="38">
        <v>1</v>
      </c>
      <c r="R306" s="1">
        <f t="shared" si="37"/>
        <v>205</v>
      </c>
      <c r="S306" s="1">
        <f t="shared" si="38"/>
        <v>46</v>
      </c>
      <c r="T306" s="1">
        <f t="shared" si="39"/>
        <v>32</v>
      </c>
      <c r="U306" s="1">
        <f t="shared" si="40"/>
        <v>94</v>
      </c>
      <c r="V306" s="1">
        <f t="shared" si="41"/>
        <v>63</v>
      </c>
      <c r="W306" s="1">
        <f t="shared" si="42"/>
        <v>86</v>
      </c>
      <c r="X306" s="1">
        <f t="shared" si="43"/>
        <v>57</v>
      </c>
      <c r="Y306" s="37">
        <f>VLOOKUP(D306,兵种!B:J,7,0)</f>
        <v>0</v>
      </c>
      <c r="Z306" s="37">
        <f>VLOOKUP(D306,兵种!B:J,8,0)</f>
        <v>0</v>
      </c>
      <c r="AA306" s="37">
        <f>VLOOKUP(D306,兵种!B:J,9,0)</f>
        <v>0</v>
      </c>
      <c r="AB306" s="1">
        <f t="shared" si="44"/>
        <v>226</v>
      </c>
    </row>
    <row r="307" spans="2:28" hidden="1">
      <c r="B307" s="27"/>
      <c r="C307" s="16">
        <v>334</v>
      </c>
      <c r="D307" s="27"/>
      <c r="E307" s="27"/>
      <c r="F307" s="2" t="s">
        <v>336</v>
      </c>
      <c r="G307" s="4" t="str">
        <f>VLOOKUP(D307,兵种!B:F,2,0)</f>
        <v>老百姓</v>
      </c>
      <c r="H307" s="4">
        <f>VLOOKUP(D307,兵种!B:F,3,0)</f>
        <v>0.7</v>
      </c>
      <c r="I307" s="4">
        <f>VLOOKUP(D307,兵种!B:F,4,0)</f>
        <v>0.7</v>
      </c>
      <c r="J307" s="4">
        <f>VLOOKUP(D307,兵种!B:F,5,0)</f>
        <v>0.7</v>
      </c>
      <c r="K307" s="16" t="str">
        <f>VLOOKUP(E307,绝技!B:C,2,0)</f>
        <v>无</v>
      </c>
      <c r="L307" s="32">
        <v>66</v>
      </c>
      <c r="M307" s="32">
        <v>78</v>
      </c>
      <c r="N307" s="32">
        <v>42</v>
      </c>
      <c r="O307" s="35">
        <v>39</v>
      </c>
      <c r="P307" s="1">
        <f t="shared" si="36"/>
        <v>225</v>
      </c>
      <c r="Q307" s="38">
        <v>1</v>
      </c>
      <c r="R307" s="1">
        <f t="shared" si="37"/>
        <v>225</v>
      </c>
      <c r="S307" s="1">
        <f t="shared" si="38"/>
        <v>46</v>
      </c>
      <c r="T307" s="1">
        <f t="shared" si="39"/>
        <v>32</v>
      </c>
      <c r="U307" s="1">
        <f t="shared" si="40"/>
        <v>117</v>
      </c>
      <c r="V307" s="1">
        <f t="shared" si="41"/>
        <v>78</v>
      </c>
      <c r="W307" s="1">
        <f t="shared" si="42"/>
        <v>50</v>
      </c>
      <c r="X307" s="1">
        <f t="shared" si="43"/>
        <v>33</v>
      </c>
      <c r="Y307" s="37">
        <f>VLOOKUP(D307,兵种!B:J,7,0)</f>
        <v>0</v>
      </c>
      <c r="Z307" s="37">
        <f>VLOOKUP(D307,兵种!B:J,8,0)</f>
        <v>0</v>
      </c>
      <c r="AA307" s="37">
        <f>VLOOKUP(D307,兵种!B:J,9,0)</f>
        <v>0</v>
      </c>
      <c r="AB307" s="1">
        <f t="shared" si="44"/>
        <v>213</v>
      </c>
    </row>
    <row r="308" spans="2:28" hidden="1">
      <c r="B308" s="27"/>
      <c r="C308" s="16">
        <v>192</v>
      </c>
      <c r="D308" s="27"/>
      <c r="E308" s="27"/>
      <c r="F308" s="2" t="s">
        <v>194</v>
      </c>
      <c r="G308" s="4" t="str">
        <f>VLOOKUP(D308,兵种!B:F,2,0)</f>
        <v>老百姓</v>
      </c>
      <c r="H308" s="4">
        <f>VLOOKUP(D308,兵种!B:F,3,0)</f>
        <v>0.7</v>
      </c>
      <c r="I308" s="4">
        <f>VLOOKUP(D308,兵种!B:F,4,0)</f>
        <v>0.7</v>
      </c>
      <c r="J308" s="4">
        <f>VLOOKUP(D308,兵种!B:F,5,0)</f>
        <v>0.7</v>
      </c>
      <c r="K308" s="16" t="str">
        <f>VLOOKUP(E308,绝技!B:C,2,0)</f>
        <v>无</v>
      </c>
      <c r="L308" s="32">
        <v>66</v>
      </c>
      <c r="M308" s="32">
        <v>73</v>
      </c>
      <c r="N308" s="32">
        <v>42</v>
      </c>
      <c r="O308" s="35">
        <v>49</v>
      </c>
      <c r="P308" s="1">
        <f t="shared" si="36"/>
        <v>230</v>
      </c>
      <c r="Q308" s="38">
        <v>1</v>
      </c>
      <c r="R308" s="1">
        <f t="shared" si="37"/>
        <v>218</v>
      </c>
      <c r="S308" s="1">
        <f t="shared" si="38"/>
        <v>46</v>
      </c>
      <c r="T308" s="1">
        <f t="shared" si="39"/>
        <v>32</v>
      </c>
      <c r="U308" s="1">
        <f t="shared" si="40"/>
        <v>109</v>
      </c>
      <c r="V308" s="1">
        <f t="shared" si="41"/>
        <v>73</v>
      </c>
      <c r="W308" s="1">
        <f t="shared" si="42"/>
        <v>50</v>
      </c>
      <c r="X308" s="1">
        <f t="shared" si="43"/>
        <v>33</v>
      </c>
      <c r="Y308" s="37">
        <f>VLOOKUP(D308,兵种!B:J,7,0)</f>
        <v>0</v>
      </c>
      <c r="Z308" s="37">
        <f>VLOOKUP(D308,兵种!B:J,8,0)</f>
        <v>0</v>
      </c>
      <c r="AA308" s="37">
        <f>VLOOKUP(D308,兵种!B:J,9,0)</f>
        <v>0</v>
      </c>
      <c r="AB308" s="1">
        <f t="shared" si="44"/>
        <v>205</v>
      </c>
    </row>
    <row r="309" spans="2:28" hidden="1">
      <c r="B309" s="27"/>
      <c r="C309" s="16">
        <v>62</v>
      </c>
      <c r="D309" s="27"/>
      <c r="E309" s="27"/>
      <c r="F309" s="2" t="s">
        <v>64</v>
      </c>
      <c r="G309" s="4" t="str">
        <f>VLOOKUP(D309,兵种!B:F,2,0)</f>
        <v>老百姓</v>
      </c>
      <c r="H309" s="4">
        <f>VLOOKUP(D309,兵种!B:F,3,0)</f>
        <v>0.7</v>
      </c>
      <c r="I309" s="4">
        <f>VLOOKUP(D309,兵种!B:F,4,0)</f>
        <v>0.7</v>
      </c>
      <c r="J309" s="4">
        <f>VLOOKUP(D309,兵种!B:F,5,0)</f>
        <v>0.7</v>
      </c>
      <c r="K309" s="16" t="str">
        <f>VLOOKUP(E309,绝技!B:C,2,0)</f>
        <v>无</v>
      </c>
      <c r="L309" s="32">
        <v>66</v>
      </c>
      <c r="M309" s="32">
        <v>73</v>
      </c>
      <c r="N309" s="32">
        <v>36</v>
      </c>
      <c r="O309" s="35">
        <v>33</v>
      </c>
      <c r="P309" s="1">
        <f t="shared" si="36"/>
        <v>208</v>
      </c>
      <c r="Q309" s="38">
        <v>1</v>
      </c>
      <c r="R309" s="1">
        <f t="shared" si="37"/>
        <v>218</v>
      </c>
      <c r="S309" s="1">
        <f t="shared" si="38"/>
        <v>46</v>
      </c>
      <c r="T309" s="1">
        <f t="shared" si="39"/>
        <v>32</v>
      </c>
      <c r="U309" s="1">
        <f t="shared" si="40"/>
        <v>109</v>
      </c>
      <c r="V309" s="1">
        <f t="shared" si="41"/>
        <v>73</v>
      </c>
      <c r="W309" s="1">
        <f t="shared" si="42"/>
        <v>43</v>
      </c>
      <c r="X309" s="1">
        <f t="shared" si="43"/>
        <v>28</v>
      </c>
      <c r="Y309" s="37">
        <f>VLOOKUP(D309,兵种!B:J,7,0)</f>
        <v>0</v>
      </c>
      <c r="Z309" s="37">
        <f>VLOOKUP(D309,兵种!B:J,8,0)</f>
        <v>0</v>
      </c>
      <c r="AA309" s="37">
        <f>VLOOKUP(D309,兵种!B:J,9,0)</f>
        <v>0</v>
      </c>
      <c r="AB309" s="1">
        <f t="shared" si="44"/>
        <v>198</v>
      </c>
    </row>
    <row r="310" spans="2:28" hidden="1">
      <c r="B310" s="27"/>
      <c r="C310" s="16">
        <v>525</v>
      </c>
      <c r="D310" s="27"/>
      <c r="E310" s="27"/>
      <c r="F310" s="2" t="s">
        <v>524</v>
      </c>
      <c r="G310" s="4" t="str">
        <f>VLOOKUP(D310,兵种!B:F,2,0)</f>
        <v>老百姓</v>
      </c>
      <c r="H310" s="4">
        <f>VLOOKUP(D310,兵种!B:F,3,0)</f>
        <v>0.7</v>
      </c>
      <c r="I310" s="4">
        <f>VLOOKUP(D310,兵种!B:F,4,0)</f>
        <v>0.7</v>
      </c>
      <c r="J310" s="4">
        <f>VLOOKUP(D310,兵种!B:F,5,0)</f>
        <v>0.7</v>
      </c>
      <c r="K310" s="16" t="str">
        <f>VLOOKUP(E310,绝技!B:C,2,0)</f>
        <v>无</v>
      </c>
      <c r="L310" s="32">
        <v>66</v>
      </c>
      <c r="M310" s="32">
        <v>73</v>
      </c>
      <c r="N310" s="32">
        <v>31</v>
      </c>
      <c r="O310" s="35">
        <v>24</v>
      </c>
      <c r="P310" s="1">
        <f t="shared" si="36"/>
        <v>194</v>
      </c>
      <c r="Q310" s="38">
        <v>1</v>
      </c>
      <c r="R310" s="1">
        <f t="shared" si="37"/>
        <v>218</v>
      </c>
      <c r="S310" s="1">
        <f t="shared" si="38"/>
        <v>46</v>
      </c>
      <c r="T310" s="1">
        <f t="shared" si="39"/>
        <v>32</v>
      </c>
      <c r="U310" s="1">
        <f t="shared" si="40"/>
        <v>109</v>
      </c>
      <c r="V310" s="1">
        <f t="shared" si="41"/>
        <v>73</v>
      </c>
      <c r="W310" s="1">
        <f t="shared" si="42"/>
        <v>37</v>
      </c>
      <c r="X310" s="1">
        <f t="shared" si="43"/>
        <v>24</v>
      </c>
      <c r="Y310" s="37">
        <f>VLOOKUP(D310,兵种!B:J,7,0)</f>
        <v>0</v>
      </c>
      <c r="Z310" s="37">
        <f>VLOOKUP(D310,兵种!B:J,8,0)</f>
        <v>0</v>
      </c>
      <c r="AA310" s="37">
        <f>VLOOKUP(D310,兵种!B:J,9,0)</f>
        <v>0</v>
      </c>
      <c r="AB310" s="1">
        <f t="shared" si="44"/>
        <v>192</v>
      </c>
    </row>
    <row r="311" spans="2:28" hidden="1">
      <c r="B311" s="27"/>
      <c r="C311" s="16">
        <v>541</v>
      </c>
      <c r="D311" s="27"/>
      <c r="E311" s="27"/>
      <c r="F311" s="2" t="s">
        <v>540</v>
      </c>
      <c r="G311" s="4" t="str">
        <f>VLOOKUP(D311,兵种!B:F,2,0)</f>
        <v>老百姓</v>
      </c>
      <c r="H311" s="4">
        <f>VLOOKUP(D311,兵种!B:F,3,0)</f>
        <v>0.7</v>
      </c>
      <c r="I311" s="4">
        <f>VLOOKUP(D311,兵种!B:F,4,0)</f>
        <v>0.7</v>
      </c>
      <c r="J311" s="4">
        <f>VLOOKUP(D311,兵种!B:F,5,0)</f>
        <v>0.7</v>
      </c>
      <c r="K311" s="16" t="str">
        <f>VLOOKUP(E311,绝技!B:C,2,0)</f>
        <v>无</v>
      </c>
      <c r="L311" s="32">
        <v>66</v>
      </c>
      <c r="M311" s="32">
        <v>72</v>
      </c>
      <c r="N311" s="32">
        <v>46</v>
      </c>
      <c r="O311" s="35">
        <v>42</v>
      </c>
      <c r="P311" s="1">
        <f t="shared" si="36"/>
        <v>226</v>
      </c>
      <c r="Q311" s="38">
        <v>1</v>
      </c>
      <c r="R311" s="1">
        <f t="shared" si="37"/>
        <v>217</v>
      </c>
      <c r="S311" s="1">
        <f t="shared" si="38"/>
        <v>46</v>
      </c>
      <c r="T311" s="1">
        <f t="shared" si="39"/>
        <v>32</v>
      </c>
      <c r="U311" s="1">
        <f t="shared" si="40"/>
        <v>108</v>
      </c>
      <c r="V311" s="1">
        <f t="shared" si="41"/>
        <v>72</v>
      </c>
      <c r="W311" s="1">
        <f t="shared" si="42"/>
        <v>55</v>
      </c>
      <c r="X311" s="1">
        <f t="shared" si="43"/>
        <v>36</v>
      </c>
      <c r="Y311" s="37">
        <f>VLOOKUP(D311,兵种!B:J,7,0)</f>
        <v>0</v>
      </c>
      <c r="Z311" s="37">
        <f>VLOOKUP(D311,兵种!B:J,8,0)</f>
        <v>0</v>
      </c>
      <c r="AA311" s="37">
        <f>VLOOKUP(D311,兵种!B:J,9,0)</f>
        <v>0</v>
      </c>
      <c r="AB311" s="1">
        <f t="shared" si="44"/>
        <v>209</v>
      </c>
    </row>
    <row r="312" spans="2:28" hidden="1">
      <c r="B312" s="27"/>
      <c r="C312" s="16">
        <v>544</v>
      </c>
      <c r="D312" s="27"/>
      <c r="E312" s="27"/>
      <c r="F312" s="2" t="s">
        <v>543</v>
      </c>
      <c r="G312" s="4" t="str">
        <f>VLOOKUP(D312,兵种!B:F,2,0)</f>
        <v>老百姓</v>
      </c>
      <c r="H312" s="4">
        <f>VLOOKUP(D312,兵种!B:F,3,0)</f>
        <v>0.7</v>
      </c>
      <c r="I312" s="4">
        <f>VLOOKUP(D312,兵种!B:F,4,0)</f>
        <v>0.7</v>
      </c>
      <c r="J312" s="4">
        <f>VLOOKUP(D312,兵种!B:F,5,0)</f>
        <v>0.7</v>
      </c>
      <c r="K312" s="16" t="str">
        <f>VLOOKUP(E312,绝技!B:C,2,0)</f>
        <v>无</v>
      </c>
      <c r="L312" s="32">
        <v>66</v>
      </c>
      <c r="M312" s="32">
        <v>72</v>
      </c>
      <c r="N312" s="32">
        <v>45</v>
      </c>
      <c r="O312" s="35">
        <v>30</v>
      </c>
      <c r="P312" s="1">
        <f t="shared" si="36"/>
        <v>213</v>
      </c>
      <c r="Q312" s="38">
        <v>1</v>
      </c>
      <c r="R312" s="1">
        <f t="shared" si="37"/>
        <v>217</v>
      </c>
      <c r="S312" s="1">
        <f t="shared" si="38"/>
        <v>46</v>
      </c>
      <c r="T312" s="1">
        <f t="shared" si="39"/>
        <v>32</v>
      </c>
      <c r="U312" s="1">
        <f t="shared" si="40"/>
        <v>108</v>
      </c>
      <c r="V312" s="1">
        <f t="shared" si="41"/>
        <v>72</v>
      </c>
      <c r="W312" s="1">
        <f t="shared" si="42"/>
        <v>54</v>
      </c>
      <c r="X312" s="1">
        <f t="shared" si="43"/>
        <v>36</v>
      </c>
      <c r="Y312" s="37">
        <f>VLOOKUP(D312,兵种!B:J,7,0)</f>
        <v>0</v>
      </c>
      <c r="Z312" s="37">
        <f>VLOOKUP(D312,兵种!B:J,8,0)</f>
        <v>0</v>
      </c>
      <c r="AA312" s="37">
        <f>VLOOKUP(D312,兵种!B:J,9,0)</f>
        <v>0</v>
      </c>
      <c r="AB312" s="1">
        <f t="shared" si="44"/>
        <v>208</v>
      </c>
    </row>
    <row r="313" spans="2:28" hidden="1">
      <c r="B313" s="27"/>
      <c r="C313" s="16">
        <v>413</v>
      </c>
      <c r="D313" s="27"/>
      <c r="E313" s="27"/>
      <c r="F313" s="2" t="s">
        <v>414</v>
      </c>
      <c r="G313" s="4" t="str">
        <f>VLOOKUP(D313,兵种!B:F,2,0)</f>
        <v>老百姓</v>
      </c>
      <c r="H313" s="4">
        <f>VLOOKUP(D313,兵种!B:F,3,0)</f>
        <v>0.7</v>
      </c>
      <c r="I313" s="4">
        <f>VLOOKUP(D313,兵种!B:F,4,0)</f>
        <v>0.7</v>
      </c>
      <c r="J313" s="4">
        <f>VLOOKUP(D313,兵种!B:F,5,0)</f>
        <v>0.7</v>
      </c>
      <c r="K313" s="16" t="str">
        <f>VLOOKUP(E313,绝技!B:C,2,0)</f>
        <v>无</v>
      </c>
      <c r="L313" s="32">
        <v>66</v>
      </c>
      <c r="M313" s="32">
        <v>72</v>
      </c>
      <c r="N313" s="32">
        <v>28</v>
      </c>
      <c r="O313" s="35">
        <v>22</v>
      </c>
      <c r="P313" s="1">
        <f t="shared" si="36"/>
        <v>188</v>
      </c>
      <c r="Q313" s="38">
        <v>1</v>
      </c>
      <c r="R313" s="1">
        <f t="shared" si="37"/>
        <v>217</v>
      </c>
      <c r="S313" s="1">
        <f t="shared" si="38"/>
        <v>46</v>
      </c>
      <c r="T313" s="1">
        <f t="shared" si="39"/>
        <v>32</v>
      </c>
      <c r="U313" s="1">
        <f t="shared" si="40"/>
        <v>108</v>
      </c>
      <c r="V313" s="1">
        <f t="shared" si="41"/>
        <v>72</v>
      </c>
      <c r="W313" s="1">
        <f t="shared" si="42"/>
        <v>33</v>
      </c>
      <c r="X313" s="1">
        <f t="shared" si="43"/>
        <v>22</v>
      </c>
      <c r="Y313" s="37">
        <f>VLOOKUP(D313,兵种!B:J,7,0)</f>
        <v>0</v>
      </c>
      <c r="Z313" s="37">
        <f>VLOOKUP(D313,兵种!B:J,8,0)</f>
        <v>0</v>
      </c>
      <c r="AA313" s="37">
        <f>VLOOKUP(D313,兵种!B:J,9,0)</f>
        <v>0</v>
      </c>
      <c r="AB313" s="1">
        <f t="shared" si="44"/>
        <v>187</v>
      </c>
    </row>
    <row r="314" spans="2:28" hidden="1">
      <c r="B314" s="27"/>
      <c r="C314" s="16">
        <v>364</v>
      </c>
      <c r="D314" s="27"/>
      <c r="E314" s="27"/>
      <c r="F314" s="2" t="s">
        <v>366</v>
      </c>
      <c r="G314" s="4" t="str">
        <f>VLOOKUP(D314,兵种!B:F,2,0)</f>
        <v>老百姓</v>
      </c>
      <c r="H314" s="4">
        <f>VLOOKUP(D314,兵种!B:F,3,0)</f>
        <v>0.7</v>
      </c>
      <c r="I314" s="4">
        <f>VLOOKUP(D314,兵种!B:F,4,0)</f>
        <v>0.7</v>
      </c>
      <c r="J314" s="4">
        <f>VLOOKUP(D314,兵种!B:F,5,0)</f>
        <v>0.7</v>
      </c>
      <c r="K314" s="16" t="str">
        <f>VLOOKUP(E314,绝技!B:C,2,0)</f>
        <v>无</v>
      </c>
      <c r="L314" s="32">
        <v>66</v>
      </c>
      <c r="M314" s="32">
        <v>69</v>
      </c>
      <c r="N314" s="32">
        <v>35</v>
      </c>
      <c r="O314" s="35">
        <v>38</v>
      </c>
      <c r="P314" s="1">
        <f t="shared" si="36"/>
        <v>208</v>
      </c>
      <c r="Q314" s="38">
        <v>1</v>
      </c>
      <c r="R314" s="1">
        <f t="shared" si="37"/>
        <v>212</v>
      </c>
      <c r="S314" s="1">
        <f t="shared" si="38"/>
        <v>46</v>
      </c>
      <c r="T314" s="1">
        <f t="shared" si="39"/>
        <v>32</v>
      </c>
      <c r="U314" s="1">
        <f t="shared" si="40"/>
        <v>103</v>
      </c>
      <c r="V314" s="1">
        <f t="shared" si="41"/>
        <v>69</v>
      </c>
      <c r="W314" s="1">
        <f t="shared" si="42"/>
        <v>42</v>
      </c>
      <c r="X314" s="1">
        <f t="shared" si="43"/>
        <v>28</v>
      </c>
      <c r="Y314" s="37">
        <f>VLOOKUP(D314,兵种!B:J,7,0)</f>
        <v>0</v>
      </c>
      <c r="Z314" s="37">
        <f>VLOOKUP(D314,兵种!B:J,8,0)</f>
        <v>0</v>
      </c>
      <c r="AA314" s="37">
        <f>VLOOKUP(D314,兵种!B:J,9,0)</f>
        <v>0</v>
      </c>
      <c r="AB314" s="1">
        <f t="shared" si="44"/>
        <v>191</v>
      </c>
    </row>
    <row r="315" spans="2:28" hidden="1">
      <c r="B315" s="27"/>
      <c r="C315" s="16">
        <v>459</v>
      </c>
      <c r="D315" s="27"/>
      <c r="E315" s="27"/>
      <c r="F315" s="2" t="s">
        <v>459</v>
      </c>
      <c r="G315" s="4" t="str">
        <f>VLOOKUP(D315,兵种!B:F,2,0)</f>
        <v>老百姓</v>
      </c>
      <c r="H315" s="4">
        <f>VLOOKUP(D315,兵种!B:F,3,0)</f>
        <v>0.7</v>
      </c>
      <c r="I315" s="4">
        <f>VLOOKUP(D315,兵种!B:F,4,0)</f>
        <v>0.7</v>
      </c>
      <c r="J315" s="4">
        <f>VLOOKUP(D315,兵种!B:F,5,0)</f>
        <v>0.7</v>
      </c>
      <c r="K315" s="16" t="str">
        <f>VLOOKUP(E315,绝技!B:C,2,0)</f>
        <v>无</v>
      </c>
      <c r="L315" s="32">
        <v>66</v>
      </c>
      <c r="M315" s="32">
        <v>69</v>
      </c>
      <c r="N315" s="32">
        <v>40</v>
      </c>
      <c r="O315" s="35">
        <v>24</v>
      </c>
      <c r="P315" s="1">
        <f t="shared" si="36"/>
        <v>199</v>
      </c>
      <c r="Q315" s="38">
        <v>1</v>
      </c>
      <c r="R315" s="1">
        <f t="shared" si="37"/>
        <v>212</v>
      </c>
      <c r="S315" s="1">
        <f t="shared" si="38"/>
        <v>46</v>
      </c>
      <c r="T315" s="1">
        <f t="shared" si="39"/>
        <v>32</v>
      </c>
      <c r="U315" s="1">
        <f t="shared" si="40"/>
        <v>103</v>
      </c>
      <c r="V315" s="1">
        <f t="shared" si="41"/>
        <v>69</v>
      </c>
      <c r="W315" s="1">
        <f t="shared" si="42"/>
        <v>48</v>
      </c>
      <c r="X315" s="1">
        <f t="shared" si="43"/>
        <v>32</v>
      </c>
      <c r="Y315" s="37">
        <f>VLOOKUP(D315,兵种!B:J,7,0)</f>
        <v>0</v>
      </c>
      <c r="Z315" s="37">
        <f>VLOOKUP(D315,兵种!B:J,8,0)</f>
        <v>0</v>
      </c>
      <c r="AA315" s="37">
        <f>VLOOKUP(D315,兵种!B:J,9,0)</f>
        <v>0</v>
      </c>
      <c r="AB315" s="1">
        <f t="shared" si="44"/>
        <v>197</v>
      </c>
    </row>
    <row r="316" spans="2:28" hidden="1">
      <c r="B316" s="27"/>
      <c r="C316" s="16">
        <v>474</v>
      </c>
      <c r="D316" s="27"/>
      <c r="E316" s="27"/>
      <c r="F316" s="2" t="s">
        <v>474</v>
      </c>
      <c r="G316" s="4" t="str">
        <f>VLOOKUP(D316,兵种!B:F,2,0)</f>
        <v>老百姓</v>
      </c>
      <c r="H316" s="4">
        <f>VLOOKUP(D316,兵种!B:F,3,0)</f>
        <v>0.7</v>
      </c>
      <c r="I316" s="4">
        <f>VLOOKUP(D316,兵种!B:F,4,0)</f>
        <v>0.7</v>
      </c>
      <c r="J316" s="4">
        <f>VLOOKUP(D316,兵种!B:F,5,0)</f>
        <v>0.7</v>
      </c>
      <c r="K316" s="16" t="str">
        <f>VLOOKUP(E316,绝技!B:C,2,0)</f>
        <v>无</v>
      </c>
      <c r="L316" s="32">
        <v>66</v>
      </c>
      <c r="M316" s="32">
        <v>66</v>
      </c>
      <c r="N316" s="32">
        <v>72</v>
      </c>
      <c r="O316" s="35">
        <v>76</v>
      </c>
      <c r="P316" s="1">
        <f t="shared" si="36"/>
        <v>280</v>
      </c>
      <c r="Q316" s="38">
        <v>1</v>
      </c>
      <c r="R316" s="1">
        <f t="shared" si="37"/>
        <v>208</v>
      </c>
      <c r="S316" s="1">
        <f t="shared" si="38"/>
        <v>46</v>
      </c>
      <c r="T316" s="1">
        <f t="shared" si="39"/>
        <v>32</v>
      </c>
      <c r="U316" s="1">
        <f t="shared" si="40"/>
        <v>99</v>
      </c>
      <c r="V316" s="1">
        <f t="shared" si="41"/>
        <v>66</v>
      </c>
      <c r="W316" s="1">
        <f t="shared" si="42"/>
        <v>86</v>
      </c>
      <c r="X316" s="1">
        <f t="shared" si="43"/>
        <v>57</v>
      </c>
      <c r="Y316" s="37">
        <f>VLOOKUP(D316,兵种!B:J,7,0)</f>
        <v>0</v>
      </c>
      <c r="Z316" s="37">
        <f>VLOOKUP(D316,兵种!B:J,8,0)</f>
        <v>0</v>
      </c>
      <c r="AA316" s="37">
        <f>VLOOKUP(D316,兵种!B:J,9,0)</f>
        <v>0</v>
      </c>
      <c r="AB316" s="1">
        <f t="shared" si="44"/>
        <v>231</v>
      </c>
    </row>
    <row r="317" spans="2:28" hidden="1">
      <c r="B317" s="27"/>
      <c r="C317" s="16">
        <v>470</v>
      </c>
      <c r="D317" s="27"/>
      <c r="E317" s="27"/>
      <c r="F317" s="2" t="s">
        <v>470</v>
      </c>
      <c r="G317" s="4" t="str">
        <f>VLOOKUP(D317,兵种!B:F,2,0)</f>
        <v>老百姓</v>
      </c>
      <c r="H317" s="4">
        <f>VLOOKUP(D317,兵种!B:F,3,0)</f>
        <v>0.7</v>
      </c>
      <c r="I317" s="4">
        <f>VLOOKUP(D317,兵种!B:F,4,0)</f>
        <v>0.7</v>
      </c>
      <c r="J317" s="4">
        <f>VLOOKUP(D317,兵种!B:F,5,0)</f>
        <v>0.7</v>
      </c>
      <c r="K317" s="16" t="str">
        <f>VLOOKUP(E317,绝技!B:C,2,0)</f>
        <v>无</v>
      </c>
      <c r="L317" s="32">
        <v>66</v>
      </c>
      <c r="M317" s="32">
        <v>66</v>
      </c>
      <c r="N317" s="32">
        <v>53</v>
      </c>
      <c r="O317" s="35">
        <v>39</v>
      </c>
      <c r="P317" s="1">
        <f t="shared" si="36"/>
        <v>224</v>
      </c>
      <c r="Q317" s="38">
        <v>1</v>
      </c>
      <c r="R317" s="1">
        <f t="shared" si="37"/>
        <v>208</v>
      </c>
      <c r="S317" s="1">
        <f t="shared" si="38"/>
        <v>46</v>
      </c>
      <c r="T317" s="1">
        <f t="shared" si="39"/>
        <v>32</v>
      </c>
      <c r="U317" s="1">
        <f t="shared" si="40"/>
        <v>99</v>
      </c>
      <c r="V317" s="1">
        <f t="shared" si="41"/>
        <v>66</v>
      </c>
      <c r="W317" s="1">
        <f t="shared" si="42"/>
        <v>63</v>
      </c>
      <c r="X317" s="1">
        <f t="shared" si="43"/>
        <v>42</v>
      </c>
      <c r="Y317" s="37">
        <f>VLOOKUP(D317,兵种!B:J,7,0)</f>
        <v>0</v>
      </c>
      <c r="Z317" s="37">
        <f>VLOOKUP(D317,兵种!B:J,8,0)</f>
        <v>0</v>
      </c>
      <c r="AA317" s="37">
        <f>VLOOKUP(D317,兵种!B:J,9,0)</f>
        <v>0</v>
      </c>
      <c r="AB317" s="1">
        <f t="shared" si="44"/>
        <v>208</v>
      </c>
    </row>
    <row r="318" spans="2:28" hidden="1">
      <c r="B318" s="27"/>
      <c r="C318" s="16">
        <v>500</v>
      </c>
      <c r="D318" s="27">
        <v>5</v>
      </c>
      <c r="E318" s="27"/>
      <c r="F318" s="2" t="s">
        <v>500</v>
      </c>
      <c r="G318" s="4" t="str">
        <f>VLOOKUP(D318,兵种!B:F,2,0)</f>
        <v>霹雳车</v>
      </c>
      <c r="H318" s="4">
        <f>VLOOKUP(D318,兵种!B:F,3,0)</f>
        <v>0.9</v>
      </c>
      <c r="I318" s="4">
        <f>VLOOKUP(D318,兵种!B:F,4,0)</f>
        <v>1</v>
      </c>
      <c r="J318" s="4">
        <f>VLOOKUP(D318,兵种!B:F,5,0)</f>
        <v>0.8</v>
      </c>
      <c r="K318" s="16" t="str">
        <f>VLOOKUP(E318,绝技!B:C,2,0)</f>
        <v>无</v>
      </c>
      <c r="L318" s="32">
        <v>66</v>
      </c>
      <c r="M318" s="32">
        <v>32</v>
      </c>
      <c r="N318" s="32">
        <v>74</v>
      </c>
      <c r="O318" s="35">
        <v>87</v>
      </c>
      <c r="P318" s="1">
        <f t="shared" si="36"/>
        <v>259</v>
      </c>
      <c r="Q318" s="38">
        <v>1</v>
      </c>
      <c r="R318" s="1">
        <f t="shared" si="37"/>
        <v>207</v>
      </c>
      <c r="S318" s="1">
        <f t="shared" si="38"/>
        <v>66</v>
      </c>
      <c r="T318" s="1">
        <f t="shared" si="39"/>
        <v>36</v>
      </c>
      <c r="U318" s="1">
        <f t="shared" si="40"/>
        <v>48</v>
      </c>
      <c r="V318" s="1">
        <f t="shared" si="41"/>
        <v>32</v>
      </c>
      <c r="W318" s="1">
        <f t="shared" si="42"/>
        <v>88</v>
      </c>
      <c r="X318" s="1">
        <f t="shared" si="43"/>
        <v>59</v>
      </c>
      <c r="Y318" s="37">
        <f>VLOOKUP(D318,兵种!B:J,7,0)</f>
        <v>0.15</v>
      </c>
      <c r="Z318" s="37">
        <f>VLOOKUP(D318,兵种!B:J,8,0)</f>
        <v>0</v>
      </c>
      <c r="AA318" s="37">
        <f>VLOOKUP(D318,兵种!B:J,9,0)</f>
        <v>0.05</v>
      </c>
      <c r="AB318" s="1">
        <f t="shared" si="44"/>
        <v>202</v>
      </c>
    </row>
    <row r="319" spans="2:28" hidden="1">
      <c r="B319" s="27"/>
      <c r="C319" s="16">
        <v>590</v>
      </c>
      <c r="D319" s="27"/>
      <c r="E319" s="27"/>
      <c r="F319" s="2" t="s">
        <v>589</v>
      </c>
      <c r="G319" s="4" t="str">
        <f>VLOOKUP(D319,兵种!B:F,2,0)</f>
        <v>老百姓</v>
      </c>
      <c r="H319" s="4">
        <f>VLOOKUP(D319,兵种!B:F,3,0)</f>
        <v>0.7</v>
      </c>
      <c r="I319" s="4">
        <f>VLOOKUP(D319,兵种!B:F,4,0)</f>
        <v>0.7</v>
      </c>
      <c r="J319" s="4">
        <f>VLOOKUP(D319,兵种!B:F,5,0)</f>
        <v>0.7</v>
      </c>
      <c r="K319" s="16" t="str">
        <f>VLOOKUP(E319,绝技!B:C,2,0)</f>
        <v>无</v>
      </c>
      <c r="L319" s="32">
        <v>66</v>
      </c>
      <c r="M319" s="32">
        <v>65</v>
      </c>
      <c r="N319" s="32">
        <v>31</v>
      </c>
      <c r="O319" s="35">
        <v>14</v>
      </c>
      <c r="P319" s="1">
        <f t="shared" si="36"/>
        <v>176</v>
      </c>
      <c r="Q319" s="38">
        <v>1</v>
      </c>
      <c r="R319" s="1">
        <f t="shared" si="37"/>
        <v>207</v>
      </c>
      <c r="S319" s="1">
        <f t="shared" si="38"/>
        <v>46</v>
      </c>
      <c r="T319" s="1">
        <f t="shared" si="39"/>
        <v>32</v>
      </c>
      <c r="U319" s="1">
        <f t="shared" si="40"/>
        <v>97</v>
      </c>
      <c r="V319" s="1">
        <f t="shared" si="41"/>
        <v>65</v>
      </c>
      <c r="W319" s="1">
        <f t="shared" si="42"/>
        <v>37</v>
      </c>
      <c r="X319" s="1">
        <f t="shared" si="43"/>
        <v>24</v>
      </c>
      <c r="Y319" s="37">
        <f>VLOOKUP(D319,兵种!B:J,7,0)</f>
        <v>0</v>
      </c>
      <c r="Z319" s="37">
        <f>VLOOKUP(D319,兵种!B:J,8,0)</f>
        <v>0</v>
      </c>
      <c r="AA319" s="37">
        <f>VLOOKUP(D319,兵种!B:J,9,0)</f>
        <v>0</v>
      </c>
      <c r="AB319" s="1">
        <f t="shared" si="44"/>
        <v>180</v>
      </c>
    </row>
    <row r="320" spans="2:28" hidden="1">
      <c r="B320" s="27"/>
      <c r="C320" s="16">
        <v>188</v>
      </c>
      <c r="D320" s="27"/>
      <c r="E320" s="27"/>
      <c r="F320" s="2" t="s">
        <v>190</v>
      </c>
      <c r="G320" s="4" t="str">
        <f>VLOOKUP(D320,兵种!B:F,2,0)</f>
        <v>老百姓</v>
      </c>
      <c r="H320" s="4">
        <f>VLOOKUP(D320,兵种!B:F,3,0)</f>
        <v>0.7</v>
      </c>
      <c r="I320" s="4">
        <f>VLOOKUP(D320,兵种!B:F,4,0)</f>
        <v>0.7</v>
      </c>
      <c r="J320" s="4">
        <f>VLOOKUP(D320,兵种!B:F,5,0)</f>
        <v>0.7</v>
      </c>
      <c r="K320" s="16" t="str">
        <f>VLOOKUP(E320,绝技!B:C,2,0)</f>
        <v>无</v>
      </c>
      <c r="L320" s="32">
        <v>66</v>
      </c>
      <c r="M320" s="32">
        <v>61</v>
      </c>
      <c r="N320" s="32">
        <v>69</v>
      </c>
      <c r="O320" s="35">
        <v>57</v>
      </c>
      <c r="P320" s="1">
        <f t="shared" si="36"/>
        <v>253</v>
      </c>
      <c r="Q320" s="38">
        <v>1</v>
      </c>
      <c r="R320" s="1">
        <f t="shared" si="37"/>
        <v>201</v>
      </c>
      <c r="S320" s="1">
        <f t="shared" si="38"/>
        <v>46</v>
      </c>
      <c r="T320" s="1">
        <f t="shared" si="39"/>
        <v>32</v>
      </c>
      <c r="U320" s="1">
        <f t="shared" si="40"/>
        <v>91</v>
      </c>
      <c r="V320" s="1">
        <f t="shared" si="41"/>
        <v>61</v>
      </c>
      <c r="W320" s="1">
        <f t="shared" si="42"/>
        <v>82</v>
      </c>
      <c r="X320" s="1">
        <f t="shared" si="43"/>
        <v>55</v>
      </c>
      <c r="Y320" s="37">
        <f>VLOOKUP(D320,兵种!B:J,7,0)</f>
        <v>0</v>
      </c>
      <c r="Z320" s="37">
        <f>VLOOKUP(D320,兵种!B:J,8,0)</f>
        <v>0</v>
      </c>
      <c r="AA320" s="37">
        <f>VLOOKUP(D320,兵种!B:J,9,0)</f>
        <v>0</v>
      </c>
      <c r="AB320" s="1">
        <f t="shared" si="44"/>
        <v>219</v>
      </c>
    </row>
    <row r="321" spans="2:28" hidden="1">
      <c r="B321" s="27"/>
      <c r="C321" s="16">
        <v>377</v>
      </c>
      <c r="D321" s="27"/>
      <c r="E321" s="27"/>
      <c r="F321" s="2" t="s">
        <v>378</v>
      </c>
      <c r="G321" s="4" t="str">
        <f>VLOOKUP(D321,兵种!B:F,2,0)</f>
        <v>老百姓</v>
      </c>
      <c r="H321" s="4">
        <f>VLOOKUP(D321,兵种!B:F,3,0)</f>
        <v>0.7</v>
      </c>
      <c r="I321" s="4">
        <f>VLOOKUP(D321,兵种!B:F,4,0)</f>
        <v>0.7</v>
      </c>
      <c r="J321" s="4">
        <f>VLOOKUP(D321,兵种!B:F,5,0)</f>
        <v>0.7</v>
      </c>
      <c r="K321" s="16" t="str">
        <f>VLOOKUP(E321,绝技!B:C,2,0)</f>
        <v>无</v>
      </c>
      <c r="L321" s="32">
        <v>66</v>
      </c>
      <c r="M321" s="32">
        <v>53</v>
      </c>
      <c r="N321" s="32">
        <v>72</v>
      </c>
      <c r="O321" s="35">
        <v>71</v>
      </c>
      <c r="P321" s="1">
        <f t="shared" si="36"/>
        <v>262</v>
      </c>
      <c r="Q321" s="38">
        <v>1</v>
      </c>
      <c r="R321" s="1">
        <f t="shared" si="37"/>
        <v>190</v>
      </c>
      <c r="S321" s="1">
        <f t="shared" si="38"/>
        <v>46</v>
      </c>
      <c r="T321" s="1">
        <f t="shared" si="39"/>
        <v>32</v>
      </c>
      <c r="U321" s="1">
        <f t="shared" si="40"/>
        <v>79</v>
      </c>
      <c r="V321" s="1">
        <f t="shared" si="41"/>
        <v>53</v>
      </c>
      <c r="W321" s="1">
        <f t="shared" si="42"/>
        <v>86</v>
      </c>
      <c r="X321" s="1">
        <f t="shared" si="43"/>
        <v>57</v>
      </c>
      <c r="Y321" s="37">
        <f>VLOOKUP(D321,兵种!B:J,7,0)</f>
        <v>0</v>
      </c>
      <c r="Z321" s="37">
        <f>VLOOKUP(D321,兵种!B:J,8,0)</f>
        <v>0</v>
      </c>
      <c r="AA321" s="37">
        <f>VLOOKUP(D321,兵种!B:J,9,0)</f>
        <v>0</v>
      </c>
      <c r="AB321" s="1">
        <f t="shared" si="44"/>
        <v>211</v>
      </c>
    </row>
    <row r="322" spans="2:28" hidden="1">
      <c r="B322" s="27"/>
      <c r="C322" s="16">
        <v>13</v>
      </c>
      <c r="D322" s="27"/>
      <c r="E322" s="27"/>
      <c r="F322" s="2" t="s">
        <v>15</v>
      </c>
      <c r="G322" s="4" t="str">
        <f>VLOOKUP(D322,兵种!B:F,2,0)</f>
        <v>老百姓</v>
      </c>
      <c r="H322" s="4">
        <f>VLOOKUP(D322,兵种!B:F,3,0)</f>
        <v>0.7</v>
      </c>
      <c r="I322" s="4">
        <f>VLOOKUP(D322,兵种!B:F,4,0)</f>
        <v>0.7</v>
      </c>
      <c r="J322" s="4">
        <f>VLOOKUP(D322,兵种!B:F,5,0)</f>
        <v>0.7</v>
      </c>
      <c r="K322" s="16" t="str">
        <f>VLOOKUP(E322,绝技!B:C,2,0)</f>
        <v>无</v>
      </c>
      <c r="L322" s="32">
        <v>66</v>
      </c>
      <c r="M322" s="32">
        <v>51</v>
      </c>
      <c r="N322" s="32">
        <v>63</v>
      </c>
      <c r="O322" s="35">
        <v>65</v>
      </c>
      <c r="P322" s="1">
        <f t="shared" si="36"/>
        <v>245</v>
      </c>
      <c r="Q322" s="38">
        <v>1</v>
      </c>
      <c r="R322" s="1">
        <f t="shared" si="37"/>
        <v>187</v>
      </c>
      <c r="S322" s="1">
        <f t="shared" si="38"/>
        <v>46</v>
      </c>
      <c r="T322" s="1">
        <f t="shared" si="39"/>
        <v>32</v>
      </c>
      <c r="U322" s="1">
        <f t="shared" si="40"/>
        <v>76</v>
      </c>
      <c r="V322" s="1">
        <f t="shared" si="41"/>
        <v>51</v>
      </c>
      <c r="W322" s="1">
        <f t="shared" si="42"/>
        <v>75</v>
      </c>
      <c r="X322" s="1">
        <f t="shared" si="43"/>
        <v>50</v>
      </c>
      <c r="Y322" s="37">
        <f>VLOOKUP(D322,兵种!B:J,7,0)</f>
        <v>0</v>
      </c>
      <c r="Z322" s="37">
        <f>VLOOKUP(D322,兵种!B:J,8,0)</f>
        <v>0</v>
      </c>
      <c r="AA322" s="37">
        <f>VLOOKUP(D322,兵种!B:J,9,0)</f>
        <v>0</v>
      </c>
      <c r="AB322" s="1">
        <f t="shared" si="44"/>
        <v>197</v>
      </c>
    </row>
    <row r="323" spans="2:28" hidden="1">
      <c r="B323" s="27"/>
      <c r="C323" s="16">
        <v>457</v>
      </c>
      <c r="D323" s="27"/>
      <c r="E323" s="27"/>
      <c r="F323" s="2" t="s">
        <v>457</v>
      </c>
      <c r="G323" s="4" t="str">
        <f>VLOOKUP(D323,兵种!B:F,2,0)</f>
        <v>老百姓</v>
      </c>
      <c r="H323" s="4">
        <f>VLOOKUP(D323,兵种!B:F,3,0)</f>
        <v>0.7</v>
      </c>
      <c r="I323" s="4">
        <f>VLOOKUP(D323,兵种!B:F,4,0)</f>
        <v>0.7</v>
      </c>
      <c r="J323" s="4">
        <f>VLOOKUP(D323,兵种!B:F,5,0)</f>
        <v>0.7</v>
      </c>
      <c r="K323" s="16" t="str">
        <f>VLOOKUP(E323,绝技!B:C,2,0)</f>
        <v>无</v>
      </c>
      <c r="L323" s="32">
        <v>66</v>
      </c>
      <c r="M323" s="32">
        <v>42</v>
      </c>
      <c r="N323" s="32">
        <v>74</v>
      </c>
      <c r="O323" s="35">
        <v>78</v>
      </c>
      <c r="P323" s="1">
        <f t="shared" ref="P323:P386" si="45">SUM(L323:O323)</f>
        <v>260</v>
      </c>
      <c r="Q323" s="38">
        <v>1</v>
      </c>
      <c r="R323" s="1">
        <f t="shared" ref="R323:R386" si="46">INT(Q323*(100+L323+M323*2)*H323)</f>
        <v>175</v>
      </c>
      <c r="S323" s="1">
        <f t="shared" ref="S323:S386" si="47">INT(L323*Q323*1*I323)</f>
        <v>46</v>
      </c>
      <c r="T323" s="1">
        <f t="shared" ref="T323:T386" si="48">INT(L323*Q323*0.7*J323)</f>
        <v>32</v>
      </c>
      <c r="U323" s="1">
        <f t="shared" ref="U323:U386" si="49">INT(M323*Q323*1.5)</f>
        <v>63</v>
      </c>
      <c r="V323" s="1">
        <f t="shared" ref="V323:V386" si="50">INT(M323*Q323*1)</f>
        <v>42</v>
      </c>
      <c r="W323" s="1">
        <f t="shared" ref="W323:W386" si="51">INT(N323*Q323*1.2)</f>
        <v>88</v>
      </c>
      <c r="X323" s="1">
        <f t="shared" ref="X323:X386" si="52">INT(N323*Q323*0.8)</f>
        <v>59</v>
      </c>
      <c r="Y323" s="37">
        <f>VLOOKUP(D323,兵种!B:J,7,0)</f>
        <v>0</v>
      </c>
      <c r="Z323" s="37">
        <f>VLOOKUP(D323,兵种!B:J,8,0)</f>
        <v>0</v>
      </c>
      <c r="AA323" s="37">
        <f>VLOOKUP(D323,兵种!B:J,9,0)</f>
        <v>0</v>
      </c>
      <c r="AB323" s="1">
        <f t="shared" ref="AB323:AB386" si="53">SUM(S323,U323,W323)</f>
        <v>197</v>
      </c>
    </row>
    <row r="324" spans="2:28" hidden="1">
      <c r="B324" s="27"/>
      <c r="C324" s="16">
        <v>240</v>
      </c>
      <c r="D324" s="27">
        <v>5</v>
      </c>
      <c r="E324" s="27"/>
      <c r="F324" s="2" t="s">
        <v>242</v>
      </c>
      <c r="G324" s="4" t="str">
        <f>VLOOKUP(D324,兵种!B:F,2,0)</f>
        <v>霹雳车</v>
      </c>
      <c r="H324" s="4">
        <f>VLOOKUP(D324,兵种!B:F,3,0)</f>
        <v>0.9</v>
      </c>
      <c r="I324" s="4">
        <f>VLOOKUP(D324,兵种!B:F,4,0)</f>
        <v>1</v>
      </c>
      <c r="J324" s="4">
        <f>VLOOKUP(D324,兵种!B:F,5,0)</f>
        <v>0.8</v>
      </c>
      <c r="K324" s="16" t="str">
        <f>VLOOKUP(E324,绝技!B:C,2,0)</f>
        <v>无</v>
      </c>
      <c r="L324" s="32">
        <v>65</v>
      </c>
      <c r="M324" s="32">
        <v>85</v>
      </c>
      <c r="N324" s="32">
        <v>41</v>
      </c>
      <c r="O324" s="35">
        <v>29</v>
      </c>
      <c r="P324" s="1">
        <f t="shared" si="45"/>
        <v>220</v>
      </c>
      <c r="Q324" s="38">
        <v>1</v>
      </c>
      <c r="R324" s="1">
        <f t="shared" si="46"/>
        <v>301</v>
      </c>
      <c r="S324" s="1">
        <f t="shared" si="47"/>
        <v>65</v>
      </c>
      <c r="T324" s="1">
        <f t="shared" si="48"/>
        <v>36</v>
      </c>
      <c r="U324" s="1">
        <f t="shared" si="49"/>
        <v>127</v>
      </c>
      <c r="V324" s="1">
        <f t="shared" si="50"/>
        <v>85</v>
      </c>
      <c r="W324" s="1">
        <f t="shared" si="51"/>
        <v>49</v>
      </c>
      <c r="X324" s="1">
        <f t="shared" si="52"/>
        <v>32</v>
      </c>
      <c r="Y324" s="37">
        <f>VLOOKUP(D324,兵种!B:J,7,0)</f>
        <v>0.15</v>
      </c>
      <c r="Z324" s="37">
        <f>VLOOKUP(D324,兵种!B:J,8,0)</f>
        <v>0</v>
      </c>
      <c r="AA324" s="37">
        <f>VLOOKUP(D324,兵种!B:J,9,0)</f>
        <v>0.05</v>
      </c>
      <c r="AB324" s="1">
        <f t="shared" si="53"/>
        <v>241</v>
      </c>
    </row>
    <row r="325" spans="2:28" hidden="1">
      <c r="B325" s="27"/>
      <c r="C325" s="16">
        <v>670</v>
      </c>
      <c r="D325" s="27"/>
      <c r="E325" s="27"/>
      <c r="F325" s="2" t="s">
        <v>668</v>
      </c>
      <c r="G325" s="4" t="str">
        <f>VLOOKUP(D325,兵种!B:F,2,0)</f>
        <v>老百姓</v>
      </c>
      <c r="H325" s="4">
        <f>VLOOKUP(D325,兵种!B:F,3,0)</f>
        <v>0.7</v>
      </c>
      <c r="I325" s="4">
        <f>VLOOKUP(D325,兵种!B:F,4,0)</f>
        <v>0.7</v>
      </c>
      <c r="J325" s="4">
        <f>VLOOKUP(D325,兵种!B:F,5,0)</f>
        <v>0.7</v>
      </c>
      <c r="K325" s="16" t="str">
        <f>VLOOKUP(E325,绝技!B:C,2,0)</f>
        <v>无</v>
      </c>
      <c r="L325" s="32">
        <v>65</v>
      </c>
      <c r="M325" s="32">
        <v>74</v>
      </c>
      <c r="N325" s="32">
        <v>26</v>
      </c>
      <c r="O325" s="35">
        <v>33</v>
      </c>
      <c r="P325" s="1">
        <f t="shared" si="45"/>
        <v>198</v>
      </c>
      <c r="Q325" s="38">
        <v>1</v>
      </c>
      <c r="R325" s="1">
        <f t="shared" si="46"/>
        <v>219</v>
      </c>
      <c r="S325" s="1">
        <f t="shared" si="47"/>
        <v>45</v>
      </c>
      <c r="T325" s="1">
        <f t="shared" si="48"/>
        <v>31</v>
      </c>
      <c r="U325" s="1">
        <f t="shared" si="49"/>
        <v>111</v>
      </c>
      <c r="V325" s="1">
        <f t="shared" si="50"/>
        <v>74</v>
      </c>
      <c r="W325" s="1">
        <f t="shared" si="51"/>
        <v>31</v>
      </c>
      <c r="X325" s="1">
        <f t="shared" si="52"/>
        <v>20</v>
      </c>
      <c r="Y325" s="37">
        <f>VLOOKUP(D325,兵种!B:J,7,0)</f>
        <v>0</v>
      </c>
      <c r="Z325" s="37">
        <f>VLOOKUP(D325,兵种!B:J,8,0)</f>
        <v>0</v>
      </c>
      <c r="AA325" s="37">
        <f>VLOOKUP(D325,兵种!B:J,9,0)</f>
        <v>0</v>
      </c>
      <c r="AB325" s="1">
        <f t="shared" si="53"/>
        <v>187</v>
      </c>
    </row>
    <row r="326" spans="2:28" hidden="1">
      <c r="B326" s="27"/>
      <c r="C326" s="16">
        <v>205</v>
      </c>
      <c r="D326" s="27"/>
      <c r="E326" s="27"/>
      <c r="F326" s="2" t="s">
        <v>207</v>
      </c>
      <c r="G326" s="4" t="str">
        <f>VLOOKUP(D326,兵种!B:F,2,0)</f>
        <v>老百姓</v>
      </c>
      <c r="H326" s="4">
        <f>VLOOKUP(D326,兵种!B:F,3,0)</f>
        <v>0.7</v>
      </c>
      <c r="I326" s="4">
        <f>VLOOKUP(D326,兵种!B:F,4,0)</f>
        <v>0.7</v>
      </c>
      <c r="J326" s="4">
        <f>VLOOKUP(D326,兵种!B:F,5,0)</f>
        <v>0.7</v>
      </c>
      <c r="K326" s="16" t="str">
        <f>VLOOKUP(E326,绝技!B:C,2,0)</f>
        <v>无</v>
      </c>
      <c r="L326" s="32">
        <v>65</v>
      </c>
      <c r="M326" s="32">
        <v>74</v>
      </c>
      <c r="N326" s="32">
        <v>12</v>
      </c>
      <c r="O326" s="35">
        <v>15</v>
      </c>
      <c r="P326" s="1">
        <f t="shared" si="45"/>
        <v>166</v>
      </c>
      <c r="Q326" s="38">
        <v>1</v>
      </c>
      <c r="R326" s="1">
        <f t="shared" si="46"/>
        <v>219</v>
      </c>
      <c r="S326" s="1">
        <f t="shared" si="47"/>
        <v>45</v>
      </c>
      <c r="T326" s="1">
        <f t="shared" si="48"/>
        <v>31</v>
      </c>
      <c r="U326" s="1">
        <f t="shared" si="49"/>
        <v>111</v>
      </c>
      <c r="V326" s="1">
        <f t="shared" si="50"/>
        <v>74</v>
      </c>
      <c r="W326" s="1">
        <f t="shared" si="51"/>
        <v>14</v>
      </c>
      <c r="X326" s="1">
        <f t="shared" si="52"/>
        <v>9</v>
      </c>
      <c r="Y326" s="37">
        <f>VLOOKUP(D326,兵种!B:J,7,0)</f>
        <v>0</v>
      </c>
      <c r="Z326" s="37">
        <f>VLOOKUP(D326,兵种!B:J,8,0)</f>
        <v>0</v>
      </c>
      <c r="AA326" s="37">
        <f>VLOOKUP(D326,兵种!B:J,9,0)</f>
        <v>0</v>
      </c>
      <c r="AB326" s="1">
        <f t="shared" si="53"/>
        <v>170</v>
      </c>
    </row>
    <row r="327" spans="2:28" hidden="1">
      <c r="B327" s="27"/>
      <c r="C327" s="16">
        <v>271</v>
      </c>
      <c r="D327" s="27"/>
      <c r="E327" s="27"/>
      <c r="F327" s="2" t="s">
        <v>273</v>
      </c>
      <c r="G327" s="4" t="str">
        <f>VLOOKUP(D327,兵种!B:F,2,0)</f>
        <v>老百姓</v>
      </c>
      <c r="H327" s="4">
        <f>VLOOKUP(D327,兵种!B:F,3,0)</f>
        <v>0.7</v>
      </c>
      <c r="I327" s="4">
        <f>VLOOKUP(D327,兵种!B:F,4,0)</f>
        <v>0.7</v>
      </c>
      <c r="J327" s="4">
        <f>VLOOKUP(D327,兵种!B:F,5,0)</f>
        <v>0.7</v>
      </c>
      <c r="K327" s="16" t="str">
        <f>VLOOKUP(E327,绝技!B:C,2,0)</f>
        <v>无</v>
      </c>
      <c r="L327" s="32">
        <v>65</v>
      </c>
      <c r="M327" s="32">
        <v>72</v>
      </c>
      <c r="N327" s="32">
        <v>33</v>
      </c>
      <c r="O327" s="35">
        <v>32</v>
      </c>
      <c r="P327" s="1">
        <f t="shared" si="45"/>
        <v>202</v>
      </c>
      <c r="Q327" s="38">
        <v>1</v>
      </c>
      <c r="R327" s="1">
        <f t="shared" si="46"/>
        <v>216</v>
      </c>
      <c r="S327" s="1">
        <f t="shared" si="47"/>
        <v>45</v>
      </c>
      <c r="T327" s="1">
        <f t="shared" si="48"/>
        <v>31</v>
      </c>
      <c r="U327" s="1">
        <f t="shared" si="49"/>
        <v>108</v>
      </c>
      <c r="V327" s="1">
        <f t="shared" si="50"/>
        <v>72</v>
      </c>
      <c r="W327" s="1">
        <f t="shared" si="51"/>
        <v>39</v>
      </c>
      <c r="X327" s="1">
        <f t="shared" si="52"/>
        <v>26</v>
      </c>
      <c r="Y327" s="37">
        <f>VLOOKUP(D327,兵种!B:J,7,0)</f>
        <v>0</v>
      </c>
      <c r="Z327" s="37">
        <f>VLOOKUP(D327,兵种!B:J,8,0)</f>
        <v>0</v>
      </c>
      <c r="AA327" s="37">
        <f>VLOOKUP(D327,兵种!B:J,9,0)</f>
        <v>0</v>
      </c>
      <c r="AB327" s="1">
        <f t="shared" si="53"/>
        <v>192</v>
      </c>
    </row>
    <row r="328" spans="2:28" hidden="1">
      <c r="B328" s="27"/>
      <c r="C328" s="16">
        <v>563</v>
      </c>
      <c r="D328" s="27"/>
      <c r="E328" s="27"/>
      <c r="F328" s="2" t="s">
        <v>562</v>
      </c>
      <c r="G328" s="4" t="str">
        <f>VLOOKUP(D328,兵种!B:F,2,0)</f>
        <v>老百姓</v>
      </c>
      <c r="H328" s="4">
        <f>VLOOKUP(D328,兵种!B:F,3,0)</f>
        <v>0.7</v>
      </c>
      <c r="I328" s="4">
        <f>VLOOKUP(D328,兵种!B:F,4,0)</f>
        <v>0.7</v>
      </c>
      <c r="J328" s="4">
        <f>VLOOKUP(D328,兵种!B:F,5,0)</f>
        <v>0.7</v>
      </c>
      <c r="K328" s="16" t="str">
        <f>VLOOKUP(E328,绝技!B:C,2,0)</f>
        <v>无</v>
      </c>
      <c r="L328" s="32">
        <v>65</v>
      </c>
      <c r="M328" s="32">
        <v>71</v>
      </c>
      <c r="N328" s="32">
        <v>39</v>
      </c>
      <c r="O328" s="35">
        <v>6</v>
      </c>
      <c r="P328" s="1">
        <f t="shared" si="45"/>
        <v>181</v>
      </c>
      <c r="Q328" s="38">
        <v>1</v>
      </c>
      <c r="R328" s="1">
        <f t="shared" si="46"/>
        <v>214</v>
      </c>
      <c r="S328" s="1">
        <f t="shared" si="47"/>
        <v>45</v>
      </c>
      <c r="T328" s="1">
        <f t="shared" si="48"/>
        <v>31</v>
      </c>
      <c r="U328" s="1">
        <f t="shared" si="49"/>
        <v>106</v>
      </c>
      <c r="V328" s="1">
        <f t="shared" si="50"/>
        <v>71</v>
      </c>
      <c r="W328" s="1">
        <f t="shared" si="51"/>
        <v>46</v>
      </c>
      <c r="X328" s="1">
        <f t="shared" si="52"/>
        <v>31</v>
      </c>
      <c r="Y328" s="37">
        <f>VLOOKUP(D328,兵种!B:J,7,0)</f>
        <v>0</v>
      </c>
      <c r="Z328" s="37">
        <f>VLOOKUP(D328,兵种!B:J,8,0)</f>
        <v>0</v>
      </c>
      <c r="AA328" s="37">
        <f>VLOOKUP(D328,兵种!B:J,9,0)</f>
        <v>0</v>
      </c>
      <c r="AB328" s="1">
        <f t="shared" si="53"/>
        <v>197</v>
      </c>
    </row>
    <row r="329" spans="2:28" hidden="1">
      <c r="B329" s="27"/>
      <c r="C329" s="16">
        <v>177</v>
      </c>
      <c r="D329" s="27"/>
      <c r="E329" s="27"/>
      <c r="F329" s="2" t="s">
        <v>179</v>
      </c>
      <c r="G329" s="4" t="str">
        <f>VLOOKUP(D329,兵种!B:F,2,0)</f>
        <v>老百姓</v>
      </c>
      <c r="H329" s="4">
        <f>VLOOKUP(D329,兵种!B:F,3,0)</f>
        <v>0.7</v>
      </c>
      <c r="I329" s="4">
        <f>VLOOKUP(D329,兵种!B:F,4,0)</f>
        <v>0.7</v>
      </c>
      <c r="J329" s="4">
        <f>VLOOKUP(D329,兵种!B:F,5,0)</f>
        <v>0.7</v>
      </c>
      <c r="K329" s="16" t="str">
        <f>VLOOKUP(E329,绝技!B:C,2,0)</f>
        <v>无</v>
      </c>
      <c r="L329" s="32">
        <v>65</v>
      </c>
      <c r="M329" s="32">
        <v>70</v>
      </c>
      <c r="N329" s="32">
        <v>56</v>
      </c>
      <c r="O329" s="35">
        <v>35</v>
      </c>
      <c r="P329" s="1">
        <f t="shared" si="45"/>
        <v>226</v>
      </c>
      <c r="Q329" s="38">
        <v>1</v>
      </c>
      <c r="R329" s="1">
        <f t="shared" si="46"/>
        <v>213</v>
      </c>
      <c r="S329" s="1">
        <f t="shared" si="47"/>
        <v>45</v>
      </c>
      <c r="T329" s="1">
        <f t="shared" si="48"/>
        <v>31</v>
      </c>
      <c r="U329" s="1">
        <f t="shared" si="49"/>
        <v>105</v>
      </c>
      <c r="V329" s="1">
        <f t="shared" si="50"/>
        <v>70</v>
      </c>
      <c r="W329" s="1">
        <f t="shared" si="51"/>
        <v>67</v>
      </c>
      <c r="X329" s="1">
        <f t="shared" si="52"/>
        <v>44</v>
      </c>
      <c r="Y329" s="37">
        <f>VLOOKUP(D329,兵种!B:J,7,0)</f>
        <v>0</v>
      </c>
      <c r="Z329" s="37">
        <f>VLOOKUP(D329,兵种!B:J,8,0)</f>
        <v>0</v>
      </c>
      <c r="AA329" s="37">
        <f>VLOOKUP(D329,兵种!B:J,9,0)</f>
        <v>0</v>
      </c>
      <c r="AB329" s="1">
        <f t="shared" si="53"/>
        <v>217</v>
      </c>
    </row>
    <row r="330" spans="2:28" hidden="1">
      <c r="B330" s="27"/>
      <c r="C330" s="16">
        <v>490</v>
      </c>
      <c r="D330" s="27"/>
      <c r="E330" s="27"/>
      <c r="F330" s="2" t="s">
        <v>490</v>
      </c>
      <c r="G330" s="4" t="str">
        <f>VLOOKUP(D330,兵种!B:F,2,0)</f>
        <v>老百姓</v>
      </c>
      <c r="H330" s="4">
        <f>VLOOKUP(D330,兵种!B:F,3,0)</f>
        <v>0.7</v>
      </c>
      <c r="I330" s="4">
        <f>VLOOKUP(D330,兵种!B:F,4,0)</f>
        <v>0.7</v>
      </c>
      <c r="J330" s="4">
        <f>VLOOKUP(D330,兵种!B:F,5,0)</f>
        <v>0.7</v>
      </c>
      <c r="K330" s="16" t="str">
        <f>VLOOKUP(E330,绝技!B:C,2,0)</f>
        <v>无</v>
      </c>
      <c r="L330" s="32">
        <v>65</v>
      </c>
      <c r="M330" s="32">
        <v>66</v>
      </c>
      <c r="N330" s="32">
        <v>46</v>
      </c>
      <c r="O330" s="35">
        <v>44</v>
      </c>
      <c r="P330" s="1">
        <f t="shared" si="45"/>
        <v>221</v>
      </c>
      <c r="Q330" s="38">
        <v>1</v>
      </c>
      <c r="R330" s="1">
        <f t="shared" si="46"/>
        <v>207</v>
      </c>
      <c r="S330" s="1">
        <f t="shared" si="47"/>
        <v>45</v>
      </c>
      <c r="T330" s="1">
        <f t="shared" si="48"/>
        <v>31</v>
      </c>
      <c r="U330" s="1">
        <f t="shared" si="49"/>
        <v>99</v>
      </c>
      <c r="V330" s="1">
        <f t="shared" si="50"/>
        <v>66</v>
      </c>
      <c r="W330" s="1">
        <f t="shared" si="51"/>
        <v>55</v>
      </c>
      <c r="X330" s="1">
        <f t="shared" si="52"/>
        <v>36</v>
      </c>
      <c r="Y330" s="37">
        <f>VLOOKUP(D330,兵种!B:J,7,0)</f>
        <v>0</v>
      </c>
      <c r="Z330" s="37">
        <f>VLOOKUP(D330,兵种!B:J,8,0)</f>
        <v>0</v>
      </c>
      <c r="AA330" s="37">
        <f>VLOOKUP(D330,兵种!B:J,9,0)</f>
        <v>0</v>
      </c>
      <c r="AB330" s="1">
        <f t="shared" si="53"/>
        <v>199</v>
      </c>
    </row>
    <row r="331" spans="2:28" hidden="1">
      <c r="B331" s="27"/>
      <c r="C331" s="16">
        <v>47</v>
      </c>
      <c r="D331" s="27"/>
      <c r="E331" s="27"/>
      <c r="F331" s="2" t="s">
        <v>49</v>
      </c>
      <c r="G331" s="4" t="str">
        <f>VLOOKUP(D331,兵种!B:F,2,0)</f>
        <v>老百姓</v>
      </c>
      <c r="H331" s="4">
        <f>VLOOKUP(D331,兵种!B:F,3,0)</f>
        <v>0.7</v>
      </c>
      <c r="I331" s="4">
        <f>VLOOKUP(D331,兵种!B:F,4,0)</f>
        <v>0.7</v>
      </c>
      <c r="J331" s="4">
        <f>VLOOKUP(D331,兵种!B:F,5,0)</f>
        <v>0.7</v>
      </c>
      <c r="K331" s="16" t="str">
        <f>VLOOKUP(E331,绝技!B:C,2,0)</f>
        <v>无</v>
      </c>
      <c r="L331" s="32">
        <v>65</v>
      </c>
      <c r="M331" s="32">
        <v>64</v>
      </c>
      <c r="N331" s="32">
        <v>31</v>
      </c>
      <c r="O331" s="35">
        <v>41</v>
      </c>
      <c r="P331" s="1">
        <f t="shared" si="45"/>
        <v>201</v>
      </c>
      <c r="Q331" s="38">
        <v>1</v>
      </c>
      <c r="R331" s="1">
        <f t="shared" si="46"/>
        <v>205</v>
      </c>
      <c r="S331" s="1">
        <f t="shared" si="47"/>
        <v>45</v>
      </c>
      <c r="T331" s="1">
        <f t="shared" si="48"/>
        <v>31</v>
      </c>
      <c r="U331" s="1">
        <f t="shared" si="49"/>
        <v>96</v>
      </c>
      <c r="V331" s="1">
        <f t="shared" si="50"/>
        <v>64</v>
      </c>
      <c r="W331" s="1">
        <f t="shared" si="51"/>
        <v>37</v>
      </c>
      <c r="X331" s="1">
        <f t="shared" si="52"/>
        <v>24</v>
      </c>
      <c r="Y331" s="37">
        <f>VLOOKUP(D331,兵种!B:J,7,0)</f>
        <v>0</v>
      </c>
      <c r="Z331" s="37">
        <f>VLOOKUP(D331,兵种!B:J,8,0)</f>
        <v>0</v>
      </c>
      <c r="AA331" s="37">
        <f>VLOOKUP(D331,兵种!B:J,9,0)</f>
        <v>0</v>
      </c>
      <c r="AB331" s="1">
        <f t="shared" si="53"/>
        <v>178</v>
      </c>
    </row>
    <row r="332" spans="2:28" hidden="1">
      <c r="B332" s="27"/>
      <c r="C332" s="16">
        <v>238</v>
      </c>
      <c r="D332" s="27"/>
      <c r="E332" s="27"/>
      <c r="F332" s="2" t="s">
        <v>240</v>
      </c>
      <c r="G332" s="4" t="str">
        <f>VLOOKUP(D332,兵种!B:F,2,0)</f>
        <v>老百姓</v>
      </c>
      <c r="H332" s="4">
        <f>VLOOKUP(D332,兵种!B:F,3,0)</f>
        <v>0.7</v>
      </c>
      <c r="I332" s="4">
        <f>VLOOKUP(D332,兵种!B:F,4,0)</f>
        <v>0.7</v>
      </c>
      <c r="J332" s="4">
        <f>VLOOKUP(D332,兵种!B:F,5,0)</f>
        <v>0.7</v>
      </c>
      <c r="K332" s="16" t="str">
        <f>VLOOKUP(E332,绝技!B:C,2,0)</f>
        <v>无</v>
      </c>
      <c r="L332" s="32">
        <v>65</v>
      </c>
      <c r="M332" s="32">
        <v>62</v>
      </c>
      <c r="N332" s="32">
        <v>72</v>
      </c>
      <c r="O332" s="35">
        <v>65</v>
      </c>
      <c r="P332" s="1">
        <f t="shared" si="45"/>
        <v>264</v>
      </c>
      <c r="Q332" s="38">
        <v>1</v>
      </c>
      <c r="R332" s="1">
        <f t="shared" si="46"/>
        <v>202</v>
      </c>
      <c r="S332" s="1">
        <f t="shared" si="47"/>
        <v>45</v>
      </c>
      <c r="T332" s="1">
        <f t="shared" si="48"/>
        <v>31</v>
      </c>
      <c r="U332" s="1">
        <f t="shared" si="49"/>
        <v>93</v>
      </c>
      <c r="V332" s="1">
        <f t="shared" si="50"/>
        <v>62</v>
      </c>
      <c r="W332" s="1">
        <f t="shared" si="51"/>
        <v>86</v>
      </c>
      <c r="X332" s="1">
        <f t="shared" si="52"/>
        <v>57</v>
      </c>
      <c r="Y332" s="37">
        <f>VLOOKUP(D332,兵种!B:J,7,0)</f>
        <v>0</v>
      </c>
      <c r="Z332" s="37">
        <f>VLOOKUP(D332,兵种!B:J,8,0)</f>
        <v>0</v>
      </c>
      <c r="AA332" s="37">
        <f>VLOOKUP(D332,兵种!B:J,9,0)</f>
        <v>0</v>
      </c>
      <c r="AB332" s="1">
        <f t="shared" si="53"/>
        <v>224</v>
      </c>
    </row>
    <row r="333" spans="2:28" hidden="1">
      <c r="B333" s="27"/>
      <c r="C333" s="16">
        <v>599</v>
      </c>
      <c r="D333" s="27"/>
      <c r="E333" s="27"/>
      <c r="F333" s="2" t="s">
        <v>598</v>
      </c>
      <c r="G333" s="4" t="str">
        <f>VLOOKUP(D333,兵种!B:F,2,0)</f>
        <v>老百姓</v>
      </c>
      <c r="H333" s="4">
        <f>VLOOKUP(D333,兵种!B:F,3,0)</f>
        <v>0.7</v>
      </c>
      <c r="I333" s="4">
        <f>VLOOKUP(D333,兵种!B:F,4,0)</f>
        <v>0.7</v>
      </c>
      <c r="J333" s="4">
        <f>VLOOKUP(D333,兵种!B:F,5,0)</f>
        <v>0.7</v>
      </c>
      <c r="K333" s="16" t="str">
        <f>VLOOKUP(E333,绝技!B:C,2,0)</f>
        <v>无</v>
      </c>
      <c r="L333" s="32">
        <v>65</v>
      </c>
      <c r="M333" s="32">
        <v>61</v>
      </c>
      <c r="N333" s="32">
        <v>78</v>
      </c>
      <c r="O333" s="35">
        <v>85</v>
      </c>
      <c r="P333" s="1">
        <f t="shared" si="45"/>
        <v>289</v>
      </c>
      <c r="Q333" s="38">
        <v>1</v>
      </c>
      <c r="R333" s="1">
        <f t="shared" si="46"/>
        <v>200</v>
      </c>
      <c r="S333" s="1">
        <f t="shared" si="47"/>
        <v>45</v>
      </c>
      <c r="T333" s="1">
        <f t="shared" si="48"/>
        <v>31</v>
      </c>
      <c r="U333" s="1">
        <f t="shared" si="49"/>
        <v>91</v>
      </c>
      <c r="V333" s="1">
        <f t="shared" si="50"/>
        <v>61</v>
      </c>
      <c r="W333" s="1">
        <f t="shared" si="51"/>
        <v>93</v>
      </c>
      <c r="X333" s="1">
        <f t="shared" si="52"/>
        <v>62</v>
      </c>
      <c r="Y333" s="37">
        <f>VLOOKUP(D333,兵种!B:J,7,0)</f>
        <v>0</v>
      </c>
      <c r="Z333" s="37">
        <f>VLOOKUP(D333,兵种!B:J,8,0)</f>
        <v>0</v>
      </c>
      <c r="AA333" s="37">
        <f>VLOOKUP(D333,兵种!B:J,9,0)</f>
        <v>0</v>
      </c>
      <c r="AB333" s="1">
        <f t="shared" si="53"/>
        <v>229</v>
      </c>
    </row>
    <row r="334" spans="2:28" hidden="1">
      <c r="B334" s="27"/>
      <c r="C334" s="16">
        <v>483</v>
      </c>
      <c r="D334" s="27"/>
      <c r="E334" s="27"/>
      <c r="F334" s="2" t="s">
        <v>483</v>
      </c>
      <c r="G334" s="4" t="str">
        <f>VLOOKUP(D334,兵种!B:F,2,0)</f>
        <v>老百姓</v>
      </c>
      <c r="H334" s="4">
        <f>VLOOKUP(D334,兵种!B:F,3,0)</f>
        <v>0.7</v>
      </c>
      <c r="I334" s="4">
        <f>VLOOKUP(D334,兵种!B:F,4,0)</f>
        <v>0.7</v>
      </c>
      <c r="J334" s="4">
        <f>VLOOKUP(D334,兵种!B:F,5,0)</f>
        <v>0.7</v>
      </c>
      <c r="K334" s="16" t="str">
        <f>VLOOKUP(E334,绝技!B:C,2,0)</f>
        <v>无</v>
      </c>
      <c r="L334" s="32">
        <v>65</v>
      </c>
      <c r="M334" s="32">
        <v>59</v>
      </c>
      <c r="N334" s="32">
        <v>76</v>
      </c>
      <c r="O334" s="35">
        <v>78</v>
      </c>
      <c r="P334" s="1">
        <f t="shared" si="45"/>
        <v>278</v>
      </c>
      <c r="Q334" s="38">
        <v>1</v>
      </c>
      <c r="R334" s="1">
        <f t="shared" si="46"/>
        <v>198</v>
      </c>
      <c r="S334" s="1">
        <f t="shared" si="47"/>
        <v>45</v>
      </c>
      <c r="T334" s="1">
        <f t="shared" si="48"/>
        <v>31</v>
      </c>
      <c r="U334" s="1">
        <f t="shared" si="49"/>
        <v>88</v>
      </c>
      <c r="V334" s="1">
        <f t="shared" si="50"/>
        <v>59</v>
      </c>
      <c r="W334" s="1">
        <f t="shared" si="51"/>
        <v>91</v>
      </c>
      <c r="X334" s="1">
        <f t="shared" si="52"/>
        <v>60</v>
      </c>
      <c r="Y334" s="37">
        <f>VLOOKUP(D334,兵种!B:J,7,0)</f>
        <v>0</v>
      </c>
      <c r="Z334" s="37">
        <f>VLOOKUP(D334,兵种!B:J,8,0)</f>
        <v>0</v>
      </c>
      <c r="AA334" s="37">
        <f>VLOOKUP(D334,兵种!B:J,9,0)</f>
        <v>0</v>
      </c>
      <c r="AB334" s="1">
        <f t="shared" si="53"/>
        <v>224</v>
      </c>
    </row>
    <row r="335" spans="2:28" hidden="1">
      <c r="B335" s="27"/>
      <c r="C335" s="16">
        <v>28</v>
      </c>
      <c r="D335" s="27"/>
      <c r="E335" s="27"/>
      <c r="F335" s="2" t="s">
        <v>30</v>
      </c>
      <c r="G335" s="4" t="str">
        <f>VLOOKUP(D335,兵种!B:F,2,0)</f>
        <v>老百姓</v>
      </c>
      <c r="H335" s="4">
        <f>VLOOKUP(D335,兵种!B:F,3,0)</f>
        <v>0.7</v>
      </c>
      <c r="I335" s="4">
        <f>VLOOKUP(D335,兵种!B:F,4,0)</f>
        <v>0.7</v>
      </c>
      <c r="J335" s="4">
        <f>VLOOKUP(D335,兵种!B:F,5,0)</f>
        <v>0.7</v>
      </c>
      <c r="K335" s="16" t="str">
        <f>VLOOKUP(E335,绝技!B:C,2,0)</f>
        <v>无</v>
      </c>
      <c r="L335" s="32">
        <v>65</v>
      </c>
      <c r="M335" s="32">
        <v>55</v>
      </c>
      <c r="N335" s="32">
        <v>61</v>
      </c>
      <c r="O335" s="35">
        <v>70</v>
      </c>
      <c r="P335" s="1">
        <f t="shared" si="45"/>
        <v>251</v>
      </c>
      <c r="Q335" s="38">
        <v>1</v>
      </c>
      <c r="R335" s="1">
        <f t="shared" si="46"/>
        <v>192</v>
      </c>
      <c r="S335" s="1">
        <f t="shared" si="47"/>
        <v>45</v>
      </c>
      <c r="T335" s="1">
        <f t="shared" si="48"/>
        <v>31</v>
      </c>
      <c r="U335" s="1">
        <f t="shared" si="49"/>
        <v>82</v>
      </c>
      <c r="V335" s="1">
        <f t="shared" si="50"/>
        <v>55</v>
      </c>
      <c r="W335" s="1">
        <f t="shared" si="51"/>
        <v>73</v>
      </c>
      <c r="X335" s="1">
        <f t="shared" si="52"/>
        <v>48</v>
      </c>
      <c r="Y335" s="37">
        <f>VLOOKUP(D335,兵种!B:J,7,0)</f>
        <v>0</v>
      </c>
      <c r="Z335" s="37">
        <f>VLOOKUP(D335,兵种!B:J,8,0)</f>
        <v>0</v>
      </c>
      <c r="AA335" s="37">
        <f>VLOOKUP(D335,兵种!B:J,9,0)</f>
        <v>0</v>
      </c>
      <c r="AB335" s="1">
        <f t="shared" si="53"/>
        <v>200</v>
      </c>
    </row>
    <row r="336" spans="2:28" hidden="1">
      <c r="B336" s="27"/>
      <c r="C336" s="16">
        <v>40</v>
      </c>
      <c r="D336" s="27">
        <v>2</v>
      </c>
      <c r="E336" s="27"/>
      <c r="F336" s="2" t="s">
        <v>42</v>
      </c>
      <c r="G336" s="4" t="str">
        <f>VLOOKUP(D336,兵种!B:F,2,0)</f>
        <v>亲卫队</v>
      </c>
      <c r="H336" s="4">
        <f>VLOOKUP(D336,兵种!B:F,3,0)</f>
        <v>1</v>
      </c>
      <c r="I336" s="4">
        <f>VLOOKUP(D336,兵种!B:F,4,0)</f>
        <v>1.1000000000000001</v>
      </c>
      <c r="J336" s="4">
        <f>VLOOKUP(D336,兵种!B:F,5,0)</f>
        <v>1</v>
      </c>
      <c r="K336" s="16" t="str">
        <f>VLOOKUP(E336,绝技!B:C,2,0)</f>
        <v>无</v>
      </c>
      <c r="L336" s="32">
        <v>64</v>
      </c>
      <c r="M336" s="32">
        <v>88</v>
      </c>
      <c r="N336" s="32">
        <v>19</v>
      </c>
      <c r="O336" s="35">
        <v>22</v>
      </c>
      <c r="P336" s="1">
        <f t="shared" si="45"/>
        <v>193</v>
      </c>
      <c r="Q336" s="38">
        <v>1</v>
      </c>
      <c r="R336" s="1">
        <f t="shared" si="46"/>
        <v>340</v>
      </c>
      <c r="S336" s="1">
        <f t="shared" si="47"/>
        <v>70</v>
      </c>
      <c r="T336" s="1">
        <f t="shared" si="48"/>
        <v>44</v>
      </c>
      <c r="U336" s="1">
        <f t="shared" si="49"/>
        <v>132</v>
      </c>
      <c r="V336" s="1">
        <f t="shared" si="50"/>
        <v>88</v>
      </c>
      <c r="W336" s="1">
        <f t="shared" si="51"/>
        <v>22</v>
      </c>
      <c r="X336" s="1">
        <f t="shared" si="52"/>
        <v>15</v>
      </c>
      <c r="Y336" s="37">
        <f>VLOOKUP(D336,兵种!B:J,7,0)</f>
        <v>0.05</v>
      </c>
      <c r="Z336" s="37">
        <f>VLOOKUP(D336,兵种!B:J,8,0)</f>
        <v>0.05</v>
      </c>
      <c r="AA336" s="37">
        <f>VLOOKUP(D336,兵种!B:J,9,0)</f>
        <v>0.1</v>
      </c>
      <c r="AB336" s="1">
        <f t="shared" si="53"/>
        <v>224</v>
      </c>
    </row>
    <row r="337" spans="2:28" hidden="1">
      <c r="B337" s="27"/>
      <c r="C337" s="16">
        <v>637</v>
      </c>
      <c r="D337" s="27">
        <v>5</v>
      </c>
      <c r="E337" s="27"/>
      <c r="F337" s="2" t="s">
        <v>635</v>
      </c>
      <c r="G337" s="4" t="str">
        <f>VLOOKUP(D337,兵种!B:F,2,0)</f>
        <v>霹雳车</v>
      </c>
      <c r="H337" s="4">
        <f>VLOOKUP(D337,兵种!B:F,3,0)</f>
        <v>0.9</v>
      </c>
      <c r="I337" s="4">
        <f>VLOOKUP(D337,兵种!B:F,4,0)</f>
        <v>1</v>
      </c>
      <c r="J337" s="4">
        <f>VLOOKUP(D337,兵种!B:F,5,0)</f>
        <v>0.8</v>
      </c>
      <c r="K337" s="16" t="str">
        <f>VLOOKUP(E337,绝技!B:C,2,0)</f>
        <v>无</v>
      </c>
      <c r="L337" s="32">
        <v>64</v>
      </c>
      <c r="M337" s="32">
        <v>49</v>
      </c>
      <c r="N337" s="32">
        <v>73</v>
      </c>
      <c r="O337" s="35">
        <v>87</v>
      </c>
      <c r="P337" s="1">
        <f t="shared" si="45"/>
        <v>273</v>
      </c>
      <c r="Q337" s="38">
        <v>1</v>
      </c>
      <c r="R337" s="1">
        <f t="shared" si="46"/>
        <v>235</v>
      </c>
      <c r="S337" s="1">
        <f t="shared" si="47"/>
        <v>64</v>
      </c>
      <c r="T337" s="1">
        <f t="shared" si="48"/>
        <v>35</v>
      </c>
      <c r="U337" s="1">
        <f t="shared" si="49"/>
        <v>73</v>
      </c>
      <c r="V337" s="1">
        <f t="shared" si="50"/>
        <v>49</v>
      </c>
      <c r="W337" s="1">
        <f t="shared" si="51"/>
        <v>87</v>
      </c>
      <c r="X337" s="1">
        <f t="shared" si="52"/>
        <v>58</v>
      </c>
      <c r="Y337" s="37">
        <f>VLOOKUP(D337,兵种!B:J,7,0)</f>
        <v>0.15</v>
      </c>
      <c r="Z337" s="37">
        <f>VLOOKUP(D337,兵种!B:J,8,0)</f>
        <v>0</v>
      </c>
      <c r="AA337" s="37">
        <f>VLOOKUP(D337,兵种!B:J,9,0)</f>
        <v>0.05</v>
      </c>
      <c r="AB337" s="1">
        <f t="shared" si="53"/>
        <v>224</v>
      </c>
    </row>
    <row r="338" spans="2:28" hidden="1">
      <c r="B338" s="27"/>
      <c r="C338" s="16">
        <v>285</v>
      </c>
      <c r="D338" s="27"/>
      <c r="E338" s="27"/>
      <c r="F338" s="2" t="s">
        <v>287</v>
      </c>
      <c r="G338" s="4" t="str">
        <f>VLOOKUP(D338,兵种!B:F,2,0)</f>
        <v>老百姓</v>
      </c>
      <c r="H338" s="4">
        <f>VLOOKUP(D338,兵种!B:F,3,0)</f>
        <v>0.7</v>
      </c>
      <c r="I338" s="4">
        <f>VLOOKUP(D338,兵种!B:F,4,0)</f>
        <v>0.7</v>
      </c>
      <c r="J338" s="4">
        <f>VLOOKUP(D338,兵种!B:F,5,0)</f>
        <v>0.7</v>
      </c>
      <c r="K338" s="16" t="str">
        <f>VLOOKUP(E338,绝技!B:C,2,0)</f>
        <v>无</v>
      </c>
      <c r="L338" s="32">
        <v>64</v>
      </c>
      <c r="M338" s="32">
        <v>77</v>
      </c>
      <c r="N338" s="32">
        <v>62</v>
      </c>
      <c r="O338" s="35">
        <v>55</v>
      </c>
      <c r="P338" s="1">
        <f t="shared" si="45"/>
        <v>258</v>
      </c>
      <c r="Q338" s="38">
        <v>1</v>
      </c>
      <c r="R338" s="1">
        <f t="shared" si="46"/>
        <v>222</v>
      </c>
      <c r="S338" s="1">
        <f t="shared" si="47"/>
        <v>44</v>
      </c>
      <c r="T338" s="1">
        <f t="shared" si="48"/>
        <v>31</v>
      </c>
      <c r="U338" s="1">
        <f t="shared" si="49"/>
        <v>115</v>
      </c>
      <c r="V338" s="1">
        <f t="shared" si="50"/>
        <v>77</v>
      </c>
      <c r="W338" s="1">
        <f t="shared" si="51"/>
        <v>74</v>
      </c>
      <c r="X338" s="1">
        <f t="shared" si="52"/>
        <v>49</v>
      </c>
      <c r="Y338" s="37">
        <f>VLOOKUP(D338,兵种!B:J,7,0)</f>
        <v>0</v>
      </c>
      <c r="Z338" s="37">
        <f>VLOOKUP(D338,兵种!B:J,8,0)</f>
        <v>0</v>
      </c>
      <c r="AA338" s="37">
        <f>VLOOKUP(D338,兵种!B:J,9,0)</f>
        <v>0</v>
      </c>
      <c r="AB338" s="1">
        <f t="shared" si="53"/>
        <v>233</v>
      </c>
    </row>
    <row r="339" spans="2:28" hidden="1">
      <c r="B339" s="27"/>
      <c r="C339" s="16">
        <v>7</v>
      </c>
      <c r="D339" s="27"/>
      <c r="E339" s="27"/>
      <c r="F339" s="2" t="s">
        <v>9</v>
      </c>
      <c r="G339" s="4" t="str">
        <f>VLOOKUP(D339,兵种!B:F,2,0)</f>
        <v>老百姓</v>
      </c>
      <c r="H339" s="4">
        <f>VLOOKUP(D339,兵种!B:F,3,0)</f>
        <v>0.7</v>
      </c>
      <c r="I339" s="4">
        <f>VLOOKUP(D339,兵种!B:F,4,0)</f>
        <v>0.7</v>
      </c>
      <c r="J339" s="4">
        <f>VLOOKUP(D339,兵种!B:F,5,0)</f>
        <v>0.7</v>
      </c>
      <c r="K339" s="16" t="str">
        <f>VLOOKUP(E339,绝技!B:C,2,0)</f>
        <v>无</v>
      </c>
      <c r="L339" s="32">
        <v>64</v>
      </c>
      <c r="M339" s="32">
        <v>76</v>
      </c>
      <c r="N339" s="32">
        <v>40</v>
      </c>
      <c r="O339" s="35">
        <v>39</v>
      </c>
      <c r="P339" s="1">
        <f t="shared" si="45"/>
        <v>219</v>
      </c>
      <c r="Q339" s="38">
        <v>1</v>
      </c>
      <c r="R339" s="1">
        <f t="shared" si="46"/>
        <v>221</v>
      </c>
      <c r="S339" s="1">
        <f t="shared" si="47"/>
        <v>44</v>
      </c>
      <c r="T339" s="1">
        <f t="shared" si="48"/>
        <v>31</v>
      </c>
      <c r="U339" s="1">
        <f t="shared" si="49"/>
        <v>114</v>
      </c>
      <c r="V339" s="1">
        <f t="shared" si="50"/>
        <v>76</v>
      </c>
      <c r="W339" s="1">
        <f t="shared" si="51"/>
        <v>48</v>
      </c>
      <c r="X339" s="1">
        <f t="shared" si="52"/>
        <v>32</v>
      </c>
      <c r="Y339" s="37">
        <f>VLOOKUP(D339,兵种!B:J,7,0)</f>
        <v>0</v>
      </c>
      <c r="Z339" s="37">
        <f>VLOOKUP(D339,兵种!B:J,8,0)</f>
        <v>0</v>
      </c>
      <c r="AA339" s="37">
        <f>VLOOKUP(D339,兵种!B:J,9,0)</f>
        <v>0</v>
      </c>
      <c r="AB339" s="1">
        <f t="shared" si="53"/>
        <v>206</v>
      </c>
    </row>
    <row r="340" spans="2:28" hidden="1">
      <c r="B340" s="27"/>
      <c r="C340" s="16">
        <v>234</v>
      </c>
      <c r="D340" s="27"/>
      <c r="E340" s="27"/>
      <c r="F340" s="2" t="s">
        <v>236</v>
      </c>
      <c r="G340" s="4" t="str">
        <f>VLOOKUP(D340,兵种!B:F,2,0)</f>
        <v>老百姓</v>
      </c>
      <c r="H340" s="4">
        <f>VLOOKUP(D340,兵种!B:F,3,0)</f>
        <v>0.7</v>
      </c>
      <c r="I340" s="4">
        <f>VLOOKUP(D340,兵种!B:F,4,0)</f>
        <v>0.7</v>
      </c>
      <c r="J340" s="4">
        <f>VLOOKUP(D340,兵种!B:F,5,0)</f>
        <v>0.7</v>
      </c>
      <c r="K340" s="16" t="str">
        <f>VLOOKUP(E340,绝技!B:C,2,0)</f>
        <v>无</v>
      </c>
      <c r="L340" s="32">
        <v>64</v>
      </c>
      <c r="M340" s="32">
        <v>76</v>
      </c>
      <c r="N340" s="32">
        <v>34</v>
      </c>
      <c r="O340" s="35">
        <v>33</v>
      </c>
      <c r="P340" s="1">
        <f t="shared" si="45"/>
        <v>207</v>
      </c>
      <c r="Q340" s="38">
        <v>1</v>
      </c>
      <c r="R340" s="1">
        <f t="shared" si="46"/>
        <v>221</v>
      </c>
      <c r="S340" s="1">
        <f t="shared" si="47"/>
        <v>44</v>
      </c>
      <c r="T340" s="1">
        <f t="shared" si="48"/>
        <v>31</v>
      </c>
      <c r="U340" s="1">
        <f t="shared" si="49"/>
        <v>114</v>
      </c>
      <c r="V340" s="1">
        <f t="shared" si="50"/>
        <v>76</v>
      </c>
      <c r="W340" s="1">
        <f t="shared" si="51"/>
        <v>40</v>
      </c>
      <c r="X340" s="1">
        <f t="shared" si="52"/>
        <v>27</v>
      </c>
      <c r="Y340" s="37">
        <f>VLOOKUP(D340,兵种!B:J,7,0)</f>
        <v>0</v>
      </c>
      <c r="Z340" s="37">
        <f>VLOOKUP(D340,兵种!B:J,8,0)</f>
        <v>0</v>
      </c>
      <c r="AA340" s="37">
        <f>VLOOKUP(D340,兵种!B:J,9,0)</f>
        <v>0</v>
      </c>
      <c r="AB340" s="1">
        <f t="shared" si="53"/>
        <v>198</v>
      </c>
    </row>
    <row r="341" spans="2:28" hidden="1">
      <c r="B341" s="27"/>
      <c r="C341" s="16">
        <v>148</v>
      </c>
      <c r="D341" s="27"/>
      <c r="E341" s="27"/>
      <c r="F341" s="2" t="s">
        <v>150</v>
      </c>
      <c r="G341" s="4" t="str">
        <f>VLOOKUP(D341,兵种!B:F,2,0)</f>
        <v>老百姓</v>
      </c>
      <c r="H341" s="4">
        <f>VLOOKUP(D341,兵种!B:F,3,0)</f>
        <v>0.7</v>
      </c>
      <c r="I341" s="4">
        <f>VLOOKUP(D341,兵种!B:F,4,0)</f>
        <v>0.7</v>
      </c>
      <c r="J341" s="4">
        <f>VLOOKUP(D341,兵种!B:F,5,0)</f>
        <v>0.7</v>
      </c>
      <c r="K341" s="16" t="str">
        <f>VLOOKUP(E341,绝技!B:C,2,0)</f>
        <v>无</v>
      </c>
      <c r="L341" s="32">
        <v>64</v>
      </c>
      <c r="M341" s="32">
        <v>76</v>
      </c>
      <c r="N341" s="32">
        <v>19</v>
      </c>
      <c r="O341" s="35">
        <v>19</v>
      </c>
      <c r="P341" s="1">
        <f t="shared" si="45"/>
        <v>178</v>
      </c>
      <c r="Q341" s="38">
        <v>1</v>
      </c>
      <c r="R341" s="1">
        <f t="shared" si="46"/>
        <v>221</v>
      </c>
      <c r="S341" s="1">
        <f t="shared" si="47"/>
        <v>44</v>
      </c>
      <c r="T341" s="1">
        <f t="shared" si="48"/>
        <v>31</v>
      </c>
      <c r="U341" s="1">
        <f t="shared" si="49"/>
        <v>114</v>
      </c>
      <c r="V341" s="1">
        <f t="shared" si="50"/>
        <v>76</v>
      </c>
      <c r="W341" s="1">
        <f t="shared" si="51"/>
        <v>22</v>
      </c>
      <c r="X341" s="1">
        <f t="shared" si="52"/>
        <v>15</v>
      </c>
      <c r="Y341" s="37">
        <f>VLOOKUP(D341,兵种!B:J,7,0)</f>
        <v>0</v>
      </c>
      <c r="Z341" s="37">
        <f>VLOOKUP(D341,兵种!B:J,8,0)</f>
        <v>0</v>
      </c>
      <c r="AA341" s="37">
        <f>VLOOKUP(D341,兵种!B:J,9,0)</f>
        <v>0</v>
      </c>
      <c r="AB341" s="1">
        <f t="shared" si="53"/>
        <v>180</v>
      </c>
    </row>
    <row r="342" spans="2:28" hidden="1">
      <c r="B342" s="27"/>
      <c r="C342" s="16">
        <v>65</v>
      </c>
      <c r="D342" s="27"/>
      <c r="E342" s="27"/>
      <c r="F342" s="2" t="s">
        <v>67</v>
      </c>
      <c r="G342" s="4" t="str">
        <f>VLOOKUP(D342,兵种!B:F,2,0)</f>
        <v>老百姓</v>
      </c>
      <c r="H342" s="4">
        <f>VLOOKUP(D342,兵种!B:F,3,0)</f>
        <v>0.7</v>
      </c>
      <c r="I342" s="4">
        <f>VLOOKUP(D342,兵种!B:F,4,0)</f>
        <v>0.7</v>
      </c>
      <c r="J342" s="4">
        <f>VLOOKUP(D342,兵种!B:F,5,0)</f>
        <v>0.7</v>
      </c>
      <c r="K342" s="16" t="str">
        <f>VLOOKUP(E342,绝技!B:C,2,0)</f>
        <v>无</v>
      </c>
      <c r="L342" s="32">
        <v>64</v>
      </c>
      <c r="M342" s="32">
        <v>76</v>
      </c>
      <c r="N342" s="32">
        <v>13</v>
      </c>
      <c r="O342" s="35">
        <v>14</v>
      </c>
      <c r="P342" s="1">
        <f t="shared" si="45"/>
        <v>167</v>
      </c>
      <c r="Q342" s="38">
        <v>1</v>
      </c>
      <c r="R342" s="1">
        <f t="shared" si="46"/>
        <v>221</v>
      </c>
      <c r="S342" s="1">
        <f t="shared" si="47"/>
        <v>44</v>
      </c>
      <c r="T342" s="1">
        <f t="shared" si="48"/>
        <v>31</v>
      </c>
      <c r="U342" s="1">
        <f t="shared" si="49"/>
        <v>114</v>
      </c>
      <c r="V342" s="1">
        <f t="shared" si="50"/>
        <v>76</v>
      </c>
      <c r="W342" s="1">
        <f t="shared" si="51"/>
        <v>15</v>
      </c>
      <c r="X342" s="1">
        <f t="shared" si="52"/>
        <v>10</v>
      </c>
      <c r="Y342" s="37">
        <f>VLOOKUP(D342,兵种!B:J,7,0)</f>
        <v>0</v>
      </c>
      <c r="Z342" s="37">
        <f>VLOOKUP(D342,兵种!B:J,8,0)</f>
        <v>0</v>
      </c>
      <c r="AA342" s="37">
        <f>VLOOKUP(D342,兵种!B:J,9,0)</f>
        <v>0</v>
      </c>
      <c r="AB342" s="1">
        <f t="shared" si="53"/>
        <v>173</v>
      </c>
    </row>
    <row r="343" spans="2:28" hidden="1">
      <c r="B343" s="27"/>
      <c r="C343" s="16">
        <v>373</v>
      </c>
      <c r="D343" s="27"/>
      <c r="E343" s="27"/>
      <c r="F343" s="2" t="s">
        <v>374</v>
      </c>
      <c r="G343" s="4" t="str">
        <f>VLOOKUP(D343,兵种!B:F,2,0)</f>
        <v>老百姓</v>
      </c>
      <c r="H343" s="4">
        <f>VLOOKUP(D343,兵种!B:F,3,0)</f>
        <v>0.7</v>
      </c>
      <c r="I343" s="4">
        <f>VLOOKUP(D343,兵种!B:F,4,0)</f>
        <v>0.7</v>
      </c>
      <c r="J343" s="4">
        <f>VLOOKUP(D343,兵种!B:F,5,0)</f>
        <v>0.7</v>
      </c>
      <c r="K343" s="16" t="str">
        <f>VLOOKUP(E343,绝技!B:C,2,0)</f>
        <v>无</v>
      </c>
      <c r="L343" s="32">
        <v>64</v>
      </c>
      <c r="M343" s="32">
        <v>70</v>
      </c>
      <c r="N343" s="32">
        <v>65</v>
      </c>
      <c r="O343" s="35">
        <v>26</v>
      </c>
      <c r="P343" s="1">
        <f t="shared" si="45"/>
        <v>225</v>
      </c>
      <c r="Q343" s="38">
        <v>1</v>
      </c>
      <c r="R343" s="1">
        <f t="shared" si="46"/>
        <v>212</v>
      </c>
      <c r="S343" s="1">
        <f t="shared" si="47"/>
        <v>44</v>
      </c>
      <c r="T343" s="1">
        <f t="shared" si="48"/>
        <v>31</v>
      </c>
      <c r="U343" s="1">
        <f t="shared" si="49"/>
        <v>105</v>
      </c>
      <c r="V343" s="1">
        <f t="shared" si="50"/>
        <v>70</v>
      </c>
      <c r="W343" s="1">
        <f t="shared" si="51"/>
        <v>78</v>
      </c>
      <c r="X343" s="1">
        <f t="shared" si="52"/>
        <v>52</v>
      </c>
      <c r="Y343" s="37">
        <f>VLOOKUP(D343,兵种!B:J,7,0)</f>
        <v>0</v>
      </c>
      <c r="Z343" s="37">
        <f>VLOOKUP(D343,兵种!B:J,8,0)</f>
        <v>0</v>
      </c>
      <c r="AA343" s="37">
        <f>VLOOKUP(D343,兵种!B:J,9,0)</f>
        <v>0</v>
      </c>
      <c r="AB343" s="1">
        <f t="shared" si="53"/>
        <v>227</v>
      </c>
    </row>
    <row r="344" spans="2:28" hidden="1">
      <c r="B344" s="27"/>
      <c r="C344" s="16">
        <v>138</v>
      </c>
      <c r="D344" s="27"/>
      <c r="E344" s="27"/>
      <c r="F344" s="2" t="s">
        <v>140</v>
      </c>
      <c r="G344" s="4" t="str">
        <f>VLOOKUP(D344,兵种!B:F,2,0)</f>
        <v>老百姓</v>
      </c>
      <c r="H344" s="4">
        <f>VLOOKUP(D344,兵种!B:F,3,0)</f>
        <v>0.7</v>
      </c>
      <c r="I344" s="4">
        <f>VLOOKUP(D344,兵种!B:F,4,0)</f>
        <v>0.7</v>
      </c>
      <c r="J344" s="4">
        <f>VLOOKUP(D344,兵种!B:F,5,0)</f>
        <v>0.7</v>
      </c>
      <c r="K344" s="16" t="str">
        <f>VLOOKUP(E344,绝技!B:C,2,0)</f>
        <v>无</v>
      </c>
      <c r="L344" s="32">
        <v>64</v>
      </c>
      <c r="M344" s="32">
        <v>69</v>
      </c>
      <c r="N344" s="32">
        <v>38</v>
      </c>
      <c r="O344" s="35">
        <v>41</v>
      </c>
      <c r="P344" s="1">
        <f t="shared" si="45"/>
        <v>212</v>
      </c>
      <c r="Q344" s="38">
        <v>1</v>
      </c>
      <c r="R344" s="1">
        <f t="shared" si="46"/>
        <v>211</v>
      </c>
      <c r="S344" s="1">
        <f t="shared" si="47"/>
        <v>44</v>
      </c>
      <c r="T344" s="1">
        <f t="shared" si="48"/>
        <v>31</v>
      </c>
      <c r="U344" s="1">
        <f t="shared" si="49"/>
        <v>103</v>
      </c>
      <c r="V344" s="1">
        <f t="shared" si="50"/>
        <v>69</v>
      </c>
      <c r="W344" s="1">
        <f t="shared" si="51"/>
        <v>45</v>
      </c>
      <c r="X344" s="1">
        <f t="shared" si="52"/>
        <v>30</v>
      </c>
      <c r="Y344" s="37">
        <f>VLOOKUP(D344,兵种!B:J,7,0)</f>
        <v>0</v>
      </c>
      <c r="Z344" s="37">
        <f>VLOOKUP(D344,兵种!B:J,8,0)</f>
        <v>0</v>
      </c>
      <c r="AA344" s="37">
        <f>VLOOKUP(D344,兵种!B:J,9,0)</f>
        <v>0</v>
      </c>
      <c r="AB344" s="1">
        <f t="shared" si="53"/>
        <v>192</v>
      </c>
    </row>
    <row r="345" spans="2:28" hidden="1">
      <c r="B345" s="27"/>
      <c r="C345" s="16">
        <v>114</v>
      </c>
      <c r="D345" s="27"/>
      <c r="E345" s="27"/>
      <c r="F345" s="2" t="s">
        <v>116</v>
      </c>
      <c r="G345" s="4" t="str">
        <f>VLOOKUP(D345,兵种!B:F,2,0)</f>
        <v>老百姓</v>
      </c>
      <c r="H345" s="4">
        <f>VLOOKUP(D345,兵种!B:F,3,0)</f>
        <v>0.7</v>
      </c>
      <c r="I345" s="4">
        <f>VLOOKUP(D345,兵种!B:F,4,0)</f>
        <v>0.7</v>
      </c>
      <c r="J345" s="4">
        <f>VLOOKUP(D345,兵种!B:F,5,0)</f>
        <v>0.7</v>
      </c>
      <c r="K345" s="16" t="str">
        <f>VLOOKUP(E345,绝技!B:C,2,0)</f>
        <v>无</v>
      </c>
      <c r="L345" s="32">
        <v>64</v>
      </c>
      <c r="M345" s="32">
        <v>67</v>
      </c>
      <c r="N345" s="32">
        <v>18</v>
      </c>
      <c r="O345" s="35">
        <v>12</v>
      </c>
      <c r="P345" s="1">
        <f t="shared" si="45"/>
        <v>161</v>
      </c>
      <c r="Q345" s="38">
        <v>1</v>
      </c>
      <c r="R345" s="1">
        <f t="shared" si="46"/>
        <v>208</v>
      </c>
      <c r="S345" s="1">
        <f t="shared" si="47"/>
        <v>44</v>
      </c>
      <c r="T345" s="1">
        <f t="shared" si="48"/>
        <v>31</v>
      </c>
      <c r="U345" s="1">
        <f t="shared" si="49"/>
        <v>100</v>
      </c>
      <c r="V345" s="1">
        <f t="shared" si="50"/>
        <v>67</v>
      </c>
      <c r="W345" s="1">
        <f t="shared" si="51"/>
        <v>21</v>
      </c>
      <c r="X345" s="1">
        <f t="shared" si="52"/>
        <v>14</v>
      </c>
      <c r="Y345" s="37">
        <f>VLOOKUP(D345,兵种!B:J,7,0)</f>
        <v>0</v>
      </c>
      <c r="Z345" s="37">
        <f>VLOOKUP(D345,兵种!B:J,8,0)</f>
        <v>0</v>
      </c>
      <c r="AA345" s="37">
        <f>VLOOKUP(D345,兵种!B:J,9,0)</f>
        <v>0</v>
      </c>
      <c r="AB345" s="1">
        <f t="shared" si="53"/>
        <v>165</v>
      </c>
    </row>
    <row r="346" spans="2:28" hidden="1">
      <c r="B346" s="27"/>
      <c r="C346" s="16">
        <v>443</v>
      </c>
      <c r="D346" s="27"/>
      <c r="E346" s="27"/>
      <c r="F346" s="2" t="s">
        <v>443</v>
      </c>
      <c r="G346" s="4" t="str">
        <f>VLOOKUP(D346,兵种!B:F,2,0)</f>
        <v>老百姓</v>
      </c>
      <c r="H346" s="4">
        <f>VLOOKUP(D346,兵种!B:F,3,0)</f>
        <v>0.7</v>
      </c>
      <c r="I346" s="4">
        <f>VLOOKUP(D346,兵种!B:F,4,0)</f>
        <v>0.7</v>
      </c>
      <c r="J346" s="4">
        <f>VLOOKUP(D346,兵种!B:F,5,0)</f>
        <v>0.7</v>
      </c>
      <c r="K346" s="16" t="str">
        <f>VLOOKUP(E346,绝技!B:C,2,0)</f>
        <v>无</v>
      </c>
      <c r="L346" s="32">
        <v>64</v>
      </c>
      <c r="M346" s="32">
        <v>63</v>
      </c>
      <c r="N346" s="32">
        <v>26</v>
      </c>
      <c r="O346" s="35">
        <v>35</v>
      </c>
      <c r="P346" s="1">
        <f t="shared" si="45"/>
        <v>188</v>
      </c>
      <c r="Q346" s="38">
        <v>1</v>
      </c>
      <c r="R346" s="1">
        <f t="shared" si="46"/>
        <v>203</v>
      </c>
      <c r="S346" s="1">
        <f t="shared" si="47"/>
        <v>44</v>
      </c>
      <c r="T346" s="1">
        <f t="shared" si="48"/>
        <v>31</v>
      </c>
      <c r="U346" s="1">
        <f t="shared" si="49"/>
        <v>94</v>
      </c>
      <c r="V346" s="1">
        <f t="shared" si="50"/>
        <v>63</v>
      </c>
      <c r="W346" s="1">
        <f t="shared" si="51"/>
        <v>31</v>
      </c>
      <c r="X346" s="1">
        <f t="shared" si="52"/>
        <v>20</v>
      </c>
      <c r="Y346" s="37">
        <f>VLOOKUP(D346,兵种!B:J,7,0)</f>
        <v>0</v>
      </c>
      <c r="Z346" s="37">
        <f>VLOOKUP(D346,兵种!B:J,8,0)</f>
        <v>0</v>
      </c>
      <c r="AA346" s="37">
        <f>VLOOKUP(D346,兵种!B:J,9,0)</f>
        <v>0</v>
      </c>
      <c r="AB346" s="1">
        <f t="shared" si="53"/>
        <v>169</v>
      </c>
    </row>
    <row r="347" spans="2:28" hidden="1">
      <c r="B347" s="27"/>
      <c r="C347" s="16">
        <v>117</v>
      </c>
      <c r="D347" s="27"/>
      <c r="E347" s="27"/>
      <c r="F347" s="2" t="s">
        <v>119</v>
      </c>
      <c r="G347" s="4" t="str">
        <f>VLOOKUP(D347,兵种!B:F,2,0)</f>
        <v>老百姓</v>
      </c>
      <c r="H347" s="4">
        <f>VLOOKUP(D347,兵种!B:F,3,0)</f>
        <v>0.7</v>
      </c>
      <c r="I347" s="4">
        <f>VLOOKUP(D347,兵种!B:F,4,0)</f>
        <v>0.7</v>
      </c>
      <c r="J347" s="4">
        <f>VLOOKUP(D347,兵种!B:F,5,0)</f>
        <v>0.7</v>
      </c>
      <c r="K347" s="16" t="str">
        <f>VLOOKUP(E347,绝技!B:C,2,0)</f>
        <v>无</v>
      </c>
      <c r="L347" s="32">
        <v>63</v>
      </c>
      <c r="M347" s="32">
        <v>76</v>
      </c>
      <c r="N347" s="32">
        <v>25</v>
      </c>
      <c r="O347" s="35">
        <v>16</v>
      </c>
      <c r="P347" s="1">
        <f t="shared" si="45"/>
        <v>180</v>
      </c>
      <c r="Q347" s="38">
        <v>1</v>
      </c>
      <c r="R347" s="1">
        <f t="shared" si="46"/>
        <v>220</v>
      </c>
      <c r="S347" s="1">
        <f t="shared" si="47"/>
        <v>44</v>
      </c>
      <c r="T347" s="1">
        <f t="shared" si="48"/>
        <v>30</v>
      </c>
      <c r="U347" s="1">
        <f t="shared" si="49"/>
        <v>114</v>
      </c>
      <c r="V347" s="1">
        <f t="shared" si="50"/>
        <v>76</v>
      </c>
      <c r="W347" s="1">
        <f t="shared" si="51"/>
        <v>30</v>
      </c>
      <c r="X347" s="1">
        <f t="shared" si="52"/>
        <v>20</v>
      </c>
      <c r="Y347" s="37">
        <f>VLOOKUP(D347,兵种!B:J,7,0)</f>
        <v>0</v>
      </c>
      <c r="Z347" s="37">
        <f>VLOOKUP(D347,兵种!B:J,8,0)</f>
        <v>0</v>
      </c>
      <c r="AA347" s="37">
        <f>VLOOKUP(D347,兵种!B:J,9,0)</f>
        <v>0</v>
      </c>
      <c r="AB347" s="1">
        <f t="shared" si="53"/>
        <v>188</v>
      </c>
    </row>
    <row r="348" spans="2:28" hidden="1">
      <c r="B348" s="27"/>
      <c r="C348" s="16">
        <v>274</v>
      </c>
      <c r="D348" s="27"/>
      <c r="E348" s="27"/>
      <c r="F348" s="2" t="s">
        <v>276</v>
      </c>
      <c r="G348" s="4" t="str">
        <f>VLOOKUP(D348,兵种!B:F,2,0)</f>
        <v>老百姓</v>
      </c>
      <c r="H348" s="4">
        <f>VLOOKUP(D348,兵种!B:F,3,0)</f>
        <v>0.7</v>
      </c>
      <c r="I348" s="4">
        <f>VLOOKUP(D348,兵种!B:F,4,0)</f>
        <v>0.7</v>
      </c>
      <c r="J348" s="4">
        <f>VLOOKUP(D348,兵种!B:F,5,0)</f>
        <v>0.7</v>
      </c>
      <c r="K348" s="16" t="str">
        <f>VLOOKUP(E348,绝技!B:C,2,0)</f>
        <v>无</v>
      </c>
      <c r="L348" s="32">
        <v>63</v>
      </c>
      <c r="M348" s="32">
        <v>73</v>
      </c>
      <c r="N348" s="32">
        <v>62</v>
      </c>
      <c r="O348" s="35">
        <v>41</v>
      </c>
      <c r="P348" s="1">
        <f t="shared" si="45"/>
        <v>239</v>
      </c>
      <c r="Q348" s="38">
        <v>1</v>
      </c>
      <c r="R348" s="1">
        <f t="shared" si="46"/>
        <v>216</v>
      </c>
      <c r="S348" s="1">
        <f t="shared" si="47"/>
        <v>44</v>
      </c>
      <c r="T348" s="1">
        <f t="shared" si="48"/>
        <v>30</v>
      </c>
      <c r="U348" s="1">
        <f t="shared" si="49"/>
        <v>109</v>
      </c>
      <c r="V348" s="1">
        <f t="shared" si="50"/>
        <v>73</v>
      </c>
      <c r="W348" s="1">
        <f t="shared" si="51"/>
        <v>74</v>
      </c>
      <c r="X348" s="1">
        <f t="shared" si="52"/>
        <v>49</v>
      </c>
      <c r="Y348" s="37">
        <f>VLOOKUP(D348,兵种!B:J,7,0)</f>
        <v>0</v>
      </c>
      <c r="Z348" s="37">
        <f>VLOOKUP(D348,兵种!B:J,8,0)</f>
        <v>0</v>
      </c>
      <c r="AA348" s="37">
        <f>VLOOKUP(D348,兵种!B:J,9,0)</f>
        <v>0</v>
      </c>
      <c r="AB348" s="1">
        <f t="shared" si="53"/>
        <v>227</v>
      </c>
    </row>
    <row r="349" spans="2:28" hidden="1">
      <c r="B349" s="27"/>
      <c r="C349" s="16">
        <v>79</v>
      </c>
      <c r="D349" s="27"/>
      <c r="E349" s="27"/>
      <c r="F349" s="2" t="s">
        <v>81</v>
      </c>
      <c r="G349" s="4" t="str">
        <f>VLOOKUP(D349,兵种!B:F,2,0)</f>
        <v>老百姓</v>
      </c>
      <c r="H349" s="4">
        <f>VLOOKUP(D349,兵种!B:F,3,0)</f>
        <v>0.7</v>
      </c>
      <c r="I349" s="4">
        <f>VLOOKUP(D349,兵种!B:F,4,0)</f>
        <v>0.7</v>
      </c>
      <c r="J349" s="4">
        <f>VLOOKUP(D349,兵种!B:F,5,0)</f>
        <v>0.7</v>
      </c>
      <c r="K349" s="16" t="str">
        <f>VLOOKUP(E349,绝技!B:C,2,0)</f>
        <v>无</v>
      </c>
      <c r="L349" s="32">
        <v>63</v>
      </c>
      <c r="M349" s="32">
        <v>72</v>
      </c>
      <c r="N349" s="32">
        <v>52</v>
      </c>
      <c r="O349" s="35">
        <v>45</v>
      </c>
      <c r="P349" s="1">
        <f t="shared" si="45"/>
        <v>232</v>
      </c>
      <c r="Q349" s="38">
        <v>1</v>
      </c>
      <c r="R349" s="1">
        <f t="shared" si="46"/>
        <v>214</v>
      </c>
      <c r="S349" s="1">
        <f t="shared" si="47"/>
        <v>44</v>
      </c>
      <c r="T349" s="1">
        <f t="shared" si="48"/>
        <v>30</v>
      </c>
      <c r="U349" s="1">
        <f t="shared" si="49"/>
        <v>108</v>
      </c>
      <c r="V349" s="1">
        <f t="shared" si="50"/>
        <v>72</v>
      </c>
      <c r="W349" s="1">
        <f t="shared" si="51"/>
        <v>62</v>
      </c>
      <c r="X349" s="1">
        <f t="shared" si="52"/>
        <v>41</v>
      </c>
      <c r="Y349" s="37">
        <f>VLOOKUP(D349,兵种!B:J,7,0)</f>
        <v>0</v>
      </c>
      <c r="Z349" s="37">
        <f>VLOOKUP(D349,兵种!B:J,8,0)</f>
        <v>0</v>
      </c>
      <c r="AA349" s="37">
        <f>VLOOKUP(D349,兵种!B:J,9,0)</f>
        <v>0</v>
      </c>
      <c r="AB349" s="1">
        <f t="shared" si="53"/>
        <v>214</v>
      </c>
    </row>
    <row r="350" spans="2:28" hidden="1">
      <c r="B350" s="27"/>
      <c r="C350" s="16">
        <v>17</v>
      </c>
      <c r="D350" s="27"/>
      <c r="E350" s="27"/>
      <c r="F350" s="2" t="s">
        <v>19</v>
      </c>
      <c r="G350" s="4" t="str">
        <f>VLOOKUP(D350,兵种!B:F,2,0)</f>
        <v>老百姓</v>
      </c>
      <c r="H350" s="4">
        <f>VLOOKUP(D350,兵种!B:F,3,0)</f>
        <v>0.7</v>
      </c>
      <c r="I350" s="4">
        <f>VLOOKUP(D350,兵种!B:F,4,0)</f>
        <v>0.7</v>
      </c>
      <c r="J350" s="4">
        <f>VLOOKUP(D350,兵种!B:F,5,0)</f>
        <v>0.7</v>
      </c>
      <c r="K350" s="16" t="str">
        <f>VLOOKUP(E350,绝技!B:C,2,0)</f>
        <v>无</v>
      </c>
      <c r="L350" s="32">
        <v>63</v>
      </c>
      <c r="M350" s="32">
        <v>71</v>
      </c>
      <c r="N350" s="32">
        <v>42</v>
      </c>
      <c r="O350" s="35">
        <v>38</v>
      </c>
      <c r="P350" s="1">
        <f t="shared" si="45"/>
        <v>214</v>
      </c>
      <c r="Q350" s="38">
        <v>1</v>
      </c>
      <c r="R350" s="1">
        <f t="shared" si="46"/>
        <v>213</v>
      </c>
      <c r="S350" s="1">
        <f t="shared" si="47"/>
        <v>44</v>
      </c>
      <c r="T350" s="1">
        <f t="shared" si="48"/>
        <v>30</v>
      </c>
      <c r="U350" s="1">
        <f t="shared" si="49"/>
        <v>106</v>
      </c>
      <c r="V350" s="1">
        <f t="shared" si="50"/>
        <v>71</v>
      </c>
      <c r="W350" s="1">
        <f t="shared" si="51"/>
        <v>50</v>
      </c>
      <c r="X350" s="1">
        <f t="shared" si="52"/>
        <v>33</v>
      </c>
      <c r="Y350" s="37">
        <f>VLOOKUP(D350,兵种!B:J,7,0)</f>
        <v>0</v>
      </c>
      <c r="Z350" s="37">
        <f>VLOOKUP(D350,兵种!B:J,8,0)</f>
        <v>0</v>
      </c>
      <c r="AA350" s="37">
        <f>VLOOKUP(D350,兵种!B:J,9,0)</f>
        <v>0</v>
      </c>
      <c r="AB350" s="1">
        <f t="shared" si="53"/>
        <v>200</v>
      </c>
    </row>
    <row r="351" spans="2:28" hidden="1">
      <c r="B351" s="27"/>
      <c r="C351" s="16">
        <v>309</v>
      </c>
      <c r="D351" s="27"/>
      <c r="E351" s="27"/>
      <c r="F351" s="2" t="s">
        <v>311</v>
      </c>
      <c r="G351" s="4" t="str">
        <f>VLOOKUP(D351,兵种!B:F,2,0)</f>
        <v>老百姓</v>
      </c>
      <c r="H351" s="4">
        <f>VLOOKUP(D351,兵种!B:F,3,0)</f>
        <v>0.7</v>
      </c>
      <c r="I351" s="4">
        <f>VLOOKUP(D351,兵种!B:F,4,0)</f>
        <v>0.7</v>
      </c>
      <c r="J351" s="4">
        <f>VLOOKUP(D351,兵种!B:F,5,0)</f>
        <v>0.7</v>
      </c>
      <c r="K351" s="16" t="str">
        <f>VLOOKUP(E351,绝技!B:C,2,0)</f>
        <v>无</v>
      </c>
      <c r="L351" s="32">
        <v>63</v>
      </c>
      <c r="M351" s="32">
        <v>71</v>
      </c>
      <c r="N351" s="32">
        <v>38</v>
      </c>
      <c r="O351" s="35">
        <v>7</v>
      </c>
      <c r="P351" s="1">
        <f t="shared" si="45"/>
        <v>179</v>
      </c>
      <c r="Q351" s="38">
        <v>1</v>
      </c>
      <c r="R351" s="1">
        <f t="shared" si="46"/>
        <v>213</v>
      </c>
      <c r="S351" s="1">
        <f t="shared" si="47"/>
        <v>44</v>
      </c>
      <c r="T351" s="1">
        <f t="shared" si="48"/>
        <v>30</v>
      </c>
      <c r="U351" s="1">
        <f t="shared" si="49"/>
        <v>106</v>
      </c>
      <c r="V351" s="1">
        <f t="shared" si="50"/>
        <v>71</v>
      </c>
      <c r="W351" s="1">
        <f t="shared" si="51"/>
        <v>45</v>
      </c>
      <c r="X351" s="1">
        <f t="shared" si="52"/>
        <v>30</v>
      </c>
      <c r="Y351" s="37">
        <f>VLOOKUP(D351,兵种!B:J,7,0)</f>
        <v>0</v>
      </c>
      <c r="Z351" s="37">
        <f>VLOOKUP(D351,兵种!B:J,8,0)</f>
        <v>0</v>
      </c>
      <c r="AA351" s="37">
        <f>VLOOKUP(D351,兵种!B:J,9,0)</f>
        <v>0</v>
      </c>
      <c r="AB351" s="1">
        <f t="shared" si="53"/>
        <v>195</v>
      </c>
    </row>
    <row r="352" spans="2:28" hidden="1">
      <c r="B352" s="27"/>
      <c r="C352" s="16">
        <v>417</v>
      </c>
      <c r="D352" s="27"/>
      <c r="E352" s="27"/>
      <c r="F352" s="2" t="s">
        <v>418</v>
      </c>
      <c r="G352" s="4" t="str">
        <f>VLOOKUP(D352,兵种!B:F,2,0)</f>
        <v>老百姓</v>
      </c>
      <c r="H352" s="4">
        <f>VLOOKUP(D352,兵种!B:F,3,0)</f>
        <v>0.7</v>
      </c>
      <c r="I352" s="4">
        <f>VLOOKUP(D352,兵种!B:F,4,0)</f>
        <v>0.7</v>
      </c>
      <c r="J352" s="4">
        <f>VLOOKUP(D352,兵种!B:F,5,0)</f>
        <v>0.7</v>
      </c>
      <c r="K352" s="16" t="str">
        <f>VLOOKUP(E352,绝技!B:C,2,0)</f>
        <v>无</v>
      </c>
      <c r="L352" s="32">
        <v>63</v>
      </c>
      <c r="M352" s="32">
        <v>68</v>
      </c>
      <c r="N352" s="32">
        <v>66</v>
      </c>
      <c r="O352" s="35">
        <v>59</v>
      </c>
      <c r="P352" s="1">
        <f t="shared" si="45"/>
        <v>256</v>
      </c>
      <c r="Q352" s="38">
        <v>1</v>
      </c>
      <c r="R352" s="1">
        <f t="shared" si="46"/>
        <v>209</v>
      </c>
      <c r="S352" s="1">
        <f t="shared" si="47"/>
        <v>44</v>
      </c>
      <c r="T352" s="1">
        <f t="shared" si="48"/>
        <v>30</v>
      </c>
      <c r="U352" s="1">
        <f t="shared" si="49"/>
        <v>102</v>
      </c>
      <c r="V352" s="1">
        <f t="shared" si="50"/>
        <v>68</v>
      </c>
      <c r="W352" s="1">
        <f t="shared" si="51"/>
        <v>79</v>
      </c>
      <c r="X352" s="1">
        <f t="shared" si="52"/>
        <v>52</v>
      </c>
      <c r="Y352" s="37">
        <f>VLOOKUP(D352,兵种!B:J,7,0)</f>
        <v>0</v>
      </c>
      <c r="Z352" s="37">
        <f>VLOOKUP(D352,兵种!B:J,8,0)</f>
        <v>0</v>
      </c>
      <c r="AA352" s="37">
        <f>VLOOKUP(D352,兵种!B:J,9,0)</f>
        <v>0</v>
      </c>
      <c r="AB352" s="1">
        <f t="shared" si="53"/>
        <v>225</v>
      </c>
    </row>
    <row r="353" spans="2:28" hidden="1">
      <c r="B353" s="27"/>
      <c r="C353" s="16">
        <v>181</v>
      </c>
      <c r="D353" s="27"/>
      <c r="E353" s="27"/>
      <c r="F353" s="2" t="s">
        <v>183</v>
      </c>
      <c r="G353" s="4" t="str">
        <f>VLOOKUP(D353,兵种!B:F,2,0)</f>
        <v>老百姓</v>
      </c>
      <c r="H353" s="4">
        <f>VLOOKUP(D353,兵种!B:F,3,0)</f>
        <v>0.7</v>
      </c>
      <c r="I353" s="4">
        <f>VLOOKUP(D353,兵种!B:F,4,0)</f>
        <v>0.7</v>
      </c>
      <c r="J353" s="4">
        <f>VLOOKUP(D353,兵种!B:F,5,0)</f>
        <v>0.7</v>
      </c>
      <c r="K353" s="16" t="str">
        <f>VLOOKUP(E353,绝技!B:C,2,0)</f>
        <v>无</v>
      </c>
      <c r="L353" s="32">
        <v>63</v>
      </c>
      <c r="M353" s="32">
        <v>68</v>
      </c>
      <c r="N353" s="32">
        <v>54</v>
      </c>
      <c r="O353" s="35">
        <v>63</v>
      </c>
      <c r="P353" s="1">
        <f t="shared" si="45"/>
        <v>248</v>
      </c>
      <c r="Q353" s="38">
        <v>1</v>
      </c>
      <c r="R353" s="1">
        <f t="shared" si="46"/>
        <v>209</v>
      </c>
      <c r="S353" s="1">
        <f t="shared" si="47"/>
        <v>44</v>
      </c>
      <c r="T353" s="1">
        <f t="shared" si="48"/>
        <v>30</v>
      </c>
      <c r="U353" s="1">
        <f t="shared" si="49"/>
        <v>102</v>
      </c>
      <c r="V353" s="1">
        <f t="shared" si="50"/>
        <v>68</v>
      </c>
      <c r="W353" s="1">
        <f t="shared" si="51"/>
        <v>64</v>
      </c>
      <c r="X353" s="1">
        <f t="shared" si="52"/>
        <v>43</v>
      </c>
      <c r="Y353" s="37">
        <f>VLOOKUP(D353,兵种!B:J,7,0)</f>
        <v>0</v>
      </c>
      <c r="Z353" s="37">
        <f>VLOOKUP(D353,兵种!B:J,8,0)</f>
        <v>0</v>
      </c>
      <c r="AA353" s="37">
        <f>VLOOKUP(D353,兵种!B:J,9,0)</f>
        <v>0</v>
      </c>
      <c r="AB353" s="1">
        <f t="shared" si="53"/>
        <v>210</v>
      </c>
    </row>
    <row r="354" spans="2:28" hidden="1">
      <c r="B354" s="27"/>
      <c r="C354" s="16">
        <v>174</v>
      </c>
      <c r="D354" s="27"/>
      <c r="E354" s="27"/>
      <c r="F354" s="2" t="s">
        <v>176</v>
      </c>
      <c r="G354" s="4" t="str">
        <f>VLOOKUP(D354,兵种!B:F,2,0)</f>
        <v>老百姓</v>
      </c>
      <c r="H354" s="4">
        <f>VLOOKUP(D354,兵种!B:F,3,0)</f>
        <v>0.7</v>
      </c>
      <c r="I354" s="4">
        <f>VLOOKUP(D354,兵种!B:F,4,0)</f>
        <v>0.7</v>
      </c>
      <c r="J354" s="4">
        <f>VLOOKUP(D354,兵种!B:F,5,0)</f>
        <v>0.7</v>
      </c>
      <c r="K354" s="16" t="str">
        <f>VLOOKUP(E354,绝技!B:C,2,0)</f>
        <v>无</v>
      </c>
      <c r="L354" s="32">
        <v>63</v>
      </c>
      <c r="M354" s="32">
        <v>66</v>
      </c>
      <c r="N354" s="32">
        <v>34</v>
      </c>
      <c r="O354" s="35">
        <v>55</v>
      </c>
      <c r="P354" s="1">
        <f t="shared" si="45"/>
        <v>218</v>
      </c>
      <c r="Q354" s="38">
        <v>1</v>
      </c>
      <c r="R354" s="1">
        <f t="shared" si="46"/>
        <v>206</v>
      </c>
      <c r="S354" s="1">
        <f t="shared" si="47"/>
        <v>44</v>
      </c>
      <c r="T354" s="1">
        <f t="shared" si="48"/>
        <v>30</v>
      </c>
      <c r="U354" s="1">
        <f t="shared" si="49"/>
        <v>99</v>
      </c>
      <c r="V354" s="1">
        <f t="shared" si="50"/>
        <v>66</v>
      </c>
      <c r="W354" s="1">
        <f t="shared" si="51"/>
        <v>40</v>
      </c>
      <c r="X354" s="1">
        <f t="shared" si="52"/>
        <v>27</v>
      </c>
      <c r="Y354" s="37">
        <f>VLOOKUP(D354,兵种!B:J,7,0)</f>
        <v>0</v>
      </c>
      <c r="Z354" s="37">
        <f>VLOOKUP(D354,兵种!B:J,8,0)</f>
        <v>0</v>
      </c>
      <c r="AA354" s="37">
        <f>VLOOKUP(D354,兵种!B:J,9,0)</f>
        <v>0</v>
      </c>
      <c r="AB354" s="1">
        <f t="shared" si="53"/>
        <v>183</v>
      </c>
    </row>
    <row r="355" spans="2:28" hidden="1">
      <c r="B355" s="27"/>
      <c r="C355" s="16">
        <v>103</v>
      </c>
      <c r="D355" s="27"/>
      <c r="E355" s="27"/>
      <c r="F355" s="2" t="s">
        <v>105</v>
      </c>
      <c r="G355" s="4" t="str">
        <f>VLOOKUP(D355,兵种!B:F,2,0)</f>
        <v>老百姓</v>
      </c>
      <c r="H355" s="4">
        <f>VLOOKUP(D355,兵种!B:F,3,0)</f>
        <v>0.7</v>
      </c>
      <c r="I355" s="4">
        <f>VLOOKUP(D355,兵种!B:F,4,0)</f>
        <v>0.7</v>
      </c>
      <c r="J355" s="4">
        <f>VLOOKUP(D355,兵种!B:F,5,0)</f>
        <v>0.7</v>
      </c>
      <c r="K355" s="16" t="str">
        <f>VLOOKUP(E355,绝技!B:C,2,0)</f>
        <v>无</v>
      </c>
      <c r="L355" s="32">
        <v>63</v>
      </c>
      <c r="M355" s="32">
        <v>60</v>
      </c>
      <c r="N355" s="32">
        <v>69</v>
      </c>
      <c r="O355" s="35">
        <v>70</v>
      </c>
      <c r="P355" s="1">
        <f t="shared" si="45"/>
        <v>262</v>
      </c>
      <c r="Q355" s="38">
        <v>1</v>
      </c>
      <c r="R355" s="1">
        <f t="shared" si="46"/>
        <v>198</v>
      </c>
      <c r="S355" s="1">
        <f t="shared" si="47"/>
        <v>44</v>
      </c>
      <c r="T355" s="1">
        <f t="shared" si="48"/>
        <v>30</v>
      </c>
      <c r="U355" s="1">
        <f t="shared" si="49"/>
        <v>90</v>
      </c>
      <c r="V355" s="1">
        <f t="shared" si="50"/>
        <v>60</v>
      </c>
      <c r="W355" s="1">
        <f t="shared" si="51"/>
        <v>82</v>
      </c>
      <c r="X355" s="1">
        <f t="shared" si="52"/>
        <v>55</v>
      </c>
      <c r="Y355" s="37">
        <f>VLOOKUP(D355,兵种!B:J,7,0)</f>
        <v>0</v>
      </c>
      <c r="Z355" s="37">
        <f>VLOOKUP(D355,兵种!B:J,8,0)</f>
        <v>0</v>
      </c>
      <c r="AA355" s="37">
        <f>VLOOKUP(D355,兵种!B:J,9,0)</f>
        <v>0</v>
      </c>
      <c r="AB355" s="1">
        <f t="shared" si="53"/>
        <v>216</v>
      </c>
    </row>
    <row r="356" spans="2:28" hidden="1">
      <c r="B356" s="27"/>
      <c r="C356" s="16">
        <v>115</v>
      </c>
      <c r="D356" s="27"/>
      <c r="E356" s="27"/>
      <c r="F356" s="2" t="s">
        <v>117</v>
      </c>
      <c r="G356" s="4" t="str">
        <f>VLOOKUP(D356,兵种!B:F,2,0)</f>
        <v>老百姓</v>
      </c>
      <c r="H356" s="4">
        <f>VLOOKUP(D356,兵种!B:F,3,0)</f>
        <v>0.7</v>
      </c>
      <c r="I356" s="4">
        <f>VLOOKUP(D356,兵种!B:F,4,0)</f>
        <v>0.7</v>
      </c>
      <c r="J356" s="4">
        <f>VLOOKUP(D356,兵种!B:F,5,0)</f>
        <v>0.7</v>
      </c>
      <c r="K356" s="16" t="str">
        <f>VLOOKUP(E356,绝技!B:C,2,0)</f>
        <v>无</v>
      </c>
      <c r="L356" s="32">
        <v>63</v>
      </c>
      <c r="M356" s="32">
        <v>60</v>
      </c>
      <c r="N356" s="32">
        <v>61</v>
      </c>
      <c r="O356" s="35">
        <v>63</v>
      </c>
      <c r="P356" s="1">
        <f t="shared" si="45"/>
        <v>247</v>
      </c>
      <c r="Q356" s="38">
        <v>1</v>
      </c>
      <c r="R356" s="1">
        <f t="shared" si="46"/>
        <v>198</v>
      </c>
      <c r="S356" s="1">
        <f t="shared" si="47"/>
        <v>44</v>
      </c>
      <c r="T356" s="1">
        <f t="shared" si="48"/>
        <v>30</v>
      </c>
      <c r="U356" s="1">
        <f t="shared" si="49"/>
        <v>90</v>
      </c>
      <c r="V356" s="1">
        <f t="shared" si="50"/>
        <v>60</v>
      </c>
      <c r="W356" s="1">
        <f t="shared" si="51"/>
        <v>73</v>
      </c>
      <c r="X356" s="1">
        <f t="shared" si="52"/>
        <v>48</v>
      </c>
      <c r="Y356" s="37">
        <f>VLOOKUP(D356,兵种!B:J,7,0)</f>
        <v>0</v>
      </c>
      <c r="Z356" s="37">
        <f>VLOOKUP(D356,兵种!B:J,8,0)</f>
        <v>0</v>
      </c>
      <c r="AA356" s="37">
        <f>VLOOKUP(D356,兵种!B:J,9,0)</f>
        <v>0</v>
      </c>
      <c r="AB356" s="1">
        <f t="shared" si="53"/>
        <v>207</v>
      </c>
    </row>
    <row r="357" spans="2:28" hidden="1">
      <c r="B357" s="27"/>
      <c r="C357" s="16">
        <v>135</v>
      </c>
      <c r="D357" s="27"/>
      <c r="E357" s="27"/>
      <c r="F357" s="2" t="s">
        <v>137</v>
      </c>
      <c r="G357" s="4" t="str">
        <f>VLOOKUP(D357,兵种!B:F,2,0)</f>
        <v>老百姓</v>
      </c>
      <c r="H357" s="4">
        <f>VLOOKUP(D357,兵种!B:F,3,0)</f>
        <v>0.7</v>
      </c>
      <c r="I357" s="4">
        <f>VLOOKUP(D357,兵种!B:F,4,0)</f>
        <v>0.7</v>
      </c>
      <c r="J357" s="4">
        <f>VLOOKUP(D357,兵种!B:F,5,0)</f>
        <v>0.7</v>
      </c>
      <c r="K357" s="16" t="str">
        <f>VLOOKUP(E357,绝技!B:C,2,0)</f>
        <v>无</v>
      </c>
      <c r="L357" s="32">
        <v>63</v>
      </c>
      <c r="M357" s="32">
        <v>52</v>
      </c>
      <c r="N357" s="32">
        <v>41</v>
      </c>
      <c r="O357" s="35">
        <v>40</v>
      </c>
      <c r="P357" s="1">
        <f t="shared" si="45"/>
        <v>196</v>
      </c>
      <c r="Q357" s="38">
        <v>1</v>
      </c>
      <c r="R357" s="1">
        <f t="shared" si="46"/>
        <v>186</v>
      </c>
      <c r="S357" s="1">
        <f t="shared" si="47"/>
        <v>44</v>
      </c>
      <c r="T357" s="1">
        <f t="shared" si="48"/>
        <v>30</v>
      </c>
      <c r="U357" s="1">
        <f t="shared" si="49"/>
        <v>78</v>
      </c>
      <c r="V357" s="1">
        <f t="shared" si="50"/>
        <v>52</v>
      </c>
      <c r="W357" s="1">
        <f t="shared" si="51"/>
        <v>49</v>
      </c>
      <c r="X357" s="1">
        <f t="shared" si="52"/>
        <v>32</v>
      </c>
      <c r="Y357" s="37">
        <f>VLOOKUP(D357,兵种!B:J,7,0)</f>
        <v>0</v>
      </c>
      <c r="Z357" s="37">
        <f>VLOOKUP(D357,兵种!B:J,8,0)</f>
        <v>0</v>
      </c>
      <c r="AA357" s="37">
        <f>VLOOKUP(D357,兵种!B:J,9,0)</f>
        <v>0</v>
      </c>
      <c r="AB357" s="1">
        <f t="shared" si="53"/>
        <v>171</v>
      </c>
    </row>
    <row r="358" spans="2:28" hidden="1">
      <c r="B358" s="27"/>
      <c r="C358" s="16">
        <v>623</v>
      </c>
      <c r="D358" s="27"/>
      <c r="E358" s="27"/>
      <c r="F358" s="2" t="s">
        <v>621</v>
      </c>
      <c r="G358" s="4" t="str">
        <f>VLOOKUP(D358,兵种!B:F,2,0)</f>
        <v>老百姓</v>
      </c>
      <c r="H358" s="4">
        <f>VLOOKUP(D358,兵种!B:F,3,0)</f>
        <v>0.7</v>
      </c>
      <c r="I358" s="4">
        <f>VLOOKUP(D358,兵种!B:F,4,0)</f>
        <v>0.7</v>
      </c>
      <c r="J358" s="4">
        <f>VLOOKUP(D358,兵种!B:F,5,0)</f>
        <v>0.7</v>
      </c>
      <c r="K358" s="16" t="str">
        <f>VLOOKUP(E358,绝技!B:C,2,0)</f>
        <v>无</v>
      </c>
      <c r="L358" s="32">
        <v>63</v>
      </c>
      <c r="M358" s="32">
        <v>46</v>
      </c>
      <c r="N358" s="32">
        <v>41</v>
      </c>
      <c r="O358" s="35">
        <v>50</v>
      </c>
      <c r="P358" s="1">
        <f t="shared" si="45"/>
        <v>200</v>
      </c>
      <c r="Q358" s="38">
        <v>1</v>
      </c>
      <c r="R358" s="1">
        <f t="shared" si="46"/>
        <v>178</v>
      </c>
      <c r="S358" s="1">
        <f t="shared" si="47"/>
        <v>44</v>
      </c>
      <c r="T358" s="1">
        <f t="shared" si="48"/>
        <v>30</v>
      </c>
      <c r="U358" s="1">
        <f t="shared" si="49"/>
        <v>69</v>
      </c>
      <c r="V358" s="1">
        <f t="shared" si="50"/>
        <v>46</v>
      </c>
      <c r="W358" s="1">
        <f t="shared" si="51"/>
        <v>49</v>
      </c>
      <c r="X358" s="1">
        <f t="shared" si="52"/>
        <v>32</v>
      </c>
      <c r="Y358" s="37">
        <f>VLOOKUP(D358,兵种!B:J,7,0)</f>
        <v>0</v>
      </c>
      <c r="Z358" s="37">
        <f>VLOOKUP(D358,兵种!B:J,8,0)</f>
        <v>0</v>
      </c>
      <c r="AA358" s="37">
        <f>VLOOKUP(D358,兵种!B:J,9,0)</f>
        <v>0</v>
      </c>
      <c r="AB358" s="1">
        <f t="shared" si="53"/>
        <v>162</v>
      </c>
    </row>
    <row r="359" spans="2:28" hidden="1">
      <c r="B359" s="27"/>
      <c r="C359" s="16">
        <v>567</v>
      </c>
      <c r="D359" s="27"/>
      <c r="E359" s="27"/>
      <c r="F359" s="2" t="s">
        <v>566</v>
      </c>
      <c r="G359" s="4" t="str">
        <f>VLOOKUP(D359,兵种!B:F,2,0)</f>
        <v>老百姓</v>
      </c>
      <c r="H359" s="4">
        <f>VLOOKUP(D359,兵种!B:F,3,0)</f>
        <v>0.7</v>
      </c>
      <c r="I359" s="4">
        <f>VLOOKUP(D359,兵种!B:F,4,0)</f>
        <v>0.7</v>
      </c>
      <c r="J359" s="4">
        <f>VLOOKUP(D359,兵种!B:F,5,0)</f>
        <v>0.7</v>
      </c>
      <c r="K359" s="16" t="str">
        <f>VLOOKUP(E359,绝技!B:C,2,0)</f>
        <v>无</v>
      </c>
      <c r="L359" s="32">
        <v>63</v>
      </c>
      <c r="M359" s="32">
        <v>39</v>
      </c>
      <c r="N359" s="32">
        <v>59</v>
      </c>
      <c r="O359" s="35">
        <v>78</v>
      </c>
      <c r="P359" s="1">
        <f t="shared" si="45"/>
        <v>239</v>
      </c>
      <c r="Q359" s="38">
        <v>1</v>
      </c>
      <c r="R359" s="1">
        <f t="shared" si="46"/>
        <v>168</v>
      </c>
      <c r="S359" s="1">
        <f t="shared" si="47"/>
        <v>44</v>
      </c>
      <c r="T359" s="1">
        <f t="shared" si="48"/>
        <v>30</v>
      </c>
      <c r="U359" s="1">
        <f t="shared" si="49"/>
        <v>58</v>
      </c>
      <c r="V359" s="1">
        <f t="shared" si="50"/>
        <v>39</v>
      </c>
      <c r="W359" s="1">
        <f t="shared" si="51"/>
        <v>70</v>
      </c>
      <c r="X359" s="1">
        <f t="shared" si="52"/>
        <v>47</v>
      </c>
      <c r="Y359" s="37">
        <f>VLOOKUP(D359,兵种!B:J,7,0)</f>
        <v>0</v>
      </c>
      <c r="Z359" s="37">
        <f>VLOOKUP(D359,兵种!B:J,8,0)</f>
        <v>0</v>
      </c>
      <c r="AA359" s="37">
        <f>VLOOKUP(D359,兵种!B:J,9,0)</f>
        <v>0</v>
      </c>
      <c r="AB359" s="1">
        <f t="shared" si="53"/>
        <v>172</v>
      </c>
    </row>
    <row r="360" spans="2:28" hidden="1">
      <c r="B360" s="27"/>
      <c r="C360" s="16">
        <v>241</v>
      </c>
      <c r="D360" s="27">
        <v>1</v>
      </c>
      <c r="E360" s="27"/>
      <c r="F360" s="2" t="s">
        <v>243</v>
      </c>
      <c r="G360" s="4" t="str">
        <f>VLOOKUP(D360,兵种!B:F,2,0)</f>
        <v>近卫军</v>
      </c>
      <c r="H360" s="4">
        <f>VLOOKUP(D360,兵种!B:F,3,0)</f>
        <v>1.1000000000000001</v>
      </c>
      <c r="I360" s="4">
        <f>VLOOKUP(D360,兵种!B:F,4,0)</f>
        <v>0.9</v>
      </c>
      <c r="J360" s="4">
        <f>VLOOKUP(D360,兵种!B:F,5,0)</f>
        <v>1.1000000000000001</v>
      </c>
      <c r="K360" s="16" t="str">
        <f>VLOOKUP(E360,绝技!B:C,2,0)</f>
        <v>无</v>
      </c>
      <c r="L360" s="32">
        <v>62</v>
      </c>
      <c r="M360" s="32">
        <v>84</v>
      </c>
      <c r="N360" s="32">
        <v>42</v>
      </c>
      <c r="O360" s="35">
        <v>33</v>
      </c>
      <c r="P360" s="1">
        <f t="shared" si="45"/>
        <v>221</v>
      </c>
      <c r="Q360" s="38">
        <v>1</v>
      </c>
      <c r="R360" s="1">
        <f t="shared" si="46"/>
        <v>363</v>
      </c>
      <c r="S360" s="1">
        <f t="shared" si="47"/>
        <v>55</v>
      </c>
      <c r="T360" s="1">
        <f t="shared" si="48"/>
        <v>47</v>
      </c>
      <c r="U360" s="1">
        <f t="shared" si="49"/>
        <v>126</v>
      </c>
      <c r="V360" s="1">
        <f t="shared" si="50"/>
        <v>84</v>
      </c>
      <c r="W360" s="1">
        <f t="shared" si="51"/>
        <v>50</v>
      </c>
      <c r="X360" s="1">
        <f t="shared" si="52"/>
        <v>33</v>
      </c>
      <c r="Y360" s="37">
        <f>VLOOKUP(D360,兵种!B:J,7,0)</f>
        <v>0</v>
      </c>
      <c r="Z360" s="37">
        <f>VLOOKUP(D360,兵种!B:J,8,0)</f>
        <v>0.2</v>
      </c>
      <c r="AA360" s="37">
        <f>VLOOKUP(D360,兵种!B:J,9,0)</f>
        <v>0</v>
      </c>
      <c r="AB360" s="1">
        <f t="shared" si="53"/>
        <v>231</v>
      </c>
    </row>
    <row r="361" spans="2:28" hidden="1">
      <c r="B361" s="27"/>
      <c r="C361" s="16">
        <v>212</v>
      </c>
      <c r="D361" s="27">
        <v>4</v>
      </c>
      <c r="E361" s="27"/>
      <c r="F361" s="2" t="s">
        <v>214</v>
      </c>
      <c r="G361" s="4" t="str">
        <f>VLOOKUP(D361,兵种!B:F,2,0)</f>
        <v>弓弩手</v>
      </c>
      <c r="H361" s="4">
        <f>VLOOKUP(D361,兵种!B:F,3,0)</f>
        <v>0.9</v>
      </c>
      <c r="I361" s="4">
        <f>VLOOKUP(D361,兵种!B:F,4,0)</f>
        <v>1</v>
      </c>
      <c r="J361" s="4">
        <f>VLOOKUP(D361,兵种!B:F,5,0)</f>
        <v>1</v>
      </c>
      <c r="K361" s="16" t="str">
        <f>VLOOKUP(E361,绝技!B:C,2,0)</f>
        <v>无</v>
      </c>
      <c r="L361" s="32">
        <v>62</v>
      </c>
      <c r="M361" s="32">
        <v>80</v>
      </c>
      <c r="N361" s="32">
        <v>35</v>
      </c>
      <c r="O361" s="35">
        <v>36</v>
      </c>
      <c r="P361" s="1">
        <f t="shared" si="45"/>
        <v>213</v>
      </c>
      <c r="Q361" s="38">
        <v>1</v>
      </c>
      <c r="R361" s="1">
        <f t="shared" si="46"/>
        <v>289</v>
      </c>
      <c r="S361" s="1">
        <f t="shared" si="47"/>
        <v>62</v>
      </c>
      <c r="T361" s="1">
        <f t="shared" si="48"/>
        <v>43</v>
      </c>
      <c r="U361" s="1">
        <f t="shared" si="49"/>
        <v>120</v>
      </c>
      <c r="V361" s="1">
        <f t="shared" si="50"/>
        <v>80</v>
      </c>
      <c r="W361" s="1">
        <f t="shared" si="51"/>
        <v>42</v>
      </c>
      <c r="X361" s="1">
        <f t="shared" si="52"/>
        <v>28</v>
      </c>
      <c r="Y361" s="37">
        <f>VLOOKUP(D361,兵种!B:J,7,0)</f>
        <v>0</v>
      </c>
      <c r="Z361" s="37">
        <f>VLOOKUP(D361,兵种!B:J,8,0)</f>
        <v>0</v>
      </c>
      <c r="AA361" s="37">
        <f>VLOOKUP(D361,兵种!B:J,9,0)</f>
        <v>0.2</v>
      </c>
      <c r="AB361" s="1">
        <f t="shared" si="53"/>
        <v>224</v>
      </c>
    </row>
    <row r="362" spans="2:28" hidden="1">
      <c r="B362" s="27"/>
      <c r="C362" s="16">
        <v>51</v>
      </c>
      <c r="D362" s="27">
        <v>1</v>
      </c>
      <c r="E362" s="27"/>
      <c r="F362" s="2" t="s">
        <v>53</v>
      </c>
      <c r="G362" s="4" t="str">
        <f>VLOOKUP(D362,兵种!B:F,2,0)</f>
        <v>近卫军</v>
      </c>
      <c r="H362" s="4">
        <f>VLOOKUP(D362,兵种!B:F,3,0)</f>
        <v>1.1000000000000001</v>
      </c>
      <c r="I362" s="4">
        <f>VLOOKUP(D362,兵种!B:F,4,0)</f>
        <v>0.9</v>
      </c>
      <c r="J362" s="4">
        <f>VLOOKUP(D362,兵种!B:F,5,0)</f>
        <v>1.1000000000000001</v>
      </c>
      <c r="K362" s="16" t="str">
        <f>VLOOKUP(E362,绝技!B:C,2,0)</f>
        <v>无</v>
      </c>
      <c r="L362" s="32">
        <v>62</v>
      </c>
      <c r="M362" s="32">
        <v>36</v>
      </c>
      <c r="N362" s="32">
        <v>73</v>
      </c>
      <c r="O362" s="35">
        <v>86</v>
      </c>
      <c r="P362" s="1">
        <f t="shared" si="45"/>
        <v>257</v>
      </c>
      <c r="Q362" s="38">
        <v>1</v>
      </c>
      <c r="R362" s="1">
        <f t="shared" si="46"/>
        <v>257</v>
      </c>
      <c r="S362" s="1">
        <f t="shared" si="47"/>
        <v>55</v>
      </c>
      <c r="T362" s="1">
        <f t="shared" si="48"/>
        <v>47</v>
      </c>
      <c r="U362" s="1">
        <f t="shared" si="49"/>
        <v>54</v>
      </c>
      <c r="V362" s="1">
        <f t="shared" si="50"/>
        <v>36</v>
      </c>
      <c r="W362" s="1">
        <f t="shared" si="51"/>
        <v>87</v>
      </c>
      <c r="X362" s="1">
        <f t="shared" si="52"/>
        <v>58</v>
      </c>
      <c r="Y362" s="37">
        <f>VLOOKUP(D362,兵种!B:J,7,0)</f>
        <v>0</v>
      </c>
      <c r="Z362" s="37">
        <f>VLOOKUP(D362,兵种!B:J,8,0)</f>
        <v>0.2</v>
      </c>
      <c r="AA362" s="37">
        <f>VLOOKUP(D362,兵种!B:J,9,0)</f>
        <v>0</v>
      </c>
      <c r="AB362" s="1">
        <f t="shared" si="53"/>
        <v>196</v>
      </c>
    </row>
    <row r="363" spans="2:28" hidden="1">
      <c r="B363" s="27"/>
      <c r="C363" s="16">
        <v>572</v>
      </c>
      <c r="D363" s="27"/>
      <c r="E363" s="27"/>
      <c r="F363" s="2" t="s">
        <v>571</v>
      </c>
      <c r="G363" s="4" t="str">
        <f>VLOOKUP(D363,兵种!B:F,2,0)</f>
        <v>老百姓</v>
      </c>
      <c r="H363" s="4">
        <f>VLOOKUP(D363,兵种!B:F,3,0)</f>
        <v>0.7</v>
      </c>
      <c r="I363" s="4">
        <f>VLOOKUP(D363,兵种!B:F,4,0)</f>
        <v>0.7</v>
      </c>
      <c r="J363" s="4">
        <f>VLOOKUP(D363,兵种!B:F,5,0)</f>
        <v>0.7</v>
      </c>
      <c r="K363" s="16" t="str">
        <f>VLOOKUP(E363,绝技!B:C,2,0)</f>
        <v>无</v>
      </c>
      <c r="L363" s="32">
        <v>62</v>
      </c>
      <c r="M363" s="32">
        <v>79</v>
      </c>
      <c r="N363" s="32">
        <v>24</v>
      </c>
      <c r="O363" s="35">
        <v>23</v>
      </c>
      <c r="P363" s="1">
        <f t="shared" si="45"/>
        <v>188</v>
      </c>
      <c r="Q363" s="38">
        <v>1</v>
      </c>
      <c r="R363" s="1">
        <f t="shared" si="46"/>
        <v>224</v>
      </c>
      <c r="S363" s="1">
        <f t="shared" si="47"/>
        <v>43</v>
      </c>
      <c r="T363" s="1">
        <f t="shared" si="48"/>
        <v>30</v>
      </c>
      <c r="U363" s="1">
        <f t="shared" si="49"/>
        <v>118</v>
      </c>
      <c r="V363" s="1">
        <f t="shared" si="50"/>
        <v>79</v>
      </c>
      <c r="W363" s="1">
        <f t="shared" si="51"/>
        <v>28</v>
      </c>
      <c r="X363" s="1">
        <f t="shared" si="52"/>
        <v>19</v>
      </c>
      <c r="Y363" s="37">
        <f>VLOOKUP(D363,兵种!B:J,7,0)</f>
        <v>0</v>
      </c>
      <c r="Z363" s="37">
        <f>VLOOKUP(D363,兵种!B:J,8,0)</f>
        <v>0</v>
      </c>
      <c r="AA363" s="37">
        <f>VLOOKUP(D363,兵种!B:J,9,0)</f>
        <v>0</v>
      </c>
      <c r="AB363" s="1">
        <f t="shared" si="53"/>
        <v>189</v>
      </c>
    </row>
    <row r="364" spans="2:28" hidden="1">
      <c r="B364" s="27"/>
      <c r="C364" s="16">
        <v>444</v>
      </c>
      <c r="D364" s="27"/>
      <c r="E364" s="27"/>
      <c r="F364" s="2" t="s">
        <v>444</v>
      </c>
      <c r="G364" s="4" t="str">
        <f>VLOOKUP(D364,兵种!B:F,2,0)</f>
        <v>老百姓</v>
      </c>
      <c r="H364" s="4">
        <f>VLOOKUP(D364,兵种!B:F,3,0)</f>
        <v>0.7</v>
      </c>
      <c r="I364" s="4">
        <f>VLOOKUP(D364,兵种!B:F,4,0)</f>
        <v>0.7</v>
      </c>
      <c r="J364" s="4">
        <f>VLOOKUP(D364,兵种!B:F,5,0)</f>
        <v>0.7</v>
      </c>
      <c r="K364" s="16" t="str">
        <f>VLOOKUP(E364,绝技!B:C,2,0)</f>
        <v>无</v>
      </c>
      <c r="L364" s="32">
        <v>62</v>
      </c>
      <c r="M364" s="32">
        <v>72</v>
      </c>
      <c r="N364" s="32">
        <v>45</v>
      </c>
      <c r="O364" s="35">
        <v>27</v>
      </c>
      <c r="P364" s="1">
        <f t="shared" si="45"/>
        <v>206</v>
      </c>
      <c r="Q364" s="38">
        <v>1</v>
      </c>
      <c r="R364" s="1">
        <f t="shared" si="46"/>
        <v>214</v>
      </c>
      <c r="S364" s="1">
        <f t="shared" si="47"/>
        <v>43</v>
      </c>
      <c r="T364" s="1">
        <f t="shared" si="48"/>
        <v>30</v>
      </c>
      <c r="U364" s="1">
        <f t="shared" si="49"/>
        <v>108</v>
      </c>
      <c r="V364" s="1">
        <f t="shared" si="50"/>
        <v>72</v>
      </c>
      <c r="W364" s="1">
        <f t="shared" si="51"/>
        <v>54</v>
      </c>
      <c r="X364" s="1">
        <f t="shared" si="52"/>
        <v>36</v>
      </c>
      <c r="Y364" s="37">
        <f>VLOOKUP(D364,兵种!B:J,7,0)</f>
        <v>0</v>
      </c>
      <c r="Z364" s="37">
        <f>VLOOKUP(D364,兵种!B:J,8,0)</f>
        <v>0</v>
      </c>
      <c r="AA364" s="37">
        <f>VLOOKUP(D364,兵种!B:J,9,0)</f>
        <v>0</v>
      </c>
      <c r="AB364" s="1">
        <f t="shared" si="53"/>
        <v>205</v>
      </c>
    </row>
    <row r="365" spans="2:28" hidden="1">
      <c r="B365" s="27"/>
      <c r="C365" s="16">
        <v>380</v>
      </c>
      <c r="D365" s="27">
        <v>5</v>
      </c>
      <c r="E365" s="27"/>
      <c r="F365" s="2" t="s">
        <v>381</v>
      </c>
      <c r="G365" s="4" t="str">
        <f>VLOOKUP(D365,兵种!B:F,2,0)</f>
        <v>霹雳车</v>
      </c>
      <c r="H365" s="4">
        <f>VLOOKUP(D365,兵种!B:F,3,0)</f>
        <v>0.9</v>
      </c>
      <c r="I365" s="4">
        <f>VLOOKUP(D365,兵种!B:F,4,0)</f>
        <v>1</v>
      </c>
      <c r="J365" s="4">
        <f>VLOOKUP(D365,兵种!B:F,5,0)</f>
        <v>0.8</v>
      </c>
      <c r="K365" s="16" t="str">
        <f>VLOOKUP(E365,绝技!B:C,2,0)</f>
        <v>无</v>
      </c>
      <c r="L365" s="32">
        <v>62</v>
      </c>
      <c r="M365" s="32">
        <v>37</v>
      </c>
      <c r="N365" s="32">
        <v>79</v>
      </c>
      <c r="O365" s="35">
        <v>80</v>
      </c>
      <c r="P365" s="1">
        <f t="shared" si="45"/>
        <v>258</v>
      </c>
      <c r="Q365" s="38">
        <v>1</v>
      </c>
      <c r="R365" s="1">
        <f t="shared" si="46"/>
        <v>212</v>
      </c>
      <c r="S365" s="1">
        <f t="shared" si="47"/>
        <v>62</v>
      </c>
      <c r="T365" s="1">
        <f t="shared" si="48"/>
        <v>34</v>
      </c>
      <c r="U365" s="1">
        <f t="shared" si="49"/>
        <v>55</v>
      </c>
      <c r="V365" s="1">
        <f t="shared" si="50"/>
        <v>37</v>
      </c>
      <c r="W365" s="1">
        <f t="shared" si="51"/>
        <v>94</v>
      </c>
      <c r="X365" s="1">
        <f t="shared" si="52"/>
        <v>63</v>
      </c>
      <c r="Y365" s="37">
        <f>VLOOKUP(D365,兵种!B:J,7,0)</f>
        <v>0.15</v>
      </c>
      <c r="Z365" s="37">
        <f>VLOOKUP(D365,兵种!B:J,8,0)</f>
        <v>0</v>
      </c>
      <c r="AA365" s="37">
        <f>VLOOKUP(D365,兵种!B:J,9,0)</f>
        <v>0.05</v>
      </c>
      <c r="AB365" s="1">
        <f t="shared" si="53"/>
        <v>211</v>
      </c>
    </row>
    <row r="366" spans="2:28" hidden="1">
      <c r="B366" s="27"/>
      <c r="C366" s="16">
        <v>378</v>
      </c>
      <c r="D366" s="27"/>
      <c r="E366" s="27"/>
      <c r="F366" s="2" t="s">
        <v>379</v>
      </c>
      <c r="G366" s="4" t="str">
        <f>VLOOKUP(D366,兵种!B:F,2,0)</f>
        <v>老百姓</v>
      </c>
      <c r="H366" s="4">
        <f>VLOOKUP(D366,兵种!B:F,3,0)</f>
        <v>0.7</v>
      </c>
      <c r="I366" s="4">
        <f>VLOOKUP(D366,兵种!B:F,4,0)</f>
        <v>0.7</v>
      </c>
      <c r="J366" s="4">
        <f>VLOOKUP(D366,兵种!B:F,5,0)</f>
        <v>0.7</v>
      </c>
      <c r="K366" s="16" t="str">
        <f>VLOOKUP(E366,绝技!B:C,2,0)</f>
        <v>无</v>
      </c>
      <c r="L366" s="32">
        <v>62</v>
      </c>
      <c r="M366" s="32">
        <v>71</v>
      </c>
      <c r="N366" s="32">
        <v>36</v>
      </c>
      <c r="O366" s="35">
        <v>8</v>
      </c>
      <c r="P366" s="1">
        <f t="shared" si="45"/>
        <v>177</v>
      </c>
      <c r="Q366" s="38">
        <v>1</v>
      </c>
      <c r="R366" s="1">
        <f t="shared" si="46"/>
        <v>212</v>
      </c>
      <c r="S366" s="1">
        <f t="shared" si="47"/>
        <v>43</v>
      </c>
      <c r="T366" s="1">
        <f t="shared" si="48"/>
        <v>30</v>
      </c>
      <c r="U366" s="1">
        <f t="shared" si="49"/>
        <v>106</v>
      </c>
      <c r="V366" s="1">
        <f t="shared" si="50"/>
        <v>71</v>
      </c>
      <c r="W366" s="1">
        <f t="shared" si="51"/>
        <v>43</v>
      </c>
      <c r="X366" s="1">
        <f t="shared" si="52"/>
        <v>28</v>
      </c>
      <c r="Y366" s="37">
        <f>VLOOKUP(D366,兵种!B:J,7,0)</f>
        <v>0</v>
      </c>
      <c r="Z366" s="37">
        <f>VLOOKUP(D366,兵种!B:J,8,0)</f>
        <v>0</v>
      </c>
      <c r="AA366" s="37">
        <f>VLOOKUP(D366,兵种!B:J,9,0)</f>
        <v>0</v>
      </c>
      <c r="AB366" s="1">
        <f t="shared" si="53"/>
        <v>192</v>
      </c>
    </row>
    <row r="367" spans="2:28" hidden="1">
      <c r="B367" s="27"/>
      <c r="C367" s="16">
        <v>593</v>
      </c>
      <c r="D367" s="27"/>
      <c r="E367" s="27"/>
      <c r="F367" s="2" t="s">
        <v>592</v>
      </c>
      <c r="G367" s="4" t="str">
        <f>VLOOKUP(D367,兵种!B:F,2,0)</f>
        <v>老百姓</v>
      </c>
      <c r="H367" s="4">
        <f>VLOOKUP(D367,兵种!B:F,3,0)</f>
        <v>0.7</v>
      </c>
      <c r="I367" s="4">
        <f>VLOOKUP(D367,兵种!B:F,4,0)</f>
        <v>0.7</v>
      </c>
      <c r="J367" s="4">
        <f>VLOOKUP(D367,兵种!B:F,5,0)</f>
        <v>0.7</v>
      </c>
      <c r="K367" s="16" t="str">
        <f>VLOOKUP(E367,绝技!B:C,2,0)</f>
        <v>无</v>
      </c>
      <c r="L367" s="32">
        <v>62</v>
      </c>
      <c r="M367" s="32">
        <v>70</v>
      </c>
      <c r="N367" s="32">
        <v>36</v>
      </c>
      <c r="O367" s="35">
        <v>11</v>
      </c>
      <c r="P367" s="1">
        <f t="shared" si="45"/>
        <v>179</v>
      </c>
      <c r="Q367" s="38">
        <v>1</v>
      </c>
      <c r="R367" s="1">
        <f t="shared" si="46"/>
        <v>211</v>
      </c>
      <c r="S367" s="1">
        <f t="shared" si="47"/>
        <v>43</v>
      </c>
      <c r="T367" s="1">
        <f t="shared" si="48"/>
        <v>30</v>
      </c>
      <c r="U367" s="1">
        <f t="shared" si="49"/>
        <v>105</v>
      </c>
      <c r="V367" s="1">
        <f t="shared" si="50"/>
        <v>70</v>
      </c>
      <c r="W367" s="1">
        <f t="shared" si="51"/>
        <v>43</v>
      </c>
      <c r="X367" s="1">
        <f t="shared" si="52"/>
        <v>28</v>
      </c>
      <c r="Y367" s="37">
        <f>VLOOKUP(D367,兵种!B:J,7,0)</f>
        <v>0</v>
      </c>
      <c r="Z367" s="37">
        <f>VLOOKUP(D367,兵种!B:J,8,0)</f>
        <v>0</v>
      </c>
      <c r="AA367" s="37">
        <f>VLOOKUP(D367,兵种!B:J,9,0)</f>
        <v>0</v>
      </c>
      <c r="AB367" s="1">
        <f t="shared" si="53"/>
        <v>191</v>
      </c>
    </row>
    <row r="368" spans="2:28" hidden="1">
      <c r="B368" s="27"/>
      <c r="C368" s="16">
        <v>260</v>
      </c>
      <c r="D368" s="27"/>
      <c r="E368" s="27"/>
      <c r="F368" s="2" t="s">
        <v>262</v>
      </c>
      <c r="G368" s="4" t="str">
        <f>VLOOKUP(D368,兵种!B:F,2,0)</f>
        <v>老百姓</v>
      </c>
      <c r="H368" s="4">
        <f>VLOOKUP(D368,兵种!B:F,3,0)</f>
        <v>0.7</v>
      </c>
      <c r="I368" s="4">
        <f>VLOOKUP(D368,兵种!B:F,4,0)</f>
        <v>0.7</v>
      </c>
      <c r="J368" s="4">
        <f>VLOOKUP(D368,兵种!B:F,5,0)</f>
        <v>0.7</v>
      </c>
      <c r="K368" s="16" t="str">
        <f>VLOOKUP(E368,绝技!B:C,2,0)</f>
        <v>无</v>
      </c>
      <c r="L368" s="32">
        <v>62</v>
      </c>
      <c r="M368" s="32">
        <v>69</v>
      </c>
      <c r="N368" s="32">
        <v>63</v>
      </c>
      <c r="O368" s="35">
        <v>42</v>
      </c>
      <c r="P368" s="1">
        <f t="shared" si="45"/>
        <v>236</v>
      </c>
      <c r="Q368" s="38">
        <v>1</v>
      </c>
      <c r="R368" s="1">
        <f t="shared" si="46"/>
        <v>210</v>
      </c>
      <c r="S368" s="1">
        <f t="shared" si="47"/>
        <v>43</v>
      </c>
      <c r="T368" s="1">
        <f t="shared" si="48"/>
        <v>30</v>
      </c>
      <c r="U368" s="1">
        <f t="shared" si="49"/>
        <v>103</v>
      </c>
      <c r="V368" s="1">
        <f t="shared" si="50"/>
        <v>69</v>
      </c>
      <c r="W368" s="1">
        <f t="shared" si="51"/>
        <v>75</v>
      </c>
      <c r="X368" s="1">
        <f t="shared" si="52"/>
        <v>50</v>
      </c>
      <c r="Y368" s="37">
        <f>VLOOKUP(D368,兵种!B:J,7,0)</f>
        <v>0</v>
      </c>
      <c r="Z368" s="37">
        <f>VLOOKUP(D368,兵种!B:J,8,0)</f>
        <v>0</v>
      </c>
      <c r="AA368" s="37">
        <f>VLOOKUP(D368,兵种!B:J,9,0)</f>
        <v>0</v>
      </c>
      <c r="AB368" s="1">
        <f t="shared" si="53"/>
        <v>221</v>
      </c>
    </row>
    <row r="369" spans="2:28" hidden="1">
      <c r="B369" s="27"/>
      <c r="C369" s="16">
        <v>573</v>
      </c>
      <c r="D369" s="27"/>
      <c r="E369" s="27"/>
      <c r="F369" s="2" t="s">
        <v>572</v>
      </c>
      <c r="G369" s="4" t="str">
        <f>VLOOKUP(D369,兵种!B:F,2,0)</f>
        <v>老百姓</v>
      </c>
      <c r="H369" s="4">
        <f>VLOOKUP(D369,兵种!B:F,3,0)</f>
        <v>0.7</v>
      </c>
      <c r="I369" s="4">
        <f>VLOOKUP(D369,兵种!B:F,4,0)</f>
        <v>0.7</v>
      </c>
      <c r="J369" s="4">
        <f>VLOOKUP(D369,兵种!B:F,5,0)</f>
        <v>0.7</v>
      </c>
      <c r="K369" s="16" t="str">
        <f>VLOOKUP(E369,绝技!B:C,2,0)</f>
        <v>无</v>
      </c>
      <c r="L369" s="32">
        <v>62</v>
      </c>
      <c r="M369" s="32">
        <v>68</v>
      </c>
      <c r="N369" s="32">
        <v>68</v>
      </c>
      <c r="O369" s="35">
        <v>62</v>
      </c>
      <c r="P369" s="1">
        <f t="shared" si="45"/>
        <v>260</v>
      </c>
      <c r="Q369" s="38">
        <v>1</v>
      </c>
      <c r="R369" s="1">
        <f t="shared" si="46"/>
        <v>208</v>
      </c>
      <c r="S369" s="1">
        <f t="shared" si="47"/>
        <v>43</v>
      </c>
      <c r="T369" s="1">
        <f t="shared" si="48"/>
        <v>30</v>
      </c>
      <c r="U369" s="1">
        <f t="shared" si="49"/>
        <v>102</v>
      </c>
      <c r="V369" s="1">
        <f t="shared" si="50"/>
        <v>68</v>
      </c>
      <c r="W369" s="1">
        <f t="shared" si="51"/>
        <v>81</v>
      </c>
      <c r="X369" s="1">
        <f t="shared" si="52"/>
        <v>54</v>
      </c>
      <c r="Y369" s="37">
        <f>VLOOKUP(D369,兵种!B:J,7,0)</f>
        <v>0</v>
      </c>
      <c r="Z369" s="37">
        <f>VLOOKUP(D369,兵种!B:J,8,0)</f>
        <v>0</v>
      </c>
      <c r="AA369" s="37">
        <f>VLOOKUP(D369,兵种!B:J,9,0)</f>
        <v>0</v>
      </c>
      <c r="AB369" s="1">
        <f t="shared" si="53"/>
        <v>226</v>
      </c>
    </row>
    <row r="370" spans="2:28" hidden="1">
      <c r="B370" s="27"/>
      <c r="C370" s="16">
        <v>642</v>
      </c>
      <c r="D370" s="27"/>
      <c r="E370" s="27"/>
      <c r="F370" s="2" t="s">
        <v>640</v>
      </c>
      <c r="G370" s="4" t="str">
        <f>VLOOKUP(D370,兵种!B:F,2,0)</f>
        <v>老百姓</v>
      </c>
      <c r="H370" s="4">
        <f>VLOOKUP(D370,兵种!B:F,3,0)</f>
        <v>0.7</v>
      </c>
      <c r="I370" s="4">
        <f>VLOOKUP(D370,兵种!B:F,4,0)</f>
        <v>0.7</v>
      </c>
      <c r="J370" s="4">
        <f>VLOOKUP(D370,兵种!B:F,5,0)</f>
        <v>0.7</v>
      </c>
      <c r="K370" s="16" t="str">
        <f>VLOOKUP(E370,绝技!B:C,2,0)</f>
        <v>无</v>
      </c>
      <c r="L370" s="32">
        <v>62</v>
      </c>
      <c r="M370" s="32">
        <v>67</v>
      </c>
      <c r="N370" s="32">
        <v>46</v>
      </c>
      <c r="O370" s="35">
        <v>70</v>
      </c>
      <c r="P370" s="1">
        <f t="shared" si="45"/>
        <v>245</v>
      </c>
      <c r="Q370" s="38">
        <v>1</v>
      </c>
      <c r="R370" s="1">
        <f t="shared" si="46"/>
        <v>207</v>
      </c>
      <c r="S370" s="1">
        <f t="shared" si="47"/>
        <v>43</v>
      </c>
      <c r="T370" s="1">
        <f t="shared" si="48"/>
        <v>30</v>
      </c>
      <c r="U370" s="1">
        <f t="shared" si="49"/>
        <v>100</v>
      </c>
      <c r="V370" s="1">
        <f t="shared" si="50"/>
        <v>67</v>
      </c>
      <c r="W370" s="1">
        <f t="shared" si="51"/>
        <v>55</v>
      </c>
      <c r="X370" s="1">
        <f t="shared" si="52"/>
        <v>36</v>
      </c>
      <c r="Y370" s="37">
        <f>VLOOKUP(D370,兵种!B:J,7,0)</f>
        <v>0</v>
      </c>
      <c r="Z370" s="37">
        <f>VLOOKUP(D370,兵种!B:J,8,0)</f>
        <v>0</v>
      </c>
      <c r="AA370" s="37">
        <f>VLOOKUP(D370,兵种!B:J,9,0)</f>
        <v>0</v>
      </c>
      <c r="AB370" s="1">
        <f t="shared" si="53"/>
        <v>198</v>
      </c>
    </row>
    <row r="371" spans="2:28" hidden="1">
      <c r="B371" s="27"/>
      <c r="C371" s="16">
        <v>73</v>
      </c>
      <c r="D371" s="27"/>
      <c r="E371" s="27"/>
      <c r="F371" s="2" t="s">
        <v>75</v>
      </c>
      <c r="G371" s="4" t="str">
        <f>VLOOKUP(D371,兵种!B:F,2,0)</f>
        <v>老百姓</v>
      </c>
      <c r="H371" s="4">
        <f>VLOOKUP(D371,兵种!B:F,3,0)</f>
        <v>0.7</v>
      </c>
      <c r="I371" s="4">
        <f>VLOOKUP(D371,兵种!B:F,4,0)</f>
        <v>0.7</v>
      </c>
      <c r="J371" s="4">
        <f>VLOOKUP(D371,兵种!B:F,5,0)</f>
        <v>0.7</v>
      </c>
      <c r="K371" s="16" t="str">
        <f>VLOOKUP(E371,绝技!B:C,2,0)</f>
        <v>无</v>
      </c>
      <c r="L371" s="32">
        <v>62</v>
      </c>
      <c r="M371" s="32">
        <v>67</v>
      </c>
      <c r="N371" s="32">
        <v>42</v>
      </c>
      <c r="O371" s="35">
        <v>34</v>
      </c>
      <c r="P371" s="1">
        <f t="shared" si="45"/>
        <v>205</v>
      </c>
      <c r="Q371" s="38">
        <v>1</v>
      </c>
      <c r="R371" s="1">
        <f t="shared" si="46"/>
        <v>207</v>
      </c>
      <c r="S371" s="1">
        <f t="shared" si="47"/>
        <v>43</v>
      </c>
      <c r="T371" s="1">
        <f t="shared" si="48"/>
        <v>30</v>
      </c>
      <c r="U371" s="1">
        <f t="shared" si="49"/>
        <v>100</v>
      </c>
      <c r="V371" s="1">
        <f t="shared" si="50"/>
        <v>67</v>
      </c>
      <c r="W371" s="1">
        <f t="shared" si="51"/>
        <v>50</v>
      </c>
      <c r="X371" s="1">
        <f t="shared" si="52"/>
        <v>33</v>
      </c>
      <c r="Y371" s="37">
        <f>VLOOKUP(D371,兵种!B:J,7,0)</f>
        <v>0</v>
      </c>
      <c r="Z371" s="37">
        <f>VLOOKUP(D371,兵种!B:J,8,0)</f>
        <v>0</v>
      </c>
      <c r="AA371" s="37">
        <f>VLOOKUP(D371,兵种!B:J,9,0)</f>
        <v>0</v>
      </c>
      <c r="AB371" s="1">
        <f t="shared" si="53"/>
        <v>193</v>
      </c>
    </row>
    <row r="372" spans="2:28" hidden="1">
      <c r="B372" s="27"/>
      <c r="C372" s="16">
        <v>221</v>
      </c>
      <c r="D372" s="27"/>
      <c r="E372" s="27"/>
      <c r="F372" s="2" t="s">
        <v>223</v>
      </c>
      <c r="G372" s="4" t="str">
        <f>VLOOKUP(D372,兵种!B:F,2,0)</f>
        <v>老百姓</v>
      </c>
      <c r="H372" s="4">
        <f>VLOOKUP(D372,兵种!B:F,3,0)</f>
        <v>0.7</v>
      </c>
      <c r="I372" s="4">
        <f>VLOOKUP(D372,兵种!B:F,4,0)</f>
        <v>0.7</v>
      </c>
      <c r="J372" s="4">
        <f>VLOOKUP(D372,兵种!B:F,5,0)</f>
        <v>0.7</v>
      </c>
      <c r="K372" s="16" t="str">
        <f>VLOOKUP(E372,绝技!B:C,2,0)</f>
        <v>无</v>
      </c>
      <c r="L372" s="32">
        <v>62</v>
      </c>
      <c r="M372" s="32">
        <v>66</v>
      </c>
      <c r="N372" s="32">
        <v>51</v>
      </c>
      <c r="O372" s="35">
        <v>43</v>
      </c>
      <c r="P372" s="1">
        <f t="shared" si="45"/>
        <v>222</v>
      </c>
      <c r="Q372" s="38">
        <v>1</v>
      </c>
      <c r="R372" s="1">
        <f t="shared" si="46"/>
        <v>205</v>
      </c>
      <c r="S372" s="1">
        <f t="shared" si="47"/>
        <v>43</v>
      </c>
      <c r="T372" s="1">
        <f t="shared" si="48"/>
        <v>30</v>
      </c>
      <c r="U372" s="1">
        <f t="shared" si="49"/>
        <v>99</v>
      </c>
      <c r="V372" s="1">
        <f t="shared" si="50"/>
        <v>66</v>
      </c>
      <c r="W372" s="1">
        <f t="shared" si="51"/>
        <v>61</v>
      </c>
      <c r="X372" s="1">
        <f t="shared" si="52"/>
        <v>40</v>
      </c>
      <c r="Y372" s="37">
        <f>VLOOKUP(D372,兵种!B:J,7,0)</f>
        <v>0</v>
      </c>
      <c r="Z372" s="37">
        <f>VLOOKUP(D372,兵种!B:J,8,0)</f>
        <v>0</v>
      </c>
      <c r="AA372" s="37">
        <f>VLOOKUP(D372,兵种!B:J,9,0)</f>
        <v>0</v>
      </c>
      <c r="AB372" s="1">
        <f t="shared" si="53"/>
        <v>203</v>
      </c>
    </row>
    <row r="373" spans="2:28" hidden="1">
      <c r="B373" s="27"/>
      <c r="C373" s="16">
        <v>392</v>
      </c>
      <c r="D373" s="27"/>
      <c r="E373" s="27"/>
      <c r="F373" s="2" t="s">
        <v>393</v>
      </c>
      <c r="G373" s="4" t="str">
        <f>VLOOKUP(D373,兵种!B:F,2,0)</f>
        <v>老百姓</v>
      </c>
      <c r="H373" s="4">
        <f>VLOOKUP(D373,兵种!B:F,3,0)</f>
        <v>0.7</v>
      </c>
      <c r="I373" s="4">
        <f>VLOOKUP(D373,兵种!B:F,4,0)</f>
        <v>0.7</v>
      </c>
      <c r="J373" s="4">
        <f>VLOOKUP(D373,兵种!B:F,5,0)</f>
        <v>0.7</v>
      </c>
      <c r="K373" s="16" t="str">
        <f>VLOOKUP(E373,绝技!B:C,2,0)</f>
        <v>无</v>
      </c>
      <c r="L373" s="32">
        <v>62</v>
      </c>
      <c r="M373" s="32">
        <v>59</v>
      </c>
      <c r="N373" s="32">
        <v>70</v>
      </c>
      <c r="O373" s="35">
        <v>54</v>
      </c>
      <c r="P373" s="1">
        <f t="shared" si="45"/>
        <v>245</v>
      </c>
      <c r="Q373" s="38">
        <v>1</v>
      </c>
      <c r="R373" s="1">
        <f t="shared" si="46"/>
        <v>196</v>
      </c>
      <c r="S373" s="1">
        <f t="shared" si="47"/>
        <v>43</v>
      </c>
      <c r="T373" s="1">
        <f t="shared" si="48"/>
        <v>30</v>
      </c>
      <c r="U373" s="1">
        <f t="shared" si="49"/>
        <v>88</v>
      </c>
      <c r="V373" s="1">
        <f t="shared" si="50"/>
        <v>59</v>
      </c>
      <c r="W373" s="1">
        <f t="shared" si="51"/>
        <v>84</v>
      </c>
      <c r="X373" s="1">
        <f t="shared" si="52"/>
        <v>56</v>
      </c>
      <c r="Y373" s="37">
        <f>VLOOKUP(D373,兵种!B:J,7,0)</f>
        <v>0</v>
      </c>
      <c r="Z373" s="37">
        <f>VLOOKUP(D373,兵种!B:J,8,0)</f>
        <v>0</v>
      </c>
      <c r="AA373" s="37">
        <f>VLOOKUP(D373,兵种!B:J,9,0)</f>
        <v>0</v>
      </c>
      <c r="AB373" s="1">
        <f t="shared" si="53"/>
        <v>215</v>
      </c>
    </row>
    <row r="374" spans="2:28" hidden="1">
      <c r="B374" s="27"/>
      <c r="C374" s="16">
        <v>46</v>
      </c>
      <c r="D374" s="27"/>
      <c r="E374" s="27"/>
      <c r="F374" s="2" t="s">
        <v>48</v>
      </c>
      <c r="G374" s="4" t="str">
        <f>VLOOKUP(D374,兵种!B:F,2,0)</f>
        <v>老百姓</v>
      </c>
      <c r="H374" s="4">
        <f>VLOOKUP(D374,兵种!B:F,3,0)</f>
        <v>0.7</v>
      </c>
      <c r="I374" s="4">
        <f>VLOOKUP(D374,兵种!B:F,4,0)</f>
        <v>0.7</v>
      </c>
      <c r="J374" s="4">
        <f>VLOOKUP(D374,兵种!B:F,5,0)</f>
        <v>0.7</v>
      </c>
      <c r="K374" s="16" t="str">
        <f>VLOOKUP(E374,绝技!B:C,2,0)</f>
        <v>无</v>
      </c>
      <c r="L374" s="32">
        <v>62</v>
      </c>
      <c r="M374" s="32">
        <v>41</v>
      </c>
      <c r="N374" s="32">
        <v>79</v>
      </c>
      <c r="O374" s="35">
        <v>78</v>
      </c>
      <c r="P374" s="1">
        <f t="shared" si="45"/>
        <v>260</v>
      </c>
      <c r="Q374" s="38">
        <v>1</v>
      </c>
      <c r="R374" s="1">
        <f t="shared" si="46"/>
        <v>170</v>
      </c>
      <c r="S374" s="1">
        <f t="shared" si="47"/>
        <v>43</v>
      </c>
      <c r="T374" s="1">
        <f t="shared" si="48"/>
        <v>30</v>
      </c>
      <c r="U374" s="1">
        <f t="shared" si="49"/>
        <v>61</v>
      </c>
      <c r="V374" s="1">
        <f t="shared" si="50"/>
        <v>41</v>
      </c>
      <c r="W374" s="1">
        <f t="shared" si="51"/>
        <v>94</v>
      </c>
      <c r="X374" s="1">
        <f t="shared" si="52"/>
        <v>63</v>
      </c>
      <c r="Y374" s="37">
        <f>VLOOKUP(D374,兵种!B:J,7,0)</f>
        <v>0</v>
      </c>
      <c r="Z374" s="37">
        <f>VLOOKUP(D374,兵种!B:J,8,0)</f>
        <v>0</v>
      </c>
      <c r="AA374" s="37">
        <f>VLOOKUP(D374,兵种!B:J,9,0)</f>
        <v>0</v>
      </c>
      <c r="AB374" s="1">
        <f t="shared" si="53"/>
        <v>198</v>
      </c>
    </row>
    <row r="375" spans="2:28" hidden="1">
      <c r="B375" s="27"/>
      <c r="C375" s="16">
        <v>281</v>
      </c>
      <c r="D375" s="27"/>
      <c r="E375" s="27"/>
      <c r="F375" s="2" t="s">
        <v>283</v>
      </c>
      <c r="G375" s="4" t="str">
        <f>VLOOKUP(D375,兵种!B:F,2,0)</f>
        <v>老百姓</v>
      </c>
      <c r="H375" s="4">
        <f>VLOOKUP(D375,兵种!B:F,3,0)</f>
        <v>0.7</v>
      </c>
      <c r="I375" s="4">
        <f>VLOOKUP(D375,兵种!B:F,4,0)</f>
        <v>0.7</v>
      </c>
      <c r="J375" s="4">
        <f>VLOOKUP(D375,兵种!B:F,5,0)</f>
        <v>0.7</v>
      </c>
      <c r="K375" s="16" t="str">
        <f>VLOOKUP(E375,绝技!B:C,2,0)</f>
        <v>无</v>
      </c>
      <c r="L375" s="32">
        <v>62</v>
      </c>
      <c r="M375" s="32">
        <v>27</v>
      </c>
      <c r="N375" s="32">
        <v>75</v>
      </c>
      <c r="O375" s="35">
        <v>70</v>
      </c>
      <c r="P375" s="1">
        <f t="shared" si="45"/>
        <v>234</v>
      </c>
      <c r="Q375" s="38">
        <v>1</v>
      </c>
      <c r="R375" s="1">
        <f t="shared" si="46"/>
        <v>151</v>
      </c>
      <c r="S375" s="1">
        <f t="shared" si="47"/>
        <v>43</v>
      </c>
      <c r="T375" s="1">
        <f t="shared" si="48"/>
        <v>30</v>
      </c>
      <c r="U375" s="1">
        <f t="shared" si="49"/>
        <v>40</v>
      </c>
      <c r="V375" s="1">
        <f t="shared" si="50"/>
        <v>27</v>
      </c>
      <c r="W375" s="1">
        <f t="shared" si="51"/>
        <v>90</v>
      </c>
      <c r="X375" s="1">
        <f t="shared" si="52"/>
        <v>60</v>
      </c>
      <c r="Y375" s="37">
        <f>VLOOKUP(D375,兵种!B:J,7,0)</f>
        <v>0</v>
      </c>
      <c r="Z375" s="37">
        <f>VLOOKUP(D375,兵种!B:J,8,0)</f>
        <v>0</v>
      </c>
      <c r="AA375" s="37">
        <f>VLOOKUP(D375,兵种!B:J,9,0)</f>
        <v>0</v>
      </c>
      <c r="AB375" s="1">
        <f t="shared" si="53"/>
        <v>173</v>
      </c>
    </row>
    <row r="376" spans="2:28" hidden="1">
      <c r="B376" s="27"/>
      <c r="C376" s="16">
        <v>152</v>
      </c>
      <c r="D376" s="27">
        <v>3</v>
      </c>
      <c r="E376" s="27"/>
      <c r="F376" s="2" t="s">
        <v>154</v>
      </c>
      <c r="G376" s="4" t="str">
        <f>VLOOKUP(D376,兵种!B:F,2,0)</f>
        <v>战弓骑</v>
      </c>
      <c r="H376" s="4">
        <f>VLOOKUP(D376,兵种!B:F,3,0)</f>
        <v>1</v>
      </c>
      <c r="I376" s="4">
        <f>VLOOKUP(D376,兵种!B:F,4,0)</f>
        <v>1.1000000000000001</v>
      </c>
      <c r="J376" s="4">
        <f>VLOOKUP(D376,兵种!B:F,5,0)</f>
        <v>0.8</v>
      </c>
      <c r="K376" s="16" t="str">
        <f>VLOOKUP(E376,绝技!B:C,2,0)</f>
        <v>无</v>
      </c>
      <c r="L376" s="32">
        <v>61</v>
      </c>
      <c r="M376" s="32">
        <v>80</v>
      </c>
      <c r="N376" s="32">
        <v>41</v>
      </c>
      <c r="O376" s="35">
        <v>16</v>
      </c>
      <c r="P376" s="1">
        <f t="shared" si="45"/>
        <v>198</v>
      </c>
      <c r="Q376" s="38">
        <v>1</v>
      </c>
      <c r="R376" s="1">
        <f t="shared" si="46"/>
        <v>321</v>
      </c>
      <c r="S376" s="1">
        <f t="shared" si="47"/>
        <v>67</v>
      </c>
      <c r="T376" s="1">
        <f t="shared" si="48"/>
        <v>34</v>
      </c>
      <c r="U376" s="1">
        <f t="shared" si="49"/>
        <v>120</v>
      </c>
      <c r="V376" s="1">
        <f t="shared" si="50"/>
        <v>80</v>
      </c>
      <c r="W376" s="1">
        <f t="shared" si="51"/>
        <v>49</v>
      </c>
      <c r="X376" s="1">
        <f t="shared" si="52"/>
        <v>32</v>
      </c>
      <c r="Y376" s="37">
        <f>VLOOKUP(D376,兵种!B:J,7,0)</f>
        <v>0.05</v>
      </c>
      <c r="Z376" s="37">
        <f>VLOOKUP(D376,兵种!B:J,8,0)</f>
        <v>0</v>
      </c>
      <c r="AA376" s="37">
        <f>VLOOKUP(D376,兵种!B:J,9,0)</f>
        <v>0.15</v>
      </c>
      <c r="AB376" s="1">
        <f t="shared" si="53"/>
        <v>236</v>
      </c>
    </row>
    <row r="377" spans="2:28" hidden="1">
      <c r="B377" s="27"/>
      <c r="C377" s="16">
        <v>511</v>
      </c>
      <c r="D377" s="27">
        <v>6</v>
      </c>
      <c r="E377" s="27"/>
      <c r="F377" s="2" t="s">
        <v>511</v>
      </c>
      <c r="G377" s="4" t="str">
        <f>VLOOKUP(D377,兵种!B:F,2,0)</f>
        <v>谋略家</v>
      </c>
      <c r="H377" s="4">
        <f>VLOOKUP(D377,兵种!B:F,3,0)</f>
        <v>0.8</v>
      </c>
      <c r="I377" s="4">
        <f>VLOOKUP(D377,兵种!B:F,4,0)</f>
        <v>0.8</v>
      </c>
      <c r="J377" s="4">
        <f>VLOOKUP(D377,兵种!B:F,5,0)</f>
        <v>0.9</v>
      </c>
      <c r="K377" s="16" t="str">
        <f>VLOOKUP(E377,绝技!B:C,2,0)</f>
        <v>无</v>
      </c>
      <c r="L377" s="32">
        <v>61</v>
      </c>
      <c r="M377" s="32">
        <v>67</v>
      </c>
      <c r="N377" s="32">
        <v>87</v>
      </c>
      <c r="O377" s="35">
        <v>68</v>
      </c>
      <c r="P377" s="1">
        <f t="shared" si="45"/>
        <v>283</v>
      </c>
      <c r="Q377" s="38">
        <v>1</v>
      </c>
      <c r="R377" s="1">
        <f t="shared" si="46"/>
        <v>236</v>
      </c>
      <c r="S377" s="1">
        <f t="shared" si="47"/>
        <v>48</v>
      </c>
      <c r="T377" s="1">
        <f t="shared" si="48"/>
        <v>38</v>
      </c>
      <c r="U377" s="1">
        <f t="shared" si="49"/>
        <v>100</v>
      </c>
      <c r="V377" s="1">
        <f t="shared" si="50"/>
        <v>67</v>
      </c>
      <c r="W377" s="1">
        <f t="shared" si="51"/>
        <v>104</v>
      </c>
      <c r="X377" s="1">
        <f t="shared" si="52"/>
        <v>69</v>
      </c>
      <c r="Y377" s="37">
        <f>VLOOKUP(D377,兵种!B:J,7,0)</f>
        <v>0.2</v>
      </c>
      <c r="Z377" s="37">
        <f>VLOOKUP(D377,兵种!B:J,8,0)</f>
        <v>0</v>
      </c>
      <c r="AA377" s="37">
        <f>VLOOKUP(D377,兵种!B:J,9,0)</f>
        <v>0</v>
      </c>
      <c r="AB377" s="1">
        <f t="shared" si="53"/>
        <v>252</v>
      </c>
    </row>
    <row r="378" spans="2:28" hidden="1">
      <c r="B378" s="27"/>
      <c r="C378" s="16">
        <v>447</v>
      </c>
      <c r="D378" s="27">
        <v>1</v>
      </c>
      <c r="E378" s="27"/>
      <c r="F378" s="2" t="s">
        <v>447</v>
      </c>
      <c r="G378" s="4" t="str">
        <f>VLOOKUP(D378,兵种!B:F,2,0)</f>
        <v>近卫军</v>
      </c>
      <c r="H378" s="4">
        <f>VLOOKUP(D378,兵种!B:F,3,0)</f>
        <v>1.1000000000000001</v>
      </c>
      <c r="I378" s="4">
        <f>VLOOKUP(D378,兵种!B:F,4,0)</f>
        <v>0.9</v>
      </c>
      <c r="J378" s="4">
        <f>VLOOKUP(D378,兵种!B:F,5,0)</f>
        <v>1.1000000000000001</v>
      </c>
      <c r="K378" s="16" t="str">
        <f>VLOOKUP(E378,绝技!B:C,2,0)</f>
        <v>无</v>
      </c>
      <c r="L378" s="32">
        <v>61</v>
      </c>
      <c r="M378" s="32">
        <v>27</v>
      </c>
      <c r="N378" s="32">
        <v>76</v>
      </c>
      <c r="O378" s="35">
        <v>83</v>
      </c>
      <c r="P378" s="1">
        <f t="shared" si="45"/>
        <v>247</v>
      </c>
      <c r="Q378" s="38">
        <v>1</v>
      </c>
      <c r="R378" s="1">
        <f t="shared" si="46"/>
        <v>236</v>
      </c>
      <c r="S378" s="1">
        <f t="shared" si="47"/>
        <v>54</v>
      </c>
      <c r="T378" s="1">
        <f t="shared" si="48"/>
        <v>46</v>
      </c>
      <c r="U378" s="1">
        <f t="shared" si="49"/>
        <v>40</v>
      </c>
      <c r="V378" s="1">
        <f t="shared" si="50"/>
        <v>27</v>
      </c>
      <c r="W378" s="1">
        <f t="shared" si="51"/>
        <v>91</v>
      </c>
      <c r="X378" s="1">
        <f t="shared" si="52"/>
        <v>60</v>
      </c>
      <c r="Y378" s="37">
        <f>VLOOKUP(D378,兵种!B:J,7,0)</f>
        <v>0</v>
      </c>
      <c r="Z378" s="37">
        <f>VLOOKUP(D378,兵种!B:J,8,0)</f>
        <v>0.2</v>
      </c>
      <c r="AA378" s="37">
        <f>VLOOKUP(D378,兵种!B:J,9,0)</f>
        <v>0</v>
      </c>
      <c r="AB378" s="1">
        <f t="shared" si="53"/>
        <v>185</v>
      </c>
    </row>
    <row r="379" spans="2:28" hidden="1">
      <c r="B379" s="27"/>
      <c r="C379" s="16">
        <v>161</v>
      </c>
      <c r="D379" s="27"/>
      <c r="E379" s="27"/>
      <c r="F379" s="2" t="s">
        <v>163</v>
      </c>
      <c r="G379" s="4" t="str">
        <f>VLOOKUP(D379,兵种!B:F,2,0)</f>
        <v>老百姓</v>
      </c>
      <c r="H379" s="4">
        <f>VLOOKUP(D379,兵种!B:F,3,0)</f>
        <v>0.7</v>
      </c>
      <c r="I379" s="4">
        <f>VLOOKUP(D379,兵种!B:F,4,0)</f>
        <v>0.7</v>
      </c>
      <c r="J379" s="4">
        <f>VLOOKUP(D379,兵种!B:F,5,0)</f>
        <v>0.7</v>
      </c>
      <c r="K379" s="16" t="str">
        <f>VLOOKUP(E379,绝技!B:C,2,0)</f>
        <v>无</v>
      </c>
      <c r="L379" s="32">
        <v>61</v>
      </c>
      <c r="M379" s="32">
        <v>78</v>
      </c>
      <c r="N379" s="32">
        <v>44</v>
      </c>
      <c r="O379" s="35">
        <v>20</v>
      </c>
      <c r="P379" s="1">
        <f t="shared" si="45"/>
        <v>203</v>
      </c>
      <c r="Q379" s="38">
        <v>1</v>
      </c>
      <c r="R379" s="1">
        <f t="shared" si="46"/>
        <v>221</v>
      </c>
      <c r="S379" s="1">
        <f t="shared" si="47"/>
        <v>42</v>
      </c>
      <c r="T379" s="1">
        <f t="shared" si="48"/>
        <v>29</v>
      </c>
      <c r="U379" s="1">
        <f t="shared" si="49"/>
        <v>117</v>
      </c>
      <c r="V379" s="1">
        <f t="shared" si="50"/>
        <v>78</v>
      </c>
      <c r="W379" s="1">
        <f t="shared" si="51"/>
        <v>52</v>
      </c>
      <c r="X379" s="1">
        <f t="shared" si="52"/>
        <v>35</v>
      </c>
      <c r="Y379" s="37">
        <f>VLOOKUP(D379,兵种!B:J,7,0)</f>
        <v>0</v>
      </c>
      <c r="Z379" s="37">
        <f>VLOOKUP(D379,兵种!B:J,8,0)</f>
        <v>0</v>
      </c>
      <c r="AA379" s="37">
        <f>VLOOKUP(D379,兵种!B:J,9,0)</f>
        <v>0</v>
      </c>
      <c r="AB379" s="1">
        <f t="shared" si="53"/>
        <v>211</v>
      </c>
    </row>
    <row r="380" spans="2:28" hidden="1">
      <c r="B380" s="27"/>
      <c r="C380" s="16">
        <v>499</v>
      </c>
      <c r="D380" s="27"/>
      <c r="E380" s="27"/>
      <c r="F380" s="2" t="s">
        <v>499</v>
      </c>
      <c r="G380" s="4" t="str">
        <f>VLOOKUP(D380,兵种!B:F,2,0)</f>
        <v>老百姓</v>
      </c>
      <c r="H380" s="4">
        <f>VLOOKUP(D380,兵种!B:F,3,0)</f>
        <v>0.7</v>
      </c>
      <c r="I380" s="4">
        <f>VLOOKUP(D380,兵种!B:F,4,0)</f>
        <v>0.7</v>
      </c>
      <c r="J380" s="4">
        <f>VLOOKUP(D380,兵种!B:F,5,0)</f>
        <v>0.7</v>
      </c>
      <c r="K380" s="16" t="str">
        <f>VLOOKUP(E380,绝技!B:C,2,0)</f>
        <v>无</v>
      </c>
      <c r="L380" s="32">
        <v>61</v>
      </c>
      <c r="M380" s="32">
        <v>75</v>
      </c>
      <c r="N380" s="32">
        <v>29</v>
      </c>
      <c r="O380" s="35">
        <v>17</v>
      </c>
      <c r="P380" s="1">
        <f t="shared" si="45"/>
        <v>182</v>
      </c>
      <c r="Q380" s="38">
        <v>1</v>
      </c>
      <c r="R380" s="1">
        <f t="shared" si="46"/>
        <v>217</v>
      </c>
      <c r="S380" s="1">
        <f t="shared" si="47"/>
        <v>42</v>
      </c>
      <c r="T380" s="1">
        <f t="shared" si="48"/>
        <v>29</v>
      </c>
      <c r="U380" s="1">
        <f t="shared" si="49"/>
        <v>112</v>
      </c>
      <c r="V380" s="1">
        <f t="shared" si="50"/>
        <v>75</v>
      </c>
      <c r="W380" s="1">
        <f t="shared" si="51"/>
        <v>34</v>
      </c>
      <c r="X380" s="1">
        <f t="shared" si="52"/>
        <v>23</v>
      </c>
      <c r="Y380" s="37">
        <f>VLOOKUP(D380,兵种!B:J,7,0)</f>
        <v>0</v>
      </c>
      <c r="Z380" s="37">
        <f>VLOOKUP(D380,兵种!B:J,8,0)</f>
        <v>0</v>
      </c>
      <c r="AA380" s="37">
        <f>VLOOKUP(D380,兵种!B:J,9,0)</f>
        <v>0</v>
      </c>
      <c r="AB380" s="1">
        <f t="shared" si="53"/>
        <v>188</v>
      </c>
    </row>
    <row r="381" spans="2:28" hidden="1">
      <c r="B381" s="27"/>
      <c r="C381" s="16">
        <v>485</v>
      </c>
      <c r="D381" s="27"/>
      <c r="E381" s="27"/>
      <c r="F381" s="2" t="s">
        <v>485</v>
      </c>
      <c r="G381" s="4" t="str">
        <f>VLOOKUP(D381,兵种!B:F,2,0)</f>
        <v>老百姓</v>
      </c>
      <c r="H381" s="4">
        <f>VLOOKUP(D381,兵种!B:F,3,0)</f>
        <v>0.7</v>
      </c>
      <c r="I381" s="4">
        <f>VLOOKUP(D381,兵种!B:F,4,0)</f>
        <v>0.7</v>
      </c>
      <c r="J381" s="4">
        <f>VLOOKUP(D381,兵种!B:F,5,0)</f>
        <v>0.7</v>
      </c>
      <c r="K381" s="16" t="str">
        <f>VLOOKUP(E381,绝技!B:C,2,0)</f>
        <v>无</v>
      </c>
      <c r="L381" s="32">
        <v>61</v>
      </c>
      <c r="M381" s="32">
        <v>73</v>
      </c>
      <c r="N381" s="32">
        <v>45</v>
      </c>
      <c r="O381" s="35">
        <v>36</v>
      </c>
      <c r="P381" s="1">
        <f t="shared" si="45"/>
        <v>215</v>
      </c>
      <c r="Q381" s="38">
        <v>1</v>
      </c>
      <c r="R381" s="1">
        <f t="shared" si="46"/>
        <v>214</v>
      </c>
      <c r="S381" s="1">
        <f t="shared" si="47"/>
        <v>42</v>
      </c>
      <c r="T381" s="1">
        <f t="shared" si="48"/>
        <v>29</v>
      </c>
      <c r="U381" s="1">
        <f t="shared" si="49"/>
        <v>109</v>
      </c>
      <c r="V381" s="1">
        <f t="shared" si="50"/>
        <v>73</v>
      </c>
      <c r="W381" s="1">
        <f t="shared" si="51"/>
        <v>54</v>
      </c>
      <c r="X381" s="1">
        <f t="shared" si="52"/>
        <v>36</v>
      </c>
      <c r="Y381" s="37">
        <f>VLOOKUP(D381,兵种!B:J,7,0)</f>
        <v>0</v>
      </c>
      <c r="Z381" s="37">
        <f>VLOOKUP(D381,兵种!B:J,8,0)</f>
        <v>0</v>
      </c>
      <c r="AA381" s="37">
        <f>VLOOKUP(D381,兵种!B:J,9,0)</f>
        <v>0</v>
      </c>
      <c r="AB381" s="1">
        <f t="shared" si="53"/>
        <v>205</v>
      </c>
    </row>
    <row r="382" spans="2:28" hidden="1">
      <c r="B382" s="27"/>
      <c r="C382" s="16">
        <v>487</v>
      </c>
      <c r="D382" s="27"/>
      <c r="E382" s="27"/>
      <c r="F382" s="2" t="s">
        <v>487</v>
      </c>
      <c r="G382" s="4" t="str">
        <f>VLOOKUP(D382,兵种!B:F,2,0)</f>
        <v>老百姓</v>
      </c>
      <c r="H382" s="4">
        <f>VLOOKUP(D382,兵种!B:F,3,0)</f>
        <v>0.7</v>
      </c>
      <c r="I382" s="4">
        <f>VLOOKUP(D382,兵种!B:F,4,0)</f>
        <v>0.7</v>
      </c>
      <c r="J382" s="4">
        <f>VLOOKUP(D382,兵种!B:F,5,0)</f>
        <v>0.7</v>
      </c>
      <c r="K382" s="16" t="str">
        <f>VLOOKUP(E382,绝技!B:C,2,0)</f>
        <v>无</v>
      </c>
      <c r="L382" s="32">
        <v>61</v>
      </c>
      <c r="M382" s="32">
        <v>71</v>
      </c>
      <c r="N382" s="32">
        <v>50</v>
      </c>
      <c r="O382" s="35">
        <v>52</v>
      </c>
      <c r="P382" s="1">
        <f t="shared" si="45"/>
        <v>234</v>
      </c>
      <c r="Q382" s="38">
        <v>1</v>
      </c>
      <c r="R382" s="1">
        <f t="shared" si="46"/>
        <v>212</v>
      </c>
      <c r="S382" s="1">
        <f t="shared" si="47"/>
        <v>42</v>
      </c>
      <c r="T382" s="1">
        <f t="shared" si="48"/>
        <v>29</v>
      </c>
      <c r="U382" s="1">
        <f t="shared" si="49"/>
        <v>106</v>
      </c>
      <c r="V382" s="1">
        <f t="shared" si="50"/>
        <v>71</v>
      </c>
      <c r="W382" s="1">
        <f t="shared" si="51"/>
        <v>60</v>
      </c>
      <c r="X382" s="1">
        <f t="shared" si="52"/>
        <v>40</v>
      </c>
      <c r="Y382" s="37">
        <f>VLOOKUP(D382,兵种!B:J,7,0)</f>
        <v>0</v>
      </c>
      <c r="Z382" s="37">
        <f>VLOOKUP(D382,兵种!B:J,8,0)</f>
        <v>0</v>
      </c>
      <c r="AA382" s="37">
        <f>VLOOKUP(D382,兵种!B:J,9,0)</f>
        <v>0</v>
      </c>
      <c r="AB382" s="1">
        <f t="shared" si="53"/>
        <v>208</v>
      </c>
    </row>
    <row r="383" spans="2:28" hidden="1">
      <c r="B383" s="27"/>
      <c r="C383" s="16">
        <v>576</v>
      </c>
      <c r="D383" s="27"/>
      <c r="E383" s="27"/>
      <c r="F383" s="2" t="s">
        <v>575</v>
      </c>
      <c r="G383" s="4" t="str">
        <f>VLOOKUP(D383,兵种!B:F,2,0)</f>
        <v>老百姓</v>
      </c>
      <c r="H383" s="4">
        <f>VLOOKUP(D383,兵种!B:F,3,0)</f>
        <v>0.7</v>
      </c>
      <c r="I383" s="4">
        <f>VLOOKUP(D383,兵种!B:F,4,0)</f>
        <v>0.7</v>
      </c>
      <c r="J383" s="4">
        <f>VLOOKUP(D383,兵种!B:F,5,0)</f>
        <v>0.7</v>
      </c>
      <c r="K383" s="16" t="str">
        <f>VLOOKUP(E383,绝技!B:C,2,0)</f>
        <v>无</v>
      </c>
      <c r="L383" s="32">
        <v>61</v>
      </c>
      <c r="M383" s="32">
        <v>68</v>
      </c>
      <c r="N383" s="32">
        <v>61</v>
      </c>
      <c r="O383" s="35">
        <v>58</v>
      </c>
      <c r="P383" s="1">
        <f t="shared" si="45"/>
        <v>248</v>
      </c>
      <c r="Q383" s="38">
        <v>1</v>
      </c>
      <c r="R383" s="1">
        <f t="shared" si="46"/>
        <v>207</v>
      </c>
      <c r="S383" s="1">
        <f t="shared" si="47"/>
        <v>42</v>
      </c>
      <c r="T383" s="1">
        <f t="shared" si="48"/>
        <v>29</v>
      </c>
      <c r="U383" s="1">
        <f t="shared" si="49"/>
        <v>102</v>
      </c>
      <c r="V383" s="1">
        <f t="shared" si="50"/>
        <v>68</v>
      </c>
      <c r="W383" s="1">
        <f t="shared" si="51"/>
        <v>73</v>
      </c>
      <c r="X383" s="1">
        <f t="shared" si="52"/>
        <v>48</v>
      </c>
      <c r="Y383" s="37">
        <f>VLOOKUP(D383,兵种!B:J,7,0)</f>
        <v>0</v>
      </c>
      <c r="Z383" s="37">
        <f>VLOOKUP(D383,兵种!B:J,8,0)</f>
        <v>0</v>
      </c>
      <c r="AA383" s="37">
        <f>VLOOKUP(D383,兵种!B:J,9,0)</f>
        <v>0</v>
      </c>
      <c r="AB383" s="1">
        <f t="shared" si="53"/>
        <v>217</v>
      </c>
    </row>
    <row r="384" spans="2:28" hidden="1">
      <c r="B384" s="27"/>
      <c r="C384" s="16">
        <v>315</v>
      </c>
      <c r="D384" s="27"/>
      <c r="E384" s="27"/>
      <c r="F384" s="2" t="s">
        <v>317</v>
      </c>
      <c r="G384" s="4" t="str">
        <f>VLOOKUP(D384,兵种!B:F,2,0)</f>
        <v>老百姓</v>
      </c>
      <c r="H384" s="4">
        <f>VLOOKUP(D384,兵种!B:F,3,0)</f>
        <v>0.7</v>
      </c>
      <c r="I384" s="4">
        <f>VLOOKUP(D384,兵种!B:F,4,0)</f>
        <v>0.7</v>
      </c>
      <c r="J384" s="4">
        <f>VLOOKUP(D384,兵种!B:F,5,0)</f>
        <v>0.7</v>
      </c>
      <c r="K384" s="16" t="str">
        <f>VLOOKUP(E384,绝技!B:C,2,0)</f>
        <v>无</v>
      </c>
      <c r="L384" s="32">
        <v>61</v>
      </c>
      <c r="M384" s="32">
        <v>68</v>
      </c>
      <c r="N384" s="32">
        <v>66</v>
      </c>
      <c r="O384" s="35">
        <v>50</v>
      </c>
      <c r="P384" s="1">
        <f t="shared" si="45"/>
        <v>245</v>
      </c>
      <c r="Q384" s="38">
        <v>1</v>
      </c>
      <c r="R384" s="1">
        <f t="shared" si="46"/>
        <v>207</v>
      </c>
      <c r="S384" s="1">
        <f t="shared" si="47"/>
        <v>42</v>
      </c>
      <c r="T384" s="1">
        <f t="shared" si="48"/>
        <v>29</v>
      </c>
      <c r="U384" s="1">
        <f t="shared" si="49"/>
        <v>102</v>
      </c>
      <c r="V384" s="1">
        <f t="shared" si="50"/>
        <v>68</v>
      </c>
      <c r="W384" s="1">
        <f t="shared" si="51"/>
        <v>79</v>
      </c>
      <c r="X384" s="1">
        <f t="shared" si="52"/>
        <v>52</v>
      </c>
      <c r="Y384" s="37">
        <f>VLOOKUP(D384,兵种!B:J,7,0)</f>
        <v>0</v>
      </c>
      <c r="Z384" s="37">
        <f>VLOOKUP(D384,兵种!B:J,8,0)</f>
        <v>0</v>
      </c>
      <c r="AA384" s="37">
        <f>VLOOKUP(D384,兵种!B:J,9,0)</f>
        <v>0</v>
      </c>
      <c r="AB384" s="1">
        <f t="shared" si="53"/>
        <v>223</v>
      </c>
    </row>
    <row r="385" spans="2:28" hidden="1">
      <c r="B385" s="27"/>
      <c r="C385" s="16">
        <v>320</v>
      </c>
      <c r="D385" s="27"/>
      <c r="E385" s="27"/>
      <c r="F385" s="2" t="s">
        <v>322</v>
      </c>
      <c r="G385" s="4" t="str">
        <f>VLOOKUP(D385,兵种!B:F,2,0)</f>
        <v>老百姓</v>
      </c>
      <c r="H385" s="4">
        <f>VLOOKUP(D385,兵种!B:F,3,0)</f>
        <v>0.7</v>
      </c>
      <c r="I385" s="4">
        <f>VLOOKUP(D385,兵种!B:F,4,0)</f>
        <v>0.7</v>
      </c>
      <c r="J385" s="4">
        <f>VLOOKUP(D385,兵种!B:F,5,0)</f>
        <v>0.7</v>
      </c>
      <c r="K385" s="16" t="str">
        <f>VLOOKUP(E385,绝技!B:C,2,0)</f>
        <v>无</v>
      </c>
      <c r="L385" s="32">
        <v>61</v>
      </c>
      <c r="M385" s="32">
        <v>68</v>
      </c>
      <c r="N385" s="32">
        <v>44</v>
      </c>
      <c r="O385" s="35">
        <v>32</v>
      </c>
      <c r="P385" s="1">
        <f t="shared" si="45"/>
        <v>205</v>
      </c>
      <c r="Q385" s="38">
        <v>1</v>
      </c>
      <c r="R385" s="1">
        <f t="shared" si="46"/>
        <v>207</v>
      </c>
      <c r="S385" s="1">
        <f t="shared" si="47"/>
        <v>42</v>
      </c>
      <c r="T385" s="1">
        <f t="shared" si="48"/>
        <v>29</v>
      </c>
      <c r="U385" s="1">
        <f t="shared" si="49"/>
        <v>102</v>
      </c>
      <c r="V385" s="1">
        <f t="shared" si="50"/>
        <v>68</v>
      </c>
      <c r="W385" s="1">
        <f t="shared" si="51"/>
        <v>52</v>
      </c>
      <c r="X385" s="1">
        <f t="shared" si="52"/>
        <v>35</v>
      </c>
      <c r="Y385" s="37">
        <f>VLOOKUP(D385,兵种!B:J,7,0)</f>
        <v>0</v>
      </c>
      <c r="Z385" s="37">
        <f>VLOOKUP(D385,兵种!B:J,8,0)</f>
        <v>0</v>
      </c>
      <c r="AA385" s="37">
        <f>VLOOKUP(D385,兵种!B:J,9,0)</f>
        <v>0</v>
      </c>
      <c r="AB385" s="1">
        <f t="shared" si="53"/>
        <v>196</v>
      </c>
    </row>
    <row r="386" spans="2:28" hidden="1">
      <c r="B386" s="27"/>
      <c r="C386" s="16">
        <v>646</v>
      </c>
      <c r="D386" s="27"/>
      <c r="E386" s="27"/>
      <c r="F386" s="2" t="s">
        <v>644</v>
      </c>
      <c r="G386" s="4" t="str">
        <f>VLOOKUP(D386,兵种!B:F,2,0)</f>
        <v>老百姓</v>
      </c>
      <c r="H386" s="4">
        <f>VLOOKUP(D386,兵种!B:F,3,0)</f>
        <v>0.7</v>
      </c>
      <c r="I386" s="4">
        <f>VLOOKUP(D386,兵种!B:F,4,0)</f>
        <v>0.7</v>
      </c>
      <c r="J386" s="4">
        <f>VLOOKUP(D386,兵种!B:F,5,0)</f>
        <v>0.7</v>
      </c>
      <c r="K386" s="16" t="str">
        <f>VLOOKUP(E386,绝技!B:C,2,0)</f>
        <v>无</v>
      </c>
      <c r="L386" s="32">
        <v>61</v>
      </c>
      <c r="M386" s="32">
        <v>65</v>
      </c>
      <c r="N386" s="32">
        <v>19</v>
      </c>
      <c r="O386" s="35">
        <v>22</v>
      </c>
      <c r="P386" s="1">
        <f t="shared" si="45"/>
        <v>167</v>
      </c>
      <c r="Q386" s="38">
        <v>1</v>
      </c>
      <c r="R386" s="1">
        <f t="shared" si="46"/>
        <v>203</v>
      </c>
      <c r="S386" s="1">
        <f t="shared" si="47"/>
        <v>42</v>
      </c>
      <c r="T386" s="1">
        <f t="shared" si="48"/>
        <v>29</v>
      </c>
      <c r="U386" s="1">
        <f t="shared" si="49"/>
        <v>97</v>
      </c>
      <c r="V386" s="1">
        <f t="shared" si="50"/>
        <v>65</v>
      </c>
      <c r="W386" s="1">
        <f t="shared" si="51"/>
        <v>22</v>
      </c>
      <c r="X386" s="1">
        <f t="shared" si="52"/>
        <v>15</v>
      </c>
      <c r="Y386" s="37">
        <f>VLOOKUP(D386,兵种!B:J,7,0)</f>
        <v>0</v>
      </c>
      <c r="Z386" s="37">
        <f>VLOOKUP(D386,兵种!B:J,8,0)</f>
        <v>0</v>
      </c>
      <c r="AA386" s="37">
        <f>VLOOKUP(D386,兵种!B:J,9,0)</f>
        <v>0</v>
      </c>
      <c r="AB386" s="1">
        <f t="shared" si="53"/>
        <v>161</v>
      </c>
    </row>
    <row r="387" spans="2:28" hidden="1">
      <c r="B387" s="27"/>
      <c r="C387" s="16">
        <v>312</v>
      </c>
      <c r="D387" s="27"/>
      <c r="E387" s="27"/>
      <c r="F387" s="2" t="s">
        <v>314</v>
      </c>
      <c r="G387" s="4" t="str">
        <f>VLOOKUP(D387,兵种!B:F,2,0)</f>
        <v>老百姓</v>
      </c>
      <c r="H387" s="4">
        <f>VLOOKUP(D387,兵种!B:F,3,0)</f>
        <v>0.7</v>
      </c>
      <c r="I387" s="4">
        <f>VLOOKUP(D387,兵种!B:F,4,0)</f>
        <v>0.7</v>
      </c>
      <c r="J387" s="4">
        <f>VLOOKUP(D387,兵种!B:F,5,0)</f>
        <v>0.7</v>
      </c>
      <c r="K387" s="16" t="str">
        <f>VLOOKUP(E387,绝技!B:C,2,0)</f>
        <v>无</v>
      </c>
      <c r="L387" s="32">
        <v>61</v>
      </c>
      <c r="M387" s="32">
        <v>64</v>
      </c>
      <c r="N387" s="32">
        <v>34</v>
      </c>
      <c r="O387" s="35">
        <v>37</v>
      </c>
      <c r="P387" s="1">
        <f t="shared" ref="P387:P450" si="54">SUM(L387:O387)</f>
        <v>196</v>
      </c>
      <c r="Q387" s="38">
        <v>1</v>
      </c>
      <c r="R387" s="1">
        <f t="shared" ref="R387:R450" si="55">INT(Q387*(100+L387+M387*2)*H387)</f>
        <v>202</v>
      </c>
      <c r="S387" s="1">
        <f t="shared" ref="S387:S450" si="56">INT(L387*Q387*1*I387)</f>
        <v>42</v>
      </c>
      <c r="T387" s="1">
        <f t="shared" ref="T387:T450" si="57">INT(L387*Q387*0.7*J387)</f>
        <v>29</v>
      </c>
      <c r="U387" s="1">
        <f t="shared" ref="U387:U450" si="58">INT(M387*Q387*1.5)</f>
        <v>96</v>
      </c>
      <c r="V387" s="1">
        <f t="shared" ref="V387:V450" si="59">INT(M387*Q387*1)</f>
        <v>64</v>
      </c>
      <c r="W387" s="1">
        <f t="shared" ref="W387:W450" si="60">INT(N387*Q387*1.2)</f>
        <v>40</v>
      </c>
      <c r="X387" s="1">
        <f t="shared" ref="X387:X450" si="61">INT(N387*Q387*0.8)</f>
        <v>27</v>
      </c>
      <c r="Y387" s="37">
        <f>VLOOKUP(D387,兵种!B:J,7,0)</f>
        <v>0</v>
      </c>
      <c r="Z387" s="37">
        <f>VLOOKUP(D387,兵种!B:J,8,0)</f>
        <v>0</v>
      </c>
      <c r="AA387" s="37">
        <f>VLOOKUP(D387,兵种!B:J,9,0)</f>
        <v>0</v>
      </c>
      <c r="AB387" s="1">
        <f t="shared" ref="AB387:AB450" si="62">SUM(S387,U387,W387)</f>
        <v>178</v>
      </c>
    </row>
    <row r="388" spans="2:28" hidden="1">
      <c r="B388" s="27"/>
      <c r="C388" s="16">
        <v>229</v>
      </c>
      <c r="D388" s="27"/>
      <c r="E388" s="27"/>
      <c r="F388" s="2" t="s">
        <v>231</v>
      </c>
      <c r="G388" s="4" t="str">
        <f>VLOOKUP(D388,兵种!B:F,2,0)</f>
        <v>老百姓</v>
      </c>
      <c r="H388" s="4">
        <f>VLOOKUP(D388,兵种!B:F,3,0)</f>
        <v>0.7</v>
      </c>
      <c r="I388" s="4">
        <f>VLOOKUP(D388,兵种!B:F,4,0)</f>
        <v>0.7</v>
      </c>
      <c r="J388" s="4">
        <f>VLOOKUP(D388,兵种!B:F,5,0)</f>
        <v>0.7</v>
      </c>
      <c r="K388" s="16" t="str">
        <f>VLOOKUP(E388,绝技!B:C,2,0)</f>
        <v>无</v>
      </c>
      <c r="L388" s="32">
        <v>61</v>
      </c>
      <c r="M388" s="32">
        <v>52</v>
      </c>
      <c r="N388" s="32">
        <v>61</v>
      </c>
      <c r="O388" s="35">
        <v>66</v>
      </c>
      <c r="P388" s="1">
        <f t="shared" si="54"/>
        <v>240</v>
      </c>
      <c r="Q388" s="38">
        <v>1</v>
      </c>
      <c r="R388" s="1">
        <f t="shared" si="55"/>
        <v>185</v>
      </c>
      <c r="S388" s="1">
        <f t="shared" si="56"/>
        <v>42</v>
      </c>
      <c r="T388" s="1">
        <f t="shared" si="57"/>
        <v>29</v>
      </c>
      <c r="U388" s="1">
        <f t="shared" si="58"/>
        <v>78</v>
      </c>
      <c r="V388" s="1">
        <f t="shared" si="59"/>
        <v>52</v>
      </c>
      <c r="W388" s="1">
        <f t="shared" si="60"/>
        <v>73</v>
      </c>
      <c r="X388" s="1">
        <f t="shared" si="61"/>
        <v>48</v>
      </c>
      <c r="Y388" s="37">
        <f>VLOOKUP(D388,兵种!B:J,7,0)</f>
        <v>0</v>
      </c>
      <c r="Z388" s="37">
        <f>VLOOKUP(D388,兵种!B:J,8,0)</f>
        <v>0</v>
      </c>
      <c r="AA388" s="37">
        <f>VLOOKUP(D388,兵种!B:J,9,0)</f>
        <v>0</v>
      </c>
      <c r="AB388" s="1">
        <f t="shared" si="62"/>
        <v>193</v>
      </c>
    </row>
    <row r="389" spans="2:28" hidden="1">
      <c r="B389" s="27"/>
      <c r="C389" s="16">
        <v>523</v>
      </c>
      <c r="D389" s="27">
        <v>4</v>
      </c>
      <c r="E389" s="27"/>
      <c r="F389" s="2" t="s">
        <v>522</v>
      </c>
      <c r="G389" s="4" t="str">
        <f>VLOOKUP(D389,兵种!B:F,2,0)</f>
        <v>弓弩手</v>
      </c>
      <c r="H389" s="4">
        <f>VLOOKUP(D389,兵种!B:F,3,0)</f>
        <v>0.9</v>
      </c>
      <c r="I389" s="4">
        <f>VLOOKUP(D389,兵种!B:F,4,0)</f>
        <v>1</v>
      </c>
      <c r="J389" s="4">
        <f>VLOOKUP(D389,兵种!B:F,5,0)</f>
        <v>1</v>
      </c>
      <c r="K389" s="16" t="str">
        <f>VLOOKUP(E389,绝技!B:C,2,0)</f>
        <v>无</v>
      </c>
      <c r="L389" s="32">
        <v>61</v>
      </c>
      <c r="M389" s="32">
        <v>18</v>
      </c>
      <c r="N389" s="32">
        <v>67</v>
      </c>
      <c r="O389" s="35">
        <v>82</v>
      </c>
      <c r="P389" s="1">
        <f t="shared" si="54"/>
        <v>228</v>
      </c>
      <c r="Q389" s="38">
        <v>1</v>
      </c>
      <c r="R389" s="1">
        <f t="shared" si="55"/>
        <v>177</v>
      </c>
      <c r="S389" s="1">
        <f t="shared" si="56"/>
        <v>61</v>
      </c>
      <c r="T389" s="1">
        <f t="shared" si="57"/>
        <v>42</v>
      </c>
      <c r="U389" s="1">
        <f t="shared" si="58"/>
        <v>27</v>
      </c>
      <c r="V389" s="1">
        <f t="shared" si="59"/>
        <v>18</v>
      </c>
      <c r="W389" s="1">
        <f t="shared" si="60"/>
        <v>80</v>
      </c>
      <c r="X389" s="1">
        <f t="shared" si="61"/>
        <v>53</v>
      </c>
      <c r="Y389" s="37">
        <f>VLOOKUP(D389,兵种!B:J,7,0)</f>
        <v>0</v>
      </c>
      <c r="Z389" s="37">
        <f>VLOOKUP(D389,兵种!B:J,8,0)</f>
        <v>0</v>
      </c>
      <c r="AA389" s="37">
        <f>VLOOKUP(D389,兵种!B:J,9,0)</f>
        <v>0.2</v>
      </c>
      <c r="AB389" s="1">
        <f t="shared" si="62"/>
        <v>168</v>
      </c>
    </row>
    <row r="390" spans="2:28" hidden="1">
      <c r="B390" s="27"/>
      <c r="C390" s="16">
        <v>604</v>
      </c>
      <c r="D390" s="27">
        <v>6</v>
      </c>
      <c r="E390" s="27"/>
      <c r="F390" s="2" t="s">
        <v>603</v>
      </c>
      <c r="G390" s="4" t="str">
        <f>VLOOKUP(D390,兵种!B:F,2,0)</f>
        <v>谋略家</v>
      </c>
      <c r="H390" s="4">
        <f>VLOOKUP(D390,兵种!B:F,3,0)</f>
        <v>0.8</v>
      </c>
      <c r="I390" s="4">
        <f>VLOOKUP(D390,兵种!B:F,4,0)</f>
        <v>0.8</v>
      </c>
      <c r="J390" s="4">
        <f>VLOOKUP(D390,兵种!B:F,5,0)</f>
        <v>0.9</v>
      </c>
      <c r="K390" s="16" t="str">
        <f>VLOOKUP(E390,绝技!B:C,2,0)</f>
        <v>无</v>
      </c>
      <c r="L390" s="32">
        <v>61</v>
      </c>
      <c r="M390" s="32">
        <v>26</v>
      </c>
      <c r="N390" s="32">
        <v>99</v>
      </c>
      <c r="O390" s="35">
        <v>75</v>
      </c>
      <c r="P390" s="1">
        <f t="shared" si="54"/>
        <v>261</v>
      </c>
      <c r="Q390" s="38">
        <v>1</v>
      </c>
      <c r="R390" s="1">
        <f t="shared" si="55"/>
        <v>170</v>
      </c>
      <c r="S390" s="1">
        <f t="shared" si="56"/>
        <v>48</v>
      </c>
      <c r="T390" s="1">
        <f t="shared" si="57"/>
        <v>38</v>
      </c>
      <c r="U390" s="1">
        <f t="shared" si="58"/>
        <v>39</v>
      </c>
      <c r="V390" s="1">
        <f t="shared" si="59"/>
        <v>26</v>
      </c>
      <c r="W390" s="1">
        <f t="shared" si="60"/>
        <v>118</v>
      </c>
      <c r="X390" s="1">
        <f t="shared" si="61"/>
        <v>79</v>
      </c>
      <c r="Y390" s="37">
        <f>VLOOKUP(D390,兵种!B:J,7,0)</f>
        <v>0.2</v>
      </c>
      <c r="Z390" s="37">
        <f>VLOOKUP(D390,兵种!B:J,8,0)</f>
        <v>0</v>
      </c>
      <c r="AA390" s="37">
        <f>VLOOKUP(D390,兵种!B:J,9,0)</f>
        <v>0</v>
      </c>
      <c r="AB390" s="1">
        <f t="shared" si="62"/>
        <v>205</v>
      </c>
    </row>
    <row r="391" spans="2:28" hidden="1">
      <c r="B391" s="27"/>
      <c r="C391" s="16">
        <v>150</v>
      </c>
      <c r="D391" s="27"/>
      <c r="E391" s="27"/>
      <c r="F391" s="2" t="s">
        <v>152</v>
      </c>
      <c r="G391" s="4" t="str">
        <f>VLOOKUP(D391,兵种!B:F,2,0)</f>
        <v>老百姓</v>
      </c>
      <c r="H391" s="4">
        <f>VLOOKUP(D391,兵种!B:F,3,0)</f>
        <v>0.7</v>
      </c>
      <c r="I391" s="4">
        <f>VLOOKUP(D391,兵种!B:F,4,0)</f>
        <v>0.7</v>
      </c>
      <c r="J391" s="4">
        <f>VLOOKUP(D391,兵种!B:F,5,0)</f>
        <v>0.7</v>
      </c>
      <c r="K391" s="16" t="str">
        <f>VLOOKUP(E391,绝技!B:C,2,0)</f>
        <v>无</v>
      </c>
      <c r="L391" s="32">
        <v>61</v>
      </c>
      <c r="M391" s="32">
        <v>34</v>
      </c>
      <c r="N391" s="32">
        <v>74</v>
      </c>
      <c r="O391" s="35">
        <v>71</v>
      </c>
      <c r="P391" s="1">
        <f t="shared" si="54"/>
        <v>240</v>
      </c>
      <c r="Q391" s="38">
        <v>1</v>
      </c>
      <c r="R391" s="1">
        <f t="shared" si="55"/>
        <v>160</v>
      </c>
      <c r="S391" s="1">
        <f t="shared" si="56"/>
        <v>42</v>
      </c>
      <c r="T391" s="1">
        <f t="shared" si="57"/>
        <v>29</v>
      </c>
      <c r="U391" s="1">
        <f t="shared" si="58"/>
        <v>51</v>
      </c>
      <c r="V391" s="1">
        <f t="shared" si="59"/>
        <v>34</v>
      </c>
      <c r="W391" s="1">
        <f t="shared" si="60"/>
        <v>88</v>
      </c>
      <c r="X391" s="1">
        <f t="shared" si="61"/>
        <v>59</v>
      </c>
      <c r="Y391" s="37">
        <f>VLOOKUP(D391,兵种!B:J,7,0)</f>
        <v>0</v>
      </c>
      <c r="Z391" s="37">
        <f>VLOOKUP(D391,兵种!B:J,8,0)</f>
        <v>0</v>
      </c>
      <c r="AA391" s="37">
        <f>VLOOKUP(D391,兵种!B:J,9,0)</f>
        <v>0</v>
      </c>
      <c r="AB391" s="1">
        <f t="shared" si="62"/>
        <v>181</v>
      </c>
    </row>
    <row r="392" spans="2:28" hidden="1">
      <c r="B392" s="27"/>
      <c r="C392" s="16">
        <v>236</v>
      </c>
      <c r="D392" s="27">
        <v>2</v>
      </c>
      <c r="E392" s="27"/>
      <c r="F392" s="2" t="s">
        <v>238</v>
      </c>
      <c r="G392" s="4" t="str">
        <f>VLOOKUP(D392,兵种!B:F,2,0)</f>
        <v>亲卫队</v>
      </c>
      <c r="H392" s="4">
        <f>VLOOKUP(D392,兵种!B:F,3,0)</f>
        <v>1</v>
      </c>
      <c r="I392" s="4">
        <f>VLOOKUP(D392,兵种!B:F,4,0)</f>
        <v>1.1000000000000001</v>
      </c>
      <c r="J392" s="4">
        <f>VLOOKUP(D392,兵种!B:F,5,0)</f>
        <v>1</v>
      </c>
      <c r="K392" s="16" t="str">
        <f>VLOOKUP(E392,绝技!B:C,2,0)</f>
        <v>无</v>
      </c>
      <c r="L392" s="32">
        <v>60</v>
      </c>
      <c r="M392" s="32">
        <v>84</v>
      </c>
      <c r="N392" s="32">
        <v>25</v>
      </c>
      <c r="O392" s="35">
        <v>14</v>
      </c>
      <c r="P392" s="1">
        <f t="shared" si="54"/>
        <v>183</v>
      </c>
      <c r="Q392" s="38">
        <v>1</v>
      </c>
      <c r="R392" s="1">
        <f t="shared" si="55"/>
        <v>328</v>
      </c>
      <c r="S392" s="1">
        <f t="shared" si="56"/>
        <v>66</v>
      </c>
      <c r="T392" s="1">
        <f t="shared" si="57"/>
        <v>42</v>
      </c>
      <c r="U392" s="1">
        <f t="shared" si="58"/>
        <v>126</v>
      </c>
      <c r="V392" s="1">
        <f t="shared" si="59"/>
        <v>84</v>
      </c>
      <c r="W392" s="1">
        <f t="shared" si="60"/>
        <v>30</v>
      </c>
      <c r="X392" s="1">
        <f t="shared" si="61"/>
        <v>20</v>
      </c>
      <c r="Y392" s="37">
        <f>VLOOKUP(D392,兵种!B:J,7,0)</f>
        <v>0.05</v>
      </c>
      <c r="Z392" s="37">
        <f>VLOOKUP(D392,兵种!B:J,8,0)</f>
        <v>0.05</v>
      </c>
      <c r="AA392" s="37">
        <f>VLOOKUP(D392,兵种!B:J,9,0)</f>
        <v>0.1</v>
      </c>
      <c r="AB392" s="1">
        <f t="shared" si="62"/>
        <v>222</v>
      </c>
    </row>
    <row r="393" spans="2:28" hidden="1">
      <c r="B393" s="27"/>
      <c r="C393" s="16">
        <v>64</v>
      </c>
      <c r="D393" s="27">
        <v>5</v>
      </c>
      <c r="E393" s="27"/>
      <c r="F393" s="2" t="s">
        <v>66</v>
      </c>
      <c r="G393" s="4" t="str">
        <f>VLOOKUP(D393,兵种!B:F,2,0)</f>
        <v>霹雳车</v>
      </c>
      <c r="H393" s="4">
        <f>VLOOKUP(D393,兵种!B:F,3,0)</f>
        <v>0.9</v>
      </c>
      <c r="I393" s="4">
        <f>VLOOKUP(D393,兵种!B:F,4,0)</f>
        <v>1</v>
      </c>
      <c r="J393" s="4">
        <f>VLOOKUP(D393,兵种!B:F,5,0)</f>
        <v>0.8</v>
      </c>
      <c r="K393" s="16" t="str">
        <f>VLOOKUP(E393,绝技!B:C,2,0)</f>
        <v>无</v>
      </c>
      <c r="L393" s="32">
        <v>60</v>
      </c>
      <c r="M393" s="32">
        <v>82</v>
      </c>
      <c r="N393" s="32">
        <v>42</v>
      </c>
      <c r="O393" s="35">
        <v>21</v>
      </c>
      <c r="P393" s="1">
        <f t="shared" si="54"/>
        <v>205</v>
      </c>
      <c r="Q393" s="38">
        <v>1</v>
      </c>
      <c r="R393" s="1">
        <f t="shared" si="55"/>
        <v>291</v>
      </c>
      <c r="S393" s="1">
        <f t="shared" si="56"/>
        <v>60</v>
      </c>
      <c r="T393" s="1">
        <f t="shared" si="57"/>
        <v>33</v>
      </c>
      <c r="U393" s="1">
        <f t="shared" si="58"/>
        <v>123</v>
      </c>
      <c r="V393" s="1">
        <f t="shared" si="59"/>
        <v>82</v>
      </c>
      <c r="W393" s="1">
        <f t="shared" si="60"/>
        <v>50</v>
      </c>
      <c r="X393" s="1">
        <f t="shared" si="61"/>
        <v>33</v>
      </c>
      <c r="Y393" s="37">
        <f>VLOOKUP(D393,兵种!B:J,7,0)</f>
        <v>0.15</v>
      </c>
      <c r="Z393" s="37">
        <f>VLOOKUP(D393,兵种!B:J,8,0)</f>
        <v>0</v>
      </c>
      <c r="AA393" s="37">
        <f>VLOOKUP(D393,兵种!B:J,9,0)</f>
        <v>0.05</v>
      </c>
      <c r="AB393" s="1">
        <f t="shared" si="62"/>
        <v>233</v>
      </c>
    </row>
    <row r="394" spans="2:28" hidden="1">
      <c r="B394" s="27"/>
      <c r="C394" s="16">
        <v>224</v>
      </c>
      <c r="D394" s="27"/>
      <c r="E394" s="27"/>
      <c r="F394" s="2" t="s">
        <v>226</v>
      </c>
      <c r="G394" s="4" t="str">
        <f>VLOOKUP(D394,兵种!B:F,2,0)</f>
        <v>老百姓</v>
      </c>
      <c r="H394" s="4">
        <f>VLOOKUP(D394,兵种!B:F,3,0)</f>
        <v>0.7</v>
      </c>
      <c r="I394" s="4">
        <f>VLOOKUP(D394,兵种!B:F,4,0)</f>
        <v>0.7</v>
      </c>
      <c r="J394" s="4">
        <f>VLOOKUP(D394,兵种!B:F,5,0)</f>
        <v>0.7</v>
      </c>
      <c r="K394" s="16" t="str">
        <f>VLOOKUP(E394,绝技!B:C,2,0)</f>
        <v>无</v>
      </c>
      <c r="L394" s="32">
        <v>60</v>
      </c>
      <c r="M394" s="32">
        <v>72</v>
      </c>
      <c r="N394" s="32">
        <v>54</v>
      </c>
      <c r="O394" s="35">
        <v>46</v>
      </c>
      <c r="P394" s="1">
        <f t="shared" si="54"/>
        <v>232</v>
      </c>
      <c r="Q394" s="38">
        <v>1</v>
      </c>
      <c r="R394" s="1">
        <f t="shared" si="55"/>
        <v>212</v>
      </c>
      <c r="S394" s="1">
        <f t="shared" si="56"/>
        <v>42</v>
      </c>
      <c r="T394" s="1">
        <f t="shared" si="57"/>
        <v>29</v>
      </c>
      <c r="U394" s="1">
        <f t="shared" si="58"/>
        <v>108</v>
      </c>
      <c r="V394" s="1">
        <f t="shared" si="59"/>
        <v>72</v>
      </c>
      <c r="W394" s="1">
        <f t="shared" si="60"/>
        <v>64</v>
      </c>
      <c r="X394" s="1">
        <f t="shared" si="61"/>
        <v>43</v>
      </c>
      <c r="Y394" s="37">
        <f>VLOOKUP(D394,兵种!B:J,7,0)</f>
        <v>0</v>
      </c>
      <c r="Z394" s="37">
        <f>VLOOKUP(D394,兵种!B:J,8,0)</f>
        <v>0</v>
      </c>
      <c r="AA394" s="37">
        <f>VLOOKUP(D394,兵种!B:J,9,0)</f>
        <v>0</v>
      </c>
      <c r="AB394" s="1">
        <f t="shared" si="62"/>
        <v>214</v>
      </c>
    </row>
    <row r="395" spans="2:28" hidden="1">
      <c r="B395" s="27"/>
      <c r="C395" s="16">
        <v>23</v>
      </c>
      <c r="D395" s="27"/>
      <c r="E395" s="27"/>
      <c r="F395" s="2" t="s">
        <v>25</v>
      </c>
      <c r="G395" s="4" t="str">
        <f>VLOOKUP(D395,兵种!B:F,2,0)</f>
        <v>老百姓</v>
      </c>
      <c r="H395" s="4">
        <f>VLOOKUP(D395,兵种!B:F,3,0)</f>
        <v>0.7</v>
      </c>
      <c r="I395" s="4">
        <f>VLOOKUP(D395,兵种!B:F,4,0)</f>
        <v>0.7</v>
      </c>
      <c r="J395" s="4">
        <f>VLOOKUP(D395,兵种!B:F,5,0)</f>
        <v>0.7</v>
      </c>
      <c r="K395" s="16" t="str">
        <f>VLOOKUP(E395,绝技!B:C,2,0)</f>
        <v>无</v>
      </c>
      <c r="L395" s="32">
        <v>60</v>
      </c>
      <c r="M395" s="32">
        <v>70</v>
      </c>
      <c r="N395" s="32">
        <v>59</v>
      </c>
      <c r="O395" s="35">
        <v>52</v>
      </c>
      <c r="P395" s="1">
        <f t="shared" si="54"/>
        <v>241</v>
      </c>
      <c r="Q395" s="38">
        <v>1</v>
      </c>
      <c r="R395" s="1">
        <f t="shared" si="55"/>
        <v>210</v>
      </c>
      <c r="S395" s="1">
        <f t="shared" si="56"/>
        <v>42</v>
      </c>
      <c r="T395" s="1">
        <f t="shared" si="57"/>
        <v>29</v>
      </c>
      <c r="U395" s="1">
        <f t="shared" si="58"/>
        <v>105</v>
      </c>
      <c r="V395" s="1">
        <f t="shared" si="59"/>
        <v>70</v>
      </c>
      <c r="W395" s="1">
        <f t="shared" si="60"/>
        <v>70</v>
      </c>
      <c r="X395" s="1">
        <f t="shared" si="61"/>
        <v>47</v>
      </c>
      <c r="Y395" s="37">
        <f>VLOOKUP(D395,兵种!B:J,7,0)</f>
        <v>0</v>
      </c>
      <c r="Z395" s="37">
        <f>VLOOKUP(D395,兵种!B:J,8,0)</f>
        <v>0</v>
      </c>
      <c r="AA395" s="37">
        <f>VLOOKUP(D395,兵种!B:J,9,0)</f>
        <v>0</v>
      </c>
      <c r="AB395" s="1">
        <f t="shared" si="62"/>
        <v>217</v>
      </c>
    </row>
    <row r="396" spans="2:28" hidden="1">
      <c r="B396" s="27"/>
      <c r="C396" s="16">
        <v>20</v>
      </c>
      <c r="D396" s="27"/>
      <c r="E396" s="27"/>
      <c r="F396" s="2" t="s">
        <v>22</v>
      </c>
      <c r="G396" s="4" t="str">
        <f>VLOOKUP(D396,兵种!B:F,2,0)</f>
        <v>老百姓</v>
      </c>
      <c r="H396" s="4">
        <f>VLOOKUP(D396,兵种!B:F,3,0)</f>
        <v>0.7</v>
      </c>
      <c r="I396" s="4">
        <f>VLOOKUP(D396,兵种!B:F,4,0)</f>
        <v>0.7</v>
      </c>
      <c r="J396" s="4">
        <f>VLOOKUP(D396,兵种!B:F,5,0)</f>
        <v>0.7</v>
      </c>
      <c r="K396" s="16" t="str">
        <f>VLOOKUP(E396,绝技!B:C,2,0)</f>
        <v>无</v>
      </c>
      <c r="L396" s="32">
        <v>60</v>
      </c>
      <c r="M396" s="32">
        <v>69</v>
      </c>
      <c r="N396" s="32">
        <v>30</v>
      </c>
      <c r="O396" s="35">
        <v>35</v>
      </c>
      <c r="P396" s="1">
        <f t="shared" si="54"/>
        <v>194</v>
      </c>
      <c r="Q396" s="38">
        <v>1</v>
      </c>
      <c r="R396" s="1">
        <f t="shared" si="55"/>
        <v>208</v>
      </c>
      <c r="S396" s="1">
        <f t="shared" si="56"/>
        <v>42</v>
      </c>
      <c r="T396" s="1">
        <f t="shared" si="57"/>
        <v>29</v>
      </c>
      <c r="U396" s="1">
        <f t="shared" si="58"/>
        <v>103</v>
      </c>
      <c r="V396" s="1">
        <f t="shared" si="59"/>
        <v>69</v>
      </c>
      <c r="W396" s="1">
        <f t="shared" si="60"/>
        <v>36</v>
      </c>
      <c r="X396" s="1">
        <f t="shared" si="61"/>
        <v>24</v>
      </c>
      <c r="Y396" s="37">
        <f>VLOOKUP(D396,兵种!B:J,7,0)</f>
        <v>0</v>
      </c>
      <c r="Z396" s="37">
        <f>VLOOKUP(D396,兵种!B:J,8,0)</f>
        <v>0</v>
      </c>
      <c r="AA396" s="37">
        <f>VLOOKUP(D396,兵种!B:J,9,0)</f>
        <v>0</v>
      </c>
      <c r="AB396" s="1">
        <f t="shared" si="62"/>
        <v>181</v>
      </c>
    </row>
    <row r="397" spans="2:28" hidden="1">
      <c r="B397" s="27"/>
      <c r="C397" s="16">
        <v>647</v>
      </c>
      <c r="D397" s="27"/>
      <c r="E397" s="27"/>
      <c r="F397" s="2" t="s">
        <v>645</v>
      </c>
      <c r="G397" s="4" t="str">
        <f>VLOOKUP(D397,兵种!B:F,2,0)</f>
        <v>老百姓</v>
      </c>
      <c r="H397" s="4">
        <f>VLOOKUP(D397,兵种!B:F,3,0)</f>
        <v>0.7</v>
      </c>
      <c r="I397" s="4">
        <f>VLOOKUP(D397,兵种!B:F,4,0)</f>
        <v>0.7</v>
      </c>
      <c r="J397" s="4">
        <f>VLOOKUP(D397,兵种!B:F,5,0)</f>
        <v>0.7</v>
      </c>
      <c r="K397" s="16" t="str">
        <f>VLOOKUP(E397,绝技!B:C,2,0)</f>
        <v>无</v>
      </c>
      <c r="L397" s="32">
        <v>60</v>
      </c>
      <c r="M397" s="32">
        <v>69</v>
      </c>
      <c r="N397" s="32">
        <v>41</v>
      </c>
      <c r="O397" s="35">
        <v>22</v>
      </c>
      <c r="P397" s="1">
        <f t="shared" si="54"/>
        <v>192</v>
      </c>
      <c r="Q397" s="38">
        <v>1</v>
      </c>
      <c r="R397" s="1">
        <f t="shared" si="55"/>
        <v>208</v>
      </c>
      <c r="S397" s="1">
        <f t="shared" si="56"/>
        <v>42</v>
      </c>
      <c r="T397" s="1">
        <f t="shared" si="57"/>
        <v>29</v>
      </c>
      <c r="U397" s="1">
        <f t="shared" si="58"/>
        <v>103</v>
      </c>
      <c r="V397" s="1">
        <f t="shared" si="59"/>
        <v>69</v>
      </c>
      <c r="W397" s="1">
        <f t="shared" si="60"/>
        <v>49</v>
      </c>
      <c r="X397" s="1">
        <f t="shared" si="61"/>
        <v>32</v>
      </c>
      <c r="Y397" s="37">
        <f>VLOOKUP(D397,兵种!B:J,7,0)</f>
        <v>0</v>
      </c>
      <c r="Z397" s="37">
        <f>VLOOKUP(D397,兵种!B:J,8,0)</f>
        <v>0</v>
      </c>
      <c r="AA397" s="37">
        <f>VLOOKUP(D397,兵种!B:J,9,0)</f>
        <v>0</v>
      </c>
      <c r="AB397" s="1">
        <f t="shared" si="62"/>
        <v>194</v>
      </c>
    </row>
    <row r="398" spans="2:28" hidden="1">
      <c r="B398" s="27"/>
      <c r="C398" s="16">
        <v>222</v>
      </c>
      <c r="D398" s="27"/>
      <c r="E398" s="27"/>
      <c r="F398" s="2" t="s">
        <v>224</v>
      </c>
      <c r="G398" s="4" t="str">
        <f>VLOOKUP(D398,兵种!B:F,2,0)</f>
        <v>老百姓</v>
      </c>
      <c r="H398" s="4">
        <f>VLOOKUP(D398,兵种!B:F,3,0)</f>
        <v>0.7</v>
      </c>
      <c r="I398" s="4">
        <f>VLOOKUP(D398,兵种!B:F,4,0)</f>
        <v>0.7</v>
      </c>
      <c r="J398" s="4">
        <f>VLOOKUP(D398,兵种!B:F,5,0)</f>
        <v>0.7</v>
      </c>
      <c r="K398" s="16" t="str">
        <f>VLOOKUP(E398,绝技!B:C,2,0)</f>
        <v>无</v>
      </c>
      <c r="L398" s="32">
        <v>60</v>
      </c>
      <c r="M398" s="32">
        <v>69</v>
      </c>
      <c r="N398" s="32">
        <v>38</v>
      </c>
      <c r="O398" s="35">
        <v>21</v>
      </c>
      <c r="P398" s="1">
        <f t="shared" si="54"/>
        <v>188</v>
      </c>
      <c r="Q398" s="38">
        <v>1</v>
      </c>
      <c r="R398" s="1">
        <f t="shared" si="55"/>
        <v>208</v>
      </c>
      <c r="S398" s="1">
        <f t="shared" si="56"/>
        <v>42</v>
      </c>
      <c r="T398" s="1">
        <f t="shared" si="57"/>
        <v>29</v>
      </c>
      <c r="U398" s="1">
        <f t="shared" si="58"/>
        <v>103</v>
      </c>
      <c r="V398" s="1">
        <f t="shared" si="59"/>
        <v>69</v>
      </c>
      <c r="W398" s="1">
        <f t="shared" si="60"/>
        <v>45</v>
      </c>
      <c r="X398" s="1">
        <f t="shared" si="61"/>
        <v>30</v>
      </c>
      <c r="Y398" s="37">
        <f>VLOOKUP(D398,兵种!B:J,7,0)</f>
        <v>0</v>
      </c>
      <c r="Z398" s="37">
        <f>VLOOKUP(D398,兵种!B:J,8,0)</f>
        <v>0</v>
      </c>
      <c r="AA398" s="37">
        <f>VLOOKUP(D398,兵种!B:J,9,0)</f>
        <v>0</v>
      </c>
      <c r="AB398" s="1">
        <f t="shared" si="62"/>
        <v>190</v>
      </c>
    </row>
    <row r="399" spans="2:28" hidden="1">
      <c r="B399" s="27"/>
      <c r="C399" s="16">
        <v>361</v>
      </c>
      <c r="D399" s="27"/>
      <c r="E399" s="27"/>
      <c r="F399" s="2" t="s">
        <v>363</v>
      </c>
      <c r="G399" s="4" t="str">
        <f>VLOOKUP(D399,兵种!B:F,2,0)</f>
        <v>老百姓</v>
      </c>
      <c r="H399" s="4">
        <f>VLOOKUP(D399,兵种!B:F,3,0)</f>
        <v>0.7</v>
      </c>
      <c r="I399" s="4">
        <f>VLOOKUP(D399,兵种!B:F,4,0)</f>
        <v>0.7</v>
      </c>
      <c r="J399" s="4">
        <f>VLOOKUP(D399,兵种!B:F,5,0)</f>
        <v>0.7</v>
      </c>
      <c r="K399" s="16" t="str">
        <f>VLOOKUP(E399,绝技!B:C,2,0)</f>
        <v>无</v>
      </c>
      <c r="L399" s="32">
        <v>60</v>
      </c>
      <c r="M399" s="32">
        <v>67</v>
      </c>
      <c r="N399" s="32">
        <v>51</v>
      </c>
      <c r="O399" s="35">
        <v>60</v>
      </c>
      <c r="P399" s="1">
        <f t="shared" si="54"/>
        <v>238</v>
      </c>
      <c r="Q399" s="38">
        <v>1</v>
      </c>
      <c r="R399" s="1">
        <f t="shared" si="55"/>
        <v>205</v>
      </c>
      <c r="S399" s="1">
        <f t="shared" si="56"/>
        <v>42</v>
      </c>
      <c r="T399" s="1">
        <f t="shared" si="57"/>
        <v>29</v>
      </c>
      <c r="U399" s="1">
        <f t="shared" si="58"/>
        <v>100</v>
      </c>
      <c r="V399" s="1">
        <f t="shared" si="59"/>
        <v>67</v>
      </c>
      <c r="W399" s="1">
        <f t="shared" si="60"/>
        <v>61</v>
      </c>
      <c r="X399" s="1">
        <f t="shared" si="61"/>
        <v>40</v>
      </c>
      <c r="Y399" s="37">
        <f>VLOOKUP(D399,兵种!B:J,7,0)</f>
        <v>0</v>
      </c>
      <c r="Z399" s="37">
        <f>VLOOKUP(D399,兵种!B:J,8,0)</f>
        <v>0</v>
      </c>
      <c r="AA399" s="37">
        <f>VLOOKUP(D399,兵种!B:J,9,0)</f>
        <v>0</v>
      </c>
      <c r="AB399" s="1">
        <f t="shared" si="62"/>
        <v>203</v>
      </c>
    </row>
    <row r="400" spans="2:28" hidden="1">
      <c r="B400" s="27"/>
      <c r="C400" s="16">
        <v>44</v>
      </c>
      <c r="D400" s="27"/>
      <c r="E400" s="27"/>
      <c r="F400" s="2" t="s">
        <v>46</v>
      </c>
      <c r="G400" s="4" t="str">
        <f>VLOOKUP(D400,兵种!B:F,2,0)</f>
        <v>老百姓</v>
      </c>
      <c r="H400" s="4">
        <f>VLOOKUP(D400,兵种!B:F,3,0)</f>
        <v>0.7</v>
      </c>
      <c r="I400" s="4">
        <f>VLOOKUP(D400,兵种!B:F,4,0)</f>
        <v>0.7</v>
      </c>
      <c r="J400" s="4">
        <f>VLOOKUP(D400,兵种!B:F,5,0)</f>
        <v>0.7</v>
      </c>
      <c r="K400" s="16" t="str">
        <f>VLOOKUP(E400,绝技!B:C,2,0)</f>
        <v>无</v>
      </c>
      <c r="L400" s="32">
        <v>60</v>
      </c>
      <c r="M400" s="32">
        <v>66</v>
      </c>
      <c r="N400" s="32">
        <v>46</v>
      </c>
      <c r="O400" s="35">
        <v>61</v>
      </c>
      <c r="P400" s="1">
        <f t="shared" si="54"/>
        <v>233</v>
      </c>
      <c r="Q400" s="38">
        <v>1</v>
      </c>
      <c r="R400" s="1">
        <f t="shared" si="55"/>
        <v>204</v>
      </c>
      <c r="S400" s="1">
        <f t="shared" si="56"/>
        <v>42</v>
      </c>
      <c r="T400" s="1">
        <f t="shared" si="57"/>
        <v>29</v>
      </c>
      <c r="U400" s="1">
        <f t="shared" si="58"/>
        <v>99</v>
      </c>
      <c r="V400" s="1">
        <f t="shared" si="59"/>
        <v>66</v>
      </c>
      <c r="W400" s="1">
        <f t="shared" si="60"/>
        <v>55</v>
      </c>
      <c r="X400" s="1">
        <f t="shared" si="61"/>
        <v>36</v>
      </c>
      <c r="Y400" s="37">
        <f>VLOOKUP(D400,兵种!B:J,7,0)</f>
        <v>0</v>
      </c>
      <c r="Z400" s="37">
        <f>VLOOKUP(D400,兵种!B:J,8,0)</f>
        <v>0</v>
      </c>
      <c r="AA400" s="37">
        <f>VLOOKUP(D400,兵种!B:J,9,0)</f>
        <v>0</v>
      </c>
      <c r="AB400" s="1">
        <f t="shared" si="62"/>
        <v>196</v>
      </c>
    </row>
    <row r="401" spans="2:28" hidden="1">
      <c r="B401" s="27"/>
      <c r="C401" s="16">
        <v>529</v>
      </c>
      <c r="D401" s="27"/>
      <c r="E401" s="27"/>
      <c r="F401" s="2" t="s">
        <v>528</v>
      </c>
      <c r="G401" s="4" t="str">
        <f>VLOOKUP(D401,兵种!B:F,2,0)</f>
        <v>老百姓</v>
      </c>
      <c r="H401" s="4">
        <f>VLOOKUP(D401,兵种!B:F,3,0)</f>
        <v>0.7</v>
      </c>
      <c r="I401" s="4">
        <f>VLOOKUP(D401,兵种!B:F,4,0)</f>
        <v>0.7</v>
      </c>
      <c r="J401" s="4">
        <f>VLOOKUP(D401,兵种!B:F,5,0)</f>
        <v>0.7</v>
      </c>
      <c r="K401" s="16" t="str">
        <f>VLOOKUP(E401,绝技!B:C,2,0)</f>
        <v>无</v>
      </c>
      <c r="L401" s="32">
        <v>60</v>
      </c>
      <c r="M401" s="32">
        <v>66</v>
      </c>
      <c r="N401" s="32">
        <v>21</v>
      </c>
      <c r="O401" s="35">
        <v>30</v>
      </c>
      <c r="P401" s="1">
        <f t="shared" si="54"/>
        <v>177</v>
      </c>
      <c r="Q401" s="38">
        <v>1</v>
      </c>
      <c r="R401" s="1">
        <f t="shared" si="55"/>
        <v>204</v>
      </c>
      <c r="S401" s="1">
        <f t="shared" si="56"/>
        <v>42</v>
      </c>
      <c r="T401" s="1">
        <f t="shared" si="57"/>
        <v>29</v>
      </c>
      <c r="U401" s="1">
        <f t="shared" si="58"/>
        <v>99</v>
      </c>
      <c r="V401" s="1">
        <f t="shared" si="59"/>
        <v>66</v>
      </c>
      <c r="W401" s="1">
        <f t="shared" si="60"/>
        <v>25</v>
      </c>
      <c r="X401" s="1">
        <f t="shared" si="61"/>
        <v>16</v>
      </c>
      <c r="Y401" s="37">
        <f>VLOOKUP(D401,兵种!B:J,7,0)</f>
        <v>0</v>
      </c>
      <c r="Z401" s="37">
        <f>VLOOKUP(D401,兵种!B:J,8,0)</f>
        <v>0</v>
      </c>
      <c r="AA401" s="37">
        <f>VLOOKUP(D401,兵种!B:J,9,0)</f>
        <v>0</v>
      </c>
      <c r="AB401" s="1">
        <f t="shared" si="62"/>
        <v>166</v>
      </c>
    </row>
    <row r="402" spans="2:28" hidden="1">
      <c r="B402" s="27"/>
      <c r="C402" s="16">
        <v>321</v>
      </c>
      <c r="D402" s="27"/>
      <c r="E402" s="27"/>
      <c r="F402" s="2" t="s">
        <v>323</v>
      </c>
      <c r="G402" s="4" t="str">
        <f>VLOOKUP(D402,兵种!B:F,2,0)</f>
        <v>老百姓</v>
      </c>
      <c r="H402" s="4">
        <f>VLOOKUP(D402,兵种!B:F,3,0)</f>
        <v>0.7</v>
      </c>
      <c r="I402" s="4">
        <f>VLOOKUP(D402,兵种!B:F,4,0)</f>
        <v>0.7</v>
      </c>
      <c r="J402" s="4">
        <f>VLOOKUP(D402,兵种!B:F,5,0)</f>
        <v>0.7</v>
      </c>
      <c r="K402" s="16" t="str">
        <f>VLOOKUP(E402,绝技!B:C,2,0)</f>
        <v>无</v>
      </c>
      <c r="L402" s="32">
        <v>60</v>
      </c>
      <c r="M402" s="32">
        <v>63</v>
      </c>
      <c r="N402" s="32">
        <v>38</v>
      </c>
      <c r="O402" s="35">
        <v>43</v>
      </c>
      <c r="P402" s="1">
        <f t="shared" si="54"/>
        <v>204</v>
      </c>
      <c r="Q402" s="38">
        <v>1</v>
      </c>
      <c r="R402" s="1">
        <f t="shared" si="55"/>
        <v>200</v>
      </c>
      <c r="S402" s="1">
        <f t="shared" si="56"/>
        <v>42</v>
      </c>
      <c r="T402" s="1">
        <f t="shared" si="57"/>
        <v>29</v>
      </c>
      <c r="U402" s="1">
        <f t="shared" si="58"/>
        <v>94</v>
      </c>
      <c r="V402" s="1">
        <f t="shared" si="59"/>
        <v>63</v>
      </c>
      <c r="W402" s="1">
        <f t="shared" si="60"/>
        <v>45</v>
      </c>
      <c r="X402" s="1">
        <f t="shared" si="61"/>
        <v>30</v>
      </c>
      <c r="Y402" s="37">
        <f>VLOOKUP(D402,兵种!B:J,7,0)</f>
        <v>0</v>
      </c>
      <c r="Z402" s="37">
        <f>VLOOKUP(D402,兵种!B:J,8,0)</f>
        <v>0</v>
      </c>
      <c r="AA402" s="37">
        <f>VLOOKUP(D402,兵种!B:J,9,0)</f>
        <v>0</v>
      </c>
      <c r="AB402" s="1">
        <f t="shared" si="62"/>
        <v>181</v>
      </c>
    </row>
    <row r="403" spans="2:28" hidden="1">
      <c r="B403" s="27"/>
      <c r="C403" s="16">
        <v>627</v>
      </c>
      <c r="D403" s="27"/>
      <c r="E403" s="27"/>
      <c r="F403" s="2" t="s">
        <v>625</v>
      </c>
      <c r="G403" s="4" t="str">
        <f>VLOOKUP(D403,兵种!B:F,2,0)</f>
        <v>老百姓</v>
      </c>
      <c r="H403" s="4">
        <f>VLOOKUP(D403,兵种!B:F,3,0)</f>
        <v>0.7</v>
      </c>
      <c r="I403" s="4">
        <f>VLOOKUP(D403,兵种!B:F,4,0)</f>
        <v>0.7</v>
      </c>
      <c r="J403" s="4">
        <f>VLOOKUP(D403,兵种!B:F,5,0)</f>
        <v>0.7</v>
      </c>
      <c r="K403" s="16" t="str">
        <f>VLOOKUP(E403,绝技!B:C,2,0)</f>
        <v>无</v>
      </c>
      <c r="L403" s="32">
        <v>60</v>
      </c>
      <c r="M403" s="32">
        <v>62</v>
      </c>
      <c r="N403" s="32">
        <v>69</v>
      </c>
      <c r="O403" s="35">
        <v>73</v>
      </c>
      <c r="P403" s="1">
        <f t="shared" si="54"/>
        <v>264</v>
      </c>
      <c r="Q403" s="38">
        <v>1</v>
      </c>
      <c r="R403" s="1">
        <f t="shared" si="55"/>
        <v>198</v>
      </c>
      <c r="S403" s="1">
        <f t="shared" si="56"/>
        <v>42</v>
      </c>
      <c r="T403" s="1">
        <f t="shared" si="57"/>
        <v>29</v>
      </c>
      <c r="U403" s="1">
        <f t="shared" si="58"/>
        <v>93</v>
      </c>
      <c r="V403" s="1">
        <f t="shared" si="59"/>
        <v>62</v>
      </c>
      <c r="W403" s="1">
        <f t="shared" si="60"/>
        <v>82</v>
      </c>
      <c r="X403" s="1">
        <f t="shared" si="61"/>
        <v>55</v>
      </c>
      <c r="Y403" s="37">
        <f>VLOOKUP(D403,兵种!B:J,7,0)</f>
        <v>0</v>
      </c>
      <c r="Z403" s="37">
        <f>VLOOKUP(D403,兵种!B:J,8,0)</f>
        <v>0</v>
      </c>
      <c r="AA403" s="37">
        <f>VLOOKUP(D403,兵种!B:J,9,0)</f>
        <v>0</v>
      </c>
      <c r="AB403" s="1">
        <f t="shared" si="62"/>
        <v>217</v>
      </c>
    </row>
    <row r="404" spans="2:28" hidden="1">
      <c r="B404" s="27"/>
      <c r="C404" s="16">
        <v>93</v>
      </c>
      <c r="D404" s="27"/>
      <c r="E404" s="27"/>
      <c r="F404" s="2" t="s">
        <v>95</v>
      </c>
      <c r="G404" s="4" t="str">
        <f>VLOOKUP(D404,兵种!B:F,2,0)</f>
        <v>老百姓</v>
      </c>
      <c r="H404" s="4">
        <f>VLOOKUP(D404,兵种!B:F,3,0)</f>
        <v>0.7</v>
      </c>
      <c r="I404" s="4">
        <f>VLOOKUP(D404,兵种!B:F,4,0)</f>
        <v>0.7</v>
      </c>
      <c r="J404" s="4">
        <f>VLOOKUP(D404,兵种!B:F,5,0)</f>
        <v>0.7</v>
      </c>
      <c r="K404" s="16" t="str">
        <f>VLOOKUP(E404,绝技!B:C,2,0)</f>
        <v>无</v>
      </c>
      <c r="L404" s="32">
        <v>60</v>
      </c>
      <c r="M404" s="32">
        <v>62</v>
      </c>
      <c r="N404" s="32">
        <v>73</v>
      </c>
      <c r="O404" s="35">
        <v>62</v>
      </c>
      <c r="P404" s="1">
        <f t="shared" si="54"/>
        <v>257</v>
      </c>
      <c r="Q404" s="38">
        <v>1</v>
      </c>
      <c r="R404" s="1">
        <f t="shared" si="55"/>
        <v>198</v>
      </c>
      <c r="S404" s="1">
        <f t="shared" si="56"/>
        <v>42</v>
      </c>
      <c r="T404" s="1">
        <f t="shared" si="57"/>
        <v>29</v>
      </c>
      <c r="U404" s="1">
        <f t="shared" si="58"/>
        <v>93</v>
      </c>
      <c r="V404" s="1">
        <f t="shared" si="59"/>
        <v>62</v>
      </c>
      <c r="W404" s="1">
        <f t="shared" si="60"/>
        <v>87</v>
      </c>
      <c r="X404" s="1">
        <f t="shared" si="61"/>
        <v>58</v>
      </c>
      <c r="Y404" s="37">
        <f>VLOOKUP(D404,兵种!B:J,7,0)</f>
        <v>0</v>
      </c>
      <c r="Z404" s="37">
        <f>VLOOKUP(D404,兵种!B:J,8,0)</f>
        <v>0</v>
      </c>
      <c r="AA404" s="37">
        <f>VLOOKUP(D404,兵种!B:J,9,0)</f>
        <v>0</v>
      </c>
      <c r="AB404" s="1">
        <f t="shared" si="62"/>
        <v>222</v>
      </c>
    </row>
    <row r="405" spans="2:28" hidden="1">
      <c r="B405" s="27"/>
      <c r="C405" s="16">
        <v>553</v>
      </c>
      <c r="D405" s="27"/>
      <c r="E405" s="27"/>
      <c r="F405" s="2" t="s">
        <v>552</v>
      </c>
      <c r="G405" s="4" t="str">
        <f>VLOOKUP(D405,兵种!B:F,2,0)</f>
        <v>老百姓</v>
      </c>
      <c r="H405" s="4">
        <f>VLOOKUP(D405,兵种!B:F,3,0)</f>
        <v>0.7</v>
      </c>
      <c r="I405" s="4">
        <f>VLOOKUP(D405,兵种!B:F,4,0)</f>
        <v>0.7</v>
      </c>
      <c r="J405" s="4">
        <f>VLOOKUP(D405,兵种!B:F,5,0)</f>
        <v>0.7</v>
      </c>
      <c r="K405" s="16" t="str">
        <f>VLOOKUP(E405,绝技!B:C,2,0)</f>
        <v>无</v>
      </c>
      <c r="L405" s="32">
        <v>60</v>
      </c>
      <c r="M405" s="32">
        <v>38</v>
      </c>
      <c r="N405" s="32">
        <v>68</v>
      </c>
      <c r="O405" s="35">
        <v>74</v>
      </c>
      <c r="P405" s="1">
        <f t="shared" si="54"/>
        <v>240</v>
      </c>
      <c r="Q405" s="38">
        <v>1</v>
      </c>
      <c r="R405" s="1">
        <f t="shared" si="55"/>
        <v>165</v>
      </c>
      <c r="S405" s="1">
        <f t="shared" si="56"/>
        <v>42</v>
      </c>
      <c r="T405" s="1">
        <f t="shared" si="57"/>
        <v>29</v>
      </c>
      <c r="U405" s="1">
        <f t="shared" si="58"/>
        <v>57</v>
      </c>
      <c r="V405" s="1">
        <f t="shared" si="59"/>
        <v>38</v>
      </c>
      <c r="W405" s="1">
        <f t="shared" si="60"/>
        <v>81</v>
      </c>
      <c r="X405" s="1">
        <f t="shared" si="61"/>
        <v>54</v>
      </c>
      <c r="Y405" s="37">
        <f>VLOOKUP(D405,兵种!B:J,7,0)</f>
        <v>0</v>
      </c>
      <c r="Z405" s="37">
        <f>VLOOKUP(D405,兵种!B:J,8,0)</f>
        <v>0</v>
      </c>
      <c r="AA405" s="37">
        <f>VLOOKUP(D405,兵种!B:J,9,0)</f>
        <v>0</v>
      </c>
      <c r="AB405" s="1">
        <f t="shared" si="62"/>
        <v>180</v>
      </c>
    </row>
    <row r="406" spans="2:28" hidden="1">
      <c r="B406" s="27"/>
      <c r="C406" s="16">
        <v>418</v>
      </c>
      <c r="D406" s="27"/>
      <c r="E406" s="27"/>
      <c r="F406" s="2" t="s">
        <v>419</v>
      </c>
      <c r="G406" s="4" t="str">
        <f>VLOOKUP(D406,兵种!B:F,2,0)</f>
        <v>老百姓</v>
      </c>
      <c r="H406" s="4">
        <f>VLOOKUP(D406,兵种!B:F,3,0)</f>
        <v>0.7</v>
      </c>
      <c r="I406" s="4">
        <f>VLOOKUP(D406,兵种!B:F,4,0)</f>
        <v>0.7</v>
      </c>
      <c r="J406" s="4">
        <f>VLOOKUP(D406,兵种!B:F,5,0)</f>
        <v>0.7</v>
      </c>
      <c r="K406" s="16" t="str">
        <f>VLOOKUP(E406,绝技!B:C,2,0)</f>
        <v>无</v>
      </c>
      <c r="L406" s="32">
        <v>60</v>
      </c>
      <c r="M406" s="32">
        <v>9</v>
      </c>
      <c r="N406" s="32">
        <v>76</v>
      </c>
      <c r="O406" s="35">
        <v>72</v>
      </c>
      <c r="P406" s="1">
        <f t="shared" si="54"/>
        <v>217</v>
      </c>
      <c r="Q406" s="38">
        <v>1</v>
      </c>
      <c r="R406" s="1">
        <f t="shared" si="55"/>
        <v>124</v>
      </c>
      <c r="S406" s="1">
        <f t="shared" si="56"/>
        <v>42</v>
      </c>
      <c r="T406" s="1">
        <f t="shared" si="57"/>
        <v>29</v>
      </c>
      <c r="U406" s="1">
        <f t="shared" si="58"/>
        <v>13</v>
      </c>
      <c r="V406" s="1">
        <f t="shared" si="59"/>
        <v>9</v>
      </c>
      <c r="W406" s="1">
        <f t="shared" si="60"/>
        <v>91</v>
      </c>
      <c r="X406" s="1">
        <f t="shared" si="61"/>
        <v>60</v>
      </c>
      <c r="Y406" s="37">
        <f>VLOOKUP(D406,兵种!B:J,7,0)</f>
        <v>0</v>
      </c>
      <c r="Z406" s="37">
        <f>VLOOKUP(D406,兵种!B:J,8,0)</f>
        <v>0</v>
      </c>
      <c r="AA406" s="37">
        <f>VLOOKUP(D406,兵种!B:J,9,0)</f>
        <v>0</v>
      </c>
      <c r="AB406" s="1">
        <f t="shared" si="62"/>
        <v>146</v>
      </c>
    </row>
    <row r="407" spans="2:28" hidden="1">
      <c r="B407" s="27"/>
      <c r="C407" s="16">
        <v>596</v>
      </c>
      <c r="D407" s="27"/>
      <c r="E407" s="27"/>
      <c r="F407" s="2" t="s">
        <v>595</v>
      </c>
      <c r="G407" s="4" t="str">
        <f>VLOOKUP(D407,兵种!B:F,2,0)</f>
        <v>老百姓</v>
      </c>
      <c r="H407" s="4">
        <f>VLOOKUP(D407,兵种!B:F,3,0)</f>
        <v>0.7</v>
      </c>
      <c r="I407" s="4">
        <f>VLOOKUP(D407,兵种!B:F,4,0)</f>
        <v>0.7</v>
      </c>
      <c r="J407" s="4">
        <f>VLOOKUP(D407,兵种!B:F,5,0)</f>
        <v>0.7</v>
      </c>
      <c r="K407" s="16" t="str">
        <f>VLOOKUP(E407,绝技!B:C,2,0)</f>
        <v>无</v>
      </c>
      <c r="L407" s="32">
        <v>59</v>
      </c>
      <c r="M407" s="32">
        <v>77</v>
      </c>
      <c r="N407" s="32">
        <v>19</v>
      </c>
      <c r="O407" s="35">
        <v>18</v>
      </c>
      <c r="P407" s="1">
        <f t="shared" si="54"/>
        <v>173</v>
      </c>
      <c r="Q407" s="38">
        <v>1</v>
      </c>
      <c r="R407" s="1">
        <f t="shared" si="55"/>
        <v>219</v>
      </c>
      <c r="S407" s="1">
        <f t="shared" si="56"/>
        <v>41</v>
      </c>
      <c r="T407" s="1">
        <f t="shared" si="57"/>
        <v>28</v>
      </c>
      <c r="U407" s="1">
        <f t="shared" si="58"/>
        <v>115</v>
      </c>
      <c r="V407" s="1">
        <f t="shared" si="59"/>
        <v>77</v>
      </c>
      <c r="W407" s="1">
        <f t="shared" si="60"/>
        <v>22</v>
      </c>
      <c r="X407" s="1">
        <f t="shared" si="61"/>
        <v>15</v>
      </c>
      <c r="Y407" s="37">
        <f>VLOOKUP(D407,兵种!B:J,7,0)</f>
        <v>0</v>
      </c>
      <c r="Z407" s="37">
        <f>VLOOKUP(D407,兵种!B:J,8,0)</f>
        <v>0</v>
      </c>
      <c r="AA407" s="37">
        <f>VLOOKUP(D407,兵种!B:J,9,0)</f>
        <v>0</v>
      </c>
      <c r="AB407" s="1">
        <f t="shared" si="62"/>
        <v>178</v>
      </c>
    </row>
    <row r="408" spans="2:28" hidden="1">
      <c r="B408" s="27"/>
      <c r="C408" s="16">
        <v>399</v>
      </c>
      <c r="D408" s="27"/>
      <c r="E408" s="27"/>
      <c r="F408" s="2" t="s">
        <v>400</v>
      </c>
      <c r="G408" s="4" t="str">
        <f>VLOOKUP(D408,兵种!B:F,2,0)</f>
        <v>老百姓</v>
      </c>
      <c r="H408" s="4">
        <f>VLOOKUP(D408,兵种!B:F,3,0)</f>
        <v>0.7</v>
      </c>
      <c r="I408" s="4">
        <f>VLOOKUP(D408,兵种!B:F,4,0)</f>
        <v>0.7</v>
      </c>
      <c r="J408" s="4">
        <f>VLOOKUP(D408,兵种!B:F,5,0)</f>
        <v>0.7</v>
      </c>
      <c r="K408" s="16" t="str">
        <f>VLOOKUP(E408,绝技!B:C,2,0)</f>
        <v>无</v>
      </c>
      <c r="L408" s="32">
        <v>59</v>
      </c>
      <c r="M408" s="32">
        <v>70</v>
      </c>
      <c r="N408" s="32">
        <v>23</v>
      </c>
      <c r="O408" s="35">
        <v>24</v>
      </c>
      <c r="P408" s="1">
        <f t="shared" si="54"/>
        <v>176</v>
      </c>
      <c r="Q408" s="38">
        <v>1</v>
      </c>
      <c r="R408" s="1">
        <f t="shared" si="55"/>
        <v>209</v>
      </c>
      <c r="S408" s="1">
        <f t="shared" si="56"/>
        <v>41</v>
      </c>
      <c r="T408" s="1">
        <f t="shared" si="57"/>
        <v>28</v>
      </c>
      <c r="U408" s="1">
        <f t="shared" si="58"/>
        <v>105</v>
      </c>
      <c r="V408" s="1">
        <f t="shared" si="59"/>
        <v>70</v>
      </c>
      <c r="W408" s="1">
        <f t="shared" si="60"/>
        <v>27</v>
      </c>
      <c r="X408" s="1">
        <f t="shared" si="61"/>
        <v>18</v>
      </c>
      <c r="Y408" s="37">
        <f>VLOOKUP(D408,兵种!B:J,7,0)</f>
        <v>0</v>
      </c>
      <c r="Z408" s="37">
        <f>VLOOKUP(D408,兵种!B:J,8,0)</f>
        <v>0</v>
      </c>
      <c r="AA408" s="37">
        <f>VLOOKUP(D408,兵种!B:J,9,0)</f>
        <v>0</v>
      </c>
      <c r="AB408" s="1">
        <f t="shared" si="62"/>
        <v>173</v>
      </c>
    </row>
    <row r="409" spans="2:28" hidden="1">
      <c r="B409" s="27"/>
      <c r="C409" s="16">
        <v>139</v>
      </c>
      <c r="D409" s="27"/>
      <c r="E409" s="27"/>
      <c r="F409" s="2" t="s">
        <v>141</v>
      </c>
      <c r="G409" s="4" t="str">
        <f>VLOOKUP(D409,兵种!B:F,2,0)</f>
        <v>老百姓</v>
      </c>
      <c r="H409" s="4">
        <f>VLOOKUP(D409,兵种!B:F,3,0)</f>
        <v>0.7</v>
      </c>
      <c r="I409" s="4">
        <f>VLOOKUP(D409,兵种!B:F,4,0)</f>
        <v>0.7</v>
      </c>
      <c r="J409" s="4">
        <f>VLOOKUP(D409,兵种!B:F,5,0)</f>
        <v>0.7</v>
      </c>
      <c r="K409" s="16" t="str">
        <f>VLOOKUP(E409,绝技!B:C,2,0)</f>
        <v>无</v>
      </c>
      <c r="L409" s="32">
        <v>59</v>
      </c>
      <c r="M409" s="32">
        <v>70</v>
      </c>
      <c r="N409" s="32">
        <v>23</v>
      </c>
      <c r="O409" s="35">
        <v>22</v>
      </c>
      <c r="P409" s="1">
        <f t="shared" si="54"/>
        <v>174</v>
      </c>
      <c r="Q409" s="38">
        <v>1</v>
      </c>
      <c r="R409" s="1">
        <f t="shared" si="55"/>
        <v>209</v>
      </c>
      <c r="S409" s="1">
        <f t="shared" si="56"/>
        <v>41</v>
      </c>
      <c r="T409" s="1">
        <f t="shared" si="57"/>
        <v>28</v>
      </c>
      <c r="U409" s="1">
        <f t="shared" si="58"/>
        <v>105</v>
      </c>
      <c r="V409" s="1">
        <f t="shared" si="59"/>
        <v>70</v>
      </c>
      <c r="W409" s="1">
        <f t="shared" si="60"/>
        <v>27</v>
      </c>
      <c r="X409" s="1">
        <f t="shared" si="61"/>
        <v>18</v>
      </c>
      <c r="Y409" s="37">
        <f>VLOOKUP(D409,兵种!B:J,7,0)</f>
        <v>0</v>
      </c>
      <c r="Z409" s="37">
        <f>VLOOKUP(D409,兵种!B:J,8,0)</f>
        <v>0</v>
      </c>
      <c r="AA409" s="37">
        <f>VLOOKUP(D409,兵种!B:J,9,0)</f>
        <v>0</v>
      </c>
      <c r="AB409" s="1">
        <f t="shared" si="62"/>
        <v>173</v>
      </c>
    </row>
    <row r="410" spans="2:28" hidden="1">
      <c r="B410" s="27"/>
      <c r="C410" s="16">
        <v>559</v>
      </c>
      <c r="D410" s="27"/>
      <c r="E410" s="27"/>
      <c r="F410" s="2" t="s">
        <v>558</v>
      </c>
      <c r="G410" s="4" t="str">
        <f>VLOOKUP(D410,兵种!B:F,2,0)</f>
        <v>老百姓</v>
      </c>
      <c r="H410" s="4">
        <f>VLOOKUP(D410,兵种!B:F,3,0)</f>
        <v>0.7</v>
      </c>
      <c r="I410" s="4">
        <f>VLOOKUP(D410,兵种!B:F,4,0)</f>
        <v>0.7</v>
      </c>
      <c r="J410" s="4">
        <f>VLOOKUP(D410,兵种!B:F,5,0)</f>
        <v>0.7</v>
      </c>
      <c r="K410" s="16" t="str">
        <f>VLOOKUP(E410,绝技!B:C,2,0)</f>
        <v>无</v>
      </c>
      <c r="L410" s="32">
        <v>58</v>
      </c>
      <c r="M410" s="32">
        <v>76</v>
      </c>
      <c r="N410" s="32">
        <v>49</v>
      </c>
      <c r="O410" s="35">
        <v>23</v>
      </c>
      <c r="P410" s="1">
        <f t="shared" si="54"/>
        <v>206</v>
      </c>
      <c r="Q410" s="38">
        <v>1</v>
      </c>
      <c r="R410" s="1">
        <f t="shared" si="55"/>
        <v>217</v>
      </c>
      <c r="S410" s="1">
        <f t="shared" si="56"/>
        <v>40</v>
      </c>
      <c r="T410" s="1">
        <f t="shared" si="57"/>
        <v>28</v>
      </c>
      <c r="U410" s="1">
        <f t="shared" si="58"/>
        <v>114</v>
      </c>
      <c r="V410" s="1">
        <f t="shared" si="59"/>
        <v>76</v>
      </c>
      <c r="W410" s="1">
        <f t="shared" si="60"/>
        <v>58</v>
      </c>
      <c r="X410" s="1">
        <f t="shared" si="61"/>
        <v>39</v>
      </c>
      <c r="Y410" s="37">
        <f>VLOOKUP(D410,兵种!B:J,7,0)</f>
        <v>0</v>
      </c>
      <c r="Z410" s="37">
        <f>VLOOKUP(D410,兵种!B:J,8,0)</f>
        <v>0</v>
      </c>
      <c r="AA410" s="37">
        <f>VLOOKUP(D410,兵种!B:J,9,0)</f>
        <v>0</v>
      </c>
      <c r="AB410" s="1">
        <f t="shared" si="62"/>
        <v>212</v>
      </c>
    </row>
    <row r="411" spans="2:28" hidden="1">
      <c r="B411" s="27"/>
      <c r="C411" s="16">
        <v>393</v>
      </c>
      <c r="D411" s="27"/>
      <c r="E411" s="27"/>
      <c r="F411" s="2" t="s">
        <v>394</v>
      </c>
      <c r="G411" s="4" t="str">
        <f>VLOOKUP(D411,兵种!B:F,2,0)</f>
        <v>老百姓</v>
      </c>
      <c r="H411" s="4">
        <f>VLOOKUP(D411,兵种!B:F,3,0)</f>
        <v>0.7</v>
      </c>
      <c r="I411" s="4">
        <f>VLOOKUP(D411,兵种!B:F,4,0)</f>
        <v>0.7</v>
      </c>
      <c r="J411" s="4">
        <f>VLOOKUP(D411,兵种!B:F,5,0)</f>
        <v>0.7</v>
      </c>
      <c r="K411" s="16" t="str">
        <f>VLOOKUP(E411,绝技!B:C,2,0)</f>
        <v>无</v>
      </c>
      <c r="L411" s="32">
        <v>58</v>
      </c>
      <c r="M411" s="32">
        <v>73</v>
      </c>
      <c r="N411" s="32">
        <v>14</v>
      </c>
      <c r="O411" s="35">
        <v>20</v>
      </c>
      <c r="P411" s="1">
        <f t="shared" si="54"/>
        <v>165</v>
      </c>
      <c r="Q411" s="38">
        <v>1</v>
      </c>
      <c r="R411" s="1">
        <f t="shared" si="55"/>
        <v>212</v>
      </c>
      <c r="S411" s="1">
        <f t="shared" si="56"/>
        <v>40</v>
      </c>
      <c r="T411" s="1">
        <f t="shared" si="57"/>
        <v>28</v>
      </c>
      <c r="U411" s="1">
        <f t="shared" si="58"/>
        <v>109</v>
      </c>
      <c r="V411" s="1">
        <f t="shared" si="59"/>
        <v>73</v>
      </c>
      <c r="W411" s="1">
        <f t="shared" si="60"/>
        <v>16</v>
      </c>
      <c r="X411" s="1">
        <f t="shared" si="61"/>
        <v>11</v>
      </c>
      <c r="Y411" s="37">
        <f>VLOOKUP(D411,兵种!B:J,7,0)</f>
        <v>0</v>
      </c>
      <c r="Z411" s="37">
        <f>VLOOKUP(D411,兵种!B:J,8,0)</f>
        <v>0</v>
      </c>
      <c r="AA411" s="37">
        <f>VLOOKUP(D411,兵种!B:J,9,0)</f>
        <v>0</v>
      </c>
      <c r="AB411" s="1">
        <f t="shared" si="62"/>
        <v>165</v>
      </c>
    </row>
    <row r="412" spans="2:28" hidden="1">
      <c r="B412" s="27"/>
      <c r="C412" s="16">
        <v>307</v>
      </c>
      <c r="D412" s="27"/>
      <c r="E412" s="27"/>
      <c r="F412" s="2" t="s">
        <v>309</v>
      </c>
      <c r="G412" s="4" t="str">
        <f>VLOOKUP(D412,兵种!B:F,2,0)</f>
        <v>老百姓</v>
      </c>
      <c r="H412" s="4">
        <f>VLOOKUP(D412,兵种!B:F,3,0)</f>
        <v>0.7</v>
      </c>
      <c r="I412" s="4">
        <f>VLOOKUP(D412,兵种!B:F,4,0)</f>
        <v>0.7</v>
      </c>
      <c r="J412" s="4">
        <f>VLOOKUP(D412,兵种!B:F,5,0)</f>
        <v>0.7</v>
      </c>
      <c r="K412" s="16" t="str">
        <f>VLOOKUP(E412,绝技!B:C,2,0)</f>
        <v>无</v>
      </c>
      <c r="L412" s="32">
        <v>58</v>
      </c>
      <c r="M412" s="32">
        <v>70</v>
      </c>
      <c r="N412" s="32">
        <v>35</v>
      </c>
      <c r="O412" s="35">
        <v>15</v>
      </c>
      <c r="P412" s="1">
        <f t="shared" si="54"/>
        <v>178</v>
      </c>
      <c r="Q412" s="38">
        <v>1</v>
      </c>
      <c r="R412" s="1">
        <f t="shared" si="55"/>
        <v>208</v>
      </c>
      <c r="S412" s="1">
        <f t="shared" si="56"/>
        <v>40</v>
      </c>
      <c r="T412" s="1">
        <f t="shared" si="57"/>
        <v>28</v>
      </c>
      <c r="U412" s="1">
        <f t="shared" si="58"/>
        <v>105</v>
      </c>
      <c r="V412" s="1">
        <f t="shared" si="59"/>
        <v>70</v>
      </c>
      <c r="W412" s="1">
        <f t="shared" si="60"/>
        <v>42</v>
      </c>
      <c r="X412" s="1">
        <f t="shared" si="61"/>
        <v>28</v>
      </c>
      <c r="Y412" s="37">
        <f>VLOOKUP(D412,兵种!B:J,7,0)</f>
        <v>0</v>
      </c>
      <c r="Z412" s="37">
        <f>VLOOKUP(D412,兵种!B:J,8,0)</f>
        <v>0</v>
      </c>
      <c r="AA412" s="37">
        <f>VLOOKUP(D412,兵种!B:J,9,0)</f>
        <v>0</v>
      </c>
      <c r="AB412" s="1">
        <f t="shared" si="62"/>
        <v>187</v>
      </c>
    </row>
    <row r="413" spans="2:28" hidden="1">
      <c r="B413" s="27"/>
      <c r="C413" s="16">
        <v>607</v>
      </c>
      <c r="D413" s="27"/>
      <c r="E413" s="27"/>
      <c r="F413" s="2" t="s">
        <v>606</v>
      </c>
      <c r="G413" s="4" t="str">
        <f>VLOOKUP(D413,兵种!B:F,2,0)</f>
        <v>老百姓</v>
      </c>
      <c r="H413" s="4">
        <f>VLOOKUP(D413,兵种!B:F,3,0)</f>
        <v>0.7</v>
      </c>
      <c r="I413" s="4">
        <f>VLOOKUP(D413,兵种!B:F,4,0)</f>
        <v>0.7</v>
      </c>
      <c r="J413" s="4">
        <f>VLOOKUP(D413,兵种!B:F,5,0)</f>
        <v>0.7</v>
      </c>
      <c r="K413" s="16" t="str">
        <f>VLOOKUP(E413,绝技!B:C,2,0)</f>
        <v>无</v>
      </c>
      <c r="L413" s="32">
        <v>58</v>
      </c>
      <c r="M413" s="32">
        <v>69</v>
      </c>
      <c r="N413" s="32">
        <v>33</v>
      </c>
      <c r="O413" s="35">
        <v>37</v>
      </c>
      <c r="P413" s="1">
        <f t="shared" si="54"/>
        <v>197</v>
      </c>
      <c r="Q413" s="38">
        <v>1</v>
      </c>
      <c r="R413" s="1">
        <f t="shared" si="55"/>
        <v>207</v>
      </c>
      <c r="S413" s="1">
        <f t="shared" si="56"/>
        <v>40</v>
      </c>
      <c r="T413" s="1">
        <f t="shared" si="57"/>
        <v>28</v>
      </c>
      <c r="U413" s="1">
        <f t="shared" si="58"/>
        <v>103</v>
      </c>
      <c r="V413" s="1">
        <f t="shared" si="59"/>
        <v>69</v>
      </c>
      <c r="W413" s="1">
        <f t="shared" si="60"/>
        <v>39</v>
      </c>
      <c r="X413" s="1">
        <f t="shared" si="61"/>
        <v>26</v>
      </c>
      <c r="Y413" s="37">
        <f>VLOOKUP(D413,兵种!B:J,7,0)</f>
        <v>0</v>
      </c>
      <c r="Z413" s="37">
        <f>VLOOKUP(D413,兵种!B:J,8,0)</f>
        <v>0</v>
      </c>
      <c r="AA413" s="37">
        <f>VLOOKUP(D413,兵种!B:J,9,0)</f>
        <v>0</v>
      </c>
      <c r="AB413" s="1">
        <f t="shared" si="62"/>
        <v>182</v>
      </c>
    </row>
    <row r="414" spans="2:28" hidden="1">
      <c r="B414" s="27"/>
      <c r="C414" s="16">
        <v>445</v>
      </c>
      <c r="D414" s="27"/>
      <c r="E414" s="27"/>
      <c r="F414" s="2" t="s">
        <v>445</v>
      </c>
      <c r="G414" s="4" t="str">
        <f>VLOOKUP(D414,兵种!B:F,2,0)</f>
        <v>老百姓</v>
      </c>
      <c r="H414" s="4">
        <f>VLOOKUP(D414,兵种!B:F,3,0)</f>
        <v>0.7</v>
      </c>
      <c r="I414" s="4">
        <f>VLOOKUP(D414,兵种!B:F,4,0)</f>
        <v>0.7</v>
      </c>
      <c r="J414" s="4">
        <f>VLOOKUP(D414,兵种!B:F,5,0)</f>
        <v>0.7</v>
      </c>
      <c r="K414" s="16" t="str">
        <f>VLOOKUP(E414,绝技!B:C,2,0)</f>
        <v>无</v>
      </c>
      <c r="L414" s="32">
        <v>58</v>
      </c>
      <c r="M414" s="32">
        <v>65</v>
      </c>
      <c r="N414" s="32">
        <v>43</v>
      </c>
      <c r="O414" s="35">
        <v>48</v>
      </c>
      <c r="P414" s="1">
        <f t="shared" si="54"/>
        <v>214</v>
      </c>
      <c r="Q414" s="38">
        <v>1</v>
      </c>
      <c r="R414" s="1">
        <f t="shared" si="55"/>
        <v>201</v>
      </c>
      <c r="S414" s="1">
        <f t="shared" si="56"/>
        <v>40</v>
      </c>
      <c r="T414" s="1">
        <f t="shared" si="57"/>
        <v>28</v>
      </c>
      <c r="U414" s="1">
        <f t="shared" si="58"/>
        <v>97</v>
      </c>
      <c r="V414" s="1">
        <f t="shared" si="59"/>
        <v>65</v>
      </c>
      <c r="W414" s="1">
        <f t="shared" si="60"/>
        <v>51</v>
      </c>
      <c r="X414" s="1">
        <f t="shared" si="61"/>
        <v>34</v>
      </c>
      <c r="Y414" s="37">
        <f>VLOOKUP(D414,兵种!B:J,7,0)</f>
        <v>0</v>
      </c>
      <c r="Z414" s="37">
        <f>VLOOKUP(D414,兵种!B:J,8,0)</f>
        <v>0</v>
      </c>
      <c r="AA414" s="37">
        <f>VLOOKUP(D414,兵种!B:J,9,0)</f>
        <v>0</v>
      </c>
      <c r="AB414" s="1">
        <f t="shared" si="62"/>
        <v>188</v>
      </c>
    </row>
    <row r="415" spans="2:28" hidden="1">
      <c r="B415" s="27"/>
      <c r="C415" s="16">
        <v>286</v>
      </c>
      <c r="D415" s="27"/>
      <c r="E415" s="27"/>
      <c r="F415" s="2" t="s">
        <v>288</v>
      </c>
      <c r="G415" s="4" t="str">
        <f>VLOOKUP(D415,兵种!B:F,2,0)</f>
        <v>老百姓</v>
      </c>
      <c r="H415" s="4">
        <f>VLOOKUP(D415,兵种!B:F,3,0)</f>
        <v>0.7</v>
      </c>
      <c r="I415" s="4">
        <f>VLOOKUP(D415,兵种!B:F,4,0)</f>
        <v>0.7</v>
      </c>
      <c r="J415" s="4">
        <f>VLOOKUP(D415,兵种!B:F,5,0)</f>
        <v>0.7</v>
      </c>
      <c r="K415" s="16" t="str">
        <f>VLOOKUP(E415,绝技!B:C,2,0)</f>
        <v>无</v>
      </c>
      <c r="L415" s="32">
        <v>58</v>
      </c>
      <c r="M415" s="32">
        <v>63</v>
      </c>
      <c r="N415" s="32">
        <v>66</v>
      </c>
      <c r="O415" s="35">
        <v>65</v>
      </c>
      <c r="P415" s="1">
        <f t="shared" si="54"/>
        <v>252</v>
      </c>
      <c r="Q415" s="38">
        <v>1</v>
      </c>
      <c r="R415" s="1">
        <f t="shared" si="55"/>
        <v>198</v>
      </c>
      <c r="S415" s="1">
        <f t="shared" si="56"/>
        <v>40</v>
      </c>
      <c r="T415" s="1">
        <f t="shared" si="57"/>
        <v>28</v>
      </c>
      <c r="U415" s="1">
        <f t="shared" si="58"/>
        <v>94</v>
      </c>
      <c r="V415" s="1">
        <f t="shared" si="59"/>
        <v>63</v>
      </c>
      <c r="W415" s="1">
        <f t="shared" si="60"/>
        <v>79</v>
      </c>
      <c r="X415" s="1">
        <f t="shared" si="61"/>
        <v>52</v>
      </c>
      <c r="Y415" s="37">
        <f>VLOOKUP(D415,兵种!B:J,7,0)</f>
        <v>0</v>
      </c>
      <c r="Z415" s="37">
        <f>VLOOKUP(D415,兵种!B:J,8,0)</f>
        <v>0</v>
      </c>
      <c r="AA415" s="37">
        <f>VLOOKUP(D415,兵种!B:J,9,0)</f>
        <v>0</v>
      </c>
      <c r="AB415" s="1">
        <f t="shared" si="62"/>
        <v>213</v>
      </c>
    </row>
    <row r="416" spans="2:28" hidden="1">
      <c r="B416" s="27"/>
      <c r="C416" s="16">
        <v>644</v>
      </c>
      <c r="D416" s="27"/>
      <c r="E416" s="27"/>
      <c r="F416" s="2" t="s">
        <v>642</v>
      </c>
      <c r="G416" s="4" t="str">
        <f>VLOOKUP(D416,兵种!B:F,2,0)</f>
        <v>老百姓</v>
      </c>
      <c r="H416" s="4">
        <f>VLOOKUP(D416,兵种!B:F,3,0)</f>
        <v>0.7</v>
      </c>
      <c r="I416" s="4">
        <f>VLOOKUP(D416,兵种!B:F,4,0)</f>
        <v>0.7</v>
      </c>
      <c r="J416" s="4">
        <f>VLOOKUP(D416,兵种!B:F,5,0)</f>
        <v>0.7</v>
      </c>
      <c r="K416" s="16" t="str">
        <f>VLOOKUP(E416,绝技!B:C,2,0)</f>
        <v>无</v>
      </c>
      <c r="L416" s="32">
        <v>58</v>
      </c>
      <c r="M416" s="32">
        <v>63</v>
      </c>
      <c r="N416" s="32">
        <v>29</v>
      </c>
      <c r="O416" s="35">
        <v>39</v>
      </c>
      <c r="P416" s="1">
        <f t="shared" si="54"/>
        <v>189</v>
      </c>
      <c r="Q416" s="38">
        <v>1</v>
      </c>
      <c r="R416" s="1">
        <f t="shared" si="55"/>
        <v>198</v>
      </c>
      <c r="S416" s="1">
        <f t="shared" si="56"/>
        <v>40</v>
      </c>
      <c r="T416" s="1">
        <f t="shared" si="57"/>
        <v>28</v>
      </c>
      <c r="U416" s="1">
        <f t="shared" si="58"/>
        <v>94</v>
      </c>
      <c r="V416" s="1">
        <f t="shared" si="59"/>
        <v>63</v>
      </c>
      <c r="W416" s="1">
        <f t="shared" si="60"/>
        <v>34</v>
      </c>
      <c r="X416" s="1">
        <f t="shared" si="61"/>
        <v>23</v>
      </c>
      <c r="Y416" s="37">
        <f>VLOOKUP(D416,兵种!B:J,7,0)</f>
        <v>0</v>
      </c>
      <c r="Z416" s="37">
        <f>VLOOKUP(D416,兵种!B:J,8,0)</f>
        <v>0</v>
      </c>
      <c r="AA416" s="37">
        <f>VLOOKUP(D416,兵种!B:J,9,0)</f>
        <v>0</v>
      </c>
      <c r="AB416" s="1">
        <f t="shared" si="62"/>
        <v>168</v>
      </c>
    </row>
    <row r="417" spans="2:28" hidden="1">
      <c r="B417" s="27"/>
      <c r="C417" s="16">
        <v>102</v>
      </c>
      <c r="D417" s="27"/>
      <c r="E417" s="27"/>
      <c r="F417" s="2" t="s">
        <v>104</v>
      </c>
      <c r="G417" s="4" t="str">
        <f>VLOOKUP(D417,兵种!B:F,2,0)</f>
        <v>老百姓</v>
      </c>
      <c r="H417" s="4">
        <f>VLOOKUP(D417,兵种!B:F,3,0)</f>
        <v>0.7</v>
      </c>
      <c r="I417" s="4">
        <f>VLOOKUP(D417,兵种!B:F,4,0)</f>
        <v>0.7</v>
      </c>
      <c r="J417" s="4">
        <f>VLOOKUP(D417,兵种!B:F,5,0)</f>
        <v>0.7</v>
      </c>
      <c r="K417" s="16" t="str">
        <f>VLOOKUP(E417,绝技!B:C,2,0)</f>
        <v>无</v>
      </c>
      <c r="L417" s="32">
        <v>58</v>
      </c>
      <c r="M417" s="32">
        <v>62</v>
      </c>
      <c r="N417" s="32">
        <v>33</v>
      </c>
      <c r="O417" s="35">
        <v>38</v>
      </c>
      <c r="P417" s="1">
        <f t="shared" si="54"/>
        <v>191</v>
      </c>
      <c r="Q417" s="38">
        <v>1</v>
      </c>
      <c r="R417" s="1">
        <f t="shared" si="55"/>
        <v>197</v>
      </c>
      <c r="S417" s="1">
        <f t="shared" si="56"/>
        <v>40</v>
      </c>
      <c r="T417" s="1">
        <f t="shared" si="57"/>
        <v>28</v>
      </c>
      <c r="U417" s="1">
        <f t="shared" si="58"/>
        <v>93</v>
      </c>
      <c r="V417" s="1">
        <f t="shared" si="59"/>
        <v>62</v>
      </c>
      <c r="W417" s="1">
        <f t="shared" si="60"/>
        <v>39</v>
      </c>
      <c r="X417" s="1">
        <f t="shared" si="61"/>
        <v>26</v>
      </c>
      <c r="Y417" s="37">
        <f>VLOOKUP(D417,兵种!B:J,7,0)</f>
        <v>0</v>
      </c>
      <c r="Z417" s="37">
        <f>VLOOKUP(D417,兵种!B:J,8,0)</f>
        <v>0</v>
      </c>
      <c r="AA417" s="37">
        <f>VLOOKUP(D417,兵种!B:J,9,0)</f>
        <v>0</v>
      </c>
      <c r="AB417" s="1">
        <f t="shared" si="62"/>
        <v>172</v>
      </c>
    </row>
    <row r="418" spans="2:28" hidden="1">
      <c r="B418" s="27"/>
      <c r="C418" s="16">
        <v>24</v>
      </c>
      <c r="D418" s="27">
        <v>6</v>
      </c>
      <c r="E418" s="27"/>
      <c r="F418" s="2" t="s">
        <v>26</v>
      </c>
      <c r="G418" s="4" t="str">
        <f>VLOOKUP(D418,兵种!B:F,2,0)</f>
        <v>谋略家</v>
      </c>
      <c r="H418" s="4">
        <f>VLOOKUP(D418,兵种!B:F,3,0)</f>
        <v>0.8</v>
      </c>
      <c r="I418" s="4">
        <f>VLOOKUP(D418,兵种!B:F,4,0)</f>
        <v>0.8</v>
      </c>
      <c r="J418" s="4">
        <f>VLOOKUP(D418,兵种!B:F,5,0)</f>
        <v>0.9</v>
      </c>
      <c r="K418" s="16" t="str">
        <f>VLOOKUP(E418,绝技!B:C,2,0)</f>
        <v>无</v>
      </c>
      <c r="L418" s="32">
        <v>58</v>
      </c>
      <c r="M418" s="32">
        <v>26</v>
      </c>
      <c r="N418" s="32">
        <v>82</v>
      </c>
      <c r="O418" s="35">
        <v>68</v>
      </c>
      <c r="P418" s="1">
        <f t="shared" si="54"/>
        <v>234</v>
      </c>
      <c r="Q418" s="38">
        <v>1</v>
      </c>
      <c r="R418" s="1">
        <f t="shared" si="55"/>
        <v>168</v>
      </c>
      <c r="S418" s="1">
        <f t="shared" si="56"/>
        <v>46</v>
      </c>
      <c r="T418" s="1">
        <f t="shared" si="57"/>
        <v>36</v>
      </c>
      <c r="U418" s="1">
        <f t="shared" si="58"/>
        <v>39</v>
      </c>
      <c r="V418" s="1">
        <f t="shared" si="59"/>
        <v>26</v>
      </c>
      <c r="W418" s="1">
        <f t="shared" si="60"/>
        <v>98</v>
      </c>
      <c r="X418" s="1">
        <f t="shared" si="61"/>
        <v>65</v>
      </c>
      <c r="Y418" s="37">
        <f>VLOOKUP(D418,兵种!B:J,7,0)</f>
        <v>0.2</v>
      </c>
      <c r="Z418" s="37">
        <f>VLOOKUP(D418,兵种!B:J,8,0)</f>
        <v>0</v>
      </c>
      <c r="AA418" s="37">
        <f>VLOOKUP(D418,兵种!B:J,9,0)</f>
        <v>0</v>
      </c>
      <c r="AB418" s="1">
        <f t="shared" si="62"/>
        <v>183</v>
      </c>
    </row>
    <row r="419" spans="2:28" hidden="1">
      <c r="B419" s="27"/>
      <c r="C419" s="16">
        <v>480</v>
      </c>
      <c r="D419" s="27">
        <v>1</v>
      </c>
      <c r="E419" s="27"/>
      <c r="F419" s="2" t="s">
        <v>480</v>
      </c>
      <c r="G419" s="4" t="str">
        <f>VLOOKUP(D419,兵种!B:F,2,0)</f>
        <v>近卫军</v>
      </c>
      <c r="H419" s="4">
        <f>VLOOKUP(D419,兵种!B:F,3,0)</f>
        <v>1.1000000000000001</v>
      </c>
      <c r="I419" s="4">
        <f>VLOOKUP(D419,兵种!B:F,4,0)</f>
        <v>0.9</v>
      </c>
      <c r="J419" s="4">
        <f>VLOOKUP(D419,兵种!B:F,5,0)</f>
        <v>1.1000000000000001</v>
      </c>
      <c r="K419" s="16" t="str">
        <f>VLOOKUP(E419,绝技!B:C,2,0)</f>
        <v>无</v>
      </c>
      <c r="L419" s="32">
        <v>57</v>
      </c>
      <c r="M419" s="32">
        <v>34</v>
      </c>
      <c r="N419" s="32">
        <v>74</v>
      </c>
      <c r="O419" s="35">
        <v>87</v>
      </c>
      <c r="P419" s="1">
        <f t="shared" si="54"/>
        <v>252</v>
      </c>
      <c r="Q419" s="38">
        <v>1</v>
      </c>
      <c r="R419" s="1">
        <f t="shared" si="55"/>
        <v>247</v>
      </c>
      <c r="S419" s="1">
        <f t="shared" si="56"/>
        <v>51</v>
      </c>
      <c r="T419" s="1">
        <f t="shared" si="57"/>
        <v>43</v>
      </c>
      <c r="U419" s="1">
        <f t="shared" si="58"/>
        <v>51</v>
      </c>
      <c r="V419" s="1">
        <f t="shared" si="59"/>
        <v>34</v>
      </c>
      <c r="W419" s="1">
        <f t="shared" si="60"/>
        <v>88</v>
      </c>
      <c r="X419" s="1">
        <f t="shared" si="61"/>
        <v>59</v>
      </c>
      <c r="Y419" s="37">
        <f>VLOOKUP(D419,兵种!B:J,7,0)</f>
        <v>0</v>
      </c>
      <c r="Z419" s="37">
        <f>VLOOKUP(D419,兵种!B:J,8,0)</f>
        <v>0.2</v>
      </c>
      <c r="AA419" s="37">
        <f>VLOOKUP(D419,兵种!B:J,9,0)</f>
        <v>0</v>
      </c>
      <c r="AB419" s="1">
        <f t="shared" si="62"/>
        <v>190</v>
      </c>
    </row>
    <row r="420" spans="2:28" hidden="1">
      <c r="B420" s="27"/>
      <c r="C420" s="16">
        <v>428</v>
      </c>
      <c r="D420" s="27"/>
      <c r="E420" s="27"/>
      <c r="F420" s="2" t="s">
        <v>429</v>
      </c>
      <c r="G420" s="4" t="str">
        <f>VLOOKUP(D420,兵种!B:F,2,0)</f>
        <v>老百姓</v>
      </c>
      <c r="H420" s="4">
        <f>VLOOKUP(D420,兵种!B:F,3,0)</f>
        <v>0.7</v>
      </c>
      <c r="I420" s="4">
        <f>VLOOKUP(D420,兵种!B:F,4,0)</f>
        <v>0.7</v>
      </c>
      <c r="J420" s="4">
        <f>VLOOKUP(D420,兵种!B:F,5,0)</f>
        <v>0.7</v>
      </c>
      <c r="K420" s="16" t="str">
        <f>VLOOKUP(E420,绝技!B:C,2,0)</f>
        <v>无</v>
      </c>
      <c r="L420" s="32">
        <v>57</v>
      </c>
      <c r="M420" s="32">
        <v>71</v>
      </c>
      <c r="N420" s="32">
        <v>46</v>
      </c>
      <c r="O420" s="35">
        <v>34</v>
      </c>
      <c r="P420" s="1">
        <f t="shared" si="54"/>
        <v>208</v>
      </c>
      <c r="Q420" s="38">
        <v>1</v>
      </c>
      <c r="R420" s="1">
        <f t="shared" si="55"/>
        <v>209</v>
      </c>
      <c r="S420" s="1">
        <f t="shared" si="56"/>
        <v>39</v>
      </c>
      <c r="T420" s="1">
        <f t="shared" si="57"/>
        <v>27</v>
      </c>
      <c r="U420" s="1">
        <f t="shared" si="58"/>
        <v>106</v>
      </c>
      <c r="V420" s="1">
        <f t="shared" si="59"/>
        <v>71</v>
      </c>
      <c r="W420" s="1">
        <f t="shared" si="60"/>
        <v>55</v>
      </c>
      <c r="X420" s="1">
        <f t="shared" si="61"/>
        <v>36</v>
      </c>
      <c r="Y420" s="37">
        <f>VLOOKUP(D420,兵种!B:J,7,0)</f>
        <v>0</v>
      </c>
      <c r="Z420" s="37">
        <f>VLOOKUP(D420,兵种!B:J,8,0)</f>
        <v>0</v>
      </c>
      <c r="AA420" s="37">
        <f>VLOOKUP(D420,兵种!B:J,9,0)</f>
        <v>0</v>
      </c>
      <c r="AB420" s="1">
        <f t="shared" si="62"/>
        <v>200</v>
      </c>
    </row>
    <row r="421" spans="2:28" hidden="1">
      <c r="B421" s="27"/>
      <c r="C421" s="16">
        <v>655</v>
      </c>
      <c r="D421" s="27"/>
      <c r="E421" s="27"/>
      <c r="F421" s="2" t="s">
        <v>653</v>
      </c>
      <c r="G421" s="4" t="str">
        <f>VLOOKUP(D421,兵种!B:F,2,0)</f>
        <v>老百姓</v>
      </c>
      <c r="H421" s="4">
        <f>VLOOKUP(D421,兵种!B:F,3,0)</f>
        <v>0.7</v>
      </c>
      <c r="I421" s="4">
        <f>VLOOKUP(D421,兵种!B:F,4,0)</f>
        <v>0.7</v>
      </c>
      <c r="J421" s="4">
        <f>VLOOKUP(D421,兵种!B:F,5,0)</f>
        <v>0.7</v>
      </c>
      <c r="K421" s="16" t="str">
        <f>VLOOKUP(E421,绝技!B:C,2,0)</f>
        <v>无</v>
      </c>
      <c r="L421" s="32">
        <v>57</v>
      </c>
      <c r="M421" s="32">
        <v>70</v>
      </c>
      <c r="N421" s="32">
        <v>58</v>
      </c>
      <c r="O421" s="35">
        <v>72</v>
      </c>
      <c r="P421" s="1">
        <f t="shared" si="54"/>
        <v>257</v>
      </c>
      <c r="Q421" s="38">
        <v>1</v>
      </c>
      <c r="R421" s="1">
        <f t="shared" si="55"/>
        <v>207</v>
      </c>
      <c r="S421" s="1">
        <f t="shared" si="56"/>
        <v>39</v>
      </c>
      <c r="T421" s="1">
        <f t="shared" si="57"/>
        <v>27</v>
      </c>
      <c r="U421" s="1">
        <f t="shared" si="58"/>
        <v>105</v>
      </c>
      <c r="V421" s="1">
        <f t="shared" si="59"/>
        <v>70</v>
      </c>
      <c r="W421" s="1">
        <f t="shared" si="60"/>
        <v>69</v>
      </c>
      <c r="X421" s="1">
        <f t="shared" si="61"/>
        <v>46</v>
      </c>
      <c r="Y421" s="37">
        <f>VLOOKUP(D421,兵种!B:J,7,0)</f>
        <v>0</v>
      </c>
      <c r="Z421" s="37">
        <f>VLOOKUP(D421,兵种!B:J,8,0)</f>
        <v>0</v>
      </c>
      <c r="AA421" s="37">
        <f>VLOOKUP(D421,兵种!B:J,9,0)</f>
        <v>0</v>
      </c>
      <c r="AB421" s="1">
        <f t="shared" si="62"/>
        <v>213</v>
      </c>
    </row>
    <row r="422" spans="2:28" hidden="1">
      <c r="B422" s="27"/>
      <c r="C422" s="16">
        <v>388</v>
      </c>
      <c r="D422" s="27"/>
      <c r="E422" s="27"/>
      <c r="F422" s="2" t="s">
        <v>389</v>
      </c>
      <c r="G422" s="4" t="str">
        <f>VLOOKUP(D422,兵种!B:F,2,0)</f>
        <v>老百姓</v>
      </c>
      <c r="H422" s="4">
        <f>VLOOKUP(D422,兵种!B:F,3,0)</f>
        <v>0.7</v>
      </c>
      <c r="I422" s="4">
        <f>VLOOKUP(D422,兵种!B:F,4,0)</f>
        <v>0.7</v>
      </c>
      <c r="J422" s="4">
        <f>VLOOKUP(D422,兵种!B:F,5,0)</f>
        <v>0.7</v>
      </c>
      <c r="K422" s="16" t="str">
        <f>VLOOKUP(E422,绝技!B:C,2,0)</f>
        <v>无</v>
      </c>
      <c r="L422" s="32">
        <v>57</v>
      </c>
      <c r="M422" s="32">
        <v>66</v>
      </c>
      <c r="N422" s="32">
        <v>48</v>
      </c>
      <c r="O422" s="35">
        <v>59</v>
      </c>
      <c r="P422" s="1">
        <f t="shared" si="54"/>
        <v>230</v>
      </c>
      <c r="Q422" s="38">
        <v>1</v>
      </c>
      <c r="R422" s="1">
        <f t="shared" si="55"/>
        <v>202</v>
      </c>
      <c r="S422" s="1">
        <f t="shared" si="56"/>
        <v>39</v>
      </c>
      <c r="T422" s="1">
        <f t="shared" si="57"/>
        <v>27</v>
      </c>
      <c r="U422" s="1">
        <f t="shared" si="58"/>
        <v>99</v>
      </c>
      <c r="V422" s="1">
        <f t="shared" si="59"/>
        <v>66</v>
      </c>
      <c r="W422" s="1">
        <f t="shared" si="60"/>
        <v>57</v>
      </c>
      <c r="X422" s="1">
        <f t="shared" si="61"/>
        <v>38</v>
      </c>
      <c r="Y422" s="37">
        <f>VLOOKUP(D422,兵种!B:J,7,0)</f>
        <v>0</v>
      </c>
      <c r="Z422" s="37">
        <f>VLOOKUP(D422,兵种!B:J,8,0)</f>
        <v>0</v>
      </c>
      <c r="AA422" s="37">
        <f>VLOOKUP(D422,兵种!B:J,9,0)</f>
        <v>0</v>
      </c>
      <c r="AB422" s="1">
        <f t="shared" si="62"/>
        <v>195</v>
      </c>
    </row>
    <row r="423" spans="2:28" hidden="1">
      <c r="B423" s="27"/>
      <c r="C423" s="16">
        <v>128</v>
      </c>
      <c r="D423" s="27"/>
      <c r="E423" s="27"/>
      <c r="F423" s="2" t="s">
        <v>130</v>
      </c>
      <c r="G423" s="4" t="str">
        <f>VLOOKUP(D423,兵种!B:F,2,0)</f>
        <v>老百姓</v>
      </c>
      <c r="H423" s="4">
        <f>VLOOKUP(D423,兵种!B:F,3,0)</f>
        <v>0.7</v>
      </c>
      <c r="I423" s="4">
        <f>VLOOKUP(D423,兵种!B:F,4,0)</f>
        <v>0.7</v>
      </c>
      <c r="J423" s="4">
        <f>VLOOKUP(D423,兵种!B:F,5,0)</f>
        <v>0.7</v>
      </c>
      <c r="K423" s="16" t="str">
        <f>VLOOKUP(E423,绝技!B:C,2,0)</f>
        <v>无</v>
      </c>
      <c r="L423" s="32">
        <v>57</v>
      </c>
      <c r="M423" s="32">
        <v>62</v>
      </c>
      <c r="N423" s="32">
        <v>59</v>
      </c>
      <c r="O423" s="35">
        <v>54</v>
      </c>
      <c r="P423" s="1">
        <f t="shared" si="54"/>
        <v>232</v>
      </c>
      <c r="Q423" s="38">
        <v>1</v>
      </c>
      <c r="R423" s="1">
        <f t="shared" si="55"/>
        <v>196</v>
      </c>
      <c r="S423" s="1">
        <f t="shared" si="56"/>
        <v>39</v>
      </c>
      <c r="T423" s="1">
        <f t="shared" si="57"/>
        <v>27</v>
      </c>
      <c r="U423" s="1">
        <f t="shared" si="58"/>
        <v>93</v>
      </c>
      <c r="V423" s="1">
        <f t="shared" si="59"/>
        <v>62</v>
      </c>
      <c r="W423" s="1">
        <f t="shared" si="60"/>
        <v>70</v>
      </c>
      <c r="X423" s="1">
        <f t="shared" si="61"/>
        <v>47</v>
      </c>
      <c r="Y423" s="37">
        <f>VLOOKUP(D423,兵种!B:J,7,0)</f>
        <v>0</v>
      </c>
      <c r="Z423" s="37">
        <f>VLOOKUP(D423,兵种!B:J,8,0)</f>
        <v>0</v>
      </c>
      <c r="AA423" s="37">
        <f>VLOOKUP(D423,兵种!B:J,9,0)</f>
        <v>0</v>
      </c>
      <c r="AB423" s="1">
        <f t="shared" si="62"/>
        <v>202</v>
      </c>
    </row>
    <row r="424" spans="2:28" hidden="1">
      <c r="B424" s="27"/>
      <c r="C424" s="16">
        <v>168</v>
      </c>
      <c r="D424" s="27"/>
      <c r="E424" s="27"/>
      <c r="F424" s="2" t="s">
        <v>170</v>
      </c>
      <c r="G424" s="4" t="str">
        <f>VLOOKUP(D424,兵种!B:F,2,0)</f>
        <v>老百姓</v>
      </c>
      <c r="H424" s="4">
        <f>VLOOKUP(D424,兵种!B:F,3,0)</f>
        <v>0.7</v>
      </c>
      <c r="I424" s="4">
        <f>VLOOKUP(D424,兵种!B:F,4,0)</f>
        <v>0.7</v>
      </c>
      <c r="J424" s="4">
        <f>VLOOKUP(D424,兵种!B:F,5,0)</f>
        <v>0.7</v>
      </c>
      <c r="K424" s="16" t="str">
        <f>VLOOKUP(E424,绝技!B:C,2,0)</f>
        <v>无</v>
      </c>
      <c r="L424" s="32">
        <v>57</v>
      </c>
      <c r="M424" s="32">
        <v>43</v>
      </c>
      <c r="N424" s="32">
        <v>71</v>
      </c>
      <c r="O424" s="35">
        <v>79</v>
      </c>
      <c r="P424" s="1">
        <f t="shared" si="54"/>
        <v>250</v>
      </c>
      <c r="Q424" s="38">
        <v>1</v>
      </c>
      <c r="R424" s="1">
        <f t="shared" si="55"/>
        <v>170</v>
      </c>
      <c r="S424" s="1">
        <f t="shared" si="56"/>
        <v>39</v>
      </c>
      <c r="T424" s="1">
        <f t="shared" si="57"/>
        <v>27</v>
      </c>
      <c r="U424" s="1">
        <f t="shared" si="58"/>
        <v>64</v>
      </c>
      <c r="V424" s="1">
        <f t="shared" si="59"/>
        <v>43</v>
      </c>
      <c r="W424" s="1">
        <f t="shared" si="60"/>
        <v>85</v>
      </c>
      <c r="X424" s="1">
        <f t="shared" si="61"/>
        <v>56</v>
      </c>
      <c r="Y424" s="37">
        <f>VLOOKUP(D424,兵种!B:J,7,0)</f>
        <v>0</v>
      </c>
      <c r="Z424" s="37">
        <f>VLOOKUP(D424,兵种!B:J,8,0)</f>
        <v>0</v>
      </c>
      <c r="AA424" s="37">
        <f>VLOOKUP(D424,兵种!B:J,9,0)</f>
        <v>0</v>
      </c>
      <c r="AB424" s="1">
        <f t="shared" si="62"/>
        <v>188</v>
      </c>
    </row>
    <row r="425" spans="2:28" hidden="1">
      <c r="B425" s="27"/>
      <c r="C425" s="16">
        <v>362</v>
      </c>
      <c r="D425" s="27"/>
      <c r="E425" s="27"/>
      <c r="F425" s="2" t="s">
        <v>364</v>
      </c>
      <c r="G425" s="4" t="str">
        <f>VLOOKUP(D425,兵种!B:F,2,0)</f>
        <v>老百姓</v>
      </c>
      <c r="H425" s="4">
        <f>VLOOKUP(D425,兵种!B:F,3,0)</f>
        <v>0.7</v>
      </c>
      <c r="I425" s="4">
        <f>VLOOKUP(D425,兵种!B:F,4,0)</f>
        <v>0.7</v>
      </c>
      <c r="J425" s="4">
        <f>VLOOKUP(D425,兵种!B:F,5,0)</f>
        <v>0.7</v>
      </c>
      <c r="K425" s="16" t="str">
        <f>VLOOKUP(E425,绝技!B:C,2,0)</f>
        <v>无</v>
      </c>
      <c r="L425" s="32">
        <v>57</v>
      </c>
      <c r="M425" s="32">
        <v>39</v>
      </c>
      <c r="N425" s="32">
        <v>78</v>
      </c>
      <c r="O425" s="35">
        <v>75</v>
      </c>
      <c r="P425" s="1">
        <f t="shared" si="54"/>
        <v>249</v>
      </c>
      <c r="Q425" s="38">
        <v>1</v>
      </c>
      <c r="R425" s="1">
        <f t="shared" si="55"/>
        <v>164</v>
      </c>
      <c r="S425" s="1">
        <f t="shared" si="56"/>
        <v>39</v>
      </c>
      <c r="T425" s="1">
        <f t="shared" si="57"/>
        <v>27</v>
      </c>
      <c r="U425" s="1">
        <f t="shared" si="58"/>
        <v>58</v>
      </c>
      <c r="V425" s="1">
        <f t="shared" si="59"/>
        <v>39</v>
      </c>
      <c r="W425" s="1">
        <f t="shared" si="60"/>
        <v>93</v>
      </c>
      <c r="X425" s="1">
        <f t="shared" si="61"/>
        <v>62</v>
      </c>
      <c r="Y425" s="37">
        <f>VLOOKUP(D425,兵种!B:J,7,0)</f>
        <v>0</v>
      </c>
      <c r="Z425" s="37">
        <f>VLOOKUP(D425,兵种!B:J,8,0)</f>
        <v>0</v>
      </c>
      <c r="AA425" s="37">
        <f>VLOOKUP(D425,兵种!B:J,9,0)</f>
        <v>0</v>
      </c>
      <c r="AB425" s="1">
        <f t="shared" si="62"/>
        <v>190</v>
      </c>
    </row>
    <row r="426" spans="2:28" hidden="1">
      <c r="B426" s="27"/>
      <c r="C426" s="16">
        <v>199</v>
      </c>
      <c r="D426" s="27"/>
      <c r="E426" s="27"/>
      <c r="F426" s="2" t="s">
        <v>201</v>
      </c>
      <c r="G426" s="4" t="str">
        <f>VLOOKUP(D426,兵种!B:F,2,0)</f>
        <v>老百姓</v>
      </c>
      <c r="H426" s="4">
        <f>VLOOKUP(D426,兵种!B:F,3,0)</f>
        <v>0.7</v>
      </c>
      <c r="I426" s="4">
        <f>VLOOKUP(D426,兵种!B:F,4,0)</f>
        <v>0.7</v>
      </c>
      <c r="J426" s="4">
        <f>VLOOKUP(D426,兵种!B:F,5,0)</f>
        <v>0.7</v>
      </c>
      <c r="K426" s="16" t="str">
        <f>VLOOKUP(E426,绝技!B:C,2,0)</f>
        <v>无</v>
      </c>
      <c r="L426" s="32">
        <v>57</v>
      </c>
      <c r="M426" s="32">
        <v>39</v>
      </c>
      <c r="N426" s="32">
        <v>68</v>
      </c>
      <c r="O426" s="35">
        <v>72</v>
      </c>
      <c r="P426" s="1">
        <f t="shared" si="54"/>
        <v>236</v>
      </c>
      <c r="Q426" s="38">
        <v>1</v>
      </c>
      <c r="R426" s="1">
        <f t="shared" si="55"/>
        <v>164</v>
      </c>
      <c r="S426" s="1">
        <f t="shared" si="56"/>
        <v>39</v>
      </c>
      <c r="T426" s="1">
        <f t="shared" si="57"/>
        <v>27</v>
      </c>
      <c r="U426" s="1">
        <f t="shared" si="58"/>
        <v>58</v>
      </c>
      <c r="V426" s="1">
        <f t="shared" si="59"/>
        <v>39</v>
      </c>
      <c r="W426" s="1">
        <f t="shared" si="60"/>
        <v>81</v>
      </c>
      <c r="X426" s="1">
        <f t="shared" si="61"/>
        <v>54</v>
      </c>
      <c r="Y426" s="37">
        <f>VLOOKUP(D426,兵种!B:J,7,0)</f>
        <v>0</v>
      </c>
      <c r="Z426" s="37">
        <f>VLOOKUP(D426,兵种!B:J,8,0)</f>
        <v>0</v>
      </c>
      <c r="AA426" s="37">
        <f>VLOOKUP(D426,兵种!B:J,9,0)</f>
        <v>0</v>
      </c>
      <c r="AB426" s="1">
        <f t="shared" si="62"/>
        <v>178</v>
      </c>
    </row>
    <row r="427" spans="2:28" hidden="1">
      <c r="B427" s="27"/>
      <c r="C427" s="16">
        <v>35</v>
      </c>
      <c r="D427" s="27"/>
      <c r="E427" s="27"/>
      <c r="F427" s="2" t="s">
        <v>37</v>
      </c>
      <c r="G427" s="4" t="str">
        <f>VLOOKUP(D427,兵种!B:F,2,0)</f>
        <v>老百姓</v>
      </c>
      <c r="H427" s="4">
        <f>VLOOKUP(D427,兵种!B:F,3,0)</f>
        <v>0.7</v>
      </c>
      <c r="I427" s="4">
        <f>VLOOKUP(D427,兵种!B:F,4,0)</f>
        <v>0.7</v>
      </c>
      <c r="J427" s="4">
        <f>VLOOKUP(D427,兵种!B:F,5,0)</f>
        <v>0.7</v>
      </c>
      <c r="K427" s="16" t="str">
        <f>VLOOKUP(E427,绝技!B:C,2,0)</f>
        <v>无</v>
      </c>
      <c r="L427" s="32">
        <v>57</v>
      </c>
      <c r="M427" s="32">
        <v>36</v>
      </c>
      <c r="N427" s="32">
        <v>72</v>
      </c>
      <c r="O427" s="35">
        <v>55</v>
      </c>
      <c r="P427" s="1">
        <f t="shared" si="54"/>
        <v>220</v>
      </c>
      <c r="Q427" s="38">
        <v>1</v>
      </c>
      <c r="R427" s="1">
        <f t="shared" si="55"/>
        <v>160</v>
      </c>
      <c r="S427" s="1">
        <f t="shared" si="56"/>
        <v>39</v>
      </c>
      <c r="T427" s="1">
        <f t="shared" si="57"/>
        <v>27</v>
      </c>
      <c r="U427" s="1">
        <f t="shared" si="58"/>
        <v>54</v>
      </c>
      <c r="V427" s="1">
        <f t="shared" si="59"/>
        <v>36</v>
      </c>
      <c r="W427" s="1">
        <f t="shared" si="60"/>
        <v>86</v>
      </c>
      <c r="X427" s="1">
        <f t="shared" si="61"/>
        <v>57</v>
      </c>
      <c r="Y427" s="37">
        <f>VLOOKUP(D427,兵种!B:J,7,0)</f>
        <v>0</v>
      </c>
      <c r="Z427" s="37">
        <f>VLOOKUP(D427,兵种!B:J,8,0)</f>
        <v>0</v>
      </c>
      <c r="AA427" s="37">
        <f>VLOOKUP(D427,兵种!B:J,9,0)</f>
        <v>0</v>
      </c>
      <c r="AB427" s="1">
        <f t="shared" si="62"/>
        <v>179</v>
      </c>
    </row>
    <row r="428" spans="2:28" hidden="1">
      <c r="B428" s="27"/>
      <c r="C428" s="16">
        <v>527</v>
      </c>
      <c r="D428" s="27"/>
      <c r="E428" s="27"/>
      <c r="F428" s="2" t="s">
        <v>526</v>
      </c>
      <c r="G428" s="4" t="str">
        <f>VLOOKUP(D428,兵种!B:F,2,0)</f>
        <v>老百姓</v>
      </c>
      <c r="H428" s="4">
        <f>VLOOKUP(D428,兵种!B:F,3,0)</f>
        <v>0.7</v>
      </c>
      <c r="I428" s="4">
        <f>VLOOKUP(D428,兵种!B:F,4,0)</f>
        <v>0.7</v>
      </c>
      <c r="J428" s="4">
        <f>VLOOKUP(D428,兵种!B:F,5,0)</f>
        <v>0.7</v>
      </c>
      <c r="K428" s="16" t="str">
        <f>VLOOKUP(E428,绝技!B:C,2,0)</f>
        <v>无</v>
      </c>
      <c r="L428" s="32">
        <v>56</v>
      </c>
      <c r="M428" s="32">
        <v>77</v>
      </c>
      <c r="N428" s="32">
        <v>4</v>
      </c>
      <c r="O428" s="35">
        <v>14</v>
      </c>
      <c r="P428" s="1">
        <f t="shared" si="54"/>
        <v>151</v>
      </c>
      <c r="Q428" s="38">
        <v>1</v>
      </c>
      <c r="R428" s="1">
        <f t="shared" si="55"/>
        <v>217</v>
      </c>
      <c r="S428" s="1">
        <f t="shared" si="56"/>
        <v>39</v>
      </c>
      <c r="T428" s="1">
        <f t="shared" si="57"/>
        <v>27</v>
      </c>
      <c r="U428" s="1">
        <f t="shared" si="58"/>
        <v>115</v>
      </c>
      <c r="V428" s="1">
        <f t="shared" si="59"/>
        <v>77</v>
      </c>
      <c r="W428" s="1">
        <f t="shared" si="60"/>
        <v>4</v>
      </c>
      <c r="X428" s="1">
        <f t="shared" si="61"/>
        <v>3</v>
      </c>
      <c r="Y428" s="37">
        <f>VLOOKUP(D428,兵种!B:J,7,0)</f>
        <v>0</v>
      </c>
      <c r="Z428" s="37">
        <f>VLOOKUP(D428,兵种!B:J,8,0)</f>
        <v>0</v>
      </c>
      <c r="AA428" s="37">
        <f>VLOOKUP(D428,兵种!B:J,9,0)</f>
        <v>0</v>
      </c>
      <c r="AB428" s="1">
        <f t="shared" si="62"/>
        <v>158</v>
      </c>
    </row>
    <row r="429" spans="2:28" hidden="1">
      <c r="B429" s="27"/>
      <c r="C429" s="16">
        <v>547</v>
      </c>
      <c r="D429" s="27"/>
      <c r="E429" s="27"/>
      <c r="F429" s="2" t="s">
        <v>546</v>
      </c>
      <c r="G429" s="4" t="str">
        <f>VLOOKUP(D429,兵种!B:F,2,0)</f>
        <v>老百姓</v>
      </c>
      <c r="H429" s="4">
        <f>VLOOKUP(D429,兵种!B:F,3,0)</f>
        <v>0.7</v>
      </c>
      <c r="I429" s="4">
        <f>VLOOKUP(D429,兵种!B:F,4,0)</f>
        <v>0.7</v>
      </c>
      <c r="J429" s="4">
        <f>VLOOKUP(D429,兵种!B:F,5,0)</f>
        <v>0.7</v>
      </c>
      <c r="K429" s="16" t="str">
        <f>VLOOKUP(E429,绝技!B:C,2,0)</f>
        <v>无</v>
      </c>
      <c r="L429" s="32">
        <v>56</v>
      </c>
      <c r="M429" s="32">
        <v>70</v>
      </c>
      <c r="N429" s="32">
        <v>59</v>
      </c>
      <c r="O429" s="35">
        <v>37</v>
      </c>
      <c r="P429" s="1">
        <f t="shared" si="54"/>
        <v>222</v>
      </c>
      <c r="Q429" s="38">
        <v>1</v>
      </c>
      <c r="R429" s="1">
        <f t="shared" si="55"/>
        <v>207</v>
      </c>
      <c r="S429" s="1">
        <f t="shared" si="56"/>
        <v>39</v>
      </c>
      <c r="T429" s="1">
        <f t="shared" si="57"/>
        <v>27</v>
      </c>
      <c r="U429" s="1">
        <f t="shared" si="58"/>
        <v>105</v>
      </c>
      <c r="V429" s="1">
        <f t="shared" si="59"/>
        <v>70</v>
      </c>
      <c r="W429" s="1">
        <f t="shared" si="60"/>
        <v>70</v>
      </c>
      <c r="X429" s="1">
        <f t="shared" si="61"/>
        <v>47</v>
      </c>
      <c r="Y429" s="37">
        <f>VLOOKUP(D429,兵种!B:J,7,0)</f>
        <v>0</v>
      </c>
      <c r="Z429" s="37">
        <f>VLOOKUP(D429,兵种!B:J,8,0)</f>
        <v>0</v>
      </c>
      <c r="AA429" s="37">
        <f>VLOOKUP(D429,兵种!B:J,9,0)</f>
        <v>0</v>
      </c>
      <c r="AB429" s="1">
        <f t="shared" si="62"/>
        <v>214</v>
      </c>
    </row>
    <row r="430" spans="2:28" hidden="1">
      <c r="B430" s="27"/>
      <c r="C430" s="16">
        <v>656</v>
      </c>
      <c r="D430" s="27"/>
      <c r="E430" s="27"/>
      <c r="F430" s="2" t="s">
        <v>654</v>
      </c>
      <c r="G430" s="4" t="str">
        <f>VLOOKUP(D430,兵种!B:F,2,0)</f>
        <v>老百姓</v>
      </c>
      <c r="H430" s="4">
        <f>VLOOKUP(D430,兵种!B:F,3,0)</f>
        <v>0.7</v>
      </c>
      <c r="I430" s="4">
        <f>VLOOKUP(D430,兵种!B:F,4,0)</f>
        <v>0.7</v>
      </c>
      <c r="J430" s="4">
        <f>VLOOKUP(D430,兵种!B:F,5,0)</f>
        <v>0.7</v>
      </c>
      <c r="K430" s="16" t="str">
        <f>VLOOKUP(E430,绝技!B:C,2,0)</f>
        <v>无</v>
      </c>
      <c r="L430" s="32">
        <v>56</v>
      </c>
      <c r="M430" s="32">
        <v>70</v>
      </c>
      <c r="N430" s="32">
        <v>13</v>
      </c>
      <c r="O430" s="35">
        <v>22</v>
      </c>
      <c r="P430" s="1">
        <f t="shared" si="54"/>
        <v>161</v>
      </c>
      <c r="Q430" s="38">
        <v>1</v>
      </c>
      <c r="R430" s="1">
        <f t="shared" si="55"/>
        <v>207</v>
      </c>
      <c r="S430" s="1">
        <f t="shared" si="56"/>
        <v>39</v>
      </c>
      <c r="T430" s="1">
        <f t="shared" si="57"/>
        <v>27</v>
      </c>
      <c r="U430" s="1">
        <f t="shared" si="58"/>
        <v>105</v>
      </c>
      <c r="V430" s="1">
        <f t="shared" si="59"/>
        <v>70</v>
      </c>
      <c r="W430" s="1">
        <f t="shared" si="60"/>
        <v>15</v>
      </c>
      <c r="X430" s="1">
        <f t="shared" si="61"/>
        <v>10</v>
      </c>
      <c r="Y430" s="37">
        <f>VLOOKUP(D430,兵种!B:J,7,0)</f>
        <v>0</v>
      </c>
      <c r="Z430" s="37">
        <f>VLOOKUP(D430,兵种!B:J,8,0)</f>
        <v>0</v>
      </c>
      <c r="AA430" s="37">
        <f>VLOOKUP(D430,兵种!B:J,9,0)</f>
        <v>0</v>
      </c>
      <c r="AB430" s="1">
        <f t="shared" si="62"/>
        <v>159</v>
      </c>
    </row>
    <row r="431" spans="2:28" hidden="1">
      <c r="B431" s="27"/>
      <c r="C431" s="16">
        <v>58</v>
      </c>
      <c r="D431" s="27"/>
      <c r="E431" s="27"/>
      <c r="F431" s="2" t="s">
        <v>60</v>
      </c>
      <c r="G431" s="4" t="str">
        <f>VLOOKUP(D431,兵种!B:F,2,0)</f>
        <v>老百姓</v>
      </c>
      <c r="H431" s="4">
        <f>VLOOKUP(D431,兵种!B:F,3,0)</f>
        <v>0.7</v>
      </c>
      <c r="I431" s="4">
        <f>VLOOKUP(D431,兵种!B:F,4,0)</f>
        <v>0.7</v>
      </c>
      <c r="J431" s="4">
        <f>VLOOKUP(D431,兵种!B:F,5,0)</f>
        <v>0.7</v>
      </c>
      <c r="K431" s="16" t="str">
        <f>VLOOKUP(E431,绝技!B:C,2,0)</f>
        <v>无</v>
      </c>
      <c r="L431" s="32">
        <v>56</v>
      </c>
      <c r="M431" s="32">
        <v>69</v>
      </c>
      <c r="N431" s="32">
        <v>36</v>
      </c>
      <c r="O431" s="35">
        <v>10</v>
      </c>
      <c r="P431" s="1">
        <f t="shared" si="54"/>
        <v>171</v>
      </c>
      <c r="Q431" s="38">
        <v>1</v>
      </c>
      <c r="R431" s="1">
        <f t="shared" si="55"/>
        <v>205</v>
      </c>
      <c r="S431" s="1">
        <f t="shared" si="56"/>
        <v>39</v>
      </c>
      <c r="T431" s="1">
        <f t="shared" si="57"/>
        <v>27</v>
      </c>
      <c r="U431" s="1">
        <f t="shared" si="58"/>
        <v>103</v>
      </c>
      <c r="V431" s="1">
        <f t="shared" si="59"/>
        <v>69</v>
      </c>
      <c r="W431" s="1">
        <f t="shared" si="60"/>
        <v>43</v>
      </c>
      <c r="X431" s="1">
        <f t="shared" si="61"/>
        <v>28</v>
      </c>
      <c r="Y431" s="37">
        <f>VLOOKUP(D431,兵种!B:J,7,0)</f>
        <v>0</v>
      </c>
      <c r="Z431" s="37">
        <f>VLOOKUP(D431,兵种!B:J,8,0)</f>
        <v>0</v>
      </c>
      <c r="AA431" s="37">
        <f>VLOOKUP(D431,兵种!B:J,9,0)</f>
        <v>0</v>
      </c>
      <c r="AB431" s="1">
        <f t="shared" si="62"/>
        <v>185</v>
      </c>
    </row>
    <row r="432" spans="2:28" hidden="1">
      <c r="B432" s="27"/>
      <c r="C432" s="16">
        <v>649</v>
      </c>
      <c r="D432" s="27"/>
      <c r="E432" s="27"/>
      <c r="F432" s="2" t="s">
        <v>647</v>
      </c>
      <c r="G432" s="4" t="str">
        <f>VLOOKUP(D432,兵种!B:F,2,0)</f>
        <v>老百姓</v>
      </c>
      <c r="H432" s="4">
        <f>VLOOKUP(D432,兵种!B:F,3,0)</f>
        <v>0.7</v>
      </c>
      <c r="I432" s="4">
        <f>VLOOKUP(D432,兵种!B:F,4,0)</f>
        <v>0.7</v>
      </c>
      <c r="J432" s="4">
        <f>VLOOKUP(D432,兵种!B:F,5,0)</f>
        <v>0.7</v>
      </c>
      <c r="K432" s="16" t="str">
        <f>VLOOKUP(E432,绝技!B:C,2,0)</f>
        <v>无</v>
      </c>
      <c r="L432" s="32">
        <v>56</v>
      </c>
      <c r="M432" s="32">
        <v>62</v>
      </c>
      <c r="N432" s="32">
        <v>66</v>
      </c>
      <c r="O432" s="35">
        <v>68</v>
      </c>
      <c r="P432" s="1">
        <f t="shared" si="54"/>
        <v>252</v>
      </c>
      <c r="Q432" s="38">
        <v>1</v>
      </c>
      <c r="R432" s="1">
        <f t="shared" si="55"/>
        <v>196</v>
      </c>
      <c r="S432" s="1">
        <f t="shared" si="56"/>
        <v>39</v>
      </c>
      <c r="T432" s="1">
        <f t="shared" si="57"/>
        <v>27</v>
      </c>
      <c r="U432" s="1">
        <f t="shared" si="58"/>
        <v>93</v>
      </c>
      <c r="V432" s="1">
        <f t="shared" si="59"/>
        <v>62</v>
      </c>
      <c r="W432" s="1">
        <f t="shared" si="60"/>
        <v>79</v>
      </c>
      <c r="X432" s="1">
        <f t="shared" si="61"/>
        <v>52</v>
      </c>
      <c r="Y432" s="37">
        <f>VLOOKUP(D432,兵种!B:J,7,0)</f>
        <v>0</v>
      </c>
      <c r="Z432" s="37">
        <f>VLOOKUP(D432,兵种!B:J,8,0)</f>
        <v>0</v>
      </c>
      <c r="AA432" s="37">
        <f>VLOOKUP(D432,兵种!B:J,9,0)</f>
        <v>0</v>
      </c>
      <c r="AB432" s="1">
        <f t="shared" si="62"/>
        <v>211</v>
      </c>
    </row>
    <row r="433" spans="2:28" hidden="1">
      <c r="B433" s="27"/>
      <c r="C433" s="16">
        <v>302</v>
      </c>
      <c r="D433" s="27"/>
      <c r="E433" s="27"/>
      <c r="F433" s="2" t="s">
        <v>304</v>
      </c>
      <c r="G433" s="4" t="str">
        <f>VLOOKUP(D433,兵种!B:F,2,0)</f>
        <v>老百姓</v>
      </c>
      <c r="H433" s="4">
        <f>VLOOKUP(D433,兵种!B:F,3,0)</f>
        <v>0.7</v>
      </c>
      <c r="I433" s="4">
        <f>VLOOKUP(D433,兵种!B:F,4,0)</f>
        <v>0.7</v>
      </c>
      <c r="J433" s="4">
        <f>VLOOKUP(D433,兵种!B:F,5,0)</f>
        <v>0.7</v>
      </c>
      <c r="K433" s="16" t="str">
        <f>VLOOKUP(E433,绝技!B:C,2,0)</f>
        <v>无</v>
      </c>
      <c r="L433" s="32">
        <v>56</v>
      </c>
      <c r="M433" s="32">
        <v>62</v>
      </c>
      <c r="N433" s="32">
        <v>52</v>
      </c>
      <c r="O433" s="35">
        <v>41</v>
      </c>
      <c r="P433" s="1">
        <f t="shared" si="54"/>
        <v>211</v>
      </c>
      <c r="Q433" s="38">
        <v>1</v>
      </c>
      <c r="R433" s="1">
        <f t="shared" si="55"/>
        <v>196</v>
      </c>
      <c r="S433" s="1">
        <f t="shared" si="56"/>
        <v>39</v>
      </c>
      <c r="T433" s="1">
        <f t="shared" si="57"/>
        <v>27</v>
      </c>
      <c r="U433" s="1">
        <f t="shared" si="58"/>
        <v>93</v>
      </c>
      <c r="V433" s="1">
        <f t="shared" si="59"/>
        <v>62</v>
      </c>
      <c r="W433" s="1">
        <f t="shared" si="60"/>
        <v>62</v>
      </c>
      <c r="X433" s="1">
        <f t="shared" si="61"/>
        <v>41</v>
      </c>
      <c r="Y433" s="37">
        <f>VLOOKUP(D433,兵种!B:J,7,0)</f>
        <v>0</v>
      </c>
      <c r="Z433" s="37">
        <f>VLOOKUP(D433,兵种!B:J,8,0)</f>
        <v>0</v>
      </c>
      <c r="AA433" s="37">
        <f>VLOOKUP(D433,兵种!B:J,9,0)</f>
        <v>0</v>
      </c>
      <c r="AB433" s="1">
        <f t="shared" si="62"/>
        <v>194</v>
      </c>
    </row>
    <row r="434" spans="2:28" hidden="1">
      <c r="B434" s="27"/>
      <c r="C434" s="16">
        <v>491</v>
      </c>
      <c r="D434" s="27"/>
      <c r="E434" s="27"/>
      <c r="F434" s="2" t="s">
        <v>491</v>
      </c>
      <c r="G434" s="4" t="str">
        <f>VLOOKUP(D434,兵种!B:F,2,0)</f>
        <v>老百姓</v>
      </c>
      <c r="H434" s="4">
        <f>VLOOKUP(D434,兵种!B:F,3,0)</f>
        <v>0.7</v>
      </c>
      <c r="I434" s="4">
        <f>VLOOKUP(D434,兵种!B:F,4,0)</f>
        <v>0.7</v>
      </c>
      <c r="J434" s="4">
        <f>VLOOKUP(D434,兵种!B:F,5,0)</f>
        <v>0.7</v>
      </c>
      <c r="K434" s="16" t="str">
        <f>VLOOKUP(E434,绝技!B:C,2,0)</f>
        <v>无</v>
      </c>
      <c r="L434" s="32">
        <v>56</v>
      </c>
      <c r="M434" s="32">
        <v>53</v>
      </c>
      <c r="N434" s="32">
        <v>65</v>
      </c>
      <c r="O434" s="35">
        <v>63</v>
      </c>
      <c r="P434" s="1">
        <f t="shared" si="54"/>
        <v>237</v>
      </c>
      <c r="Q434" s="38">
        <v>1</v>
      </c>
      <c r="R434" s="1">
        <f t="shared" si="55"/>
        <v>183</v>
      </c>
      <c r="S434" s="1">
        <f t="shared" si="56"/>
        <v>39</v>
      </c>
      <c r="T434" s="1">
        <f t="shared" si="57"/>
        <v>27</v>
      </c>
      <c r="U434" s="1">
        <f t="shared" si="58"/>
        <v>79</v>
      </c>
      <c r="V434" s="1">
        <f t="shared" si="59"/>
        <v>53</v>
      </c>
      <c r="W434" s="1">
        <f t="shared" si="60"/>
        <v>78</v>
      </c>
      <c r="X434" s="1">
        <f t="shared" si="61"/>
        <v>52</v>
      </c>
      <c r="Y434" s="37">
        <f>VLOOKUP(D434,兵种!B:J,7,0)</f>
        <v>0</v>
      </c>
      <c r="Z434" s="37">
        <f>VLOOKUP(D434,兵种!B:J,8,0)</f>
        <v>0</v>
      </c>
      <c r="AA434" s="37">
        <f>VLOOKUP(D434,兵种!B:J,9,0)</f>
        <v>0</v>
      </c>
      <c r="AB434" s="1">
        <f t="shared" si="62"/>
        <v>196</v>
      </c>
    </row>
    <row r="435" spans="2:28" hidden="1">
      <c r="B435" s="27"/>
      <c r="C435" s="16">
        <v>9</v>
      </c>
      <c r="D435" s="27"/>
      <c r="E435" s="27"/>
      <c r="F435" s="2" t="s">
        <v>11</v>
      </c>
      <c r="G435" s="4" t="str">
        <f>VLOOKUP(D435,兵种!B:F,2,0)</f>
        <v>老百姓</v>
      </c>
      <c r="H435" s="4">
        <f>VLOOKUP(D435,兵种!B:F,3,0)</f>
        <v>0.7</v>
      </c>
      <c r="I435" s="4">
        <f>VLOOKUP(D435,兵种!B:F,4,0)</f>
        <v>0.7</v>
      </c>
      <c r="J435" s="4">
        <f>VLOOKUP(D435,兵种!B:F,5,0)</f>
        <v>0.7</v>
      </c>
      <c r="K435" s="16" t="str">
        <f>VLOOKUP(E435,绝技!B:C,2,0)</f>
        <v>无</v>
      </c>
      <c r="L435" s="32">
        <v>56</v>
      </c>
      <c r="M435" s="32">
        <v>40</v>
      </c>
      <c r="N435" s="32">
        <v>73</v>
      </c>
      <c r="O435" s="35">
        <v>76</v>
      </c>
      <c r="P435" s="1">
        <f t="shared" si="54"/>
        <v>245</v>
      </c>
      <c r="Q435" s="38">
        <v>1</v>
      </c>
      <c r="R435" s="1">
        <f t="shared" si="55"/>
        <v>165</v>
      </c>
      <c r="S435" s="1">
        <f t="shared" si="56"/>
        <v>39</v>
      </c>
      <c r="T435" s="1">
        <f t="shared" si="57"/>
        <v>27</v>
      </c>
      <c r="U435" s="1">
        <f t="shared" si="58"/>
        <v>60</v>
      </c>
      <c r="V435" s="1">
        <f t="shared" si="59"/>
        <v>40</v>
      </c>
      <c r="W435" s="1">
        <f t="shared" si="60"/>
        <v>87</v>
      </c>
      <c r="X435" s="1">
        <f t="shared" si="61"/>
        <v>58</v>
      </c>
      <c r="Y435" s="37">
        <f>VLOOKUP(D435,兵种!B:J,7,0)</f>
        <v>0</v>
      </c>
      <c r="Z435" s="37">
        <f>VLOOKUP(D435,兵种!B:J,8,0)</f>
        <v>0</v>
      </c>
      <c r="AA435" s="37">
        <f>VLOOKUP(D435,兵种!B:J,9,0)</f>
        <v>0</v>
      </c>
      <c r="AB435" s="1">
        <f t="shared" si="62"/>
        <v>186</v>
      </c>
    </row>
    <row r="436" spans="2:28" hidden="1">
      <c r="B436" s="27"/>
      <c r="C436" s="16">
        <v>467</v>
      </c>
      <c r="D436" s="27"/>
      <c r="E436" s="27"/>
      <c r="F436" s="2" t="s">
        <v>467</v>
      </c>
      <c r="G436" s="4" t="str">
        <f>VLOOKUP(D436,兵种!B:F,2,0)</f>
        <v>老百姓</v>
      </c>
      <c r="H436" s="4">
        <f>VLOOKUP(D436,兵种!B:F,3,0)</f>
        <v>0.7</v>
      </c>
      <c r="I436" s="4">
        <f>VLOOKUP(D436,兵种!B:F,4,0)</f>
        <v>0.7</v>
      </c>
      <c r="J436" s="4">
        <f>VLOOKUP(D436,兵种!B:F,5,0)</f>
        <v>0.7</v>
      </c>
      <c r="K436" s="16" t="str">
        <f>VLOOKUP(E436,绝技!B:C,2,0)</f>
        <v>无</v>
      </c>
      <c r="L436" s="32">
        <v>56</v>
      </c>
      <c r="M436" s="32">
        <v>35</v>
      </c>
      <c r="N436" s="32">
        <v>75</v>
      </c>
      <c r="O436" s="35">
        <v>71</v>
      </c>
      <c r="P436" s="1">
        <f t="shared" si="54"/>
        <v>237</v>
      </c>
      <c r="Q436" s="38">
        <v>1</v>
      </c>
      <c r="R436" s="1">
        <f t="shared" si="55"/>
        <v>158</v>
      </c>
      <c r="S436" s="1">
        <f t="shared" si="56"/>
        <v>39</v>
      </c>
      <c r="T436" s="1">
        <f t="shared" si="57"/>
        <v>27</v>
      </c>
      <c r="U436" s="1">
        <f t="shared" si="58"/>
        <v>52</v>
      </c>
      <c r="V436" s="1">
        <f t="shared" si="59"/>
        <v>35</v>
      </c>
      <c r="W436" s="1">
        <f t="shared" si="60"/>
        <v>90</v>
      </c>
      <c r="X436" s="1">
        <f t="shared" si="61"/>
        <v>60</v>
      </c>
      <c r="Y436" s="37">
        <f>VLOOKUP(D436,兵种!B:J,7,0)</f>
        <v>0</v>
      </c>
      <c r="Z436" s="37">
        <f>VLOOKUP(D436,兵种!B:J,8,0)</f>
        <v>0</v>
      </c>
      <c r="AA436" s="37">
        <f>VLOOKUP(D436,兵种!B:J,9,0)</f>
        <v>0</v>
      </c>
      <c r="AB436" s="1">
        <f t="shared" si="62"/>
        <v>181</v>
      </c>
    </row>
    <row r="437" spans="2:28" hidden="1">
      <c r="B437" s="27"/>
      <c r="C437" s="16">
        <v>295</v>
      </c>
      <c r="D437" s="27">
        <v>2</v>
      </c>
      <c r="E437" s="27"/>
      <c r="F437" s="2" t="s">
        <v>297</v>
      </c>
      <c r="G437" s="4" t="str">
        <f>VLOOKUP(D437,兵种!B:F,2,0)</f>
        <v>亲卫队</v>
      </c>
      <c r="H437" s="4">
        <f>VLOOKUP(D437,兵种!B:F,3,0)</f>
        <v>1</v>
      </c>
      <c r="I437" s="4">
        <f>VLOOKUP(D437,兵种!B:F,4,0)</f>
        <v>1.1000000000000001</v>
      </c>
      <c r="J437" s="4">
        <f>VLOOKUP(D437,兵种!B:F,5,0)</f>
        <v>1</v>
      </c>
      <c r="K437" s="16" t="str">
        <f>VLOOKUP(E437,绝技!B:C,2,0)</f>
        <v>无</v>
      </c>
      <c r="L437" s="32">
        <v>55</v>
      </c>
      <c r="M437" s="32">
        <v>32</v>
      </c>
      <c r="N437" s="32">
        <v>67</v>
      </c>
      <c r="O437" s="35">
        <v>82</v>
      </c>
      <c r="P437" s="1">
        <f t="shared" si="54"/>
        <v>236</v>
      </c>
      <c r="Q437" s="38">
        <v>1</v>
      </c>
      <c r="R437" s="1">
        <f t="shared" si="55"/>
        <v>219</v>
      </c>
      <c r="S437" s="1">
        <f t="shared" si="56"/>
        <v>60</v>
      </c>
      <c r="T437" s="1">
        <f t="shared" si="57"/>
        <v>38</v>
      </c>
      <c r="U437" s="1">
        <f t="shared" si="58"/>
        <v>48</v>
      </c>
      <c r="V437" s="1">
        <f t="shared" si="59"/>
        <v>32</v>
      </c>
      <c r="W437" s="1">
        <f t="shared" si="60"/>
        <v>80</v>
      </c>
      <c r="X437" s="1">
        <f t="shared" si="61"/>
        <v>53</v>
      </c>
      <c r="Y437" s="37">
        <f>VLOOKUP(D437,兵种!B:J,7,0)</f>
        <v>0.05</v>
      </c>
      <c r="Z437" s="37">
        <f>VLOOKUP(D437,兵种!B:J,8,0)</f>
        <v>0.05</v>
      </c>
      <c r="AA437" s="37">
        <f>VLOOKUP(D437,兵种!B:J,9,0)</f>
        <v>0.1</v>
      </c>
      <c r="AB437" s="1">
        <f t="shared" si="62"/>
        <v>188</v>
      </c>
    </row>
    <row r="438" spans="2:28" hidden="1">
      <c r="B438" s="27"/>
      <c r="C438" s="16">
        <v>270</v>
      </c>
      <c r="D438" s="27"/>
      <c r="E438" s="27"/>
      <c r="F438" s="2" t="s">
        <v>272</v>
      </c>
      <c r="G438" s="4" t="str">
        <f>VLOOKUP(D438,兵种!B:F,2,0)</f>
        <v>老百姓</v>
      </c>
      <c r="H438" s="4">
        <f>VLOOKUP(D438,兵种!B:F,3,0)</f>
        <v>0.7</v>
      </c>
      <c r="I438" s="4">
        <f>VLOOKUP(D438,兵种!B:F,4,0)</f>
        <v>0.7</v>
      </c>
      <c r="J438" s="4">
        <f>VLOOKUP(D438,兵种!B:F,5,0)</f>
        <v>0.7</v>
      </c>
      <c r="K438" s="16" t="str">
        <f>VLOOKUP(E438,绝技!B:C,2,0)</f>
        <v>无</v>
      </c>
      <c r="L438" s="32">
        <v>55</v>
      </c>
      <c r="M438" s="32">
        <v>76</v>
      </c>
      <c r="N438" s="32">
        <v>35</v>
      </c>
      <c r="O438" s="35">
        <v>29</v>
      </c>
      <c r="P438" s="1">
        <f t="shared" si="54"/>
        <v>195</v>
      </c>
      <c r="Q438" s="38">
        <v>1</v>
      </c>
      <c r="R438" s="1">
        <f t="shared" si="55"/>
        <v>214</v>
      </c>
      <c r="S438" s="1">
        <f t="shared" si="56"/>
        <v>38</v>
      </c>
      <c r="T438" s="1">
        <f t="shared" si="57"/>
        <v>26</v>
      </c>
      <c r="U438" s="1">
        <f t="shared" si="58"/>
        <v>114</v>
      </c>
      <c r="V438" s="1">
        <f t="shared" si="59"/>
        <v>76</v>
      </c>
      <c r="W438" s="1">
        <f t="shared" si="60"/>
        <v>42</v>
      </c>
      <c r="X438" s="1">
        <f t="shared" si="61"/>
        <v>28</v>
      </c>
      <c r="Y438" s="37">
        <f>VLOOKUP(D438,兵种!B:J,7,0)</f>
        <v>0</v>
      </c>
      <c r="Z438" s="37">
        <f>VLOOKUP(D438,兵种!B:J,8,0)</f>
        <v>0</v>
      </c>
      <c r="AA438" s="37">
        <f>VLOOKUP(D438,兵种!B:J,9,0)</f>
        <v>0</v>
      </c>
      <c r="AB438" s="1">
        <f t="shared" si="62"/>
        <v>194</v>
      </c>
    </row>
    <row r="439" spans="2:28" hidden="1">
      <c r="B439" s="27"/>
      <c r="C439" s="16">
        <v>39</v>
      </c>
      <c r="D439" s="27"/>
      <c r="E439" s="27"/>
      <c r="F439" s="2" t="s">
        <v>41</v>
      </c>
      <c r="G439" s="4" t="str">
        <f>VLOOKUP(D439,兵种!B:F,2,0)</f>
        <v>老百姓</v>
      </c>
      <c r="H439" s="4">
        <f>VLOOKUP(D439,兵种!B:F,3,0)</f>
        <v>0.7</v>
      </c>
      <c r="I439" s="4">
        <f>VLOOKUP(D439,兵种!B:F,4,0)</f>
        <v>0.7</v>
      </c>
      <c r="J439" s="4">
        <f>VLOOKUP(D439,兵种!B:F,5,0)</f>
        <v>0.7</v>
      </c>
      <c r="K439" s="16" t="str">
        <f>VLOOKUP(E439,绝技!B:C,2,0)</f>
        <v>无</v>
      </c>
      <c r="L439" s="32">
        <v>55</v>
      </c>
      <c r="M439" s="32">
        <v>70</v>
      </c>
      <c r="N439" s="32">
        <v>38</v>
      </c>
      <c r="O439" s="35">
        <v>29</v>
      </c>
      <c r="P439" s="1">
        <f t="shared" si="54"/>
        <v>192</v>
      </c>
      <c r="Q439" s="38">
        <v>1</v>
      </c>
      <c r="R439" s="1">
        <f t="shared" si="55"/>
        <v>206</v>
      </c>
      <c r="S439" s="1">
        <f t="shared" si="56"/>
        <v>38</v>
      </c>
      <c r="T439" s="1">
        <f t="shared" si="57"/>
        <v>26</v>
      </c>
      <c r="U439" s="1">
        <f t="shared" si="58"/>
        <v>105</v>
      </c>
      <c r="V439" s="1">
        <f t="shared" si="59"/>
        <v>70</v>
      </c>
      <c r="W439" s="1">
        <f t="shared" si="60"/>
        <v>45</v>
      </c>
      <c r="X439" s="1">
        <f t="shared" si="61"/>
        <v>30</v>
      </c>
      <c r="Y439" s="37">
        <f>VLOOKUP(D439,兵种!B:J,7,0)</f>
        <v>0</v>
      </c>
      <c r="Z439" s="37">
        <f>VLOOKUP(D439,兵种!B:J,8,0)</f>
        <v>0</v>
      </c>
      <c r="AA439" s="37">
        <f>VLOOKUP(D439,兵种!B:J,9,0)</f>
        <v>0</v>
      </c>
      <c r="AB439" s="1">
        <f t="shared" si="62"/>
        <v>188</v>
      </c>
    </row>
    <row r="440" spans="2:28" hidden="1">
      <c r="B440" s="27"/>
      <c r="C440" s="16">
        <v>186</v>
      </c>
      <c r="D440" s="27"/>
      <c r="E440" s="27"/>
      <c r="F440" s="2" t="s">
        <v>188</v>
      </c>
      <c r="G440" s="4" t="str">
        <f>VLOOKUP(D440,兵种!B:F,2,0)</f>
        <v>老百姓</v>
      </c>
      <c r="H440" s="4">
        <f>VLOOKUP(D440,兵种!B:F,3,0)</f>
        <v>0.7</v>
      </c>
      <c r="I440" s="4">
        <f>VLOOKUP(D440,兵种!B:F,4,0)</f>
        <v>0.7</v>
      </c>
      <c r="J440" s="4">
        <f>VLOOKUP(D440,兵种!B:F,5,0)</f>
        <v>0.7</v>
      </c>
      <c r="K440" s="16" t="str">
        <f>VLOOKUP(E440,绝技!B:C,2,0)</f>
        <v>无</v>
      </c>
      <c r="L440" s="32">
        <v>55</v>
      </c>
      <c r="M440" s="32">
        <v>63</v>
      </c>
      <c r="N440" s="32">
        <v>43</v>
      </c>
      <c r="O440" s="35">
        <v>42</v>
      </c>
      <c r="P440" s="1">
        <f t="shared" si="54"/>
        <v>203</v>
      </c>
      <c r="Q440" s="38">
        <v>1</v>
      </c>
      <c r="R440" s="1">
        <f t="shared" si="55"/>
        <v>196</v>
      </c>
      <c r="S440" s="1">
        <f t="shared" si="56"/>
        <v>38</v>
      </c>
      <c r="T440" s="1">
        <f t="shared" si="57"/>
        <v>26</v>
      </c>
      <c r="U440" s="1">
        <f t="shared" si="58"/>
        <v>94</v>
      </c>
      <c r="V440" s="1">
        <f t="shared" si="59"/>
        <v>63</v>
      </c>
      <c r="W440" s="1">
        <f t="shared" si="60"/>
        <v>51</v>
      </c>
      <c r="X440" s="1">
        <f t="shared" si="61"/>
        <v>34</v>
      </c>
      <c r="Y440" s="37">
        <f>VLOOKUP(D440,兵种!B:J,7,0)</f>
        <v>0</v>
      </c>
      <c r="Z440" s="37">
        <f>VLOOKUP(D440,兵种!B:J,8,0)</f>
        <v>0</v>
      </c>
      <c r="AA440" s="37">
        <f>VLOOKUP(D440,兵种!B:J,9,0)</f>
        <v>0</v>
      </c>
      <c r="AB440" s="1">
        <f t="shared" si="62"/>
        <v>183</v>
      </c>
    </row>
    <row r="441" spans="2:28" hidden="1">
      <c r="B441" s="27"/>
      <c r="C441" s="16">
        <v>297</v>
      </c>
      <c r="D441" s="27"/>
      <c r="E441" s="27"/>
      <c r="F441" s="2" t="s">
        <v>299</v>
      </c>
      <c r="G441" s="4" t="str">
        <f>VLOOKUP(D441,兵种!B:F,2,0)</f>
        <v>老百姓</v>
      </c>
      <c r="H441" s="4">
        <f>VLOOKUP(D441,兵种!B:F,3,0)</f>
        <v>0.7</v>
      </c>
      <c r="I441" s="4">
        <f>VLOOKUP(D441,兵种!B:F,4,0)</f>
        <v>0.7</v>
      </c>
      <c r="J441" s="4">
        <f>VLOOKUP(D441,兵种!B:F,5,0)</f>
        <v>0.7</v>
      </c>
      <c r="K441" s="16" t="str">
        <f>VLOOKUP(E441,绝技!B:C,2,0)</f>
        <v>无</v>
      </c>
      <c r="L441" s="32">
        <v>55</v>
      </c>
      <c r="M441" s="32">
        <v>59</v>
      </c>
      <c r="N441" s="32">
        <v>59</v>
      </c>
      <c r="O441" s="35">
        <v>56</v>
      </c>
      <c r="P441" s="1">
        <f t="shared" si="54"/>
        <v>229</v>
      </c>
      <c r="Q441" s="38">
        <v>1</v>
      </c>
      <c r="R441" s="1">
        <f t="shared" si="55"/>
        <v>191</v>
      </c>
      <c r="S441" s="1">
        <f t="shared" si="56"/>
        <v>38</v>
      </c>
      <c r="T441" s="1">
        <f t="shared" si="57"/>
        <v>26</v>
      </c>
      <c r="U441" s="1">
        <f t="shared" si="58"/>
        <v>88</v>
      </c>
      <c r="V441" s="1">
        <f t="shared" si="59"/>
        <v>59</v>
      </c>
      <c r="W441" s="1">
        <f t="shared" si="60"/>
        <v>70</v>
      </c>
      <c r="X441" s="1">
        <f t="shared" si="61"/>
        <v>47</v>
      </c>
      <c r="Y441" s="37">
        <f>VLOOKUP(D441,兵种!B:J,7,0)</f>
        <v>0</v>
      </c>
      <c r="Z441" s="37">
        <f>VLOOKUP(D441,兵种!B:J,8,0)</f>
        <v>0</v>
      </c>
      <c r="AA441" s="37">
        <f>VLOOKUP(D441,兵种!B:J,9,0)</f>
        <v>0</v>
      </c>
      <c r="AB441" s="1">
        <f t="shared" si="62"/>
        <v>196</v>
      </c>
    </row>
    <row r="442" spans="2:28" hidden="1">
      <c r="B442" s="27"/>
      <c r="C442" s="16">
        <v>208</v>
      </c>
      <c r="D442" s="27"/>
      <c r="E442" s="27"/>
      <c r="F442" s="2" t="s">
        <v>210</v>
      </c>
      <c r="G442" s="4" t="str">
        <f>VLOOKUP(D442,兵种!B:F,2,0)</f>
        <v>老百姓</v>
      </c>
      <c r="H442" s="4">
        <f>VLOOKUP(D442,兵种!B:F,3,0)</f>
        <v>0.7</v>
      </c>
      <c r="I442" s="4">
        <f>VLOOKUP(D442,兵种!B:F,4,0)</f>
        <v>0.7</v>
      </c>
      <c r="J442" s="4">
        <f>VLOOKUP(D442,兵种!B:F,5,0)</f>
        <v>0.7</v>
      </c>
      <c r="K442" s="16" t="str">
        <f>VLOOKUP(E442,绝技!B:C,2,0)</f>
        <v>无</v>
      </c>
      <c r="L442" s="32">
        <v>55</v>
      </c>
      <c r="M442" s="32">
        <v>55</v>
      </c>
      <c r="N442" s="32">
        <v>58</v>
      </c>
      <c r="O442" s="35">
        <v>50</v>
      </c>
      <c r="P442" s="1">
        <f t="shared" si="54"/>
        <v>218</v>
      </c>
      <c r="Q442" s="38">
        <v>1</v>
      </c>
      <c r="R442" s="1">
        <f t="shared" si="55"/>
        <v>185</v>
      </c>
      <c r="S442" s="1">
        <f t="shared" si="56"/>
        <v>38</v>
      </c>
      <c r="T442" s="1">
        <f t="shared" si="57"/>
        <v>26</v>
      </c>
      <c r="U442" s="1">
        <f t="shared" si="58"/>
        <v>82</v>
      </c>
      <c r="V442" s="1">
        <f t="shared" si="59"/>
        <v>55</v>
      </c>
      <c r="W442" s="1">
        <f t="shared" si="60"/>
        <v>69</v>
      </c>
      <c r="X442" s="1">
        <f t="shared" si="61"/>
        <v>46</v>
      </c>
      <c r="Y442" s="37">
        <f>VLOOKUP(D442,兵种!B:J,7,0)</f>
        <v>0</v>
      </c>
      <c r="Z442" s="37">
        <f>VLOOKUP(D442,兵种!B:J,8,0)</f>
        <v>0</v>
      </c>
      <c r="AA442" s="37">
        <f>VLOOKUP(D442,兵种!B:J,9,0)</f>
        <v>0</v>
      </c>
      <c r="AB442" s="1">
        <f t="shared" si="62"/>
        <v>189</v>
      </c>
    </row>
    <row r="443" spans="2:28" hidden="1">
      <c r="B443" s="27"/>
      <c r="C443" s="16">
        <v>352</v>
      </c>
      <c r="D443" s="27"/>
      <c r="E443" s="27"/>
      <c r="F443" s="2" t="s">
        <v>354</v>
      </c>
      <c r="G443" s="4" t="str">
        <f>VLOOKUP(D443,兵种!B:F,2,0)</f>
        <v>老百姓</v>
      </c>
      <c r="H443" s="4">
        <f>VLOOKUP(D443,兵种!B:F,3,0)</f>
        <v>0.7</v>
      </c>
      <c r="I443" s="4">
        <f>VLOOKUP(D443,兵种!B:F,4,0)</f>
        <v>0.7</v>
      </c>
      <c r="J443" s="4">
        <f>VLOOKUP(D443,兵种!B:F,5,0)</f>
        <v>0.7</v>
      </c>
      <c r="K443" s="16" t="str">
        <f>VLOOKUP(E443,绝技!B:C,2,0)</f>
        <v>无</v>
      </c>
      <c r="L443" s="32">
        <v>55</v>
      </c>
      <c r="M443" s="32">
        <v>51</v>
      </c>
      <c r="N443" s="32">
        <v>66</v>
      </c>
      <c r="O443" s="35">
        <v>67</v>
      </c>
      <c r="P443" s="1">
        <f t="shared" si="54"/>
        <v>239</v>
      </c>
      <c r="Q443" s="38">
        <v>1</v>
      </c>
      <c r="R443" s="1">
        <f t="shared" si="55"/>
        <v>179</v>
      </c>
      <c r="S443" s="1">
        <f t="shared" si="56"/>
        <v>38</v>
      </c>
      <c r="T443" s="1">
        <f t="shared" si="57"/>
        <v>26</v>
      </c>
      <c r="U443" s="1">
        <f t="shared" si="58"/>
        <v>76</v>
      </c>
      <c r="V443" s="1">
        <f t="shared" si="59"/>
        <v>51</v>
      </c>
      <c r="W443" s="1">
        <f t="shared" si="60"/>
        <v>79</v>
      </c>
      <c r="X443" s="1">
        <f t="shared" si="61"/>
        <v>52</v>
      </c>
      <c r="Y443" s="37">
        <f>VLOOKUP(D443,兵种!B:J,7,0)</f>
        <v>0</v>
      </c>
      <c r="Z443" s="37">
        <f>VLOOKUP(D443,兵种!B:J,8,0)</f>
        <v>0</v>
      </c>
      <c r="AA443" s="37">
        <f>VLOOKUP(D443,兵种!B:J,9,0)</f>
        <v>0</v>
      </c>
      <c r="AB443" s="1">
        <f t="shared" si="62"/>
        <v>193</v>
      </c>
    </row>
    <row r="444" spans="2:28" hidden="1">
      <c r="B444" s="27"/>
      <c r="C444" s="16">
        <v>372</v>
      </c>
      <c r="D444" s="27"/>
      <c r="E444" s="27"/>
      <c r="F444" s="2" t="s">
        <v>373</v>
      </c>
      <c r="G444" s="4" t="str">
        <f>VLOOKUP(D444,兵种!B:F,2,0)</f>
        <v>老百姓</v>
      </c>
      <c r="H444" s="4">
        <f>VLOOKUP(D444,兵种!B:F,3,0)</f>
        <v>0.7</v>
      </c>
      <c r="I444" s="4">
        <f>VLOOKUP(D444,兵种!B:F,4,0)</f>
        <v>0.7</v>
      </c>
      <c r="J444" s="4">
        <f>VLOOKUP(D444,兵种!B:F,5,0)</f>
        <v>0.7</v>
      </c>
      <c r="K444" s="16" t="str">
        <f>VLOOKUP(E444,绝技!B:C,2,0)</f>
        <v>无</v>
      </c>
      <c r="L444" s="32">
        <v>55</v>
      </c>
      <c r="M444" s="32">
        <v>51</v>
      </c>
      <c r="N444" s="32">
        <v>53</v>
      </c>
      <c r="O444" s="35">
        <v>57</v>
      </c>
      <c r="P444" s="1">
        <f t="shared" si="54"/>
        <v>216</v>
      </c>
      <c r="Q444" s="38">
        <v>1</v>
      </c>
      <c r="R444" s="1">
        <f t="shared" si="55"/>
        <v>179</v>
      </c>
      <c r="S444" s="1">
        <f t="shared" si="56"/>
        <v>38</v>
      </c>
      <c r="T444" s="1">
        <f t="shared" si="57"/>
        <v>26</v>
      </c>
      <c r="U444" s="1">
        <f t="shared" si="58"/>
        <v>76</v>
      </c>
      <c r="V444" s="1">
        <f t="shared" si="59"/>
        <v>51</v>
      </c>
      <c r="W444" s="1">
        <f t="shared" si="60"/>
        <v>63</v>
      </c>
      <c r="X444" s="1">
        <f t="shared" si="61"/>
        <v>42</v>
      </c>
      <c r="Y444" s="37">
        <f>VLOOKUP(D444,兵种!B:J,7,0)</f>
        <v>0</v>
      </c>
      <c r="Z444" s="37">
        <f>VLOOKUP(D444,兵种!B:J,8,0)</f>
        <v>0</v>
      </c>
      <c r="AA444" s="37">
        <f>VLOOKUP(D444,兵种!B:J,9,0)</f>
        <v>0</v>
      </c>
      <c r="AB444" s="1">
        <f t="shared" si="62"/>
        <v>177</v>
      </c>
    </row>
    <row r="445" spans="2:28" hidden="1">
      <c r="B445" s="27"/>
      <c r="C445" s="16">
        <v>611</v>
      </c>
      <c r="D445" s="27"/>
      <c r="E445" s="27"/>
      <c r="F445" s="2" t="s">
        <v>610</v>
      </c>
      <c r="G445" s="4" t="str">
        <f>VLOOKUP(D445,兵种!B:F,2,0)</f>
        <v>老百姓</v>
      </c>
      <c r="H445" s="4">
        <f>VLOOKUP(D445,兵种!B:F,3,0)</f>
        <v>0.7</v>
      </c>
      <c r="I445" s="4">
        <f>VLOOKUP(D445,兵种!B:F,4,0)</f>
        <v>0.7</v>
      </c>
      <c r="J445" s="4">
        <f>VLOOKUP(D445,兵种!B:F,5,0)</f>
        <v>0.7</v>
      </c>
      <c r="K445" s="16" t="str">
        <f>VLOOKUP(E445,绝技!B:C,2,0)</f>
        <v>无</v>
      </c>
      <c r="L445" s="32">
        <v>55</v>
      </c>
      <c r="M445" s="32">
        <v>48</v>
      </c>
      <c r="N445" s="32">
        <v>67</v>
      </c>
      <c r="O445" s="35">
        <v>72</v>
      </c>
      <c r="P445" s="1">
        <f t="shared" si="54"/>
        <v>242</v>
      </c>
      <c r="Q445" s="38">
        <v>1</v>
      </c>
      <c r="R445" s="1">
        <f t="shared" si="55"/>
        <v>175</v>
      </c>
      <c r="S445" s="1">
        <f t="shared" si="56"/>
        <v>38</v>
      </c>
      <c r="T445" s="1">
        <f t="shared" si="57"/>
        <v>26</v>
      </c>
      <c r="U445" s="1">
        <f t="shared" si="58"/>
        <v>72</v>
      </c>
      <c r="V445" s="1">
        <f t="shared" si="59"/>
        <v>48</v>
      </c>
      <c r="W445" s="1">
        <f t="shared" si="60"/>
        <v>80</v>
      </c>
      <c r="X445" s="1">
        <f t="shared" si="61"/>
        <v>53</v>
      </c>
      <c r="Y445" s="37">
        <f>VLOOKUP(D445,兵种!B:J,7,0)</f>
        <v>0</v>
      </c>
      <c r="Z445" s="37">
        <f>VLOOKUP(D445,兵种!B:J,8,0)</f>
        <v>0</v>
      </c>
      <c r="AA445" s="37">
        <f>VLOOKUP(D445,兵种!B:J,9,0)</f>
        <v>0</v>
      </c>
      <c r="AB445" s="1">
        <f t="shared" si="62"/>
        <v>190</v>
      </c>
    </row>
    <row r="446" spans="2:28" hidden="1">
      <c r="B446" s="27"/>
      <c r="C446" s="16">
        <v>618</v>
      </c>
      <c r="D446" s="27"/>
      <c r="E446" s="27"/>
      <c r="F446" s="2" t="s">
        <v>616</v>
      </c>
      <c r="G446" s="4" t="str">
        <f>VLOOKUP(D446,兵种!B:F,2,0)</f>
        <v>老百姓</v>
      </c>
      <c r="H446" s="4">
        <f>VLOOKUP(D446,兵种!B:F,3,0)</f>
        <v>0.7</v>
      </c>
      <c r="I446" s="4">
        <f>VLOOKUP(D446,兵种!B:F,4,0)</f>
        <v>0.7</v>
      </c>
      <c r="J446" s="4">
        <f>VLOOKUP(D446,兵种!B:F,5,0)</f>
        <v>0.7</v>
      </c>
      <c r="K446" s="16" t="str">
        <f>VLOOKUP(E446,绝技!B:C,2,0)</f>
        <v>无</v>
      </c>
      <c r="L446" s="32">
        <v>55</v>
      </c>
      <c r="M446" s="32">
        <v>33</v>
      </c>
      <c r="N446" s="32">
        <v>69</v>
      </c>
      <c r="O446" s="35">
        <v>78</v>
      </c>
      <c r="P446" s="1">
        <f t="shared" si="54"/>
        <v>235</v>
      </c>
      <c r="Q446" s="38">
        <v>1</v>
      </c>
      <c r="R446" s="1">
        <f t="shared" si="55"/>
        <v>154</v>
      </c>
      <c r="S446" s="1">
        <f t="shared" si="56"/>
        <v>38</v>
      </c>
      <c r="T446" s="1">
        <f t="shared" si="57"/>
        <v>26</v>
      </c>
      <c r="U446" s="1">
        <f t="shared" si="58"/>
        <v>49</v>
      </c>
      <c r="V446" s="1">
        <f t="shared" si="59"/>
        <v>33</v>
      </c>
      <c r="W446" s="1">
        <f t="shared" si="60"/>
        <v>82</v>
      </c>
      <c r="X446" s="1">
        <f t="shared" si="61"/>
        <v>55</v>
      </c>
      <c r="Y446" s="37">
        <f>VLOOKUP(D446,兵种!B:J,7,0)</f>
        <v>0</v>
      </c>
      <c r="Z446" s="37">
        <f>VLOOKUP(D446,兵种!B:J,8,0)</f>
        <v>0</v>
      </c>
      <c r="AA446" s="37">
        <f>VLOOKUP(D446,兵种!B:J,9,0)</f>
        <v>0</v>
      </c>
      <c r="AB446" s="1">
        <f t="shared" si="62"/>
        <v>169</v>
      </c>
    </row>
    <row r="447" spans="2:28" hidden="1">
      <c r="B447" s="27"/>
      <c r="C447" s="16">
        <v>342</v>
      </c>
      <c r="D447" s="27"/>
      <c r="E447" s="27"/>
      <c r="F447" s="2" t="s">
        <v>344</v>
      </c>
      <c r="G447" s="4" t="str">
        <f>VLOOKUP(D447,兵种!B:F,2,0)</f>
        <v>老百姓</v>
      </c>
      <c r="H447" s="4">
        <f>VLOOKUP(D447,兵种!B:F,3,0)</f>
        <v>0.7</v>
      </c>
      <c r="I447" s="4">
        <f>VLOOKUP(D447,兵种!B:F,4,0)</f>
        <v>0.7</v>
      </c>
      <c r="J447" s="4">
        <f>VLOOKUP(D447,兵种!B:F,5,0)</f>
        <v>0.7</v>
      </c>
      <c r="K447" s="16" t="str">
        <f>VLOOKUP(E447,绝技!B:C,2,0)</f>
        <v>无</v>
      </c>
      <c r="L447" s="32">
        <v>54</v>
      </c>
      <c r="M447" s="32">
        <v>74</v>
      </c>
      <c r="N447" s="32">
        <v>38</v>
      </c>
      <c r="O447" s="35">
        <v>27</v>
      </c>
      <c r="P447" s="1">
        <f t="shared" si="54"/>
        <v>193</v>
      </c>
      <c r="Q447" s="38">
        <v>1</v>
      </c>
      <c r="R447" s="1">
        <f t="shared" si="55"/>
        <v>211</v>
      </c>
      <c r="S447" s="1">
        <f t="shared" si="56"/>
        <v>37</v>
      </c>
      <c r="T447" s="1">
        <f t="shared" si="57"/>
        <v>26</v>
      </c>
      <c r="U447" s="1">
        <f t="shared" si="58"/>
        <v>111</v>
      </c>
      <c r="V447" s="1">
        <f t="shared" si="59"/>
        <v>74</v>
      </c>
      <c r="W447" s="1">
        <f t="shared" si="60"/>
        <v>45</v>
      </c>
      <c r="X447" s="1">
        <f t="shared" si="61"/>
        <v>30</v>
      </c>
      <c r="Y447" s="37">
        <f>VLOOKUP(D447,兵种!B:J,7,0)</f>
        <v>0</v>
      </c>
      <c r="Z447" s="37">
        <f>VLOOKUP(D447,兵种!B:J,8,0)</f>
        <v>0</v>
      </c>
      <c r="AA447" s="37">
        <f>VLOOKUP(D447,兵种!B:J,9,0)</f>
        <v>0</v>
      </c>
      <c r="AB447" s="1">
        <f t="shared" si="62"/>
        <v>193</v>
      </c>
    </row>
    <row r="448" spans="2:28" hidden="1">
      <c r="B448" s="27"/>
      <c r="C448" s="16">
        <v>657</v>
      </c>
      <c r="D448" s="27"/>
      <c r="E448" s="27"/>
      <c r="F448" s="2" t="s">
        <v>655</v>
      </c>
      <c r="G448" s="4" t="str">
        <f>VLOOKUP(D448,兵种!B:F,2,0)</f>
        <v>老百姓</v>
      </c>
      <c r="H448" s="4">
        <f>VLOOKUP(D448,兵种!B:F,3,0)</f>
        <v>0.7</v>
      </c>
      <c r="I448" s="4">
        <f>VLOOKUP(D448,兵种!B:F,4,0)</f>
        <v>0.7</v>
      </c>
      <c r="J448" s="4">
        <f>VLOOKUP(D448,兵种!B:F,5,0)</f>
        <v>0.7</v>
      </c>
      <c r="K448" s="16" t="str">
        <f>VLOOKUP(E448,绝技!B:C,2,0)</f>
        <v>无</v>
      </c>
      <c r="L448" s="32">
        <v>54</v>
      </c>
      <c r="M448" s="32">
        <v>71</v>
      </c>
      <c r="N448" s="32">
        <v>12</v>
      </c>
      <c r="O448" s="35">
        <v>19</v>
      </c>
      <c r="P448" s="1">
        <f t="shared" si="54"/>
        <v>156</v>
      </c>
      <c r="Q448" s="38">
        <v>1</v>
      </c>
      <c r="R448" s="1">
        <f t="shared" si="55"/>
        <v>207</v>
      </c>
      <c r="S448" s="1">
        <f t="shared" si="56"/>
        <v>37</v>
      </c>
      <c r="T448" s="1">
        <f t="shared" si="57"/>
        <v>26</v>
      </c>
      <c r="U448" s="1">
        <f t="shared" si="58"/>
        <v>106</v>
      </c>
      <c r="V448" s="1">
        <f t="shared" si="59"/>
        <v>71</v>
      </c>
      <c r="W448" s="1">
        <f t="shared" si="60"/>
        <v>14</v>
      </c>
      <c r="X448" s="1">
        <f t="shared" si="61"/>
        <v>9</v>
      </c>
      <c r="Y448" s="37">
        <f>VLOOKUP(D448,兵种!B:J,7,0)</f>
        <v>0</v>
      </c>
      <c r="Z448" s="37">
        <f>VLOOKUP(D448,兵种!B:J,8,0)</f>
        <v>0</v>
      </c>
      <c r="AA448" s="37">
        <f>VLOOKUP(D448,兵种!B:J,9,0)</f>
        <v>0</v>
      </c>
      <c r="AB448" s="1">
        <f t="shared" si="62"/>
        <v>157</v>
      </c>
    </row>
    <row r="449" spans="2:28" hidden="1">
      <c r="B449" s="27"/>
      <c r="C449" s="16">
        <v>348</v>
      </c>
      <c r="D449" s="27"/>
      <c r="E449" s="27"/>
      <c r="F449" s="2" t="s">
        <v>350</v>
      </c>
      <c r="G449" s="4" t="str">
        <f>VLOOKUP(D449,兵种!B:F,2,0)</f>
        <v>老百姓</v>
      </c>
      <c r="H449" s="4">
        <f>VLOOKUP(D449,兵种!B:F,3,0)</f>
        <v>0.7</v>
      </c>
      <c r="I449" s="4">
        <f>VLOOKUP(D449,兵种!B:F,4,0)</f>
        <v>0.7</v>
      </c>
      <c r="J449" s="4">
        <f>VLOOKUP(D449,兵种!B:F,5,0)</f>
        <v>0.7</v>
      </c>
      <c r="K449" s="16" t="str">
        <f>VLOOKUP(E449,绝技!B:C,2,0)</f>
        <v>无</v>
      </c>
      <c r="L449" s="32">
        <v>54</v>
      </c>
      <c r="M449" s="32">
        <v>69</v>
      </c>
      <c r="N449" s="32">
        <v>32</v>
      </c>
      <c r="O449" s="35">
        <v>21</v>
      </c>
      <c r="P449" s="1">
        <f t="shared" si="54"/>
        <v>176</v>
      </c>
      <c r="Q449" s="38">
        <v>1</v>
      </c>
      <c r="R449" s="1">
        <f t="shared" si="55"/>
        <v>204</v>
      </c>
      <c r="S449" s="1">
        <f t="shared" si="56"/>
        <v>37</v>
      </c>
      <c r="T449" s="1">
        <f t="shared" si="57"/>
        <v>26</v>
      </c>
      <c r="U449" s="1">
        <f t="shared" si="58"/>
        <v>103</v>
      </c>
      <c r="V449" s="1">
        <f t="shared" si="59"/>
        <v>69</v>
      </c>
      <c r="W449" s="1">
        <f t="shared" si="60"/>
        <v>38</v>
      </c>
      <c r="X449" s="1">
        <f t="shared" si="61"/>
        <v>25</v>
      </c>
      <c r="Y449" s="37">
        <f>VLOOKUP(D449,兵种!B:J,7,0)</f>
        <v>0</v>
      </c>
      <c r="Z449" s="37">
        <f>VLOOKUP(D449,兵种!B:J,8,0)</f>
        <v>0</v>
      </c>
      <c r="AA449" s="37">
        <f>VLOOKUP(D449,兵种!B:J,9,0)</f>
        <v>0</v>
      </c>
      <c r="AB449" s="1">
        <f t="shared" si="62"/>
        <v>178</v>
      </c>
    </row>
    <row r="450" spans="2:28" hidden="1">
      <c r="B450" s="27"/>
      <c r="C450" s="16">
        <v>620</v>
      </c>
      <c r="D450" s="27"/>
      <c r="E450" s="27"/>
      <c r="F450" s="2" t="s">
        <v>618</v>
      </c>
      <c r="G450" s="4" t="str">
        <f>VLOOKUP(D450,兵种!B:F,2,0)</f>
        <v>老百姓</v>
      </c>
      <c r="H450" s="4">
        <f>VLOOKUP(D450,兵种!B:F,3,0)</f>
        <v>0.7</v>
      </c>
      <c r="I450" s="4">
        <f>VLOOKUP(D450,兵种!B:F,4,0)</f>
        <v>0.7</v>
      </c>
      <c r="J450" s="4">
        <f>VLOOKUP(D450,兵种!B:F,5,0)</f>
        <v>0.7</v>
      </c>
      <c r="K450" s="16" t="str">
        <f>VLOOKUP(E450,绝技!B:C,2,0)</f>
        <v>无</v>
      </c>
      <c r="L450" s="32">
        <v>54</v>
      </c>
      <c r="M450" s="32">
        <v>66</v>
      </c>
      <c r="N450" s="32">
        <v>51</v>
      </c>
      <c r="O450" s="35">
        <v>40</v>
      </c>
      <c r="P450" s="1">
        <f t="shared" si="54"/>
        <v>211</v>
      </c>
      <c r="Q450" s="38">
        <v>1</v>
      </c>
      <c r="R450" s="1">
        <f t="shared" si="55"/>
        <v>200</v>
      </c>
      <c r="S450" s="1">
        <f t="shared" si="56"/>
        <v>37</v>
      </c>
      <c r="T450" s="1">
        <f t="shared" si="57"/>
        <v>26</v>
      </c>
      <c r="U450" s="1">
        <f t="shared" si="58"/>
        <v>99</v>
      </c>
      <c r="V450" s="1">
        <f t="shared" si="59"/>
        <v>66</v>
      </c>
      <c r="W450" s="1">
        <f t="shared" si="60"/>
        <v>61</v>
      </c>
      <c r="X450" s="1">
        <f t="shared" si="61"/>
        <v>40</v>
      </c>
      <c r="Y450" s="37">
        <f>VLOOKUP(D450,兵种!B:J,7,0)</f>
        <v>0</v>
      </c>
      <c r="Z450" s="37">
        <f>VLOOKUP(D450,兵种!B:J,8,0)</f>
        <v>0</v>
      </c>
      <c r="AA450" s="37">
        <f>VLOOKUP(D450,兵种!B:J,9,0)</f>
        <v>0</v>
      </c>
      <c r="AB450" s="1">
        <f t="shared" si="62"/>
        <v>197</v>
      </c>
    </row>
    <row r="451" spans="2:28" hidden="1">
      <c r="B451" s="27"/>
      <c r="C451" s="16">
        <v>591</v>
      </c>
      <c r="D451" s="27"/>
      <c r="E451" s="27"/>
      <c r="F451" s="2" t="s">
        <v>590</v>
      </c>
      <c r="G451" s="4" t="str">
        <f>VLOOKUP(D451,兵种!B:F,2,0)</f>
        <v>老百姓</v>
      </c>
      <c r="H451" s="4">
        <f>VLOOKUP(D451,兵种!B:F,3,0)</f>
        <v>0.7</v>
      </c>
      <c r="I451" s="4">
        <f>VLOOKUP(D451,兵种!B:F,4,0)</f>
        <v>0.7</v>
      </c>
      <c r="J451" s="4">
        <f>VLOOKUP(D451,兵种!B:F,5,0)</f>
        <v>0.7</v>
      </c>
      <c r="K451" s="16" t="str">
        <f>VLOOKUP(E451,绝技!B:C,2,0)</f>
        <v>无</v>
      </c>
      <c r="L451" s="32">
        <v>54</v>
      </c>
      <c r="M451" s="32">
        <v>62</v>
      </c>
      <c r="N451" s="32">
        <v>52</v>
      </c>
      <c r="O451" s="35">
        <v>40</v>
      </c>
      <c r="P451" s="1">
        <f t="shared" ref="P451:P514" si="63">SUM(L451:O451)</f>
        <v>208</v>
      </c>
      <c r="Q451" s="38">
        <v>1</v>
      </c>
      <c r="R451" s="1">
        <f t="shared" ref="R451:R514" si="64">INT(Q451*(100+L451+M451*2)*H451)</f>
        <v>194</v>
      </c>
      <c r="S451" s="1">
        <f t="shared" ref="S451:S514" si="65">INT(L451*Q451*1*I451)</f>
        <v>37</v>
      </c>
      <c r="T451" s="1">
        <f t="shared" ref="T451:T514" si="66">INT(L451*Q451*0.7*J451)</f>
        <v>26</v>
      </c>
      <c r="U451" s="1">
        <f t="shared" ref="U451:U514" si="67">INT(M451*Q451*1.5)</f>
        <v>93</v>
      </c>
      <c r="V451" s="1">
        <f t="shared" ref="V451:V514" si="68">INT(M451*Q451*1)</f>
        <v>62</v>
      </c>
      <c r="W451" s="1">
        <f t="shared" ref="W451:W514" si="69">INT(N451*Q451*1.2)</f>
        <v>62</v>
      </c>
      <c r="X451" s="1">
        <f t="shared" ref="X451:X514" si="70">INT(N451*Q451*0.8)</f>
        <v>41</v>
      </c>
      <c r="Y451" s="37">
        <f>VLOOKUP(D451,兵种!B:J,7,0)</f>
        <v>0</v>
      </c>
      <c r="Z451" s="37">
        <f>VLOOKUP(D451,兵种!B:J,8,0)</f>
        <v>0</v>
      </c>
      <c r="AA451" s="37">
        <f>VLOOKUP(D451,兵种!B:J,9,0)</f>
        <v>0</v>
      </c>
      <c r="AB451" s="1">
        <f t="shared" ref="AB451:AB514" si="71">SUM(S451,U451,W451)</f>
        <v>192</v>
      </c>
    </row>
    <row r="452" spans="2:28" hidden="1">
      <c r="B452" s="27"/>
      <c r="C452" s="16">
        <v>350</v>
      </c>
      <c r="D452" s="27"/>
      <c r="E452" s="27"/>
      <c r="F452" s="2" t="s">
        <v>352</v>
      </c>
      <c r="G452" s="4" t="str">
        <f>VLOOKUP(D452,兵种!B:F,2,0)</f>
        <v>老百姓</v>
      </c>
      <c r="H452" s="4">
        <f>VLOOKUP(D452,兵种!B:F,3,0)</f>
        <v>0.7</v>
      </c>
      <c r="I452" s="4">
        <f>VLOOKUP(D452,兵种!B:F,4,0)</f>
        <v>0.7</v>
      </c>
      <c r="J452" s="4">
        <f>VLOOKUP(D452,兵种!B:F,5,0)</f>
        <v>0.7</v>
      </c>
      <c r="K452" s="16" t="str">
        <f>VLOOKUP(E452,绝技!B:C,2,0)</f>
        <v>无</v>
      </c>
      <c r="L452" s="32">
        <v>54</v>
      </c>
      <c r="M452" s="32">
        <v>61</v>
      </c>
      <c r="N452" s="32">
        <v>59</v>
      </c>
      <c r="O452" s="35">
        <v>75</v>
      </c>
      <c r="P452" s="1">
        <f t="shared" si="63"/>
        <v>249</v>
      </c>
      <c r="Q452" s="38">
        <v>1</v>
      </c>
      <c r="R452" s="1">
        <f t="shared" si="64"/>
        <v>193</v>
      </c>
      <c r="S452" s="1">
        <f t="shared" si="65"/>
        <v>37</v>
      </c>
      <c r="T452" s="1">
        <f t="shared" si="66"/>
        <v>26</v>
      </c>
      <c r="U452" s="1">
        <f t="shared" si="67"/>
        <v>91</v>
      </c>
      <c r="V452" s="1">
        <f t="shared" si="68"/>
        <v>61</v>
      </c>
      <c r="W452" s="1">
        <f t="shared" si="69"/>
        <v>70</v>
      </c>
      <c r="X452" s="1">
        <f t="shared" si="70"/>
        <v>47</v>
      </c>
      <c r="Y452" s="37">
        <f>VLOOKUP(D452,兵种!B:J,7,0)</f>
        <v>0</v>
      </c>
      <c r="Z452" s="37">
        <f>VLOOKUP(D452,兵种!B:J,8,0)</f>
        <v>0</v>
      </c>
      <c r="AA452" s="37">
        <f>VLOOKUP(D452,兵种!B:J,9,0)</f>
        <v>0</v>
      </c>
      <c r="AB452" s="1">
        <f t="shared" si="71"/>
        <v>198</v>
      </c>
    </row>
    <row r="453" spans="2:28" hidden="1">
      <c r="B453" s="27"/>
      <c r="C453" s="16">
        <v>533</v>
      </c>
      <c r="D453" s="27"/>
      <c r="E453" s="27"/>
      <c r="F453" s="2" t="s">
        <v>532</v>
      </c>
      <c r="G453" s="4" t="str">
        <f>VLOOKUP(D453,兵种!B:F,2,0)</f>
        <v>老百姓</v>
      </c>
      <c r="H453" s="4">
        <f>VLOOKUP(D453,兵种!B:F,3,0)</f>
        <v>0.7</v>
      </c>
      <c r="I453" s="4">
        <f>VLOOKUP(D453,兵种!B:F,4,0)</f>
        <v>0.7</v>
      </c>
      <c r="J453" s="4">
        <f>VLOOKUP(D453,兵种!B:F,5,0)</f>
        <v>0.7</v>
      </c>
      <c r="K453" s="16" t="str">
        <f>VLOOKUP(E453,绝技!B:C,2,0)</f>
        <v>无</v>
      </c>
      <c r="L453" s="32">
        <v>54</v>
      </c>
      <c r="M453" s="32">
        <v>61</v>
      </c>
      <c r="N453" s="32">
        <v>32</v>
      </c>
      <c r="O453" s="35">
        <v>23</v>
      </c>
      <c r="P453" s="1">
        <f t="shared" si="63"/>
        <v>170</v>
      </c>
      <c r="Q453" s="38">
        <v>1</v>
      </c>
      <c r="R453" s="1">
        <f t="shared" si="64"/>
        <v>193</v>
      </c>
      <c r="S453" s="1">
        <f t="shared" si="65"/>
        <v>37</v>
      </c>
      <c r="T453" s="1">
        <f t="shared" si="66"/>
        <v>26</v>
      </c>
      <c r="U453" s="1">
        <f t="shared" si="67"/>
        <v>91</v>
      </c>
      <c r="V453" s="1">
        <f t="shared" si="68"/>
        <v>61</v>
      </c>
      <c r="W453" s="1">
        <f t="shared" si="69"/>
        <v>38</v>
      </c>
      <c r="X453" s="1">
        <f t="shared" si="70"/>
        <v>25</v>
      </c>
      <c r="Y453" s="37">
        <f>VLOOKUP(D453,兵种!B:J,7,0)</f>
        <v>0</v>
      </c>
      <c r="Z453" s="37">
        <f>VLOOKUP(D453,兵种!B:J,8,0)</f>
        <v>0</v>
      </c>
      <c r="AA453" s="37">
        <f>VLOOKUP(D453,兵种!B:J,9,0)</f>
        <v>0</v>
      </c>
      <c r="AB453" s="1">
        <f t="shared" si="71"/>
        <v>166</v>
      </c>
    </row>
    <row r="454" spans="2:28" hidden="1">
      <c r="B454" s="27"/>
      <c r="C454" s="16">
        <v>82</v>
      </c>
      <c r="D454" s="27">
        <v>6</v>
      </c>
      <c r="E454" s="27"/>
      <c r="F454" s="2" t="s">
        <v>84</v>
      </c>
      <c r="G454" s="4" t="str">
        <f>VLOOKUP(D454,兵种!B:F,2,0)</f>
        <v>谋略家</v>
      </c>
      <c r="H454" s="4">
        <f>VLOOKUP(D454,兵种!B:F,3,0)</f>
        <v>0.8</v>
      </c>
      <c r="I454" s="4">
        <f>VLOOKUP(D454,兵种!B:F,4,0)</f>
        <v>0.8</v>
      </c>
      <c r="J454" s="4">
        <f>VLOOKUP(D454,兵种!B:F,5,0)</f>
        <v>0.9</v>
      </c>
      <c r="K454" s="16" t="str">
        <f>VLOOKUP(E454,绝技!B:C,2,0)</f>
        <v>无</v>
      </c>
      <c r="L454" s="32">
        <v>54</v>
      </c>
      <c r="M454" s="32">
        <v>39</v>
      </c>
      <c r="N454" s="32">
        <v>75</v>
      </c>
      <c r="O454" s="35">
        <v>97</v>
      </c>
      <c r="P454" s="1">
        <f t="shared" si="63"/>
        <v>265</v>
      </c>
      <c r="Q454" s="38">
        <v>1</v>
      </c>
      <c r="R454" s="1">
        <f t="shared" si="64"/>
        <v>185</v>
      </c>
      <c r="S454" s="1">
        <f t="shared" si="65"/>
        <v>43</v>
      </c>
      <c r="T454" s="1">
        <f t="shared" si="66"/>
        <v>34</v>
      </c>
      <c r="U454" s="1">
        <f t="shared" si="67"/>
        <v>58</v>
      </c>
      <c r="V454" s="1">
        <f t="shared" si="68"/>
        <v>39</v>
      </c>
      <c r="W454" s="1">
        <f t="shared" si="69"/>
        <v>90</v>
      </c>
      <c r="X454" s="1">
        <f t="shared" si="70"/>
        <v>60</v>
      </c>
      <c r="Y454" s="37">
        <f>VLOOKUP(D454,兵种!B:J,7,0)</f>
        <v>0.2</v>
      </c>
      <c r="Z454" s="37">
        <f>VLOOKUP(D454,兵种!B:J,8,0)</f>
        <v>0</v>
      </c>
      <c r="AA454" s="37">
        <f>VLOOKUP(D454,兵种!B:J,9,0)</f>
        <v>0</v>
      </c>
      <c r="AB454" s="1">
        <f t="shared" si="71"/>
        <v>191</v>
      </c>
    </row>
    <row r="455" spans="2:28" hidden="1">
      <c r="B455" s="27"/>
      <c r="C455" s="16">
        <v>89</v>
      </c>
      <c r="D455" s="27">
        <v>6</v>
      </c>
      <c r="E455" s="27"/>
      <c r="F455" s="2" t="s">
        <v>91</v>
      </c>
      <c r="G455" s="4" t="str">
        <f>VLOOKUP(D455,兵种!B:F,2,0)</f>
        <v>谋略家</v>
      </c>
      <c r="H455" s="4">
        <f>VLOOKUP(D455,兵种!B:F,3,0)</f>
        <v>0.8</v>
      </c>
      <c r="I455" s="4">
        <f>VLOOKUP(D455,兵种!B:F,4,0)</f>
        <v>0.8</v>
      </c>
      <c r="J455" s="4">
        <f>VLOOKUP(D455,兵种!B:F,5,0)</f>
        <v>0.9</v>
      </c>
      <c r="K455" s="16" t="str">
        <f>VLOOKUP(E455,绝技!B:C,2,0)</f>
        <v>无</v>
      </c>
      <c r="L455" s="32">
        <v>54</v>
      </c>
      <c r="M455" s="32">
        <v>31</v>
      </c>
      <c r="N455" s="32">
        <v>89</v>
      </c>
      <c r="O455" s="35">
        <v>85</v>
      </c>
      <c r="P455" s="1">
        <f t="shared" si="63"/>
        <v>259</v>
      </c>
      <c r="Q455" s="38">
        <v>1</v>
      </c>
      <c r="R455" s="1">
        <f t="shared" si="64"/>
        <v>172</v>
      </c>
      <c r="S455" s="1">
        <f t="shared" si="65"/>
        <v>43</v>
      </c>
      <c r="T455" s="1">
        <f t="shared" si="66"/>
        <v>34</v>
      </c>
      <c r="U455" s="1">
        <f t="shared" si="67"/>
        <v>46</v>
      </c>
      <c r="V455" s="1">
        <f t="shared" si="68"/>
        <v>31</v>
      </c>
      <c r="W455" s="1">
        <f t="shared" si="69"/>
        <v>106</v>
      </c>
      <c r="X455" s="1">
        <f t="shared" si="70"/>
        <v>71</v>
      </c>
      <c r="Y455" s="37">
        <f>VLOOKUP(D455,兵种!B:J,7,0)</f>
        <v>0.2</v>
      </c>
      <c r="Z455" s="37">
        <f>VLOOKUP(D455,兵种!B:J,8,0)</f>
        <v>0</v>
      </c>
      <c r="AA455" s="37">
        <f>VLOOKUP(D455,兵种!B:J,9,0)</f>
        <v>0</v>
      </c>
      <c r="AB455" s="1">
        <f t="shared" si="71"/>
        <v>195</v>
      </c>
    </row>
    <row r="456" spans="2:28" hidden="1">
      <c r="B456" s="27"/>
      <c r="C456" s="16">
        <v>140</v>
      </c>
      <c r="D456" s="27"/>
      <c r="E456" s="27"/>
      <c r="F456" s="2" t="s">
        <v>142</v>
      </c>
      <c r="G456" s="4" t="str">
        <f>VLOOKUP(D456,兵种!B:F,2,0)</f>
        <v>老百姓</v>
      </c>
      <c r="H456" s="4">
        <f>VLOOKUP(D456,兵种!B:F,3,0)</f>
        <v>0.7</v>
      </c>
      <c r="I456" s="4">
        <f>VLOOKUP(D456,兵种!B:F,4,0)</f>
        <v>0.7</v>
      </c>
      <c r="J456" s="4">
        <f>VLOOKUP(D456,兵种!B:F,5,0)</f>
        <v>0.7</v>
      </c>
      <c r="K456" s="16" t="str">
        <f>VLOOKUP(E456,绝技!B:C,2,0)</f>
        <v>无</v>
      </c>
      <c r="L456" s="32">
        <v>54</v>
      </c>
      <c r="M456" s="32">
        <v>45</v>
      </c>
      <c r="N456" s="32">
        <v>69</v>
      </c>
      <c r="O456" s="35">
        <v>72</v>
      </c>
      <c r="P456" s="1">
        <f t="shared" si="63"/>
        <v>240</v>
      </c>
      <c r="Q456" s="38">
        <v>1</v>
      </c>
      <c r="R456" s="1">
        <f t="shared" si="64"/>
        <v>170</v>
      </c>
      <c r="S456" s="1">
        <f t="shared" si="65"/>
        <v>37</v>
      </c>
      <c r="T456" s="1">
        <f t="shared" si="66"/>
        <v>26</v>
      </c>
      <c r="U456" s="1">
        <f t="shared" si="67"/>
        <v>67</v>
      </c>
      <c r="V456" s="1">
        <f t="shared" si="68"/>
        <v>45</v>
      </c>
      <c r="W456" s="1">
        <f t="shared" si="69"/>
        <v>82</v>
      </c>
      <c r="X456" s="1">
        <f t="shared" si="70"/>
        <v>55</v>
      </c>
      <c r="Y456" s="37">
        <f>VLOOKUP(D456,兵种!B:J,7,0)</f>
        <v>0</v>
      </c>
      <c r="Z456" s="37">
        <f>VLOOKUP(D456,兵种!B:J,8,0)</f>
        <v>0</v>
      </c>
      <c r="AA456" s="37">
        <f>VLOOKUP(D456,兵种!B:J,9,0)</f>
        <v>0</v>
      </c>
      <c r="AB456" s="1">
        <f t="shared" si="71"/>
        <v>186</v>
      </c>
    </row>
    <row r="457" spans="2:28" hidden="1">
      <c r="B457" s="27"/>
      <c r="C457" s="16">
        <v>34</v>
      </c>
      <c r="D457" s="27"/>
      <c r="E457" s="27"/>
      <c r="F457" s="2" t="s">
        <v>36</v>
      </c>
      <c r="G457" s="4" t="str">
        <f>VLOOKUP(D457,兵种!B:F,2,0)</f>
        <v>老百姓</v>
      </c>
      <c r="H457" s="4">
        <f>VLOOKUP(D457,兵种!B:F,3,0)</f>
        <v>0.7</v>
      </c>
      <c r="I457" s="4">
        <f>VLOOKUP(D457,兵种!B:F,4,0)</f>
        <v>0.7</v>
      </c>
      <c r="J457" s="4">
        <f>VLOOKUP(D457,兵种!B:F,5,0)</f>
        <v>0.7</v>
      </c>
      <c r="K457" s="16" t="str">
        <f>VLOOKUP(E457,绝技!B:C,2,0)</f>
        <v>无</v>
      </c>
      <c r="L457" s="32">
        <v>54</v>
      </c>
      <c r="M457" s="32">
        <v>27</v>
      </c>
      <c r="N457" s="32">
        <v>76</v>
      </c>
      <c r="O457" s="35">
        <v>78</v>
      </c>
      <c r="P457" s="1">
        <f t="shared" si="63"/>
        <v>235</v>
      </c>
      <c r="Q457" s="38">
        <v>1</v>
      </c>
      <c r="R457" s="1">
        <f t="shared" si="64"/>
        <v>145</v>
      </c>
      <c r="S457" s="1">
        <f t="shared" si="65"/>
        <v>37</v>
      </c>
      <c r="T457" s="1">
        <f t="shared" si="66"/>
        <v>26</v>
      </c>
      <c r="U457" s="1">
        <f t="shared" si="67"/>
        <v>40</v>
      </c>
      <c r="V457" s="1">
        <f t="shared" si="68"/>
        <v>27</v>
      </c>
      <c r="W457" s="1">
        <f t="shared" si="69"/>
        <v>91</v>
      </c>
      <c r="X457" s="1">
        <f t="shared" si="70"/>
        <v>60</v>
      </c>
      <c r="Y457" s="37">
        <f>VLOOKUP(D457,兵种!B:J,7,0)</f>
        <v>0</v>
      </c>
      <c r="Z457" s="37">
        <f>VLOOKUP(D457,兵种!B:J,8,0)</f>
        <v>0</v>
      </c>
      <c r="AA457" s="37">
        <f>VLOOKUP(D457,兵种!B:J,9,0)</f>
        <v>0</v>
      </c>
      <c r="AB457" s="1">
        <f t="shared" si="71"/>
        <v>168</v>
      </c>
    </row>
    <row r="458" spans="2:28" hidden="1">
      <c r="B458" s="27"/>
      <c r="C458" s="16">
        <v>614</v>
      </c>
      <c r="D458" s="27">
        <v>3</v>
      </c>
      <c r="E458" s="27"/>
      <c r="F458" s="2" t="s">
        <v>612</v>
      </c>
      <c r="G458" s="4" t="str">
        <f>VLOOKUP(D458,兵种!B:F,2,0)</f>
        <v>战弓骑</v>
      </c>
      <c r="H458" s="4">
        <f>VLOOKUP(D458,兵种!B:F,3,0)</f>
        <v>1</v>
      </c>
      <c r="I458" s="4">
        <f>VLOOKUP(D458,兵种!B:F,4,0)</f>
        <v>1.1000000000000001</v>
      </c>
      <c r="J458" s="4">
        <f>VLOOKUP(D458,兵种!B:F,5,0)</f>
        <v>0.8</v>
      </c>
      <c r="K458" s="16" t="str">
        <f>VLOOKUP(E458,绝技!B:C,2,0)</f>
        <v>无</v>
      </c>
      <c r="L458" s="32">
        <v>53</v>
      </c>
      <c r="M458" s="32">
        <v>38</v>
      </c>
      <c r="N458" s="32">
        <v>80</v>
      </c>
      <c r="O458" s="35">
        <v>81</v>
      </c>
      <c r="P458" s="1">
        <f t="shared" si="63"/>
        <v>252</v>
      </c>
      <c r="Q458" s="38">
        <v>1</v>
      </c>
      <c r="R458" s="1">
        <f t="shared" si="64"/>
        <v>229</v>
      </c>
      <c r="S458" s="1">
        <f t="shared" si="65"/>
        <v>58</v>
      </c>
      <c r="T458" s="1">
        <f t="shared" si="66"/>
        <v>29</v>
      </c>
      <c r="U458" s="1">
        <f t="shared" si="67"/>
        <v>57</v>
      </c>
      <c r="V458" s="1">
        <f t="shared" si="68"/>
        <v>38</v>
      </c>
      <c r="W458" s="1">
        <f t="shared" si="69"/>
        <v>96</v>
      </c>
      <c r="X458" s="1">
        <f t="shared" si="70"/>
        <v>64</v>
      </c>
      <c r="Y458" s="37">
        <f>VLOOKUP(D458,兵种!B:J,7,0)</f>
        <v>0.05</v>
      </c>
      <c r="Z458" s="37">
        <f>VLOOKUP(D458,兵种!B:J,8,0)</f>
        <v>0</v>
      </c>
      <c r="AA458" s="37">
        <f>VLOOKUP(D458,兵种!B:J,9,0)</f>
        <v>0.15</v>
      </c>
      <c r="AB458" s="1">
        <f t="shared" si="71"/>
        <v>211</v>
      </c>
    </row>
    <row r="459" spans="2:28" hidden="1">
      <c r="B459" s="27"/>
      <c r="C459" s="16">
        <v>66</v>
      </c>
      <c r="D459" s="27"/>
      <c r="E459" s="27"/>
      <c r="F459" s="2" t="s">
        <v>68</v>
      </c>
      <c r="G459" s="4" t="str">
        <f>VLOOKUP(D459,兵种!B:F,2,0)</f>
        <v>老百姓</v>
      </c>
      <c r="H459" s="4">
        <f>VLOOKUP(D459,兵种!B:F,3,0)</f>
        <v>0.7</v>
      </c>
      <c r="I459" s="4">
        <f>VLOOKUP(D459,兵种!B:F,4,0)</f>
        <v>0.7</v>
      </c>
      <c r="J459" s="4">
        <f>VLOOKUP(D459,兵种!B:F,5,0)</f>
        <v>0.7</v>
      </c>
      <c r="K459" s="16" t="str">
        <f>VLOOKUP(E459,绝技!B:C,2,0)</f>
        <v>无</v>
      </c>
      <c r="L459" s="32">
        <v>53</v>
      </c>
      <c r="M459" s="32">
        <v>66</v>
      </c>
      <c r="N459" s="32">
        <v>58</v>
      </c>
      <c r="O459" s="35">
        <v>42</v>
      </c>
      <c r="P459" s="1">
        <f t="shared" si="63"/>
        <v>219</v>
      </c>
      <c r="Q459" s="38">
        <v>1</v>
      </c>
      <c r="R459" s="1">
        <f t="shared" si="64"/>
        <v>199</v>
      </c>
      <c r="S459" s="1">
        <f t="shared" si="65"/>
        <v>37</v>
      </c>
      <c r="T459" s="1">
        <f t="shared" si="66"/>
        <v>25</v>
      </c>
      <c r="U459" s="1">
        <f t="shared" si="67"/>
        <v>99</v>
      </c>
      <c r="V459" s="1">
        <f t="shared" si="68"/>
        <v>66</v>
      </c>
      <c r="W459" s="1">
        <f t="shared" si="69"/>
        <v>69</v>
      </c>
      <c r="X459" s="1">
        <f t="shared" si="70"/>
        <v>46</v>
      </c>
      <c r="Y459" s="37">
        <f>VLOOKUP(D459,兵种!B:J,7,0)</f>
        <v>0</v>
      </c>
      <c r="Z459" s="37">
        <f>VLOOKUP(D459,兵种!B:J,8,0)</f>
        <v>0</v>
      </c>
      <c r="AA459" s="37">
        <f>VLOOKUP(D459,兵种!B:J,9,0)</f>
        <v>0</v>
      </c>
      <c r="AB459" s="1">
        <f t="shared" si="71"/>
        <v>205</v>
      </c>
    </row>
    <row r="460" spans="2:28" hidden="1">
      <c r="B460" s="27"/>
      <c r="C460" s="16">
        <v>631</v>
      </c>
      <c r="D460" s="27"/>
      <c r="E460" s="27"/>
      <c r="F460" s="2" t="s">
        <v>629</v>
      </c>
      <c r="G460" s="4" t="str">
        <f>VLOOKUP(D460,兵种!B:F,2,0)</f>
        <v>老百姓</v>
      </c>
      <c r="H460" s="4">
        <f>VLOOKUP(D460,兵种!B:F,3,0)</f>
        <v>0.7</v>
      </c>
      <c r="I460" s="4">
        <f>VLOOKUP(D460,兵种!B:F,4,0)</f>
        <v>0.7</v>
      </c>
      <c r="J460" s="4">
        <f>VLOOKUP(D460,兵种!B:F,5,0)</f>
        <v>0.7</v>
      </c>
      <c r="K460" s="16" t="str">
        <f>VLOOKUP(E460,绝技!B:C,2,0)</f>
        <v>无</v>
      </c>
      <c r="L460" s="32">
        <v>53</v>
      </c>
      <c r="M460" s="32">
        <v>65</v>
      </c>
      <c r="N460" s="32">
        <v>32</v>
      </c>
      <c r="O460" s="35">
        <v>54</v>
      </c>
      <c r="P460" s="1">
        <f t="shared" si="63"/>
        <v>204</v>
      </c>
      <c r="Q460" s="38">
        <v>1</v>
      </c>
      <c r="R460" s="1">
        <f t="shared" si="64"/>
        <v>198</v>
      </c>
      <c r="S460" s="1">
        <f t="shared" si="65"/>
        <v>37</v>
      </c>
      <c r="T460" s="1">
        <f t="shared" si="66"/>
        <v>25</v>
      </c>
      <c r="U460" s="1">
        <f t="shared" si="67"/>
        <v>97</v>
      </c>
      <c r="V460" s="1">
        <f t="shared" si="68"/>
        <v>65</v>
      </c>
      <c r="W460" s="1">
        <f t="shared" si="69"/>
        <v>38</v>
      </c>
      <c r="X460" s="1">
        <f t="shared" si="70"/>
        <v>25</v>
      </c>
      <c r="Y460" s="37">
        <f>VLOOKUP(D460,兵种!B:J,7,0)</f>
        <v>0</v>
      </c>
      <c r="Z460" s="37">
        <f>VLOOKUP(D460,兵种!B:J,8,0)</f>
        <v>0</v>
      </c>
      <c r="AA460" s="37">
        <f>VLOOKUP(D460,兵种!B:J,9,0)</f>
        <v>0</v>
      </c>
      <c r="AB460" s="1">
        <f t="shared" si="71"/>
        <v>172</v>
      </c>
    </row>
    <row r="461" spans="2:28" hidden="1">
      <c r="B461" s="27"/>
      <c r="C461" s="16">
        <v>586</v>
      </c>
      <c r="D461" s="27"/>
      <c r="E461" s="27"/>
      <c r="F461" s="2" t="s">
        <v>585</v>
      </c>
      <c r="G461" s="4" t="str">
        <f>VLOOKUP(D461,兵种!B:F,2,0)</f>
        <v>老百姓</v>
      </c>
      <c r="H461" s="4">
        <f>VLOOKUP(D461,兵种!B:F,3,0)</f>
        <v>0.7</v>
      </c>
      <c r="I461" s="4">
        <f>VLOOKUP(D461,兵种!B:F,4,0)</f>
        <v>0.7</v>
      </c>
      <c r="J461" s="4">
        <f>VLOOKUP(D461,兵种!B:F,5,0)</f>
        <v>0.7</v>
      </c>
      <c r="K461" s="16" t="str">
        <f>VLOOKUP(E461,绝技!B:C,2,0)</f>
        <v>无</v>
      </c>
      <c r="L461" s="32">
        <v>53</v>
      </c>
      <c r="M461" s="32">
        <v>61</v>
      </c>
      <c r="N461" s="32">
        <v>36</v>
      </c>
      <c r="O461" s="35">
        <v>32</v>
      </c>
      <c r="P461" s="1">
        <f t="shared" si="63"/>
        <v>182</v>
      </c>
      <c r="Q461" s="38">
        <v>1</v>
      </c>
      <c r="R461" s="1">
        <f t="shared" si="64"/>
        <v>192</v>
      </c>
      <c r="S461" s="1">
        <f t="shared" si="65"/>
        <v>37</v>
      </c>
      <c r="T461" s="1">
        <f t="shared" si="66"/>
        <v>25</v>
      </c>
      <c r="U461" s="1">
        <f t="shared" si="67"/>
        <v>91</v>
      </c>
      <c r="V461" s="1">
        <f t="shared" si="68"/>
        <v>61</v>
      </c>
      <c r="W461" s="1">
        <f t="shared" si="69"/>
        <v>43</v>
      </c>
      <c r="X461" s="1">
        <f t="shared" si="70"/>
        <v>28</v>
      </c>
      <c r="Y461" s="37">
        <f>VLOOKUP(D461,兵种!B:J,7,0)</f>
        <v>0</v>
      </c>
      <c r="Z461" s="37">
        <f>VLOOKUP(D461,兵种!B:J,8,0)</f>
        <v>0</v>
      </c>
      <c r="AA461" s="37">
        <f>VLOOKUP(D461,兵种!B:J,9,0)</f>
        <v>0</v>
      </c>
      <c r="AB461" s="1">
        <f t="shared" si="71"/>
        <v>171</v>
      </c>
    </row>
    <row r="462" spans="2:28" hidden="1">
      <c r="B462" s="27"/>
      <c r="C462" s="16">
        <v>653</v>
      </c>
      <c r="D462" s="27"/>
      <c r="E462" s="27"/>
      <c r="F462" s="2" t="s">
        <v>651</v>
      </c>
      <c r="G462" s="4" t="str">
        <f>VLOOKUP(D462,兵种!B:F,2,0)</f>
        <v>老百姓</v>
      </c>
      <c r="H462" s="4">
        <f>VLOOKUP(D462,兵种!B:F,3,0)</f>
        <v>0.7</v>
      </c>
      <c r="I462" s="4">
        <f>VLOOKUP(D462,兵种!B:F,4,0)</f>
        <v>0.7</v>
      </c>
      <c r="J462" s="4">
        <f>VLOOKUP(D462,兵种!B:F,5,0)</f>
        <v>0.7</v>
      </c>
      <c r="K462" s="16" t="str">
        <f>VLOOKUP(E462,绝技!B:C,2,0)</f>
        <v>无</v>
      </c>
      <c r="L462" s="32">
        <v>53</v>
      </c>
      <c r="M462" s="32">
        <v>30</v>
      </c>
      <c r="N462" s="32">
        <v>66</v>
      </c>
      <c r="O462" s="35">
        <v>77</v>
      </c>
      <c r="P462" s="1">
        <f t="shared" si="63"/>
        <v>226</v>
      </c>
      <c r="Q462" s="38">
        <v>1</v>
      </c>
      <c r="R462" s="1">
        <f t="shared" si="64"/>
        <v>149</v>
      </c>
      <c r="S462" s="1">
        <f t="shared" si="65"/>
        <v>37</v>
      </c>
      <c r="T462" s="1">
        <f t="shared" si="66"/>
        <v>25</v>
      </c>
      <c r="U462" s="1">
        <f t="shared" si="67"/>
        <v>45</v>
      </c>
      <c r="V462" s="1">
        <f t="shared" si="68"/>
        <v>30</v>
      </c>
      <c r="W462" s="1">
        <f t="shared" si="69"/>
        <v>79</v>
      </c>
      <c r="X462" s="1">
        <f t="shared" si="70"/>
        <v>52</v>
      </c>
      <c r="Y462" s="37">
        <f>VLOOKUP(D462,兵种!B:J,7,0)</f>
        <v>0</v>
      </c>
      <c r="Z462" s="37">
        <f>VLOOKUP(D462,兵种!B:J,8,0)</f>
        <v>0</v>
      </c>
      <c r="AA462" s="37">
        <f>VLOOKUP(D462,兵种!B:J,9,0)</f>
        <v>0</v>
      </c>
      <c r="AB462" s="1">
        <f t="shared" si="71"/>
        <v>161</v>
      </c>
    </row>
    <row r="463" spans="2:28" hidden="1">
      <c r="B463" s="27"/>
      <c r="C463" s="16">
        <v>405</v>
      </c>
      <c r="D463" s="27"/>
      <c r="E463" s="27"/>
      <c r="F463" s="2" t="s">
        <v>406</v>
      </c>
      <c r="G463" s="4" t="str">
        <f>VLOOKUP(D463,兵种!B:F,2,0)</f>
        <v>老百姓</v>
      </c>
      <c r="H463" s="4">
        <f>VLOOKUP(D463,兵种!B:F,3,0)</f>
        <v>0.7</v>
      </c>
      <c r="I463" s="4">
        <f>VLOOKUP(D463,兵种!B:F,4,0)</f>
        <v>0.7</v>
      </c>
      <c r="J463" s="4">
        <f>VLOOKUP(D463,兵种!B:F,5,0)</f>
        <v>0.7</v>
      </c>
      <c r="K463" s="16" t="str">
        <f>VLOOKUP(E463,绝技!B:C,2,0)</f>
        <v>无</v>
      </c>
      <c r="L463" s="32">
        <v>53</v>
      </c>
      <c r="M463" s="32">
        <v>27</v>
      </c>
      <c r="N463" s="32">
        <v>74</v>
      </c>
      <c r="O463" s="35">
        <v>77</v>
      </c>
      <c r="P463" s="1">
        <f t="shared" si="63"/>
        <v>231</v>
      </c>
      <c r="Q463" s="38">
        <v>1</v>
      </c>
      <c r="R463" s="1">
        <f t="shared" si="64"/>
        <v>144</v>
      </c>
      <c r="S463" s="1">
        <f t="shared" si="65"/>
        <v>37</v>
      </c>
      <c r="T463" s="1">
        <f t="shared" si="66"/>
        <v>25</v>
      </c>
      <c r="U463" s="1">
        <f t="shared" si="67"/>
        <v>40</v>
      </c>
      <c r="V463" s="1">
        <f t="shared" si="68"/>
        <v>27</v>
      </c>
      <c r="W463" s="1">
        <f t="shared" si="69"/>
        <v>88</v>
      </c>
      <c r="X463" s="1">
        <f t="shared" si="70"/>
        <v>59</v>
      </c>
      <c r="Y463" s="37">
        <f>VLOOKUP(D463,兵种!B:J,7,0)</f>
        <v>0</v>
      </c>
      <c r="Z463" s="37">
        <f>VLOOKUP(D463,兵种!B:J,8,0)</f>
        <v>0</v>
      </c>
      <c r="AA463" s="37">
        <f>VLOOKUP(D463,兵种!B:J,9,0)</f>
        <v>0</v>
      </c>
      <c r="AB463" s="1">
        <f t="shared" si="71"/>
        <v>165</v>
      </c>
    </row>
    <row r="464" spans="2:28" hidden="1">
      <c r="B464" s="27"/>
      <c r="C464" s="16">
        <v>244</v>
      </c>
      <c r="D464" s="27">
        <v>1</v>
      </c>
      <c r="E464" s="27"/>
      <c r="F464" s="2" t="s">
        <v>246</v>
      </c>
      <c r="G464" s="4" t="str">
        <f>VLOOKUP(D464,兵种!B:F,2,0)</f>
        <v>近卫军</v>
      </c>
      <c r="H464" s="4">
        <f>VLOOKUP(D464,兵种!B:F,3,0)</f>
        <v>1.1000000000000001</v>
      </c>
      <c r="I464" s="4">
        <f>VLOOKUP(D464,兵种!B:F,4,0)</f>
        <v>0.9</v>
      </c>
      <c r="J464" s="4">
        <f>VLOOKUP(D464,兵种!B:F,5,0)</f>
        <v>1.1000000000000001</v>
      </c>
      <c r="K464" s="16" t="str">
        <f>VLOOKUP(E464,绝技!B:C,2,0)</f>
        <v>无</v>
      </c>
      <c r="L464" s="32">
        <v>52</v>
      </c>
      <c r="M464" s="32">
        <v>41</v>
      </c>
      <c r="N464" s="32">
        <v>80</v>
      </c>
      <c r="O464" s="35">
        <v>75</v>
      </c>
      <c r="P464" s="1">
        <f t="shared" si="63"/>
        <v>248</v>
      </c>
      <c r="Q464" s="38">
        <v>1</v>
      </c>
      <c r="R464" s="1">
        <f t="shared" si="64"/>
        <v>257</v>
      </c>
      <c r="S464" s="1">
        <f t="shared" si="65"/>
        <v>46</v>
      </c>
      <c r="T464" s="1">
        <f t="shared" si="66"/>
        <v>40</v>
      </c>
      <c r="U464" s="1">
        <f t="shared" si="67"/>
        <v>61</v>
      </c>
      <c r="V464" s="1">
        <f t="shared" si="68"/>
        <v>41</v>
      </c>
      <c r="W464" s="1">
        <f t="shared" si="69"/>
        <v>96</v>
      </c>
      <c r="X464" s="1">
        <f t="shared" si="70"/>
        <v>64</v>
      </c>
      <c r="Y464" s="37">
        <f>VLOOKUP(D464,兵种!B:J,7,0)</f>
        <v>0</v>
      </c>
      <c r="Z464" s="37">
        <f>VLOOKUP(D464,兵种!B:J,8,0)</f>
        <v>0.2</v>
      </c>
      <c r="AA464" s="37">
        <f>VLOOKUP(D464,兵种!B:J,9,0)</f>
        <v>0</v>
      </c>
      <c r="AB464" s="1">
        <f t="shared" si="71"/>
        <v>203</v>
      </c>
    </row>
    <row r="465" spans="2:28" hidden="1">
      <c r="B465" s="27"/>
      <c r="C465" s="16">
        <v>71</v>
      </c>
      <c r="D465" s="27">
        <v>5</v>
      </c>
      <c r="E465" s="27"/>
      <c r="F465" s="2" t="s">
        <v>73</v>
      </c>
      <c r="G465" s="4" t="str">
        <f>VLOOKUP(D465,兵种!B:F,2,0)</f>
        <v>霹雳车</v>
      </c>
      <c r="H465" s="4">
        <f>VLOOKUP(D465,兵种!B:F,3,0)</f>
        <v>0.9</v>
      </c>
      <c r="I465" s="4">
        <f>VLOOKUP(D465,兵种!B:F,4,0)</f>
        <v>1</v>
      </c>
      <c r="J465" s="4">
        <f>VLOOKUP(D465,兵种!B:F,5,0)</f>
        <v>0.8</v>
      </c>
      <c r="K465" s="16" t="str">
        <f>VLOOKUP(E465,绝技!B:C,2,0)</f>
        <v>无</v>
      </c>
      <c r="L465" s="32">
        <v>52</v>
      </c>
      <c r="M465" s="32">
        <v>50</v>
      </c>
      <c r="N465" s="32">
        <v>82</v>
      </c>
      <c r="O465" s="35">
        <v>68</v>
      </c>
      <c r="P465" s="1">
        <f t="shared" si="63"/>
        <v>252</v>
      </c>
      <c r="Q465" s="38">
        <v>1</v>
      </c>
      <c r="R465" s="1">
        <f t="shared" si="64"/>
        <v>226</v>
      </c>
      <c r="S465" s="1">
        <f t="shared" si="65"/>
        <v>52</v>
      </c>
      <c r="T465" s="1">
        <f t="shared" si="66"/>
        <v>29</v>
      </c>
      <c r="U465" s="1">
        <f t="shared" si="67"/>
        <v>75</v>
      </c>
      <c r="V465" s="1">
        <f t="shared" si="68"/>
        <v>50</v>
      </c>
      <c r="W465" s="1">
        <f t="shared" si="69"/>
        <v>98</v>
      </c>
      <c r="X465" s="1">
        <f t="shared" si="70"/>
        <v>65</v>
      </c>
      <c r="Y465" s="37">
        <f>VLOOKUP(D465,兵种!B:J,7,0)</f>
        <v>0.15</v>
      </c>
      <c r="Z465" s="37">
        <f>VLOOKUP(D465,兵种!B:J,8,0)</f>
        <v>0</v>
      </c>
      <c r="AA465" s="37">
        <f>VLOOKUP(D465,兵种!B:J,9,0)</f>
        <v>0.05</v>
      </c>
      <c r="AB465" s="1">
        <f t="shared" si="71"/>
        <v>225</v>
      </c>
    </row>
    <row r="466" spans="2:28" hidden="1">
      <c r="B466" s="27"/>
      <c r="C466" s="16">
        <v>561</v>
      </c>
      <c r="D466" s="27"/>
      <c r="E466" s="27"/>
      <c r="F466" s="2" t="s">
        <v>560</v>
      </c>
      <c r="G466" s="4" t="str">
        <f>VLOOKUP(D466,兵种!B:F,2,0)</f>
        <v>老百姓</v>
      </c>
      <c r="H466" s="4">
        <f>VLOOKUP(D466,兵种!B:F,3,0)</f>
        <v>0.7</v>
      </c>
      <c r="I466" s="4">
        <f>VLOOKUP(D466,兵种!B:F,4,0)</f>
        <v>0.7</v>
      </c>
      <c r="J466" s="4">
        <f>VLOOKUP(D466,兵种!B:F,5,0)</f>
        <v>0.7</v>
      </c>
      <c r="K466" s="16" t="str">
        <f>VLOOKUP(E466,绝技!B:C,2,0)</f>
        <v>无</v>
      </c>
      <c r="L466" s="32">
        <v>52</v>
      </c>
      <c r="M466" s="32">
        <v>77</v>
      </c>
      <c r="N466" s="32">
        <v>11</v>
      </c>
      <c r="O466" s="35">
        <v>21</v>
      </c>
      <c r="P466" s="1">
        <f t="shared" si="63"/>
        <v>161</v>
      </c>
      <c r="Q466" s="38">
        <v>1</v>
      </c>
      <c r="R466" s="1">
        <f t="shared" si="64"/>
        <v>214</v>
      </c>
      <c r="S466" s="1">
        <f t="shared" si="65"/>
        <v>36</v>
      </c>
      <c r="T466" s="1">
        <f t="shared" si="66"/>
        <v>25</v>
      </c>
      <c r="U466" s="1">
        <f t="shared" si="67"/>
        <v>115</v>
      </c>
      <c r="V466" s="1">
        <f t="shared" si="68"/>
        <v>77</v>
      </c>
      <c r="W466" s="1">
        <f t="shared" si="69"/>
        <v>13</v>
      </c>
      <c r="X466" s="1">
        <f t="shared" si="70"/>
        <v>8</v>
      </c>
      <c r="Y466" s="37">
        <f>VLOOKUP(D466,兵种!B:J,7,0)</f>
        <v>0</v>
      </c>
      <c r="Z466" s="37">
        <f>VLOOKUP(D466,兵种!B:J,8,0)</f>
        <v>0</v>
      </c>
      <c r="AA466" s="37">
        <f>VLOOKUP(D466,兵种!B:J,9,0)</f>
        <v>0</v>
      </c>
      <c r="AB466" s="1">
        <f t="shared" si="71"/>
        <v>164</v>
      </c>
    </row>
    <row r="467" spans="2:28" hidden="1">
      <c r="B467" s="27"/>
      <c r="C467" s="16">
        <v>308</v>
      </c>
      <c r="D467" s="27"/>
      <c r="E467" s="27"/>
      <c r="F467" s="2" t="s">
        <v>310</v>
      </c>
      <c r="G467" s="4" t="str">
        <f>VLOOKUP(D467,兵种!B:F,2,0)</f>
        <v>老百姓</v>
      </c>
      <c r="H467" s="4">
        <f>VLOOKUP(D467,兵种!B:F,3,0)</f>
        <v>0.7</v>
      </c>
      <c r="I467" s="4">
        <f>VLOOKUP(D467,兵种!B:F,4,0)</f>
        <v>0.7</v>
      </c>
      <c r="J467" s="4">
        <f>VLOOKUP(D467,兵种!B:F,5,0)</f>
        <v>0.7</v>
      </c>
      <c r="K467" s="16" t="str">
        <f>VLOOKUP(E467,绝技!B:C,2,0)</f>
        <v>无</v>
      </c>
      <c r="L467" s="32">
        <v>52</v>
      </c>
      <c r="M467" s="32">
        <v>68</v>
      </c>
      <c r="N467" s="32">
        <v>45</v>
      </c>
      <c r="O467" s="35">
        <v>32</v>
      </c>
      <c r="P467" s="1">
        <f t="shared" si="63"/>
        <v>197</v>
      </c>
      <c r="Q467" s="38">
        <v>1</v>
      </c>
      <c r="R467" s="1">
        <f t="shared" si="64"/>
        <v>201</v>
      </c>
      <c r="S467" s="1">
        <f t="shared" si="65"/>
        <v>36</v>
      </c>
      <c r="T467" s="1">
        <f t="shared" si="66"/>
        <v>25</v>
      </c>
      <c r="U467" s="1">
        <f t="shared" si="67"/>
        <v>102</v>
      </c>
      <c r="V467" s="1">
        <f t="shared" si="68"/>
        <v>68</v>
      </c>
      <c r="W467" s="1">
        <f t="shared" si="69"/>
        <v>54</v>
      </c>
      <c r="X467" s="1">
        <f t="shared" si="70"/>
        <v>36</v>
      </c>
      <c r="Y467" s="37">
        <f>VLOOKUP(D467,兵种!B:J,7,0)</f>
        <v>0</v>
      </c>
      <c r="Z467" s="37">
        <f>VLOOKUP(D467,兵种!B:J,8,0)</f>
        <v>0</v>
      </c>
      <c r="AA467" s="37">
        <f>VLOOKUP(D467,兵种!B:J,9,0)</f>
        <v>0</v>
      </c>
      <c r="AB467" s="1">
        <f t="shared" si="71"/>
        <v>192</v>
      </c>
    </row>
    <row r="468" spans="2:28" hidden="1">
      <c r="B468" s="27"/>
      <c r="C468" s="16">
        <v>149</v>
      </c>
      <c r="D468" s="27"/>
      <c r="E468" s="27"/>
      <c r="F468" s="2" t="s">
        <v>151</v>
      </c>
      <c r="G468" s="4" t="str">
        <f>VLOOKUP(D468,兵种!B:F,2,0)</f>
        <v>老百姓</v>
      </c>
      <c r="H468" s="4">
        <f>VLOOKUP(D468,兵种!B:F,3,0)</f>
        <v>0.7</v>
      </c>
      <c r="I468" s="4">
        <f>VLOOKUP(D468,兵种!B:F,4,0)</f>
        <v>0.7</v>
      </c>
      <c r="J468" s="4">
        <f>VLOOKUP(D468,兵种!B:F,5,0)</f>
        <v>0.7</v>
      </c>
      <c r="K468" s="16" t="str">
        <f>VLOOKUP(E468,绝技!B:C,2,0)</f>
        <v>无</v>
      </c>
      <c r="L468" s="32">
        <v>52</v>
      </c>
      <c r="M468" s="32">
        <v>68</v>
      </c>
      <c r="N468" s="32">
        <v>13</v>
      </c>
      <c r="O468" s="35">
        <v>29</v>
      </c>
      <c r="P468" s="1">
        <f t="shared" si="63"/>
        <v>162</v>
      </c>
      <c r="Q468" s="38">
        <v>1</v>
      </c>
      <c r="R468" s="1">
        <f t="shared" si="64"/>
        <v>201</v>
      </c>
      <c r="S468" s="1">
        <f t="shared" si="65"/>
        <v>36</v>
      </c>
      <c r="T468" s="1">
        <f t="shared" si="66"/>
        <v>25</v>
      </c>
      <c r="U468" s="1">
        <f t="shared" si="67"/>
        <v>102</v>
      </c>
      <c r="V468" s="1">
        <f t="shared" si="68"/>
        <v>68</v>
      </c>
      <c r="W468" s="1">
        <f t="shared" si="69"/>
        <v>15</v>
      </c>
      <c r="X468" s="1">
        <f t="shared" si="70"/>
        <v>10</v>
      </c>
      <c r="Y468" s="37">
        <f>VLOOKUP(D468,兵种!B:J,7,0)</f>
        <v>0</v>
      </c>
      <c r="Z468" s="37">
        <f>VLOOKUP(D468,兵种!B:J,8,0)</f>
        <v>0</v>
      </c>
      <c r="AA468" s="37">
        <f>VLOOKUP(D468,兵种!B:J,9,0)</f>
        <v>0</v>
      </c>
      <c r="AB468" s="1">
        <f t="shared" si="71"/>
        <v>153</v>
      </c>
    </row>
    <row r="469" spans="2:28" hidden="1">
      <c r="B469" s="27"/>
      <c r="C469" s="16">
        <v>581</v>
      </c>
      <c r="D469" s="27"/>
      <c r="E469" s="27"/>
      <c r="F469" s="2" t="s">
        <v>580</v>
      </c>
      <c r="G469" s="4" t="str">
        <f>VLOOKUP(D469,兵种!B:F,2,0)</f>
        <v>老百姓</v>
      </c>
      <c r="H469" s="4">
        <f>VLOOKUP(D469,兵种!B:F,3,0)</f>
        <v>0.7</v>
      </c>
      <c r="I469" s="4">
        <f>VLOOKUP(D469,兵种!B:F,4,0)</f>
        <v>0.7</v>
      </c>
      <c r="J469" s="4">
        <f>VLOOKUP(D469,兵种!B:F,5,0)</f>
        <v>0.7</v>
      </c>
      <c r="K469" s="16" t="str">
        <f>VLOOKUP(E469,绝技!B:C,2,0)</f>
        <v>无</v>
      </c>
      <c r="L469" s="32">
        <v>52</v>
      </c>
      <c r="M469" s="32">
        <v>65</v>
      </c>
      <c r="N469" s="32">
        <v>40</v>
      </c>
      <c r="O469" s="35">
        <v>22</v>
      </c>
      <c r="P469" s="1">
        <f t="shared" si="63"/>
        <v>179</v>
      </c>
      <c r="Q469" s="38">
        <v>1</v>
      </c>
      <c r="R469" s="1">
        <f t="shared" si="64"/>
        <v>197</v>
      </c>
      <c r="S469" s="1">
        <f t="shared" si="65"/>
        <v>36</v>
      </c>
      <c r="T469" s="1">
        <f t="shared" si="66"/>
        <v>25</v>
      </c>
      <c r="U469" s="1">
        <f t="shared" si="67"/>
        <v>97</v>
      </c>
      <c r="V469" s="1">
        <f t="shared" si="68"/>
        <v>65</v>
      </c>
      <c r="W469" s="1">
        <f t="shared" si="69"/>
        <v>48</v>
      </c>
      <c r="X469" s="1">
        <f t="shared" si="70"/>
        <v>32</v>
      </c>
      <c r="Y469" s="37">
        <f>VLOOKUP(D469,兵种!B:J,7,0)</f>
        <v>0</v>
      </c>
      <c r="Z469" s="37">
        <f>VLOOKUP(D469,兵种!B:J,8,0)</f>
        <v>0</v>
      </c>
      <c r="AA469" s="37">
        <f>VLOOKUP(D469,兵种!B:J,9,0)</f>
        <v>0</v>
      </c>
      <c r="AB469" s="1">
        <f t="shared" si="71"/>
        <v>181</v>
      </c>
    </row>
    <row r="470" spans="2:28" hidden="1">
      <c r="B470" s="27"/>
      <c r="C470" s="16">
        <v>11</v>
      </c>
      <c r="D470" s="27"/>
      <c r="E470" s="27"/>
      <c r="F470" s="2" t="s">
        <v>13</v>
      </c>
      <c r="G470" s="4" t="str">
        <f>VLOOKUP(D470,兵种!B:F,2,0)</f>
        <v>老百姓</v>
      </c>
      <c r="H470" s="4">
        <f>VLOOKUP(D470,兵种!B:F,3,0)</f>
        <v>0.7</v>
      </c>
      <c r="I470" s="4">
        <f>VLOOKUP(D470,兵种!B:F,4,0)</f>
        <v>0.7</v>
      </c>
      <c r="J470" s="4">
        <f>VLOOKUP(D470,兵种!B:F,5,0)</f>
        <v>0.7</v>
      </c>
      <c r="K470" s="16" t="str">
        <f>VLOOKUP(E470,绝技!B:C,2,0)</f>
        <v>无</v>
      </c>
      <c r="L470" s="32">
        <v>52</v>
      </c>
      <c r="M470" s="32">
        <v>61</v>
      </c>
      <c r="N470" s="32">
        <v>58</v>
      </c>
      <c r="O470" s="35">
        <v>59</v>
      </c>
      <c r="P470" s="1">
        <f t="shared" si="63"/>
        <v>230</v>
      </c>
      <c r="Q470" s="38">
        <v>1</v>
      </c>
      <c r="R470" s="1">
        <f t="shared" si="64"/>
        <v>191</v>
      </c>
      <c r="S470" s="1">
        <f t="shared" si="65"/>
        <v>36</v>
      </c>
      <c r="T470" s="1">
        <f t="shared" si="66"/>
        <v>25</v>
      </c>
      <c r="U470" s="1">
        <f t="shared" si="67"/>
        <v>91</v>
      </c>
      <c r="V470" s="1">
        <f t="shared" si="68"/>
        <v>61</v>
      </c>
      <c r="W470" s="1">
        <f t="shared" si="69"/>
        <v>69</v>
      </c>
      <c r="X470" s="1">
        <f t="shared" si="70"/>
        <v>46</v>
      </c>
      <c r="Y470" s="37">
        <f>VLOOKUP(D470,兵种!B:J,7,0)</f>
        <v>0</v>
      </c>
      <c r="Z470" s="37">
        <f>VLOOKUP(D470,兵种!B:J,8,0)</f>
        <v>0</v>
      </c>
      <c r="AA470" s="37">
        <f>VLOOKUP(D470,兵种!B:J,9,0)</f>
        <v>0</v>
      </c>
      <c r="AB470" s="1">
        <f t="shared" si="71"/>
        <v>196</v>
      </c>
    </row>
    <row r="471" spans="2:28" hidden="1">
      <c r="B471" s="27"/>
      <c r="C471" s="16">
        <v>430</v>
      </c>
      <c r="D471" s="27"/>
      <c r="E471" s="27"/>
      <c r="F471" s="2" t="s">
        <v>430</v>
      </c>
      <c r="G471" s="4" t="str">
        <f>VLOOKUP(D471,兵种!B:F,2,0)</f>
        <v>老百姓</v>
      </c>
      <c r="H471" s="4">
        <f>VLOOKUP(D471,兵种!B:F,3,0)</f>
        <v>0.7</v>
      </c>
      <c r="I471" s="4">
        <f>VLOOKUP(D471,兵种!B:F,4,0)</f>
        <v>0.7</v>
      </c>
      <c r="J471" s="4">
        <f>VLOOKUP(D471,兵种!B:F,5,0)</f>
        <v>0.7</v>
      </c>
      <c r="K471" s="16" t="str">
        <f>VLOOKUP(E471,绝技!B:C,2,0)</f>
        <v>无</v>
      </c>
      <c r="L471" s="32">
        <v>52</v>
      </c>
      <c r="M471" s="32">
        <v>53</v>
      </c>
      <c r="N471" s="32">
        <v>70</v>
      </c>
      <c r="O471" s="35">
        <v>74</v>
      </c>
      <c r="P471" s="1">
        <f t="shared" si="63"/>
        <v>249</v>
      </c>
      <c r="Q471" s="38">
        <v>1</v>
      </c>
      <c r="R471" s="1">
        <f t="shared" si="64"/>
        <v>180</v>
      </c>
      <c r="S471" s="1">
        <f t="shared" si="65"/>
        <v>36</v>
      </c>
      <c r="T471" s="1">
        <f t="shared" si="66"/>
        <v>25</v>
      </c>
      <c r="U471" s="1">
        <f t="shared" si="67"/>
        <v>79</v>
      </c>
      <c r="V471" s="1">
        <f t="shared" si="68"/>
        <v>53</v>
      </c>
      <c r="W471" s="1">
        <f t="shared" si="69"/>
        <v>84</v>
      </c>
      <c r="X471" s="1">
        <f t="shared" si="70"/>
        <v>56</v>
      </c>
      <c r="Y471" s="37">
        <f>VLOOKUP(D471,兵种!B:J,7,0)</f>
        <v>0</v>
      </c>
      <c r="Z471" s="37">
        <f>VLOOKUP(D471,兵种!B:J,8,0)</f>
        <v>0</v>
      </c>
      <c r="AA471" s="37">
        <f>VLOOKUP(D471,兵种!B:J,9,0)</f>
        <v>0</v>
      </c>
      <c r="AB471" s="1">
        <f t="shared" si="71"/>
        <v>199</v>
      </c>
    </row>
    <row r="472" spans="2:28" hidden="1">
      <c r="B472" s="27"/>
      <c r="C472" s="16">
        <v>363</v>
      </c>
      <c r="D472" s="27"/>
      <c r="E472" s="27"/>
      <c r="F472" s="2" t="s">
        <v>365</v>
      </c>
      <c r="G472" s="4" t="str">
        <f>VLOOKUP(D472,兵种!B:F,2,0)</f>
        <v>老百姓</v>
      </c>
      <c r="H472" s="4">
        <f>VLOOKUP(D472,兵种!B:F,3,0)</f>
        <v>0.7</v>
      </c>
      <c r="I472" s="4">
        <f>VLOOKUP(D472,兵种!B:F,4,0)</f>
        <v>0.7</v>
      </c>
      <c r="J472" s="4">
        <f>VLOOKUP(D472,兵种!B:F,5,0)</f>
        <v>0.7</v>
      </c>
      <c r="K472" s="16" t="str">
        <f>VLOOKUP(E472,绝技!B:C,2,0)</f>
        <v>无</v>
      </c>
      <c r="L472" s="32">
        <v>52</v>
      </c>
      <c r="M472" s="32">
        <v>46</v>
      </c>
      <c r="N472" s="32">
        <v>44</v>
      </c>
      <c r="O472" s="35">
        <v>65</v>
      </c>
      <c r="P472" s="1">
        <f t="shared" si="63"/>
        <v>207</v>
      </c>
      <c r="Q472" s="38">
        <v>1</v>
      </c>
      <c r="R472" s="1">
        <f t="shared" si="64"/>
        <v>170</v>
      </c>
      <c r="S472" s="1">
        <f t="shared" si="65"/>
        <v>36</v>
      </c>
      <c r="T472" s="1">
        <f t="shared" si="66"/>
        <v>25</v>
      </c>
      <c r="U472" s="1">
        <f t="shared" si="67"/>
        <v>69</v>
      </c>
      <c r="V472" s="1">
        <f t="shared" si="68"/>
        <v>46</v>
      </c>
      <c r="W472" s="1">
        <f t="shared" si="69"/>
        <v>52</v>
      </c>
      <c r="X472" s="1">
        <f t="shared" si="70"/>
        <v>35</v>
      </c>
      <c r="Y472" s="37">
        <f>VLOOKUP(D472,兵种!B:J,7,0)</f>
        <v>0</v>
      </c>
      <c r="Z472" s="37">
        <f>VLOOKUP(D472,兵种!B:J,8,0)</f>
        <v>0</v>
      </c>
      <c r="AA472" s="37">
        <f>VLOOKUP(D472,兵种!B:J,9,0)</f>
        <v>0</v>
      </c>
      <c r="AB472" s="1">
        <f t="shared" si="71"/>
        <v>157</v>
      </c>
    </row>
    <row r="473" spans="2:28" hidden="1">
      <c r="B473" s="27"/>
      <c r="C473" s="16">
        <v>665</v>
      </c>
      <c r="D473" s="27">
        <v>5</v>
      </c>
      <c r="E473" s="27"/>
      <c r="F473" s="2" t="s">
        <v>663</v>
      </c>
      <c r="G473" s="4" t="str">
        <f>VLOOKUP(D473,兵种!B:F,2,0)</f>
        <v>霹雳车</v>
      </c>
      <c r="H473" s="4">
        <f>VLOOKUP(D473,兵种!B:F,3,0)</f>
        <v>0.9</v>
      </c>
      <c r="I473" s="4">
        <f>VLOOKUP(D473,兵种!B:F,4,0)</f>
        <v>1</v>
      </c>
      <c r="J473" s="4">
        <f>VLOOKUP(D473,兵种!B:F,5,0)</f>
        <v>0.8</v>
      </c>
      <c r="K473" s="16" t="str">
        <f>VLOOKUP(E473,绝技!B:C,2,0)</f>
        <v>无</v>
      </c>
      <c r="L473" s="32">
        <v>52</v>
      </c>
      <c r="M473" s="32">
        <v>13</v>
      </c>
      <c r="N473" s="32">
        <v>87</v>
      </c>
      <c r="O473" s="35">
        <v>67</v>
      </c>
      <c r="P473" s="1">
        <f t="shared" si="63"/>
        <v>219</v>
      </c>
      <c r="Q473" s="38">
        <v>1</v>
      </c>
      <c r="R473" s="1">
        <f t="shared" si="64"/>
        <v>160</v>
      </c>
      <c r="S473" s="1">
        <f t="shared" si="65"/>
        <v>52</v>
      </c>
      <c r="T473" s="1">
        <f t="shared" si="66"/>
        <v>29</v>
      </c>
      <c r="U473" s="1">
        <f t="shared" si="67"/>
        <v>19</v>
      </c>
      <c r="V473" s="1">
        <f t="shared" si="68"/>
        <v>13</v>
      </c>
      <c r="W473" s="1">
        <f t="shared" si="69"/>
        <v>104</v>
      </c>
      <c r="X473" s="1">
        <f t="shared" si="70"/>
        <v>69</v>
      </c>
      <c r="Y473" s="37">
        <f>VLOOKUP(D473,兵种!B:J,7,0)</f>
        <v>0.15</v>
      </c>
      <c r="Z473" s="37">
        <f>VLOOKUP(D473,兵种!B:J,8,0)</f>
        <v>0</v>
      </c>
      <c r="AA473" s="37">
        <f>VLOOKUP(D473,兵种!B:J,9,0)</f>
        <v>0.05</v>
      </c>
      <c r="AB473" s="1">
        <f t="shared" si="71"/>
        <v>175</v>
      </c>
    </row>
    <row r="474" spans="2:28" hidden="1">
      <c r="B474" s="27"/>
      <c r="C474" s="16">
        <v>254</v>
      </c>
      <c r="D474" s="27">
        <v>6</v>
      </c>
      <c r="E474" s="27"/>
      <c r="F474" s="2" t="s">
        <v>256</v>
      </c>
      <c r="G474" s="4" t="str">
        <f>VLOOKUP(D474,兵种!B:F,2,0)</f>
        <v>谋略家</v>
      </c>
      <c r="H474" s="4">
        <f>VLOOKUP(D474,兵种!B:F,3,0)</f>
        <v>0.8</v>
      </c>
      <c r="I474" s="4">
        <f>VLOOKUP(D474,兵种!B:F,4,0)</f>
        <v>0.8</v>
      </c>
      <c r="J474" s="4">
        <f>VLOOKUP(D474,兵种!B:F,5,0)</f>
        <v>0.9</v>
      </c>
      <c r="K474" s="16" t="str">
        <f>VLOOKUP(E474,绝技!B:C,2,0)</f>
        <v>无</v>
      </c>
      <c r="L474" s="32">
        <v>52</v>
      </c>
      <c r="M474" s="32">
        <v>14</v>
      </c>
      <c r="N474" s="32">
        <v>98</v>
      </c>
      <c r="O474" s="35">
        <v>120</v>
      </c>
      <c r="P474" s="1">
        <f t="shared" si="63"/>
        <v>284</v>
      </c>
      <c r="Q474" s="38">
        <v>1</v>
      </c>
      <c r="R474" s="1">
        <f t="shared" si="64"/>
        <v>144</v>
      </c>
      <c r="S474" s="1">
        <f t="shared" si="65"/>
        <v>41</v>
      </c>
      <c r="T474" s="1">
        <f t="shared" si="66"/>
        <v>32</v>
      </c>
      <c r="U474" s="1">
        <f t="shared" si="67"/>
        <v>21</v>
      </c>
      <c r="V474" s="1">
        <f t="shared" si="68"/>
        <v>14</v>
      </c>
      <c r="W474" s="1">
        <f t="shared" si="69"/>
        <v>117</v>
      </c>
      <c r="X474" s="1">
        <f t="shared" si="70"/>
        <v>78</v>
      </c>
      <c r="Y474" s="37">
        <f>VLOOKUP(D474,兵种!B:J,7,0)</f>
        <v>0.2</v>
      </c>
      <c r="Z474" s="37">
        <f>VLOOKUP(D474,兵种!B:J,8,0)</f>
        <v>0</v>
      </c>
      <c r="AA474" s="37">
        <f>VLOOKUP(D474,兵种!B:J,9,0)</f>
        <v>0</v>
      </c>
      <c r="AB474" s="1">
        <f t="shared" si="71"/>
        <v>179</v>
      </c>
    </row>
    <row r="475" spans="2:28" hidden="1">
      <c r="B475" s="27"/>
      <c r="C475" s="16">
        <v>129</v>
      </c>
      <c r="D475" s="27"/>
      <c r="E475" s="27"/>
      <c r="F475" s="2" t="s">
        <v>131</v>
      </c>
      <c r="G475" s="4" t="str">
        <f>VLOOKUP(D475,兵种!B:F,2,0)</f>
        <v>老百姓</v>
      </c>
      <c r="H475" s="4">
        <f>VLOOKUP(D475,兵种!B:F,3,0)</f>
        <v>0.7</v>
      </c>
      <c r="I475" s="4">
        <f>VLOOKUP(D475,兵种!B:F,4,0)</f>
        <v>0.7</v>
      </c>
      <c r="J475" s="4">
        <f>VLOOKUP(D475,兵种!B:F,5,0)</f>
        <v>0.7</v>
      </c>
      <c r="K475" s="16" t="str">
        <f>VLOOKUP(E475,绝技!B:C,2,0)</f>
        <v>无</v>
      </c>
      <c r="L475" s="32">
        <v>52</v>
      </c>
      <c r="M475" s="32">
        <v>23</v>
      </c>
      <c r="N475" s="32">
        <v>72</v>
      </c>
      <c r="O475" s="35">
        <v>78</v>
      </c>
      <c r="P475" s="1">
        <f t="shared" si="63"/>
        <v>225</v>
      </c>
      <c r="Q475" s="38">
        <v>1</v>
      </c>
      <c r="R475" s="1">
        <f t="shared" si="64"/>
        <v>138</v>
      </c>
      <c r="S475" s="1">
        <f t="shared" si="65"/>
        <v>36</v>
      </c>
      <c r="T475" s="1">
        <f t="shared" si="66"/>
        <v>25</v>
      </c>
      <c r="U475" s="1">
        <f t="shared" si="67"/>
        <v>34</v>
      </c>
      <c r="V475" s="1">
        <f t="shared" si="68"/>
        <v>23</v>
      </c>
      <c r="W475" s="1">
        <f t="shared" si="69"/>
        <v>86</v>
      </c>
      <c r="X475" s="1">
        <f t="shared" si="70"/>
        <v>57</v>
      </c>
      <c r="Y475" s="37">
        <f>VLOOKUP(D475,兵种!B:J,7,0)</f>
        <v>0</v>
      </c>
      <c r="Z475" s="37">
        <f>VLOOKUP(D475,兵种!B:J,8,0)</f>
        <v>0</v>
      </c>
      <c r="AA475" s="37">
        <f>VLOOKUP(D475,兵种!B:J,9,0)</f>
        <v>0</v>
      </c>
      <c r="AB475" s="1">
        <f t="shared" si="71"/>
        <v>156</v>
      </c>
    </row>
    <row r="476" spans="2:28" hidden="1">
      <c r="B476" s="27"/>
      <c r="C476" s="16">
        <v>617</v>
      </c>
      <c r="D476" s="27"/>
      <c r="E476" s="27"/>
      <c r="F476" s="2" t="s">
        <v>615</v>
      </c>
      <c r="G476" s="4" t="str">
        <f>VLOOKUP(D476,兵种!B:F,2,0)</f>
        <v>老百姓</v>
      </c>
      <c r="H476" s="4">
        <f>VLOOKUP(D476,兵种!B:F,3,0)</f>
        <v>0.7</v>
      </c>
      <c r="I476" s="4">
        <f>VLOOKUP(D476,兵种!B:F,4,0)</f>
        <v>0.7</v>
      </c>
      <c r="J476" s="4">
        <f>VLOOKUP(D476,兵种!B:F,5,0)</f>
        <v>0.7</v>
      </c>
      <c r="K476" s="16" t="str">
        <f>VLOOKUP(E476,绝技!B:C,2,0)</f>
        <v>无</v>
      </c>
      <c r="L476" s="32">
        <v>52</v>
      </c>
      <c r="M476" s="32">
        <v>12</v>
      </c>
      <c r="N476" s="32">
        <v>62</v>
      </c>
      <c r="O476" s="35">
        <v>71</v>
      </c>
      <c r="P476" s="1">
        <f t="shared" si="63"/>
        <v>197</v>
      </c>
      <c r="Q476" s="38">
        <v>1</v>
      </c>
      <c r="R476" s="1">
        <f t="shared" si="64"/>
        <v>123</v>
      </c>
      <c r="S476" s="1">
        <f t="shared" si="65"/>
        <v>36</v>
      </c>
      <c r="T476" s="1">
        <f t="shared" si="66"/>
        <v>25</v>
      </c>
      <c r="U476" s="1">
        <f t="shared" si="67"/>
        <v>18</v>
      </c>
      <c r="V476" s="1">
        <f t="shared" si="68"/>
        <v>12</v>
      </c>
      <c r="W476" s="1">
        <f t="shared" si="69"/>
        <v>74</v>
      </c>
      <c r="X476" s="1">
        <f t="shared" si="70"/>
        <v>49</v>
      </c>
      <c r="Y476" s="37">
        <f>VLOOKUP(D476,兵种!B:J,7,0)</f>
        <v>0</v>
      </c>
      <c r="Z476" s="37">
        <f>VLOOKUP(D476,兵种!B:J,8,0)</f>
        <v>0</v>
      </c>
      <c r="AA476" s="37">
        <f>VLOOKUP(D476,兵种!B:J,9,0)</f>
        <v>0</v>
      </c>
      <c r="AB476" s="1">
        <f t="shared" si="71"/>
        <v>128</v>
      </c>
    </row>
    <row r="477" spans="2:28" hidden="1">
      <c r="B477" s="27"/>
      <c r="C477" s="16">
        <v>3</v>
      </c>
      <c r="D477" s="27">
        <v>3</v>
      </c>
      <c r="E477" s="27"/>
      <c r="F477" s="2" t="s">
        <v>5</v>
      </c>
      <c r="G477" s="4" t="str">
        <f>VLOOKUP(D477,兵种!B:F,2,0)</f>
        <v>战弓骑</v>
      </c>
      <c r="H477" s="4">
        <f>VLOOKUP(D477,兵种!B:F,3,0)</f>
        <v>1</v>
      </c>
      <c r="I477" s="4">
        <f>VLOOKUP(D477,兵种!B:F,4,0)</f>
        <v>1.1000000000000001</v>
      </c>
      <c r="J477" s="4">
        <f>VLOOKUP(D477,兵种!B:F,5,0)</f>
        <v>0.8</v>
      </c>
      <c r="K477" s="16" t="str">
        <f>VLOOKUP(E477,绝技!B:C,2,0)</f>
        <v>无</v>
      </c>
      <c r="L477" s="32">
        <v>51</v>
      </c>
      <c r="M477" s="32">
        <v>44</v>
      </c>
      <c r="N477" s="32">
        <v>61</v>
      </c>
      <c r="O477" s="35">
        <v>66</v>
      </c>
      <c r="P477" s="1">
        <f t="shared" si="63"/>
        <v>222</v>
      </c>
      <c r="Q477" s="38">
        <v>1</v>
      </c>
      <c r="R477" s="1">
        <f t="shared" si="64"/>
        <v>239</v>
      </c>
      <c r="S477" s="1">
        <f t="shared" si="65"/>
        <v>56</v>
      </c>
      <c r="T477" s="1">
        <f t="shared" si="66"/>
        <v>28</v>
      </c>
      <c r="U477" s="1">
        <f t="shared" si="67"/>
        <v>66</v>
      </c>
      <c r="V477" s="1">
        <f t="shared" si="68"/>
        <v>44</v>
      </c>
      <c r="W477" s="1">
        <f t="shared" si="69"/>
        <v>73</v>
      </c>
      <c r="X477" s="1">
        <f t="shared" si="70"/>
        <v>48</v>
      </c>
      <c r="Y477" s="37">
        <f>VLOOKUP(D477,兵种!B:J,7,0)</f>
        <v>0.05</v>
      </c>
      <c r="Z477" s="37">
        <f>VLOOKUP(D477,兵种!B:J,8,0)</f>
        <v>0</v>
      </c>
      <c r="AA477" s="37">
        <f>VLOOKUP(D477,兵种!B:J,9,0)</f>
        <v>0.15</v>
      </c>
      <c r="AB477" s="1">
        <f t="shared" si="71"/>
        <v>195</v>
      </c>
    </row>
    <row r="478" spans="2:28" hidden="1">
      <c r="B478" s="27"/>
      <c r="C478" s="16">
        <v>141</v>
      </c>
      <c r="D478" s="27"/>
      <c r="E478" s="27"/>
      <c r="F478" s="2" t="s">
        <v>143</v>
      </c>
      <c r="G478" s="4" t="str">
        <f>VLOOKUP(D478,兵种!B:F,2,0)</f>
        <v>老百姓</v>
      </c>
      <c r="H478" s="4">
        <f>VLOOKUP(D478,兵种!B:F,3,0)</f>
        <v>0.7</v>
      </c>
      <c r="I478" s="4">
        <f>VLOOKUP(D478,兵种!B:F,4,0)</f>
        <v>0.7</v>
      </c>
      <c r="J478" s="4">
        <f>VLOOKUP(D478,兵种!B:F,5,0)</f>
        <v>0.7</v>
      </c>
      <c r="K478" s="16" t="str">
        <f>VLOOKUP(E478,绝技!B:C,2,0)</f>
        <v>无</v>
      </c>
      <c r="L478" s="32">
        <v>51</v>
      </c>
      <c r="M478" s="32">
        <v>74</v>
      </c>
      <c r="N478" s="32">
        <v>15</v>
      </c>
      <c r="O478" s="35">
        <v>16</v>
      </c>
      <c r="P478" s="1">
        <f t="shared" si="63"/>
        <v>156</v>
      </c>
      <c r="Q478" s="38">
        <v>1</v>
      </c>
      <c r="R478" s="1">
        <f t="shared" si="64"/>
        <v>209</v>
      </c>
      <c r="S478" s="1">
        <f t="shared" si="65"/>
        <v>35</v>
      </c>
      <c r="T478" s="1">
        <f t="shared" si="66"/>
        <v>24</v>
      </c>
      <c r="U478" s="1">
        <f t="shared" si="67"/>
        <v>111</v>
      </c>
      <c r="V478" s="1">
        <f t="shared" si="68"/>
        <v>74</v>
      </c>
      <c r="W478" s="1">
        <f t="shared" si="69"/>
        <v>18</v>
      </c>
      <c r="X478" s="1">
        <f t="shared" si="70"/>
        <v>12</v>
      </c>
      <c r="Y478" s="37">
        <f>VLOOKUP(D478,兵种!B:J,7,0)</f>
        <v>0</v>
      </c>
      <c r="Z478" s="37">
        <f>VLOOKUP(D478,兵种!B:J,8,0)</f>
        <v>0</v>
      </c>
      <c r="AA478" s="37">
        <f>VLOOKUP(D478,兵种!B:J,9,0)</f>
        <v>0</v>
      </c>
      <c r="AB478" s="1">
        <f t="shared" si="71"/>
        <v>164</v>
      </c>
    </row>
    <row r="479" spans="2:28" hidden="1">
      <c r="B479" s="27"/>
      <c r="C479" s="16">
        <v>476</v>
      </c>
      <c r="D479" s="27"/>
      <c r="E479" s="27"/>
      <c r="F479" s="2" t="s">
        <v>476</v>
      </c>
      <c r="G479" s="4" t="str">
        <f>VLOOKUP(D479,兵种!B:F,2,0)</f>
        <v>老百姓</v>
      </c>
      <c r="H479" s="4">
        <f>VLOOKUP(D479,兵种!B:F,3,0)</f>
        <v>0.7</v>
      </c>
      <c r="I479" s="4">
        <f>VLOOKUP(D479,兵种!B:F,4,0)</f>
        <v>0.7</v>
      </c>
      <c r="J479" s="4">
        <f>VLOOKUP(D479,兵种!B:F,5,0)</f>
        <v>0.7</v>
      </c>
      <c r="K479" s="16" t="str">
        <f>VLOOKUP(E479,绝技!B:C,2,0)</f>
        <v>无</v>
      </c>
      <c r="L479" s="32">
        <v>51</v>
      </c>
      <c r="M479" s="32">
        <v>73</v>
      </c>
      <c r="N479" s="32">
        <v>39</v>
      </c>
      <c r="O479" s="35">
        <v>26</v>
      </c>
      <c r="P479" s="1">
        <f t="shared" si="63"/>
        <v>189</v>
      </c>
      <c r="Q479" s="38">
        <v>1</v>
      </c>
      <c r="R479" s="1">
        <f t="shared" si="64"/>
        <v>207</v>
      </c>
      <c r="S479" s="1">
        <f t="shared" si="65"/>
        <v>35</v>
      </c>
      <c r="T479" s="1">
        <f t="shared" si="66"/>
        <v>24</v>
      </c>
      <c r="U479" s="1">
        <f t="shared" si="67"/>
        <v>109</v>
      </c>
      <c r="V479" s="1">
        <f t="shared" si="68"/>
        <v>73</v>
      </c>
      <c r="W479" s="1">
        <f t="shared" si="69"/>
        <v>46</v>
      </c>
      <c r="X479" s="1">
        <f t="shared" si="70"/>
        <v>31</v>
      </c>
      <c r="Y479" s="37">
        <f>VLOOKUP(D479,兵种!B:J,7,0)</f>
        <v>0</v>
      </c>
      <c r="Z479" s="37">
        <f>VLOOKUP(D479,兵种!B:J,8,0)</f>
        <v>0</v>
      </c>
      <c r="AA479" s="37">
        <f>VLOOKUP(D479,兵种!B:J,9,0)</f>
        <v>0</v>
      </c>
      <c r="AB479" s="1">
        <f t="shared" si="71"/>
        <v>190</v>
      </c>
    </row>
    <row r="480" spans="2:28" hidden="1">
      <c r="B480" s="27"/>
      <c r="C480" s="16">
        <v>165</v>
      </c>
      <c r="D480" s="27">
        <v>5</v>
      </c>
      <c r="E480" s="27"/>
      <c r="F480" s="2" t="s">
        <v>167</v>
      </c>
      <c r="G480" s="4" t="str">
        <f>VLOOKUP(D480,兵种!B:F,2,0)</f>
        <v>霹雳车</v>
      </c>
      <c r="H480" s="4">
        <f>VLOOKUP(D480,兵种!B:F,3,0)</f>
        <v>0.9</v>
      </c>
      <c r="I480" s="4">
        <f>VLOOKUP(D480,兵种!B:F,4,0)</f>
        <v>1</v>
      </c>
      <c r="J480" s="4">
        <f>VLOOKUP(D480,兵种!B:F,5,0)</f>
        <v>0.8</v>
      </c>
      <c r="K480" s="16" t="str">
        <f>VLOOKUP(E480,绝技!B:C,2,0)</f>
        <v>无</v>
      </c>
      <c r="L480" s="32">
        <v>51</v>
      </c>
      <c r="M480" s="32">
        <v>31</v>
      </c>
      <c r="N480" s="32">
        <v>88</v>
      </c>
      <c r="O480" s="35">
        <v>87</v>
      </c>
      <c r="P480" s="1">
        <f t="shared" si="63"/>
        <v>257</v>
      </c>
      <c r="Q480" s="38">
        <v>1</v>
      </c>
      <c r="R480" s="1">
        <f t="shared" si="64"/>
        <v>191</v>
      </c>
      <c r="S480" s="1">
        <f t="shared" si="65"/>
        <v>51</v>
      </c>
      <c r="T480" s="1">
        <f t="shared" si="66"/>
        <v>28</v>
      </c>
      <c r="U480" s="1">
        <f t="shared" si="67"/>
        <v>46</v>
      </c>
      <c r="V480" s="1">
        <f t="shared" si="68"/>
        <v>31</v>
      </c>
      <c r="W480" s="1">
        <f t="shared" si="69"/>
        <v>105</v>
      </c>
      <c r="X480" s="1">
        <f t="shared" si="70"/>
        <v>70</v>
      </c>
      <c r="Y480" s="37">
        <f>VLOOKUP(D480,兵种!B:J,7,0)</f>
        <v>0.15</v>
      </c>
      <c r="Z480" s="37">
        <f>VLOOKUP(D480,兵种!B:J,8,0)</f>
        <v>0</v>
      </c>
      <c r="AA480" s="37">
        <f>VLOOKUP(D480,兵种!B:J,9,0)</f>
        <v>0.05</v>
      </c>
      <c r="AB480" s="1">
        <f t="shared" si="71"/>
        <v>202</v>
      </c>
    </row>
    <row r="481" spans="2:28" hidden="1">
      <c r="B481" s="27"/>
      <c r="C481" s="16">
        <v>104</v>
      </c>
      <c r="D481" s="27"/>
      <c r="E481" s="27"/>
      <c r="F481" s="2" t="s">
        <v>106</v>
      </c>
      <c r="G481" s="4" t="str">
        <f>VLOOKUP(D481,兵种!B:F,2,0)</f>
        <v>老百姓</v>
      </c>
      <c r="H481" s="4">
        <f>VLOOKUP(D481,兵种!B:F,3,0)</f>
        <v>0.7</v>
      </c>
      <c r="I481" s="4">
        <f>VLOOKUP(D481,兵种!B:F,4,0)</f>
        <v>0.7</v>
      </c>
      <c r="J481" s="4">
        <f>VLOOKUP(D481,兵种!B:F,5,0)</f>
        <v>0.7</v>
      </c>
      <c r="K481" s="16" t="str">
        <f>VLOOKUP(E481,绝技!B:C,2,0)</f>
        <v>无</v>
      </c>
      <c r="L481" s="32">
        <v>51</v>
      </c>
      <c r="M481" s="32">
        <v>59</v>
      </c>
      <c r="N481" s="32">
        <v>51</v>
      </c>
      <c r="O481" s="35">
        <v>46</v>
      </c>
      <c r="P481" s="1">
        <f t="shared" si="63"/>
        <v>207</v>
      </c>
      <c r="Q481" s="38">
        <v>1</v>
      </c>
      <c r="R481" s="1">
        <f t="shared" si="64"/>
        <v>188</v>
      </c>
      <c r="S481" s="1">
        <f t="shared" si="65"/>
        <v>35</v>
      </c>
      <c r="T481" s="1">
        <f t="shared" si="66"/>
        <v>24</v>
      </c>
      <c r="U481" s="1">
        <f t="shared" si="67"/>
        <v>88</v>
      </c>
      <c r="V481" s="1">
        <f t="shared" si="68"/>
        <v>59</v>
      </c>
      <c r="W481" s="1">
        <f t="shared" si="69"/>
        <v>61</v>
      </c>
      <c r="X481" s="1">
        <f t="shared" si="70"/>
        <v>40</v>
      </c>
      <c r="Y481" s="37">
        <f>VLOOKUP(D481,兵种!B:J,7,0)</f>
        <v>0</v>
      </c>
      <c r="Z481" s="37">
        <f>VLOOKUP(D481,兵种!B:J,8,0)</f>
        <v>0</v>
      </c>
      <c r="AA481" s="37">
        <f>VLOOKUP(D481,兵种!B:J,9,0)</f>
        <v>0</v>
      </c>
      <c r="AB481" s="1">
        <f t="shared" si="71"/>
        <v>184</v>
      </c>
    </row>
    <row r="482" spans="2:28" hidden="1">
      <c r="B482" s="27"/>
      <c r="C482" s="16">
        <v>390</v>
      </c>
      <c r="D482" s="27"/>
      <c r="E482" s="27"/>
      <c r="F482" s="2" t="s">
        <v>391</v>
      </c>
      <c r="G482" s="4" t="str">
        <f>VLOOKUP(D482,兵种!B:F,2,0)</f>
        <v>老百姓</v>
      </c>
      <c r="H482" s="4">
        <f>VLOOKUP(D482,兵种!B:F,3,0)</f>
        <v>0.7</v>
      </c>
      <c r="I482" s="4">
        <f>VLOOKUP(D482,兵种!B:F,4,0)</f>
        <v>0.7</v>
      </c>
      <c r="J482" s="4">
        <f>VLOOKUP(D482,兵种!B:F,5,0)</f>
        <v>0.7</v>
      </c>
      <c r="K482" s="16" t="str">
        <f>VLOOKUP(E482,绝技!B:C,2,0)</f>
        <v>无</v>
      </c>
      <c r="L482" s="32">
        <v>51</v>
      </c>
      <c r="M482" s="32">
        <v>53</v>
      </c>
      <c r="N482" s="32">
        <v>53</v>
      </c>
      <c r="O482" s="35">
        <v>43</v>
      </c>
      <c r="P482" s="1">
        <f t="shared" si="63"/>
        <v>200</v>
      </c>
      <c r="Q482" s="38">
        <v>1</v>
      </c>
      <c r="R482" s="1">
        <f t="shared" si="64"/>
        <v>179</v>
      </c>
      <c r="S482" s="1">
        <f t="shared" si="65"/>
        <v>35</v>
      </c>
      <c r="T482" s="1">
        <f t="shared" si="66"/>
        <v>24</v>
      </c>
      <c r="U482" s="1">
        <f t="shared" si="67"/>
        <v>79</v>
      </c>
      <c r="V482" s="1">
        <f t="shared" si="68"/>
        <v>53</v>
      </c>
      <c r="W482" s="1">
        <f t="shared" si="69"/>
        <v>63</v>
      </c>
      <c r="X482" s="1">
        <f t="shared" si="70"/>
        <v>42</v>
      </c>
      <c r="Y482" s="37">
        <f>VLOOKUP(D482,兵种!B:J,7,0)</f>
        <v>0</v>
      </c>
      <c r="Z482" s="37">
        <f>VLOOKUP(D482,兵种!B:J,8,0)</f>
        <v>0</v>
      </c>
      <c r="AA482" s="37">
        <f>VLOOKUP(D482,兵种!B:J,9,0)</f>
        <v>0</v>
      </c>
      <c r="AB482" s="1">
        <f t="shared" si="71"/>
        <v>177</v>
      </c>
    </row>
    <row r="483" spans="2:28" hidden="1">
      <c r="B483" s="27"/>
      <c r="C483" s="16">
        <v>484</v>
      </c>
      <c r="D483" s="27"/>
      <c r="E483" s="27"/>
      <c r="F483" s="2" t="s">
        <v>484</v>
      </c>
      <c r="G483" s="4" t="str">
        <f>VLOOKUP(D483,兵种!B:F,2,0)</f>
        <v>老百姓</v>
      </c>
      <c r="H483" s="4">
        <f>VLOOKUP(D483,兵种!B:F,3,0)</f>
        <v>0.7</v>
      </c>
      <c r="I483" s="4">
        <f>VLOOKUP(D483,兵种!B:F,4,0)</f>
        <v>0.7</v>
      </c>
      <c r="J483" s="4">
        <f>VLOOKUP(D483,兵种!B:F,5,0)</f>
        <v>0.7</v>
      </c>
      <c r="K483" s="16" t="str">
        <f>VLOOKUP(E483,绝技!B:C,2,0)</f>
        <v>无</v>
      </c>
      <c r="L483" s="32">
        <v>51</v>
      </c>
      <c r="M483" s="32">
        <v>27</v>
      </c>
      <c r="N483" s="32">
        <v>63</v>
      </c>
      <c r="O483" s="35">
        <v>63</v>
      </c>
      <c r="P483" s="1">
        <f t="shared" si="63"/>
        <v>204</v>
      </c>
      <c r="Q483" s="38">
        <v>1</v>
      </c>
      <c r="R483" s="1">
        <f t="shared" si="64"/>
        <v>143</v>
      </c>
      <c r="S483" s="1">
        <f t="shared" si="65"/>
        <v>35</v>
      </c>
      <c r="T483" s="1">
        <f t="shared" si="66"/>
        <v>24</v>
      </c>
      <c r="U483" s="1">
        <f t="shared" si="67"/>
        <v>40</v>
      </c>
      <c r="V483" s="1">
        <f t="shared" si="68"/>
        <v>27</v>
      </c>
      <c r="W483" s="1">
        <f t="shared" si="69"/>
        <v>75</v>
      </c>
      <c r="X483" s="1">
        <f t="shared" si="70"/>
        <v>50</v>
      </c>
      <c r="Y483" s="37">
        <f>VLOOKUP(D483,兵种!B:J,7,0)</f>
        <v>0</v>
      </c>
      <c r="Z483" s="37">
        <f>VLOOKUP(D483,兵种!B:J,8,0)</f>
        <v>0</v>
      </c>
      <c r="AA483" s="37">
        <f>VLOOKUP(D483,兵种!B:J,9,0)</f>
        <v>0</v>
      </c>
      <c r="AB483" s="1">
        <f t="shared" si="71"/>
        <v>150</v>
      </c>
    </row>
    <row r="484" spans="2:28" hidden="1">
      <c r="B484" s="27"/>
      <c r="C484" s="16">
        <v>442</v>
      </c>
      <c r="D484" s="27"/>
      <c r="E484" s="27"/>
      <c r="F484" s="2" t="s">
        <v>442</v>
      </c>
      <c r="G484" s="4" t="str">
        <f>VLOOKUP(D484,兵种!B:F,2,0)</f>
        <v>老百姓</v>
      </c>
      <c r="H484" s="4">
        <f>VLOOKUP(D484,兵种!B:F,3,0)</f>
        <v>0.7</v>
      </c>
      <c r="I484" s="4">
        <f>VLOOKUP(D484,兵种!B:F,4,0)</f>
        <v>0.7</v>
      </c>
      <c r="J484" s="4">
        <f>VLOOKUP(D484,兵种!B:F,5,0)</f>
        <v>0.7</v>
      </c>
      <c r="K484" s="16" t="str">
        <f>VLOOKUP(E484,绝技!B:C,2,0)</f>
        <v>无</v>
      </c>
      <c r="L484" s="32">
        <v>51</v>
      </c>
      <c r="M484" s="32">
        <v>26</v>
      </c>
      <c r="N484" s="32">
        <v>73</v>
      </c>
      <c r="O484" s="35">
        <v>78</v>
      </c>
      <c r="P484" s="1">
        <f t="shared" si="63"/>
        <v>228</v>
      </c>
      <c r="Q484" s="38">
        <v>1</v>
      </c>
      <c r="R484" s="1">
        <f t="shared" si="64"/>
        <v>142</v>
      </c>
      <c r="S484" s="1">
        <f t="shared" si="65"/>
        <v>35</v>
      </c>
      <c r="T484" s="1">
        <f t="shared" si="66"/>
        <v>24</v>
      </c>
      <c r="U484" s="1">
        <f t="shared" si="67"/>
        <v>39</v>
      </c>
      <c r="V484" s="1">
        <f t="shared" si="68"/>
        <v>26</v>
      </c>
      <c r="W484" s="1">
        <f t="shared" si="69"/>
        <v>87</v>
      </c>
      <c r="X484" s="1">
        <f t="shared" si="70"/>
        <v>58</v>
      </c>
      <c r="Y484" s="37">
        <f>VLOOKUP(D484,兵种!B:J,7,0)</f>
        <v>0</v>
      </c>
      <c r="Z484" s="37">
        <f>VLOOKUP(D484,兵种!B:J,8,0)</f>
        <v>0</v>
      </c>
      <c r="AA484" s="37">
        <f>VLOOKUP(D484,兵种!B:J,9,0)</f>
        <v>0</v>
      </c>
      <c r="AB484" s="1">
        <f t="shared" si="71"/>
        <v>161</v>
      </c>
    </row>
    <row r="485" spans="2:28" hidden="1">
      <c r="B485" s="27"/>
      <c r="C485" s="16">
        <v>571</v>
      </c>
      <c r="D485" s="27"/>
      <c r="E485" s="27"/>
      <c r="F485" s="2" t="s">
        <v>570</v>
      </c>
      <c r="G485" s="4" t="str">
        <f>VLOOKUP(D485,兵种!B:F,2,0)</f>
        <v>老百姓</v>
      </c>
      <c r="H485" s="4">
        <f>VLOOKUP(D485,兵种!B:F,3,0)</f>
        <v>0.7</v>
      </c>
      <c r="I485" s="4">
        <f>VLOOKUP(D485,兵种!B:F,4,0)</f>
        <v>0.7</v>
      </c>
      <c r="J485" s="4">
        <f>VLOOKUP(D485,兵种!B:F,5,0)</f>
        <v>0.7</v>
      </c>
      <c r="K485" s="16" t="str">
        <f>VLOOKUP(E485,绝技!B:C,2,0)</f>
        <v>无</v>
      </c>
      <c r="L485" s="32">
        <v>50</v>
      </c>
      <c r="M485" s="32">
        <v>68</v>
      </c>
      <c r="N485" s="32">
        <v>22</v>
      </c>
      <c r="O485" s="35">
        <v>18</v>
      </c>
      <c r="P485" s="1">
        <f t="shared" si="63"/>
        <v>158</v>
      </c>
      <c r="Q485" s="38">
        <v>1</v>
      </c>
      <c r="R485" s="1">
        <f t="shared" si="64"/>
        <v>200</v>
      </c>
      <c r="S485" s="1">
        <f t="shared" si="65"/>
        <v>35</v>
      </c>
      <c r="T485" s="1">
        <f t="shared" si="66"/>
        <v>24</v>
      </c>
      <c r="U485" s="1">
        <f t="shared" si="67"/>
        <v>102</v>
      </c>
      <c r="V485" s="1">
        <f t="shared" si="68"/>
        <v>68</v>
      </c>
      <c r="W485" s="1">
        <f t="shared" si="69"/>
        <v>26</v>
      </c>
      <c r="X485" s="1">
        <f t="shared" si="70"/>
        <v>17</v>
      </c>
      <c r="Y485" s="37">
        <f>VLOOKUP(D485,兵种!B:J,7,0)</f>
        <v>0</v>
      </c>
      <c r="Z485" s="37">
        <f>VLOOKUP(D485,兵种!B:J,8,0)</f>
        <v>0</v>
      </c>
      <c r="AA485" s="37">
        <f>VLOOKUP(D485,兵种!B:J,9,0)</f>
        <v>0</v>
      </c>
      <c r="AB485" s="1">
        <f t="shared" si="71"/>
        <v>163</v>
      </c>
    </row>
    <row r="486" spans="2:28" hidden="1">
      <c r="B486" s="27"/>
      <c r="C486" s="16">
        <v>96</v>
      </c>
      <c r="D486" s="27"/>
      <c r="E486" s="27"/>
      <c r="F486" s="2" t="s">
        <v>98</v>
      </c>
      <c r="G486" s="4" t="str">
        <f>VLOOKUP(D486,兵种!B:F,2,0)</f>
        <v>老百姓</v>
      </c>
      <c r="H486" s="4">
        <f>VLOOKUP(D486,兵种!B:F,3,0)</f>
        <v>0.7</v>
      </c>
      <c r="I486" s="4">
        <f>VLOOKUP(D486,兵种!B:F,4,0)</f>
        <v>0.7</v>
      </c>
      <c r="J486" s="4">
        <f>VLOOKUP(D486,兵种!B:F,5,0)</f>
        <v>0.7</v>
      </c>
      <c r="K486" s="16" t="str">
        <f>VLOOKUP(E486,绝技!B:C,2,0)</f>
        <v>无</v>
      </c>
      <c r="L486" s="32">
        <v>50</v>
      </c>
      <c r="M486" s="32">
        <v>62</v>
      </c>
      <c r="N486" s="32">
        <v>44</v>
      </c>
      <c r="O486" s="35">
        <v>52</v>
      </c>
      <c r="P486" s="1">
        <f t="shared" si="63"/>
        <v>208</v>
      </c>
      <c r="Q486" s="38">
        <v>1</v>
      </c>
      <c r="R486" s="1">
        <f t="shared" si="64"/>
        <v>191</v>
      </c>
      <c r="S486" s="1">
        <f t="shared" si="65"/>
        <v>35</v>
      </c>
      <c r="T486" s="1">
        <f t="shared" si="66"/>
        <v>24</v>
      </c>
      <c r="U486" s="1">
        <f t="shared" si="67"/>
        <v>93</v>
      </c>
      <c r="V486" s="1">
        <f t="shared" si="68"/>
        <v>62</v>
      </c>
      <c r="W486" s="1">
        <f t="shared" si="69"/>
        <v>52</v>
      </c>
      <c r="X486" s="1">
        <f t="shared" si="70"/>
        <v>35</v>
      </c>
      <c r="Y486" s="37">
        <f>VLOOKUP(D486,兵种!B:J,7,0)</f>
        <v>0</v>
      </c>
      <c r="Z486" s="37">
        <f>VLOOKUP(D486,兵种!B:J,8,0)</f>
        <v>0</v>
      </c>
      <c r="AA486" s="37">
        <f>VLOOKUP(D486,兵种!B:J,9,0)</f>
        <v>0</v>
      </c>
      <c r="AB486" s="1">
        <f t="shared" si="71"/>
        <v>180</v>
      </c>
    </row>
    <row r="487" spans="2:28" hidden="1">
      <c r="B487" s="27"/>
      <c r="C487" s="16">
        <v>356</v>
      </c>
      <c r="D487" s="27"/>
      <c r="E487" s="27"/>
      <c r="F487" s="2" t="s">
        <v>358</v>
      </c>
      <c r="G487" s="4" t="str">
        <f>VLOOKUP(D487,兵种!B:F,2,0)</f>
        <v>老百姓</v>
      </c>
      <c r="H487" s="4">
        <f>VLOOKUP(D487,兵种!B:F,3,0)</f>
        <v>0.7</v>
      </c>
      <c r="I487" s="4">
        <f>VLOOKUP(D487,兵种!B:F,4,0)</f>
        <v>0.7</v>
      </c>
      <c r="J487" s="4">
        <f>VLOOKUP(D487,兵种!B:F,5,0)</f>
        <v>0.7</v>
      </c>
      <c r="K487" s="16" t="str">
        <f>VLOOKUP(E487,绝技!B:C,2,0)</f>
        <v>无</v>
      </c>
      <c r="L487" s="32">
        <v>50</v>
      </c>
      <c r="M487" s="32">
        <v>59</v>
      </c>
      <c r="N487" s="32">
        <v>49</v>
      </c>
      <c r="O487" s="35">
        <v>41</v>
      </c>
      <c r="P487" s="1">
        <f t="shared" si="63"/>
        <v>199</v>
      </c>
      <c r="Q487" s="38">
        <v>1</v>
      </c>
      <c r="R487" s="1">
        <f t="shared" si="64"/>
        <v>187</v>
      </c>
      <c r="S487" s="1">
        <f t="shared" si="65"/>
        <v>35</v>
      </c>
      <c r="T487" s="1">
        <f t="shared" si="66"/>
        <v>24</v>
      </c>
      <c r="U487" s="1">
        <f t="shared" si="67"/>
        <v>88</v>
      </c>
      <c r="V487" s="1">
        <f t="shared" si="68"/>
        <v>59</v>
      </c>
      <c r="W487" s="1">
        <f t="shared" si="69"/>
        <v>58</v>
      </c>
      <c r="X487" s="1">
        <f t="shared" si="70"/>
        <v>39</v>
      </c>
      <c r="Y487" s="37">
        <f>VLOOKUP(D487,兵种!B:J,7,0)</f>
        <v>0</v>
      </c>
      <c r="Z487" s="37">
        <f>VLOOKUP(D487,兵种!B:J,8,0)</f>
        <v>0</v>
      </c>
      <c r="AA487" s="37">
        <f>VLOOKUP(D487,兵种!B:J,9,0)</f>
        <v>0</v>
      </c>
      <c r="AB487" s="1">
        <f t="shared" si="71"/>
        <v>181</v>
      </c>
    </row>
    <row r="488" spans="2:28" hidden="1">
      <c r="B488" s="27"/>
      <c r="C488" s="16">
        <v>159</v>
      </c>
      <c r="D488" s="27"/>
      <c r="E488" s="27"/>
      <c r="F488" s="2" t="s">
        <v>161</v>
      </c>
      <c r="G488" s="4" t="str">
        <f>VLOOKUP(D488,兵种!B:F,2,0)</f>
        <v>老百姓</v>
      </c>
      <c r="H488" s="4">
        <f>VLOOKUP(D488,兵种!B:F,3,0)</f>
        <v>0.7</v>
      </c>
      <c r="I488" s="4">
        <f>VLOOKUP(D488,兵种!B:F,4,0)</f>
        <v>0.7</v>
      </c>
      <c r="J488" s="4">
        <f>VLOOKUP(D488,兵种!B:F,5,0)</f>
        <v>0.7</v>
      </c>
      <c r="K488" s="16" t="str">
        <f>VLOOKUP(E488,绝技!B:C,2,0)</f>
        <v>无</v>
      </c>
      <c r="L488" s="32">
        <v>50</v>
      </c>
      <c r="M488" s="32">
        <v>55</v>
      </c>
      <c r="N488" s="32">
        <v>39</v>
      </c>
      <c r="O488" s="35">
        <v>36</v>
      </c>
      <c r="P488" s="1">
        <f t="shared" si="63"/>
        <v>180</v>
      </c>
      <c r="Q488" s="38">
        <v>1</v>
      </c>
      <c r="R488" s="1">
        <f t="shared" si="64"/>
        <v>182</v>
      </c>
      <c r="S488" s="1">
        <f t="shared" si="65"/>
        <v>35</v>
      </c>
      <c r="T488" s="1">
        <f t="shared" si="66"/>
        <v>24</v>
      </c>
      <c r="U488" s="1">
        <f t="shared" si="67"/>
        <v>82</v>
      </c>
      <c r="V488" s="1">
        <f t="shared" si="68"/>
        <v>55</v>
      </c>
      <c r="W488" s="1">
        <f t="shared" si="69"/>
        <v>46</v>
      </c>
      <c r="X488" s="1">
        <f t="shared" si="70"/>
        <v>31</v>
      </c>
      <c r="Y488" s="37">
        <f>VLOOKUP(D488,兵种!B:J,7,0)</f>
        <v>0</v>
      </c>
      <c r="Z488" s="37">
        <f>VLOOKUP(D488,兵种!B:J,8,0)</f>
        <v>0</v>
      </c>
      <c r="AA488" s="37">
        <f>VLOOKUP(D488,兵种!B:J,9,0)</f>
        <v>0</v>
      </c>
      <c r="AB488" s="1">
        <f t="shared" si="71"/>
        <v>163</v>
      </c>
    </row>
    <row r="489" spans="2:28" hidden="1">
      <c r="B489" s="27"/>
      <c r="C489" s="16">
        <v>81</v>
      </c>
      <c r="D489" s="27"/>
      <c r="E489" s="27"/>
      <c r="F489" s="2" t="s">
        <v>83</v>
      </c>
      <c r="G489" s="4" t="str">
        <f>VLOOKUP(D489,兵种!B:F,2,0)</f>
        <v>老百姓</v>
      </c>
      <c r="H489" s="4">
        <f>VLOOKUP(D489,兵种!B:F,3,0)</f>
        <v>0.7</v>
      </c>
      <c r="I489" s="4">
        <f>VLOOKUP(D489,兵种!B:F,4,0)</f>
        <v>0.7</v>
      </c>
      <c r="J489" s="4">
        <f>VLOOKUP(D489,兵种!B:F,5,0)</f>
        <v>0.7</v>
      </c>
      <c r="K489" s="16" t="str">
        <f>VLOOKUP(E489,绝技!B:C,2,0)</f>
        <v>无</v>
      </c>
      <c r="L489" s="32">
        <v>50</v>
      </c>
      <c r="M489" s="32">
        <v>44</v>
      </c>
      <c r="N489" s="32">
        <v>75</v>
      </c>
      <c r="O489" s="35">
        <v>73</v>
      </c>
      <c r="P489" s="1">
        <f t="shared" si="63"/>
        <v>242</v>
      </c>
      <c r="Q489" s="38">
        <v>1</v>
      </c>
      <c r="R489" s="1">
        <f t="shared" si="64"/>
        <v>166</v>
      </c>
      <c r="S489" s="1">
        <f t="shared" si="65"/>
        <v>35</v>
      </c>
      <c r="T489" s="1">
        <f t="shared" si="66"/>
        <v>24</v>
      </c>
      <c r="U489" s="1">
        <f t="shared" si="67"/>
        <v>66</v>
      </c>
      <c r="V489" s="1">
        <f t="shared" si="68"/>
        <v>44</v>
      </c>
      <c r="W489" s="1">
        <f t="shared" si="69"/>
        <v>90</v>
      </c>
      <c r="X489" s="1">
        <f t="shared" si="70"/>
        <v>60</v>
      </c>
      <c r="Y489" s="37">
        <f>VLOOKUP(D489,兵种!B:J,7,0)</f>
        <v>0</v>
      </c>
      <c r="Z489" s="37">
        <f>VLOOKUP(D489,兵种!B:J,8,0)</f>
        <v>0</v>
      </c>
      <c r="AA489" s="37">
        <f>VLOOKUP(D489,兵种!B:J,9,0)</f>
        <v>0</v>
      </c>
      <c r="AB489" s="1">
        <f t="shared" si="71"/>
        <v>191</v>
      </c>
    </row>
    <row r="490" spans="2:28" hidden="1">
      <c r="B490" s="27"/>
      <c r="C490" s="16">
        <v>327</v>
      </c>
      <c r="D490" s="27"/>
      <c r="E490" s="27"/>
      <c r="F490" s="2" t="s">
        <v>329</v>
      </c>
      <c r="G490" s="4" t="str">
        <f>VLOOKUP(D490,兵种!B:F,2,0)</f>
        <v>老百姓</v>
      </c>
      <c r="H490" s="4">
        <f>VLOOKUP(D490,兵种!B:F,3,0)</f>
        <v>0.7</v>
      </c>
      <c r="I490" s="4">
        <f>VLOOKUP(D490,兵种!B:F,4,0)</f>
        <v>0.7</v>
      </c>
      <c r="J490" s="4">
        <f>VLOOKUP(D490,兵种!B:F,5,0)</f>
        <v>0.7</v>
      </c>
      <c r="K490" s="16" t="str">
        <f>VLOOKUP(E490,绝技!B:C,2,0)</f>
        <v>无</v>
      </c>
      <c r="L490" s="32">
        <v>50</v>
      </c>
      <c r="M490" s="32">
        <v>43</v>
      </c>
      <c r="N490" s="32">
        <v>37</v>
      </c>
      <c r="O490" s="35">
        <v>52</v>
      </c>
      <c r="P490" s="1">
        <f t="shared" si="63"/>
        <v>182</v>
      </c>
      <c r="Q490" s="38">
        <v>1</v>
      </c>
      <c r="R490" s="1">
        <f t="shared" si="64"/>
        <v>165</v>
      </c>
      <c r="S490" s="1">
        <f t="shared" si="65"/>
        <v>35</v>
      </c>
      <c r="T490" s="1">
        <f t="shared" si="66"/>
        <v>24</v>
      </c>
      <c r="U490" s="1">
        <f t="shared" si="67"/>
        <v>64</v>
      </c>
      <c r="V490" s="1">
        <f t="shared" si="68"/>
        <v>43</v>
      </c>
      <c r="W490" s="1">
        <f t="shared" si="69"/>
        <v>44</v>
      </c>
      <c r="X490" s="1">
        <f t="shared" si="70"/>
        <v>29</v>
      </c>
      <c r="Y490" s="37">
        <f>VLOOKUP(D490,兵种!B:J,7,0)</f>
        <v>0</v>
      </c>
      <c r="Z490" s="37">
        <f>VLOOKUP(D490,兵种!B:J,8,0)</f>
        <v>0</v>
      </c>
      <c r="AA490" s="37">
        <f>VLOOKUP(D490,兵种!B:J,9,0)</f>
        <v>0</v>
      </c>
      <c r="AB490" s="1">
        <f t="shared" si="71"/>
        <v>143</v>
      </c>
    </row>
    <row r="491" spans="2:28" hidden="1">
      <c r="B491" s="27"/>
      <c r="C491" s="16">
        <v>134</v>
      </c>
      <c r="D491" s="27"/>
      <c r="E491" s="27"/>
      <c r="F491" s="2" t="s">
        <v>136</v>
      </c>
      <c r="G491" s="4" t="str">
        <f>VLOOKUP(D491,兵种!B:F,2,0)</f>
        <v>老百姓</v>
      </c>
      <c r="H491" s="4">
        <f>VLOOKUP(D491,兵种!B:F,3,0)</f>
        <v>0.7</v>
      </c>
      <c r="I491" s="4">
        <f>VLOOKUP(D491,兵种!B:F,4,0)</f>
        <v>0.7</v>
      </c>
      <c r="J491" s="4">
        <f>VLOOKUP(D491,兵种!B:F,5,0)</f>
        <v>0.7</v>
      </c>
      <c r="K491" s="16" t="str">
        <f>VLOOKUP(E491,绝技!B:C,2,0)</f>
        <v>无</v>
      </c>
      <c r="L491" s="32">
        <v>50</v>
      </c>
      <c r="M491" s="32">
        <v>41</v>
      </c>
      <c r="N491" s="32">
        <v>67</v>
      </c>
      <c r="O491" s="35">
        <v>56</v>
      </c>
      <c r="P491" s="1">
        <f t="shared" si="63"/>
        <v>214</v>
      </c>
      <c r="Q491" s="38">
        <v>1</v>
      </c>
      <c r="R491" s="1">
        <f t="shared" si="64"/>
        <v>162</v>
      </c>
      <c r="S491" s="1">
        <f t="shared" si="65"/>
        <v>35</v>
      </c>
      <c r="T491" s="1">
        <f t="shared" si="66"/>
        <v>24</v>
      </c>
      <c r="U491" s="1">
        <f t="shared" si="67"/>
        <v>61</v>
      </c>
      <c r="V491" s="1">
        <f t="shared" si="68"/>
        <v>41</v>
      </c>
      <c r="W491" s="1">
        <f t="shared" si="69"/>
        <v>80</v>
      </c>
      <c r="X491" s="1">
        <f t="shared" si="70"/>
        <v>53</v>
      </c>
      <c r="Y491" s="37">
        <f>VLOOKUP(D491,兵种!B:J,7,0)</f>
        <v>0</v>
      </c>
      <c r="Z491" s="37">
        <f>VLOOKUP(D491,兵种!B:J,8,0)</f>
        <v>0</v>
      </c>
      <c r="AA491" s="37">
        <f>VLOOKUP(D491,兵种!B:J,9,0)</f>
        <v>0</v>
      </c>
      <c r="AB491" s="1">
        <f t="shared" si="71"/>
        <v>176</v>
      </c>
    </row>
    <row r="492" spans="2:28" hidden="1">
      <c r="B492" s="27"/>
      <c r="C492" s="16">
        <v>194</v>
      </c>
      <c r="D492" s="27">
        <v>6</v>
      </c>
      <c r="E492" s="27"/>
      <c r="F492" s="2" t="s">
        <v>196</v>
      </c>
      <c r="G492" s="4" t="str">
        <f>VLOOKUP(D492,兵种!B:F,2,0)</f>
        <v>谋略家</v>
      </c>
      <c r="H492" s="4">
        <f>VLOOKUP(D492,兵种!B:F,3,0)</f>
        <v>0.8</v>
      </c>
      <c r="I492" s="4">
        <f>VLOOKUP(D492,兵种!B:F,4,0)</f>
        <v>0.8</v>
      </c>
      <c r="J492" s="4">
        <f>VLOOKUP(D492,兵种!B:F,5,0)</f>
        <v>0.9</v>
      </c>
      <c r="K492" s="16" t="str">
        <f>VLOOKUP(E492,绝技!B:C,2,0)</f>
        <v>无</v>
      </c>
      <c r="L492" s="32">
        <v>50</v>
      </c>
      <c r="M492" s="32">
        <v>19</v>
      </c>
      <c r="N492" s="32">
        <v>71</v>
      </c>
      <c r="O492" s="35">
        <v>86</v>
      </c>
      <c r="P492" s="1">
        <f t="shared" si="63"/>
        <v>226</v>
      </c>
      <c r="Q492" s="38">
        <v>1</v>
      </c>
      <c r="R492" s="1">
        <f t="shared" si="64"/>
        <v>150</v>
      </c>
      <c r="S492" s="1">
        <f t="shared" si="65"/>
        <v>40</v>
      </c>
      <c r="T492" s="1">
        <f t="shared" si="66"/>
        <v>31</v>
      </c>
      <c r="U492" s="1">
        <f t="shared" si="67"/>
        <v>28</v>
      </c>
      <c r="V492" s="1">
        <f t="shared" si="68"/>
        <v>19</v>
      </c>
      <c r="W492" s="1">
        <f t="shared" si="69"/>
        <v>85</v>
      </c>
      <c r="X492" s="1">
        <f t="shared" si="70"/>
        <v>56</v>
      </c>
      <c r="Y492" s="37">
        <f>VLOOKUP(D492,兵种!B:J,7,0)</f>
        <v>0.2</v>
      </c>
      <c r="Z492" s="37">
        <f>VLOOKUP(D492,兵种!B:J,8,0)</f>
        <v>0</v>
      </c>
      <c r="AA492" s="37">
        <f>VLOOKUP(D492,兵种!B:J,9,0)</f>
        <v>0</v>
      </c>
      <c r="AB492" s="1">
        <f t="shared" si="71"/>
        <v>153</v>
      </c>
    </row>
    <row r="493" spans="2:28" hidden="1">
      <c r="B493" s="27"/>
      <c r="C493" s="16">
        <v>301</v>
      </c>
      <c r="D493" s="27"/>
      <c r="E493" s="27"/>
      <c r="F493" s="2" t="s">
        <v>303</v>
      </c>
      <c r="G493" s="4" t="str">
        <f>VLOOKUP(D493,兵种!B:F,2,0)</f>
        <v>老百姓</v>
      </c>
      <c r="H493" s="4">
        <f>VLOOKUP(D493,兵种!B:F,3,0)</f>
        <v>0.7</v>
      </c>
      <c r="I493" s="4">
        <f>VLOOKUP(D493,兵种!B:F,4,0)</f>
        <v>0.7</v>
      </c>
      <c r="J493" s="4">
        <f>VLOOKUP(D493,兵种!B:F,5,0)</f>
        <v>0.7</v>
      </c>
      <c r="K493" s="16" t="str">
        <f>VLOOKUP(E493,绝技!B:C,2,0)</f>
        <v>无</v>
      </c>
      <c r="L493" s="32">
        <v>50</v>
      </c>
      <c r="M493" s="32">
        <v>26</v>
      </c>
      <c r="N493" s="32">
        <v>42</v>
      </c>
      <c r="O493" s="35">
        <v>68</v>
      </c>
      <c r="P493" s="1">
        <f t="shared" si="63"/>
        <v>186</v>
      </c>
      <c r="Q493" s="38">
        <v>1</v>
      </c>
      <c r="R493" s="1">
        <f t="shared" si="64"/>
        <v>141</v>
      </c>
      <c r="S493" s="1">
        <f t="shared" si="65"/>
        <v>35</v>
      </c>
      <c r="T493" s="1">
        <f t="shared" si="66"/>
        <v>24</v>
      </c>
      <c r="U493" s="1">
        <f t="shared" si="67"/>
        <v>39</v>
      </c>
      <c r="V493" s="1">
        <f t="shared" si="68"/>
        <v>26</v>
      </c>
      <c r="W493" s="1">
        <f t="shared" si="69"/>
        <v>50</v>
      </c>
      <c r="X493" s="1">
        <f t="shared" si="70"/>
        <v>33</v>
      </c>
      <c r="Y493" s="37">
        <f>VLOOKUP(D493,兵种!B:J,7,0)</f>
        <v>0</v>
      </c>
      <c r="Z493" s="37">
        <f>VLOOKUP(D493,兵种!B:J,8,0)</f>
        <v>0</v>
      </c>
      <c r="AA493" s="37">
        <f>VLOOKUP(D493,兵种!B:J,9,0)</f>
        <v>0</v>
      </c>
      <c r="AB493" s="1">
        <f t="shared" si="71"/>
        <v>124</v>
      </c>
    </row>
    <row r="494" spans="2:28" hidden="1">
      <c r="B494" s="27"/>
      <c r="C494" s="16">
        <v>322</v>
      </c>
      <c r="D494" s="27"/>
      <c r="E494" s="27"/>
      <c r="F494" s="2" t="s">
        <v>324</v>
      </c>
      <c r="G494" s="4" t="str">
        <f>VLOOKUP(D494,兵种!B:F,2,0)</f>
        <v>老百姓</v>
      </c>
      <c r="H494" s="4">
        <f>VLOOKUP(D494,兵种!B:F,3,0)</f>
        <v>0.7</v>
      </c>
      <c r="I494" s="4">
        <f>VLOOKUP(D494,兵种!B:F,4,0)</f>
        <v>0.7</v>
      </c>
      <c r="J494" s="4">
        <f>VLOOKUP(D494,兵种!B:F,5,0)</f>
        <v>0.7</v>
      </c>
      <c r="K494" s="16" t="str">
        <f>VLOOKUP(E494,绝技!B:C,2,0)</f>
        <v>无</v>
      </c>
      <c r="L494" s="32">
        <v>49</v>
      </c>
      <c r="M494" s="32">
        <v>69</v>
      </c>
      <c r="N494" s="32">
        <v>61</v>
      </c>
      <c r="O494" s="35">
        <v>70</v>
      </c>
      <c r="P494" s="1">
        <f t="shared" si="63"/>
        <v>249</v>
      </c>
      <c r="Q494" s="38">
        <v>1</v>
      </c>
      <c r="R494" s="1">
        <f t="shared" si="64"/>
        <v>200</v>
      </c>
      <c r="S494" s="1">
        <f t="shared" si="65"/>
        <v>34</v>
      </c>
      <c r="T494" s="1">
        <f t="shared" si="66"/>
        <v>24</v>
      </c>
      <c r="U494" s="1">
        <f t="shared" si="67"/>
        <v>103</v>
      </c>
      <c r="V494" s="1">
        <f t="shared" si="68"/>
        <v>69</v>
      </c>
      <c r="W494" s="1">
        <f t="shared" si="69"/>
        <v>73</v>
      </c>
      <c r="X494" s="1">
        <f t="shared" si="70"/>
        <v>48</v>
      </c>
      <c r="Y494" s="37">
        <f>VLOOKUP(D494,兵种!B:J,7,0)</f>
        <v>0</v>
      </c>
      <c r="Z494" s="37">
        <f>VLOOKUP(D494,兵种!B:J,8,0)</f>
        <v>0</v>
      </c>
      <c r="AA494" s="37">
        <f>VLOOKUP(D494,兵种!B:J,9,0)</f>
        <v>0</v>
      </c>
      <c r="AB494" s="1">
        <f t="shared" si="71"/>
        <v>210</v>
      </c>
    </row>
    <row r="495" spans="2:28" hidden="1">
      <c r="B495" s="27"/>
      <c r="C495" s="16">
        <v>55</v>
      </c>
      <c r="D495" s="27"/>
      <c r="E495" s="27"/>
      <c r="F495" s="2" t="s">
        <v>57</v>
      </c>
      <c r="G495" s="4" t="str">
        <f>VLOOKUP(D495,兵种!B:F,2,0)</f>
        <v>老百姓</v>
      </c>
      <c r="H495" s="4">
        <f>VLOOKUP(D495,兵种!B:F,3,0)</f>
        <v>0.7</v>
      </c>
      <c r="I495" s="4">
        <f>VLOOKUP(D495,兵种!B:F,4,0)</f>
        <v>0.7</v>
      </c>
      <c r="J495" s="4">
        <f>VLOOKUP(D495,兵种!B:F,5,0)</f>
        <v>0.7</v>
      </c>
      <c r="K495" s="16" t="str">
        <f>VLOOKUP(E495,绝技!B:C,2,0)</f>
        <v>无</v>
      </c>
      <c r="L495" s="32">
        <v>49</v>
      </c>
      <c r="M495" s="32">
        <v>65</v>
      </c>
      <c r="N495" s="32">
        <v>41</v>
      </c>
      <c r="O495" s="35">
        <v>29</v>
      </c>
      <c r="P495" s="1">
        <f t="shared" si="63"/>
        <v>184</v>
      </c>
      <c r="Q495" s="38">
        <v>1</v>
      </c>
      <c r="R495" s="1">
        <f t="shared" si="64"/>
        <v>195</v>
      </c>
      <c r="S495" s="1">
        <f t="shared" si="65"/>
        <v>34</v>
      </c>
      <c r="T495" s="1">
        <f t="shared" si="66"/>
        <v>24</v>
      </c>
      <c r="U495" s="1">
        <f t="shared" si="67"/>
        <v>97</v>
      </c>
      <c r="V495" s="1">
        <f t="shared" si="68"/>
        <v>65</v>
      </c>
      <c r="W495" s="1">
        <f t="shared" si="69"/>
        <v>49</v>
      </c>
      <c r="X495" s="1">
        <f t="shared" si="70"/>
        <v>32</v>
      </c>
      <c r="Y495" s="37">
        <f>VLOOKUP(D495,兵种!B:J,7,0)</f>
        <v>0</v>
      </c>
      <c r="Z495" s="37">
        <f>VLOOKUP(D495,兵种!B:J,8,0)</f>
        <v>0</v>
      </c>
      <c r="AA495" s="37">
        <f>VLOOKUP(D495,兵种!B:J,9,0)</f>
        <v>0</v>
      </c>
      <c r="AB495" s="1">
        <f t="shared" si="71"/>
        <v>180</v>
      </c>
    </row>
    <row r="496" spans="2:28" hidden="1">
      <c r="B496" s="27"/>
      <c r="C496" s="16">
        <v>503</v>
      </c>
      <c r="D496" s="27"/>
      <c r="E496" s="27"/>
      <c r="F496" s="2" t="s">
        <v>503</v>
      </c>
      <c r="G496" s="4" t="str">
        <f>VLOOKUP(D496,兵种!B:F,2,0)</f>
        <v>老百姓</v>
      </c>
      <c r="H496" s="4">
        <f>VLOOKUP(D496,兵种!B:F,3,0)</f>
        <v>0.7</v>
      </c>
      <c r="I496" s="4">
        <f>VLOOKUP(D496,兵种!B:F,4,0)</f>
        <v>0.7</v>
      </c>
      <c r="J496" s="4">
        <f>VLOOKUP(D496,兵种!B:F,5,0)</f>
        <v>0.7</v>
      </c>
      <c r="K496" s="16" t="str">
        <f>VLOOKUP(E496,绝技!B:C,2,0)</f>
        <v>无</v>
      </c>
      <c r="L496" s="32">
        <v>49</v>
      </c>
      <c r="M496" s="32">
        <v>65</v>
      </c>
      <c r="N496" s="32">
        <v>25</v>
      </c>
      <c r="O496" s="35">
        <v>27</v>
      </c>
      <c r="P496" s="1">
        <f t="shared" si="63"/>
        <v>166</v>
      </c>
      <c r="Q496" s="38">
        <v>1</v>
      </c>
      <c r="R496" s="1">
        <f t="shared" si="64"/>
        <v>195</v>
      </c>
      <c r="S496" s="1">
        <f t="shared" si="65"/>
        <v>34</v>
      </c>
      <c r="T496" s="1">
        <f t="shared" si="66"/>
        <v>24</v>
      </c>
      <c r="U496" s="1">
        <f t="shared" si="67"/>
        <v>97</v>
      </c>
      <c r="V496" s="1">
        <f t="shared" si="68"/>
        <v>65</v>
      </c>
      <c r="W496" s="1">
        <f t="shared" si="69"/>
        <v>30</v>
      </c>
      <c r="X496" s="1">
        <f t="shared" si="70"/>
        <v>20</v>
      </c>
      <c r="Y496" s="37">
        <f>VLOOKUP(D496,兵种!B:J,7,0)</f>
        <v>0</v>
      </c>
      <c r="Z496" s="37">
        <f>VLOOKUP(D496,兵种!B:J,8,0)</f>
        <v>0</v>
      </c>
      <c r="AA496" s="37">
        <f>VLOOKUP(D496,兵种!B:J,9,0)</f>
        <v>0</v>
      </c>
      <c r="AB496" s="1">
        <f t="shared" si="71"/>
        <v>161</v>
      </c>
    </row>
    <row r="497" spans="2:28" hidden="1">
      <c r="B497" s="27"/>
      <c r="C497" s="16">
        <v>193</v>
      </c>
      <c r="D497" s="27"/>
      <c r="E497" s="27"/>
      <c r="F497" s="2" t="s">
        <v>195</v>
      </c>
      <c r="G497" s="4" t="str">
        <f>VLOOKUP(D497,兵种!B:F,2,0)</f>
        <v>老百姓</v>
      </c>
      <c r="H497" s="4">
        <f>VLOOKUP(D497,兵种!B:F,3,0)</f>
        <v>0.7</v>
      </c>
      <c r="I497" s="4">
        <f>VLOOKUP(D497,兵种!B:F,4,0)</f>
        <v>0.7</v>
      </c>
      <c r="J497" s="4">
        <f>VLOOKUP(D497,兵种!B:F,5,0)</f>
        <v>0.7</v>
      </c>
      <c r="K497" s="16" t="str">
        <f>VLOOKUP(E497,绝技!B:C,2,0)</f>
        <v>无</v>
      </c>
      <c r="L497" s="32">
        <v>49</v>
      </c>
      <c r="M497" s="32">
        <v>61</v>
      </c>
      <c r="N497" s="32">
        <v>23</v>
      </c>
      <c r="O497" s="35">
        <v>51</v>
      </c>
      <c r="P497" s="1">
        <f t="shared" si="63"/>
        <v>184</v>
      </c>
      <c r="Q497" s="38">
        <v>1</v>
      </c>
      <c r="R497" s="1">
        <f t="shared" si="64"/>
        <v>189</v>
      </c>
      <c r="S497" s="1">
        <f t="shared" si="65"/>
        <v>34</v>
      </c>
      <c r="T497" s="1">
        <f t="shared" si="66"/>
        <v>24</v>
      </c>
      <c r="U497" s="1">
        <f t="shared" si="67"/>
        <v>91</v>
      </c>
      <c r="V497" s="1">
        <f t="shared" si="68"/>
        <v>61</v>
      </c>
      <c r="W497" s="1">
        <f t="shared" si="69"/>
        <v>27</v>
      </c>
      <c r="X497" s="1">
        <f t="shared" si="70"/>
        <v>18</v>
      </c>
      <c r="Y497" s="37">
        <f>VLOOKUP(D497,兵种!B:J,7,0)</f>
        <v>0</v>
      </c>
      <c r="Z497" s="37">
        <f>VLOOKUP(D497,兵种!B:J,8,0)</f>
        <v>0</v>
      </c>
      <c r="AA497" s="37">
        <f>VLOOKUP(D497,兵种!B:J,9,0)</f>
        <v>0</v>
      </c>
      <c r="AB497" s="1">
        <f t="shared" si="71"/>
        <v>152</v>
      </c>
    </row>
    <row r="498" spans="2:28" hidden="1">
      <c r="B498" s="27"/>
      <c r="C498" s="16">
        <v>498</v>
      </c>
      <c r="D498" s="27"/>
      <c r="E498" s="27"/>
      <c r="F498" s="2" t="s">
        <v>498</v>
      </c>
      <c r="G498" s="4" t="str">
        <f>VLOOKUP(D498,兵种!B:F,2,0)</f>
        <v>老百姓</v>
      </c>
      <c r="H498" s="4">
        <f>VLOOKUP(D498,兵种!B:F,3,0)</f>
        <v>0.7</v>
      </c>
      <c r="I498" s="4">
        <f>VLOOKUP(D498,兵种!B:F,4,0)</f>
        <v>0.7</v>
      </c>
      <c r="J498" s="4">
        <f>VLOOKUP(D498,兵种!B:F,5,0)</f>
        <v>0.7</v>
      </c>
      <c r="K498" s="16" t="str">
        <f>VLOOKUP(E498,绝技!B:C,2,0)</f>
        <v>无</v>
      </c>
      <c r="L498" s="32">
        <v>49</v>
      </c>
      <c r="M498" s="32">
        <v>60</v>
      </c>
      <c r="N498" s="32">
        <v>25</v>
      </c>
      <c r="O498" s="35">
        <v>12</v>
      </c>
      <c r="P498" s="1">
        <f t="shared" si="63"/>
        <v>146</v>
      </c>
      <c r="Q498" s="38">
        <v>1</v>
      </c>
      <c r="R498" s="1">
        <f t="shared" si="64"/>
        <v>188</v>
      </c>
      <c r="S498" s="1">
        <f t="shared" si="65"/>
        <v>34</v>
      </c>
      <c r="T498" s="1">
        <f t="shared" si="66"/>
        <v>24</v>
      </c>
      <c r="U498" s="1">
        <f t="shared" si="67"/>
        <v>90</v>
      </c>
      <c r="V498" s="1">
        <f t="shared" si="68"/>
        <v>60</v>
      </c>
      <c r="W498" s="1">
        <f t="shared" si="69"/>
        <v>30</v>
      </c>
      <c r="X498" s="1">
        <f t="shared" si="70"/>
        <v>20</v>
      </c>
      <c r="Y498" s="37">
        <f>VLOOKUP(D498,兵种!B:J,7,0)</f>
        <v>0</v>
      </c>
      <c r="Z498" s="37">
        <f>VLOOKUP(D498,兵种!B:J,8,0)</f>
        <v>0</v>
      </c>
      <c r="AA498" s="37">
        <f>VLOOKUP(D498,兵种!B:J,9,0)</f>
        <v>0</v>
      </c>
      <c r="AB498" s="1">
        <f t="shared" si="71"/>
        <v>154</v>
      </c>
    </row>
    <row r="499" spans="2:28" hidden="1">
      <c r="B499" s="27"/>
      <c r="C499" s="16">
        <v>235</v>
      </c>
      <c r="D499" s="27"/>
      <c r="E499" s="27"/>
      <c r="F499" s="2" t="s">
        <v>237</v>
      </c>
      <c r="G499" s="4" t="str">
        <f>VLOOKUP(D499,兵种!B:F,2,0)</f>
        <v>老百姓</v>
      </c>
      <c r="H499" s="4">
        <f>VLOOKUP(D499,兵种!B:F,3,0)</f>
        <v>0.7</v>
      </c>
      <c r="I499" s="4">
        <f>VLOOKUP(D499,兵种!B:F,4,0)</f>
        <v>0.7</v>
      </c>
      <c r="J499" s="4">
        <f>VLOOKUP(D499,兵种!B:F,5,0)</f>
        <v>0.7</v>
      </c>
      <c r="K499" s="16" t="str">
        <f>VLOOKUP(E499,绝技!B:C,2,0)</f>
        <v>无</v>
      </c>
      <c r="L499" s="32">
        <v>49</v>
      </c>
      <c r="M499" s="32">
        <v>49</v>
      </c>
      <c r="N499" s="32">
        <v>40</v>
      </c>
      <c r="O499" s="35">
        <v>58</v>
      </c>
      <c r="P499" s="1">
        <f t="shared" si="63"/>
        <v>196</v>
      </c>
      <c r="Q499" s="38">
        <v>1</v>
      </c>
      <c r="R499" s="1">
        <f t="shared" si="64"/>
        <v>172</v>
      </c>
      <c r="S499" s="1">
        <f t="shared" si="65"/>
        <v>34</v>
      </c>
      <c r="T499" s="1">
        <f t="shared" si="66"/>
        <v>24</v>
      </c>
      <c r="U499" s="1">
        <f t="shared" si="67"/>
        <v>73</v>
      </c>
      <c r="V499" s="1">
        <f t="shared" si="68"/>
        <v>49</v>
      </c>
      <c r="W499" s="1">
        <f t="shared" si="69"/>
        <v>48</v>
      </c>
      <c r="X499" s="1">
        <f t="shared" si="70"/>
        <v>32</v>
      </c>
      <c r="Y499" s="37">
        <f>VLOOKUP(D499,兵种!B:J,7,0)</f>
        <v>0</v>
      </c>
      <c r="Z499" s="37">
        <f>VLOOKUP(D499,兵种!B:J,8,0)</f>
        <v>0</v>
      </c>
      <c r="AA499" s="37">
        <f>VLOOKUP(D499,兵种!B:J,9,0)</f>
        <v>0</v>
      </c>
      <c r="AB499" s="1">
        <f t="shared" si="71"/>
        <v>155</v>
      </c>
    </row>
    <row r="500" spans="2:28" hidden="1">
      <c r="B500" s="27"/>
      <c r="C500" s="16">
        <v>317</v>
      </c>
      <c r="D500" s="27"/>
      <c r="E500" s="27"/>
      <c r="F500" s="2" t="s">
        <v>319</v>
      </c>
      <c r="G500" s="4" t="str">
        <f>VLOOKUP(D500,兵种!B:F,2,0)</f>
        <v>老百姓</v>
      </c>
      <c r="H500" s="4">
        <f>VLOOKUP(D500,兵种!B:F,3,0)</f>
        <v>0.7</v>
      </c>
      <c r="I500" s="4">
        <f>VLOOKUP(D500,兵种!B:F,4,0)</f>
        <v>0.7</v>
      </c>
      <c r="J500" s="4">
        <f>VLOOKUP(D500,兵种!B:F,5,0)</f>
        <v>0.7</v>
      </c>
      <c r="K500" s="16" t="str">
        <f>VLOOKUP(E500,绝技!B:C,2,0)</f>
        <v>无</v>
      </c>
      <c r="L500" s="32">
        <v>49</v>
      </c>
      <c r="M500" s="32">
        <v>18</v>
      </c>
      <c r="N500" s="32">
        <v>64</v>
      </c>
      <c r="O500" s="35">
        <v>74</v>
      </c>
      <c r="P500" s="1">
        <f t="shared" si="63"/>
        <v>205</v>
      </c>
      <c r="Q500" s="38">
        <v>1</v>
      </c>
      <c r="R500" s="1">
        <f t="shared" si="64"/>
        <v>129</v>
      </c>
      <c r="S500" s="1">
        <f t="shared" si="65"/>
        <v>34</v>
      </c>
      <c r="T500" s="1">
        <f t="shared" si="66"/>
        <v>24</v>
      </c>
      <c r="U500" s="1">
        <f t="shared" si="67"/>
        <v>27</v>
      </c>
      <c r="V500" s="1">
        <f t="shared" si="68"/>
        <v>18</v>
      </c>
      <c r="W500" s="1">
        <f t="shared" si="69"/>
        <v>76</v>
      </c>
      <c r="X500" s="1">
        <f t="shared" si="70"/>
        <v>51</v>
      </c>
      <c r="Y500" s="37">
        <f>VLOOKUP(D500,兵种!B:J,7,0)</f>
        <v>0</v>
      </c>
      <c r="Z500" s="37">
        <f>VLOOKUP(D500,兵种!B:J,8,0)</f>
        <v>0</v>
      </c>
      <c r="AA500" s="37">
        <f>VLOOKUP(D500,兵种!B:J,9,0)</f>
        <v>0</v>
      </c>
      <c r="AB500" s="1">
        <f t="shared" si="71"/>
        <v>137</v>
      </c>
    </row>
    <row r="501" spans="2:28" hidden="1">
      <c r="B501" s="27"/>
      <c r="C501" s="16">
        <v>268</v>
      </c>
      <c r="D501" s="27">
        <v>5</v>
      </c>
      <c r="E501" s="27"/>
      <c r="F501" s="2" t="s">
        <v>270</v>
      </c>
      <c r="G501" s="4" t="str">
        <f>VLOOKUP(D501,兵种!B:F,2,0)</f>
        <v>霹雳车</v>
      </c>
      <c r="H501" s="4">
        <f>VLOOKUP(D501,兵种!B:F,3,0)</f>
        <v>0.9</v>
      </c>
      <c r="I501" s="4">
        <f>VLOOKUP(D501,兵种!B:F,4,0)</f>
        <v>1</v>
      </c>
      <c r="J501" s="4">
        <f>VLOOKUP(D501,兵种!B:F,5,0)</f>
        <v>0.8</v>
      </c>
      <c r="K501" s="16" t="str">
        <f>VLOOKUP(E501,绝技!B:C,2,0)</f>
        <v>无</v>
      </c>
      <c r="L501" s="32">
        <v>48</v>
      </c>
      <c r="M501" s="32">
        <v>43</v>
      </c>
      <c r="N501" s="32">
        <v>85</v>
      </c>
      <c r="O501" s="35">
        <v>77</v>
      </c>
      <c r="P501" s="1">
        <f t="shared" si="63"/>
        <v>253</v>
      </c>
      <c r="Q501" s="38">
        <v>1</v>
      </c>
      <c r="R501" s="1">
        <f t="shared" si="64"/>
        <v>210</v>
      </c>
      <c r="S501" s="1">
        <f t="shared" si="65"/>
        <v>48</v>
      </c>
      <c r="T501" s="1">
        <f t="shared" si="66"/>
        <v>26</v>
      </c>
      <c r="U501" s="1">
        <f t="shared" si="67"/>
        <v>64</v>
      </c>
      <c r="V501" s="1">
        <f t="shared" si="68"/>
        <v>43</v>
      </c>
      <c r="W501" s="1">
        <f t="shared" si="69"/>
        <v>102</v>
      </c>
      <c r="X501" s="1">
        <f t="shared" si="70"/>
        <v>68</v>
      </c>
      <c r="Y501" s="37">
        <f>VLOOKUP(D501,兵种!B:J,7,0)</f>
        <v>0.15</v>
      </c>
      <c r="Z501" s="37">
        <f>VLOOKUP(D501,兵种!B:J,8,0)</f>
        <v>0</v>
      </c>
      <c r="AA501" s="37">
        <f>VLOOKUP(D501,兵种!B:J,9,0)</f>
        <v>0.05</v>
      </c>
      <c r="AB501" s="1">
        <f t="shared" si="71"/>
        <v>214</v>
      </c>
    </row>
    <row r="502" spans="2:28" hidden="1">
      <c r="B502" s="27"/>
      <c r="C502" s="16">
        <v>636</v>
      </c>
      <c r="D502" s="27">
        <v>5</v>
      </c>
      <c r="E502" s="27"/>
      <c r="F502" s="2" t="s">
        <v>634</v>
      </c>
      <c r="G502" s="4" t="str">
        <f>VLOOKUP(D502,兵种!B:F,2,0)</f>
        <v>霹雳车</v>
      </c>
      <c r="H502" s="4">
        <f>VLOOKUP(D502,兵种!B:F,3,0)</f>
        <v>0.9</v>
      </c>
      <c r="I502" s="4">
        <f>VLOOKUP(D502,兵种!B:F,4,0)</f>
        <v>1</v>
      </c>
      <c r="J502" s="4">
        <f>VLOOKUP(D502,兵种!B:F,5,0)</f>
        <v>0.8</v>
      </c>
      <c r="K502" s="16" t="str">
        <f>VLOOKUP(E502,绝技!B:C,2,0)</f>
        <v>无</v>
      </c>
      <c r="L502" s="32">
        <v>48</v>
      </c>
      <c r="M502" s="32">
        <v>31</v>
      </c>
      <c r="N502" s="32">
        <v>71</v>
      </c>
      <c r="O502" s="35">
        <v>81</v>
      </c>
      <c r="P502" s="1">
        <f t="shared" si="63"/>
        <v>231</v>
      </c>
      <c r="Q502" s="38">
        <v>1</v>
      </c>
      <c r="R502" s="1">
        <f t="shared" si="64"/>
        <v>189</v>
      </c>
      <c r="S502" s="1">
        <f t="shared" si="65"/>
        <v>48</v>
      </c>
      <c r="T502" s="1">
        <f t="shared" si="66"/>
        <v>26</v>
      </c>
      <c r="U502" s="1">
        <f t="shared" si="67"/>
        <v>46</v>
      </c>
      <c r="V502" s="1">
        <f t="shared" si="68"/>
        <v>31</v>
      </c>
      <c r="W502" s="1">
        <f t="shared" si="69"/>
        <v>85</v>
      </c>
      <c r="X502" s="1">
        <f t="shared" si="70"/>
        <v>56</v>
      </c>
      <c r="Y502" s="37">
        <f>VLOOKUP(D502,兵种!B:J,7,0)</f>
        <v>0.15</v>
      </c>
      <c r="Z502" s="37">
        <f>VLOOKUP(D502,兵种!B:J,8,0)</f>
        <v>0</v>
      </c>
      <c r="AA502" s="37">
        <f>VLOOKUP(D502,兵种!B:J,9,0)</f>
        <v>0.05</v>
      </c>
      <c r="AB502" s="1">
        <f t="shared" si="71"/>
        <v>179</v>
      </c>
    </row>
    <row r="503" spans="2:28" hidden="1">
      <c r="B503" s="27"/>
      <c r="C503" s="16">
        <v>80</v>
      </c>
      <c r="D503" s="27"/>
      <c r="E503" s="27"/>
      <c r="F503" s="2" t="s">
        <v>82</v>
      </c>
      <c r="G503" s="4" t="str">
        <f>VLOOKUP(D503,兵种!B:F,2,0)</f>
        <v>老百姓</v>
      </c>
      <c r="H503" s="4">
        <f>VLOOKUP(D503,兵种!B:F,3,0)</f>
        <v>0.7</v>
      </c>
      <c r="I503" s="4">
        <f>VLOOKUP(D503,兵种!B:F,4,0)</f>
        <v>0.7</v>
      </c>
      <c r="J503" s="4">
        <f>VLOOKUP(D503,兵种!B:F,5,0)</f>
        <v>0.7</v>
      </c>
      <c r="K503" s="16" t="str">
        <f>VLOOKUP(E503,绝技!B:C,2,0)</f>
        <v>无</v>
      </c>
      <c r="L503" s="32">
        <v>48</v>
      </c>
      <c r="M503" s="32">
        <v>51</v>
      </c>
      <c r="N503" s="32">
        <v>70</v>
      </c>
      <c r="O503" s="35">
        <v>76</v>
      </c>
      <c r="P503" s="1">
        <f t="shared" si="63"/>
        <v>245</v>
      </c>
      <c r="Q503" s="38">
        <v>1</v>
      </c>
      <c r="R503" s="1">
        <f t="shared" si="64"/>
        <v>175</v>
      </c>
      <c r="S503" s="1">
        <f t="shared" si="65"/>
        <v>33</v>
      </c>
      <c r="T503" s="1">
        <f t="shared" si="66"/>
        <v>23</v>
      </c>
      <c r="U503" s="1">
        <f t="shared" si="67"/>
        <v>76</v>
      </c>
      <c r="V503" s="1">
        <f t="shared" si="68"/>
        <v>51</v>
      </c>
      <c r="W503" s="1">
        <f t="shared" si="69"/>
        <v>84</v>
      </c>
      <c r="X503" s="1">
        <f t="shared" si="70"/>
        <v>56</v>
      </c>
      <c r="Y503" s="37">
        <f>VLOOKUP(D503,兵种!B:J,7,0)</f>
        <v>0</v>
      </c>
      <c r="Z503" s="37">
        <f>VLOOKUP(D503,兵种!B:J,8,0)</f>
        <v>0</v>
      </c>
      <c r="AA503" s="37">
        <f>VLOOKUP(D503,兵种!B:J,9,0)</f>
        <v>0</v>
      </c>
      <c r="AB503" s="1">
        <f t="shared" si="71"/>
        <v>193</v>
      </c>
    </row>
    <row r="504" spans="2:28" hidden="1">
      <c r="B504" s="27"/>
      <c r="C504" s="16">
        <v>197</v>
      </c>
      <c r="D504" s="27"/>
      <c r="E504" s="27"/>
      <c r="F504" s="2" t="s">
        <v>199</v>
      </c>
      <c r="G504" s="4" t="str">
        <f>VLOOKUP(D504,兵种!B:F,2,0)</f>
        <v>老百姓</v>
      </c>
      <c r="H504" s="4">
        <f>VLOOKUP(D504,兵种!B:F,3,0)</f>
        <v>0.7</v>
      </c>
      <c r="I504" s="4">
        <f>VLOOKUP(D504,兵种!B:F,4,0)</f>
        <v>0.7</v>
      </c>
      <c r="J504" s="4">
        <f>VLOOKUP(D504,兵种!B:F,5,0)</f>
        <v>0.7</v>
      </c>
      <c r="K504" s="16" t="str">
        <f>VLOOKUP(E504,绝技!B:C,2,0)</f>
        <v>无</v>
      </c>
      <c r="L504" s="32">
        <v>48</v>
      </c>
      <c r="M504" s="32">
        <v>38</v>
      </c>
      <c r="N504" s="32">
        <v>65</v>
      </c>
      <c r="O504" s="35">
        <v>65</v>
      </c>
      <c r="P504" s="1">
        <f t="shared" si="63"/>
        <v>216</v>
      </c>
      <c r="Q504" s="38">
        <v>1</v>
      </c>
      <c r="R504" s="1">
        <f t="shared" si="64"/>
        <v>156</v>
      </c>
      <c r="S504" s="1">
        <f t="shared" si="65"/>
        <v>33</v>
      </c>
      <c r="T504" s="1">
        <f t="shared" si="66"/>
        <v>23</v>
      </c>
      <c r="U504" s="1">
        <f t="shared" si="67"/>
        <v>57</v>
      </c>
      <c r="V504" s="1">
        <f t="shared" si="68"/>
        <v>38</v>
      </c>
      <c r="W504" s="1">
        <f t="shared" si="69"/>
        <v>78</v>
      </c>
      <c r="X504" s="1">
        <f t="shared" si="70"/>
        <v>52</v>
      </c>
      <c r="Y504" s="37">
        <f>VLOOKUP(D504,兵种!B:J,7,0)</f>
        <v>0</v>
      </c>
      <c r="Z504" s="37">
        <f>VLOOKUP(D504,兵种!B:J,8,0)</f>
        <v>0</v>
      </c>
      <c r="AA504" s="37">
        <f>VLOOKUP(D504,兵种!B:J,9,0)</f>
        <v>0</v>
      </c>
      <c r="AB504" s="1">
        <f t="shared" si="71"/>
        <v>168</v>
      </c>
    </row>
    <row r="505" spans="2:28" hidden="1">
      <c r="B505" s="27"/>
      <c r="C505" s="16">
        <v>50</v>
      </c>
      <c r="D505" s="27">
        <v>3</v>
      </c>
      <c r="E505" s="27"/>
      <c r="F505" s="2" t="s">
        <v>52</v>
      </c>
      <c r="G505" s="4" t="str">
        <f>VLOOKUP(D505,兵种!B:F,2,0)</f>
        <v>战弓骑</v>
      </c>
      <c r="H505" s="4">
        <f>VLOOKUP(D505,兵种!B:F,3,0)</f>
        <v>1</v>
      </c>
      <c r="I505" s="4">
        <f>VLOOKUP(D505,兵种!B:F,4,0)</f>
        <v>1.1000000000000001</v>
      </c>
      <c r="J505" s="4">
        <f>VLOOKUP(D505,兵种!B:F,5,0)</f>
        <v>0.8</v>
      </c>
      <c r="K505" s="16" t="str">
        <f>VLOOKUP(E505,绝技!B:C,2,0)</f>
        <v>无</v>
      </c>
      <c r="L505" s="32">
        <v>47</v>
      </c>
      <c r="M505" s="32">
        <v>35</v>
      </c>
      <c r="N505" s="32">
        <v>79</v>
      </c>
      <c r="O505" s="35">
        <v>81</v>
      </c>
      <c r="P505" s="1">
        <f t="shared" si="63"/>
        <v>242</v>
      </c>
      <c r="Q505" s="38">
        <v>1</v>
      </c>
      <c r="R505" s="1">
        <f t="shared" si="64"/>
        <v>217</v>
      </c>
      <c r="S505" s="1">
        <f t="shared" si="65"/>
        <v>51</v>
      </c>
      <c r="T505" s="1">
        <f t="shared" si="66"/>
        <v>26</v>
      </c>
      <c r="U505" s="1">
        <f t="shared" si="67"/>
        <v>52</v>
      </c>
      <c r="V505" s="1">
        <f t="shared" si="68"/>
        <v>35</v>
      </c>
      <c r="W505" s="1">
        <f t="shared" si="69"/>
        <v>94</v>
      </c>
      <c r="X505" s="1">
        <f t="shared" si="70"/>
        <v>63</v>
      </c>
      <c r="Y505" s="37">
        <f>VLOOKUP(D505,兵种!B:J,7,0)</f>
        <v>0.05</v>
      </c>
      <c r="Z505" s="37">
        <f>VLOOKUP(D505,兵种!B:J,8,0)</f>
        <v>0</v>
      </c>
      <c r="AA505" s="37">
        <f>VLOOKUP(D505,兵种!B:J,9,0)</f>
        <v>0.15</v>
      </c>
      <c r="AB505" s="1">
        <f t="shared" si="71"/>
        <v>197</v>
      </c>
    </row>
    <row r="506" spans="2:28" hidden="1">
      <c r="B506" s="27"/>
      <c r="C506" s="16">
        <v>619</v>
      </c>
      <c r="D506" s="27"/>
      <c r="E506" s="27"/>
      <c r="F506" s="2" t="s">
        <v>617</v>
      </c>
      <c r="G506" s="4" t="str">
        <f>VLOOKUP(D506,兵种!B:F,2,0)</f>
        <v>老百姓</v>
      </c>
      <c r="H506" s="4">
        <f>VLOOKUP(D506,兵种!B:F,3,0)</f>
        <v>0.7</v>
      </c>
      <c r="I506" s="4">
        <f>VLOOKUP(D506,兵种!B:F,4,0)</f>
        <v>0.7</v>
      </c>
      <c r="J506" s="4">
        <f>VLOOKUP(D506,兵种!B:F,5,0)</f>
        <v>0.7</v>
      </c>
      <c r="K506" s="16" t="str">
        <f>VLOOKUP(E506,绝技!B:C,2,0)</f>
        <v>无</v>
      </c>
      <c r="L506" s="32">
        <v>47</v>
      </c>
      <c r="M506" s="32">
        <v>63</v>
      </c>
      <c r="N506" s="32">
        <v>35</v>
      </c>
      <c r="O506" s="35">
        <v>16</v>
      </c>
      <c r="P506" s="1">
        <f t="shared" si="63"/>
        <v>161</v>
      </c>
      <c r="Q506" s="38">
        <v>1</v>
      </c>
      <c r="R506" s="1">
        <f t="shared" si="64"/>
        <v>191</v>
      </c>
      <c r="S506" s="1">
        <f t="shared" si="65"/>
        <v>32</v>
      </c>
      <c r="T506" s="1">
        <f t="shared" si="66"/>
        <v>23</v>
      </c>
      <c r="U506" s="1">
        <f t="shared" si="67"/>
        <v>94</v>
      </c>
      <c r="V506" s="1">
        <f t="shared" si="68"/>
        <v>63</v>
      </c>
      <c r="W506" s="1">
        <f t="shared" si="69"/>
        <v>42</v>
      </c>
      <c r="X506" s="1">
        <f t="shared" si="70"/>
        <v>28</v>
      </c>
      <c r="Y506" s="37">
        <f>VLOOKUP(D506,兵种!B:J,7,0)</f>
        <v>0</v>
      </c>
      <c r="Z506" s="37">
        <f>VLOOKUP(D506,兵种!B:J,8,0)</f>
        <v>0</v>
      </c>
      <c r="AA506" s="37">
        <f>VLOOKUP(D506,兵种!B:J,9,0)</f>
        <v>0</v>
      </c>
      <c r="AB506" s="1">
        <f t="shared" si="71"/>
        <v>168</v>
      </c>
    </row>
    <row r="507" spans="2:28" hidden="1">
      <c r="B507" s="27"/>
      <c r="C507" s="16">
        <v>473</v>
      </c>
      <c r="D507" s="27"/>
      <c r="E507" s="27"/>
      <c r="F507" s="2" t="s">
        <v>473</v>
      </c>
      <c r="G507" s="4" t="str">
        <f>VLOOKUP(D507,兵种!B:F,2,0)</f>
        <v>老百姓</v>
      </c>
      <c r="H507" s="4">
        <f>VLOOKUP(D507,兵种!B:F,3,0)</f>
        <v>0.7</v>
      </c>
      <c r="I507" s="4">
        <f>VLOOKUP(D507,兵种!B:F,4,0)</f>
        <v>0.7</v>
      </c>
      <c r="J507" s="4">
        <f>VLOOKUP(D507,兵种!B:F,5,0)</f>
        <v>0.7</v>
      </c>
      <c r="K507" s="16" t="str">
        <f>VLOOKUP(E507,绝技!B:C,2,0)</f>
        <v>无</v>
      </c>
      <c r="L507" s="32">
        <v>47</v>
      </c>
      <c r="M507" s="32">
        <v>60</v>
      </c>
      <c r="N507" s="32">
        <v>55</v>
      </c>
      <c r="O507" s="35">
        <v>15</v>
      </c>
      <c r="P507" s="1">
        <f t="shared" si="63"/>
        <v>177</v>
      </c>
      <c r="Q507" s="38">
        <v>1</v>
      </c>
      <c r="R507" s="1">
        <f t="shared" si="64"/>
        <v>186</v>
      </c>
      <c r="S507" s="1">
        <f t="shared" si="65"/>
        <v>32</v>
      </c>
      <c r="T507" s="1">
        <f t="shared" si="66"/>
        <v>23</v>
      </c>
      <c r="U507" s="1">
        <f t="shared" si="67"/>
        <v>90</v>
      </c>
      <c r="V507" s="1">
        <f t="shared" si="68"/>
        <v>60</v>
      </c>
      <c r="W507" s="1">
        <f t="shared" si="69"/>
        <v>66</v>
      </c>
      <c r="X507" s="1">
        <f t="shared" si="70"/>
        <v>44</v>
      </c>
      <c r="Y507" s="37">
        <f>VLOOKUP(D507,兵种!B:J,7,0)</f>
        <v>0</v>
      </c>
      <c r="Z507" s="37">
        <f>VLOOKUP(D507,兵种!B:J,8,0)</f>
        <v>0</v>
      </c>
      <c r="AA507" s="37">
        <f>VLOOKUP(D507,兵种!B:J,9,0)</f>
        <v>0</v>
      </c>
      <c r="AB507" s="1">
        <f t="shared" si="71"/>
        <v>188</v>
      </c>
    </row>
    <row r="508" spans="2:28" hidden="1">
      <c r="B508" s="27"/>
      <c r="C508" s="16">
        <v>479</v>
      </c>
      <c r="D508" s="27">
        <v>6</v>
      </c>
      <c r="E508" s="27"/>
      <c r="F508" s="2" t="s">
        <v>479</v>
      </c>
      <c r="G508" s="4" t="str">
        <f>VLOOKUP(D508,兵种!B:F,2,0)</f>
        <v>谋略家</v>
      </c>
      <c r="H508" s="4">
        <f>VLOOKUP(D508,兵种!B:F,3,0)</f>
        <v>0.8</v>
      </c>
      <c r="I508" s="4">
        <f>VLOOKUP(D508,兵种!B:F,4,0)</f>
        <v>0.8</v>
      </c>
      <c r="J508" s="4">
        <f>VLOOKUP(D508,兵种!B:F,5,0)</f>
        <v>0.9</v>
      </c>
      <c r="K508" s="16" t="str">
        <f>VLOOKUP(E508,绝技!B:C,2,0)</f>
        <v>无</v>
      </c>
      <c r="L508" s="32">
        <v>47</v>
      </c>
      <c r="M508" s="32">
        <v>28</v>
      </c>
      <c r="N508" s="32">
        <v>78</v>
      </c>
      <c r="O508" s="35">
        <v>93</v>
      </c>
      <c r="P508" s="1">
        <f t="shared" si="63"/>
        <v>246</v>
      </c>
      <c r="Q508" s="38">
        <v>1</v>
      </c>
      <c r="R508" s="1">
        <f t="shared" si="64"/>
        <v>162</v>
      </c>
      <c r="S508" s="1">
        <f t="shared" si="65"/>
        <v>37</v>
      </c>
      <c r="T508" s="1">
        <f t="shared" si="66"/>
        <v>29</v>
      </c>
      <c r="U508" s="1">
        <f t="shared" si="67"/>
        <v>42</v>
      </c>
      <c r="V508" s="1">
        <f t="shared" si="68"/>
        <v>28</v>
      </c>
      <c r="W508" s="1">
        <f t="shared" si="69"/>
        <v>93</v>
      </c>
      <c r="X508" s="1">
        <f t="shared" si="70"/>
        <v>62</v>
      </c>
      <c r="Y508" s="37">
        <f>VLOOKUP(D508,兵种!B:J,7,0)</f>
        <v>0.2</v>
      </c>
      <c r="Z508" s="37">
        <f>VLOOKUP(D508,兵种!B:J,8,0)</f>
        <v>0</v>
      </c>
      <c r="AA508" s="37">
        <f>VLOOKUP(D508,兵种!B:J,9,0)</f>
        <v>0</v>
      </c>
      <c r="AB508" s="1">
        <f t="shared" si="71"/>
        <v>172</v>
      </c>
    </row>
    <row r="509" spans="2:28" hidden="1">
      <c r="B509" s="27"/>
      <c r="C509" s="16">
        <v>53</v>
      </c>
      <c r="D509" s="27">
        <v>6</v>
      </c>
      <c r="E509" s="27"/>
      <c r="F509" s="2" t="s">
        <v>55</v>
      </c>
      <c r="G509" s="4" t="str">
        <f>VLOOKUP(D509,兵种!B:F,2,0)</f>
        <v>谋略家</v>
      </c>
      <c r="H509" s="4">
        <f>VLOOKUP(D509,兵种!B:F,3,0)</f>
        <v>0.8</v>
      </c>
      <c r="I509" s="4">
        <f>VLOOKUP(D509,兵种!B:F,4,0)</f>
        <v>0.8</v>
      </c>
      <c r="J509" s="4">
        <f>VLOOKUP(D509,兵种!B:F,5,0)</f>
        <v>0.9</v>
      </c>
      <c r="K509" s="16" t="str">
        <f>VLOOKUP(E509,绝技!B:C,2,0)</f>
        <v>无</v>
      </c>
      <c r="L509" s="32">
        <v>47</v>
      </c>
      <c r="M509" s="32">
        <v>27</v>
      </c>
      <c r="N509" s="32">
        <v>82</v>
      </c>
      <c r="O509" s="35">
        <v>91</v>
      </c>
      <c r="P509" s="1">
        <f t="shared" si="63"/>
        <v>247</v>
      </c>
      <c r="Q509" s="38">
        <v>1</v>
      </c>
      <c r="R509" s="1">
        <f t="shared" si="64"/>
        <v>160</v>
      </c>
      <c r="S509" s="1">
        <f t="shared" si="65"/>
        <v>37</v>
      </c>
      <c r="T509" s="1">
        <f t="shared" si="66"/>
        <v>29</v>
      </c>
      <c r="U509" s="1">
        <f t="shared" si="67"/>
        <v>40</v>
      </c>
      <c r="V509" s="1">
        <f t="shared" si="68"/>
        <v>27</v>
      </c>
      <c r="W509" s="1">
        <f t="shared" si="69"/>
        <v>98</v>
      </c>
      <c r="X509" s="1">
        <f t="shared" si="70"/>
        <v>65</v>
      </c>
      <c r="Y509" s="37">
        <f>VLOOKUP(D509,兵种!B:J,7,0)</f>
        <v>0.2</v>
      </c>
      <c r="Z509" s="37">
        <f>VLOOKUP(D509,兵种!B:J,8,0)</f>
        <v>0</v>
      </c>
      <c r="AA509" s="37">
        <f>VLOOKUP(D509,兵种!B:J,9,0)</f>
        <v>0</v>
      </c>
      <c r="AB509" s="1">
        <f t="shared" si="71"/>
        <v>175</v>
      </c>
    </row>
    <row r="510" spans="2:28" hidden="1">
      <c r="B510" s="27"/>
      <c r="C510" s="16">
        <v>569</v>
      </c>
      <c r="D510" s="27"/>
      <c r="E510" s="27"/>
      <c r="F510" s="2" t="s">
        <v>568</v>
      </c>
      <c r="G510" s="4" t="str">
        <f>VLOOKUP(D510,兵种!B:F,2,0)</f>
        <v>老百姓</v>
      </c>
      <c r="H510" s="4">
        <f>VLOOKUP(D510,兵种!B:F,3,0)</f>
        <v>0.7</v>
      </c>
      <c r="I510" s="4">
        <f>VLOOKUP(D510,兵种!B:F,4,0)</f>
        <v>0.7</v>
      </c>
      <c r="J510" s="4">
        <f>VLOOKUP(D510,兵种!B:F,5,0)</f>
        <v>0.7</v>
      </c>
      <c r="K510" s="16" t="str">
        <f>VLOOKUP(E510,绝技!B:C,2,0)</f>
        <v>无</v>
      </c>
      <c r="L510" s="32">
        <v>47</v>
      </c>
      <c r="M510" s="32">
        <v>28</v>
      </c>
      <c r="N510" s="32">
        <v>72</v>
      </c>
      <c r="O510" s="35">
        <v>78</v>
      </c>
      <c r="P510" s="1">
        <f t="shared" si="63"/>
        <v>225</v>
      </c>
      <c r="Q510" s="38">
        <v>1</v>
      </c>
      <c r="R510" s="1">
        <f t="shared" si="64"/>
        <v>142</v>
      </c>
      <c r="S510" s="1">
        <f t="shared" si="65"/>
        <v>32</v>
      </c>
      <c r="T510" s="1">
        <f t="shared" si="66"/>
        <v>23</v>
      </c>
      <c r="U510" s="1">
        <f t="shared" si="67"/>
        <v>42</v>
      </c>
      <c r="V510" s="1">
        <f t="shared" si="68"/>
        <v>28</v>
      </c>
      <c r="W510" s="1">
        <f t="shared" si="69"/>
        <v>86</v>
      </c>
      <c r="X510" s="1">
        <f t="shared" si="70"/>
        <v>57</v>
      </c>
      <c r="Y510" s="37">
        <f>VLOOKUP(D510,兵种!B:J,7,0)</f>
        <v>0</v>
      </c>
      <c r="Z510" s="37">
        <f>VLOOKUP(D510,兵种!B:J,8,0)</f>
        <v>0</v>
      </c>
      <c r="AA510" s="37">
        <f>VLOOKUP(D510,兵种!B:J,9,0)</f>
        <v>0</v>
      </c>
      <c r="AB510" s="1">
        <f t="shared" si="71"/>
        <v>160</v>
      </c>
    </row>
    <row r="511" spans="2:28" hidden="1">
      <c r="B511" s="27"/>
      <c r="C511" s="16">
        <v>605</v>
      </c>
      <c r="D511" s="27"/>
      <c r="E511" s="27"/>
      <c r="F511" s="2" t="s">
        <v>604</v>
      </c>
      <c r="G511" s="4" t="str">
        <f>VLOOKUP(D511,兵种!B:F,2,0)</f>
        <v>老百姓</v>
      </c>
      <c r="H511" s="4">
        <f>VLOOKUP(D511,兵种!B:F,3,0)</f>
        <v>0.7</v>
      </c>
      <c r="I511" s="4">
        <f>VLOOKUP(D511,兵种!B:F,4,0)</f>
        <v>0.7</v>
      </c>
      <c r="J511" s="4">
        <f>VLOOKUP(D511,兵种!B:F,5,0)</f>
        <v>0.7</v>
      </c>
      <c r="K511" s="16" t="str">
        <f>VLOOKUP(E511,绝技!B:C,2,0)</f>
        <v>无</v>
      </c>
      <c r="L511" s="32">
        <v>46</v>
      </c>
      <c r="M511" s="32">
        <v>69</v>
      </c>
      <c r="N511" s="32">
        <v>59</v>
      </c>
      <c r="O511" s="35">
        <v>15</v>
      </c>
      <c r="P511" s="1">
        <f t="shared" si="63"/>
        <v>189</v>
      </c>
      <c r="Q511" s="38">
        <v>1</v>
      </c>
      <c r="R511" s="1">
        <f t="shared" si="64"/>
        <v>198</v>
      </c>
      <c r="S511" s="1">
        <f t="shared" si="65"/>
        <v>32</v>
      </c>
      <c r="T511" s="1">
        <f t="shared" si="66"/>
        <v>22</v>
      </c>
      <c r="U511" s="1">
        <f t="shared" si="67"/>
        <v>103</v>
      </c>
      <c r="V511" s="1">
        <f t="shared" si="68"/>
        <v>69</v>
      </c>
      <c r="W511" s="1">
        <f t="shared" si="69"/>
        <v>70</v>
      </c>
      <c r="X511" s="1">
        <f t="shared" si="70"/>
        <v>47</v>
      </c>
      <c r="Y511" s="37">
        <f>VLOOKUP(D511,兵种!B:J,7,0)</f>
        <v>0</v>
      </c>
      <c r="Z511" s="37">
        <f>VLOOKUP(D511,兵种!B:J,8,0)</f>
        <v>0</v>
      </c>
      <c r="AA511" s="37">
        <f>VLOOKUP(D511,兵种!B:J,9,0)</f>
        <v>0</v>
      </c>
      <c r="AB511" s="1">
        <f t="shared" si="71"/>
        <v>205</v>
      </c>
    </row>
    <row r="512" spans="2:28" hidden="1">
      <c r="B512" s="27"/>
      <c r="C512" s="16">
        <v>538</v>
      </c>
      <c r="D512" s="27"/>
      <c r="E512" s="27"/>
      <c r="F512" s="2" t="s">
        <v>537</v>
      </c>
      <c r="G512" s="4" t="str">
        <f>VLOOKUP(D512,兵种!B:F,2,0)</f>
        <v>老百姓</v>
      </c>
      <c r="H512" s="4">
        <f>VLOOKUP(D512,兵种!B:F,3,0)</f>
        <v>0.7</v>
      </c>
      <c r="I512" s="4">
        <f>VLOOKUP(D512,兵种!B:F,4,0)</f>
        <v>0.7</v>
      </c>
      <c r="J512" s="4">
        <f>VLOOKUP(D512,兵种!B:F,5,0)</f>
        <v>0.7</v>
      </c>
      <c r="K512" s="16" t="str">
        <f>VLOOKUP(E512,绝技!B:C,2,0)</f>
        <v>无</v>
      </c>
      <c r="L512" s="32">
        <v>46</v>
      </c>
      <c r="M512" s="32">
        <v>63</v>
      </c>
      <c r="N512" s="32">
        <v>37</v>
      </c>
      <c r="O512" s="35">
        <v>24</v>
      </c>
      <c r="P512" s="1">
        <f t="shared" si="63"/>
        <v>170</v>
      </c>
      <c r="Q512" s="38">
        <v>1</v>
      </c>
      <c r="R512" s="1">
        <f t="shared" si="64"/>
        <v>190</v>
      </c>
      <c r="S512" s="1">
        <f t="shared" si="65"/>
        <v>32</v>
      </c>
      <c r="T512" s="1">
        <f t="shared" si="66"/>
        <v>22</v>
      </c>
      <c r="U512" s="1">
        <f t="shared" si="67"/>
        <v>94</v>
      </c>
      <c r="V512" s="1">
        <f t="shared" si="68"/>
        <v>63</v>
      </c>
      <c r="W512" s="1">
        <f t="shared" si="69"/>
        <v>44</v>
      </c>
      <c r="X512" s="1">
        <f t="shared" si="70"/>
        <v>29</v>
      </c>
      <c r="Y512" s="37">
        <f>VLOOKUP(D512,兵种!B:J,7,0)</f>
        <v>0</v>
      </c>
      <c r="Z512" s="37">
        <f>VLOOKUP(D512,兵种!B:J,8,0)</f>
        <v>0</v>
      </c>
      <c r="AA512" s="37">
        <f>VLOOKUP(D512,兵种!B:J,9,0)</f>
        <v>0</v>
      </c>
      <c r="AB512" s="1">
        <f t="shared" si="71"/>
        <v>170</v>
      </c>
    </row>
    <row r="513" spans="2:28" hidden="1">
      <c r="B513" s="27"/>
      <c r="C513" s="16">
        <v>43</v>
      </c>
      <c r="D513" s="27"/>
      <c r="E513" s="27"/>
      <c r="F513" s="2" t="s">
        <v>45</v>
      </c>
      <c r="G513" s="4" t="str">
        <f>VLOOKUP(D513,兵种!B:F,2,0)</f>
        <v>老百姓</v>
      </c>
      <c r="H513" s="4">
        <f>VLOOKUP(D513,兵种!B:F,3,0)</f>
        <v>0.7</v>
      </c>
      <c r="I513" s="4">
        <f>VLOOKUP(D513,兵种!B:F,4,0)</f>
        <v>0.7</v>
      </c>
      <c r="J513" s="4">
        <f>VLOOKUP(D513,兵种!B:F,5,0)</f>
        <v>0.7</v>
      </c>
      <c r="K513" s="16" t="str">
        <f>VLOOKUP(E513,绝技!B:C,2,0)</f>
        <v>无</v>
      </c>
      <c r="L513" s="32">
        <v>46</v>
      </c>
      <c r="M513" s="32">
        <v>59</v>
      </c>
      <c r="N513" s="32">
        <v>72</v>
      </c>
      <c r="O513" s="35">
        <v>51</v>
      </c>
      <c r="P513" s="1">
        <f t="shared" si="63"/>
        <v>228</v>
      </c>
      <c r="Q513" s="38">
        <v>1</v>
      </c>
      <c r="R513" s="1">
        <f t="shared" si="64"/>
        <v>184</v>
      </c>
      <c r="S513" s="1">
        <f t="shared" si="65"/>
        <v>32</v>
      </c>
      <c r="T513" s="1">
        <f t="shared" si="66"/>
        <v>22</v>
      </c>
      <c r="U513" s="1">
        <f t="shared" si="67"/>
        <v>88</v>
      </c>
      <c r="V513" s="1">
        <f t="shared" si="68"/>
        <v>59</v>
      </c>
      <c r="W513" s="1">
        <f t="shared" si="69"/>
        <v>86</v>
      </c>
      <c r="X513" s="1">
        <f t="shared" si="70"/>
        <v>57</v>
      </c>
      <c r="Y513" s="37">
        <f>VLOOKUP(D513,兵种!B:J,7,0)</f>
        <v>0</v>
      </c>
      <c r="Z513" s="37">
        <f>VLOOKUP(D513,兵种!B:J,8,0)</f>
        <v>0</v>
      </c>
      <c r="AA513" s="37">
        <f>VLOOKUP(D513,兵种!B:J,9,0)</f>
        <v>0</v>
      </c>
      <c r="AB513" s="1">
        <f t="shared" si="71"/>
        <v>206</v>
      </c>
    </row>
    <row r="514" spans="2:28" hidden="1">
      <c r="B514" s="27"/>
      <c r="C514" s="16">
        <v>453</v>
      </c>
      <c r="D514" s="27"/>
      <c r="E514" s="27"/>
      <c r="F514" s="2" t="s">
        <v>453</v>
      </c>
      <c r="G514" s="4" t="str">
        <f>VLOOKUP(D514,兵种!B:F,2,0)</f>
        <v>老百姓</v>
      </c>
      <c r="H514" s="4">
        <f>VLOOKUP(D514,兵种!B:F,3,0)</f>
        <v>0.7</v>
      </c>
      <c r="I514" s="4">
        <f>VLOOKUP(D514,兵种!B:F,4,0)</f>
        <v>0.7</v>
      </c>
      <c r="J514" s="4">
        <f>VLOOKUP(D514,兵种!B:F,5,0)</f>
        <v>0.7</v>
      </c>
      <c r="K514" s="16" t="str">
        <f>VLOOKUP(E514,绝技!B:C,2,0)</f>
        <v>无</v>
      </c>
      <c r="L514" s="32">
        <v>46</v>
      </c>
      <c r="M514" s="32">
        <v>46</v>
      </c>
      <c r="N514" s="32">
        <v>68</v>
      </c>
      <c r="O514" s="35">
        <v>76</v>
      </c>
      <c r="P514" s="1">
        <f t="shared" si="63"/>
        <v>236</v>
      </c>
      <c r="Q514" s="38">
        <v>1</v>
      </c>
      <c r="R514" s="1">
        <f t="shared" si="64"/>
        <v>166</v>
      </c>
      <c r="S514" s="1">
        <f t="shared" si="65"/>
        <v>32</v>
      </c>
      <c r="T514" s="1">
        <f t="shared" si="66"/>
        <v>22</v>
      </c>
      <c r="U514" s="1">
        <f t="shared" si="67"/>
        <v>69</v>
      </c>
      <c r="V514" s="1">
        <f t="shared" si="68"/>
        <v>46</v>
      </c>
      <c r="W514" s="1">
        <f t="shared" si="69"/>
        <v>81</v>
      </c>
      <c r="X514" s="1">
        <f t="shared" si="70"/>
        <v>54</v>
      </c>
      <c r="Y514" s="37">
        <f>VLOOKUP(D514,兵种!B:J,7,0)</f>
        <v>0</v>
      </c>
      <c r="Z514" s="37">
        <f>VLOOKUP(D514,兵种!B:J,8,0)</f>
        <v>0</v>
      </c>
      <c r="AA514" s="37">
        <f>VLOOKUP(D514,兵种!B:J,9,0)</f>
        <v>0</v>
      </c>
      <c r="AB514" s="1">
        <f t="shared" si="71"/>
        <v>182</v>
      </c>
    </row>
    <row r="515" spans="2:28" hidden="1">
      <c r="B515" s="27"/>
      <c r="C515" s="16">
        <v>663</v>
      </c>
      <c r="D515" s="27"/>
      <c r="E515" s="27"/>
      <c r="F515" s="2" t="s">
        <v>661</v>
      </c>
      <c r="G515" s="4" t="str">
        <f>VLOOKUP(D515,兵种!B:F,2,0)</f>
        <v>老百姓</v>
      </c>
      <c r="H515" s="4">
        <f>VLOOKUP(D515,兵种!B:F,3,0)</f>
        <v>0.7</v>
      </c>
      <c r="I515" s="4">
        <f>VLOOKUP(D515,兵种!B:F,4,0)</f>
        <v>0.7</v>
      </c>
      <c r="J515" s="4">
        <f>VLOOKUP(D515,兵种!B:F,5,0)</f>
        <v>0.7</v>
      </c>
      <c r="K515" s="16" t="str">
        <f>VLOOKUP(E515,绝技!B:C,2,0)</f>
        <v>无</v>
      </c>
      <c r="L515" s="32">
        <v>46</v>
      </c>
      <c r="M515" s="32">
        <v>42</v>
      </c>
      <c r="N515" s="32">
        <v>72</v>
      </c>
      <c r="O515" s="35">
        <v>64</v>
      </c>
      <c r="P515" s="1">
        <f t="shared" ref="P515:P578" si="72">SUM(L515:O515)</f>
        <v>224</v>
      </c>
      <c r="Q515" s="38">
        <v>1</v>
      </c>
      <c r="R515" s="1">
        <f t="shared" ref="R515:R578" si="73">INT(Q515*(100+L515+M515*2)*H515)</f>
        <v>161</v>
      </c>
      <c r="S515" s="1">
        <f t="shared" ref="S515:S578" si="74">INT(L515*Q515*1*I515)</f>
        <v>32</v>
      </c>
      <c r="T515" s="1">
        <f t="shared" ref="T515:T578" si="75">INT(L515*Q515*0.7*J515)</f>
        <v>22</v>
      </c>
      <c r="U515" s="1">
        <f t="shared" ref="U515:U578" si="76">INT(M515*Q515*1.5)</f>
        <v>63</v>
      </c>
      <c r="V515" s="1">
        <f t="shared" ref="V515:V578" si="77">INT(M515*Q515*1)</f>
        <v>42</v>
      </c>
      <c r="W515" s="1">
        <f t="shared" ref="W515:W578" si="78">INT(N515*Q515*1.2)</f>
        <v>86</v>
      </c>
      <c r="X515" s="1">
        <f t="shared" ref="X515:X578" si="79">INT(N515*Q515*0.8)</f>
        <v>57</v>
      </c>
      <c r="Y515" s="37">
        <f>VLOOKUP(D515,兵种!B:J,7,0)</f>
        <v>0</v>
      </c>
      <c r="Z515" s="37">
        <f>VLOOKUP(D515,兵种!B:J,8,0)</f>
        <v>0</v>
      </c>
      <c r="AA515" s="37">
        <f>VLOOKUP(D515,兵种!B:J,9,0)</f>
        <v>0</v>
      </c>
      <c r="AB515" s="1">
        <f t="shared" ref="AB515:AB578" si="80">SUM(S515,U515,W515)</f>
        <v>181</v>
      </c>
    </row>
    <row r="516" spans="2:28" hidden="1">
      <c r="B516" s="27"/>
      <c r="C516" s="16">
        <v>519</v>
      </c>
      <c r="D516" s="27">
        <v>6</v>
      </c>
      <c r="E516" s="27"/>
      <c r="F516" s="2" t="s">
        <v>518</v>
      </c>
      <c r="G516" s="4" t="str">
        <f>VLOOKUP(D516,兵种!B:F,2,0)</f>
        <v>谋略家</v>
      </c>
      <c r="H516" s="4">
        <f>VLOOKUP(D516,兵种!B:F,3,0)</f>
        <v>0.8</v>
      </c>
      <c r="I516" s="4">
        <f>VLOOKUP(D516,兵种!B:F,4,0)</f>
        <v>0.8</v>
      </c>
      <c r="J516" s="4">
        <f>VLOOKUP(D516,兵种!B:F,5,0)</f>
        <v>0.9</v>
      </c>
      <c r="K516" s="16" t="str">
        <f>VLOOKUP(E516,绝技!B:C,2,0)</f>
        <v>无</v>
      </c>
      <c r="L516" s="32">
        <v>46</v>
      </c>
      <c r="M516" s="32">
        <v>23</v>
      </c>
      <c r="N516" s="32">
        <v>85</v>
      </c>
      <c r="O516" s="35">
        <v>94</v>
      </c>
      <c r="P516" s="1">
        <f t="shared" si="72"/>
        <v>248</v>
      </c>
      <c r="Q516" s="38">
        <v>1</v>
      </c>
      <c r="R516" s="1">
        <f t="shared" si="73"/>
        <v>153</v>
      </c>
      <c r="S516" s="1">
        <f t="shared" si="74"/>
        <v>36</v>
      </c>
      <c r="T516" s="1">
        <f t="shared" si="75"/>
        <v>28</v>
      </c>
      <c r="U516" s="1">
        <f t="shared" si="76"/>
        <v>34</v>
      </c>
      <c r="V516" s="1">
        <f t="shared" si="77"/>
        <v>23</v>
      </c>
      <c r="W516" s="1">
        <f t="shared" si="78"/>
        <v>102</v>
      </c>
      <c r="X516" s="1">
        <f t="shared" si="79"/>
        <v>68</v>
      </c>
      <c r="Y516" s="37">
        <f>VLOOKUP(D516,兵种!B:J,7,0)</f>
        <v>0.2</v>
      </c>
      <c r="Z516" s="37">
        <f>VLOOKUP(D516,兵种!B:J,8,0)</f>
        <v>0</v>
      </c>
      <c r="AA516" s="37">
        <f>VLOOKUP(D516,兵种!B:J,9,0)</f>
        <v>0</v>
      </c>
      <c r="AB516" s="1">
        <f t="shared" si="80"/>
        <v>172</v>
      </c>
    </row>
    <row r="517" spans="2:28" hidden="1">
      <c r="B517" s="27"/>
      <c r="C517" s="16">
        <v>130</v>
      </c>
      <c r="D517" s="27"/>
      <c r="E517" s="27"/>
      <c r="F517" s="2" t="s">
        <v>132</v>
      </c>
      <c r="G517" s="4" t="str">
        <f>VLOOKUP(D517,兵种!B:F,2,0)</f>
        <v>老百姓</v>
      </c>
      <c r="H517" s="4">
        <f>VLOOKUP(D517,兵种!B:F,3,0)</f>
        <v>0.7</v>
      </c>
      <c r="I517" s="4">
        <f>VLOOKUP(D517,兵种!B:F,4,0)</f>
        <v>0.7</v>
      </c>
      <c r="J517" s="4">
        <f>VLOOKUP(D517,兵种!B:F,5,0)</f>
        <v>0.7</v>
      </c>
      <c r="K517" s="16" t="str">
        <f>VLOOKUP(E517,绝技!B:C,2,0)</f>
        <v>无</v>
      </c>
      <c r="L517" s="32">
        <v>46</v>
      </c>
      <c r="M517" s="32">
        <v>29</v>
      </c>
      <c r="N517" s="32">
        <v>73</v>
      </c>
      <c r="O517" s="35">
        <v>74</v>
      </c>
      <c r="P517" s="1">
        <f t="shared" si="72"/>
        <v>222</v>
      </c>
      <c r="Q517" s="38">
        <v>1</v>
      </c>
      <c r="R517" s="1">
        <f t="shared" si="73"/>
        <v>142</v>
      </c>
      <c r="S517" s="1">
        <f t="shared" si="74"/>
        <v>32</v>
      </c>
      <c r="T517" s="1">
        <f t="shared" si="75"/>
        <v>22</v>
      </c>
      <c r="U517" s="1">
        <f t="shared" si="76"/>
        <v>43</v>
      </c>
      <c r="V517" s="1">
        <f t="shared" si="77"/>
        <v>29</v>
      </c>
      <c r="W517" s="1">
        <f t="shared" si="78"/>
        <v>87</v>
      </c>
      <c r="X517" s="1">
        <f t="shared" si="79"/>
        <v>58</v>
      </c>
      <c r="Y517" s="37">
        <f>VLOOKUP(D517,兵种!B:J,7,0)</f>
        <v>0</v>
      </c>
      <c r="Z517" s="37">
        <f>VLOOKUP(D517,兵种!B:J,8,0)</f>
        <v>0</v>
      </c>
      <c r="AA517" s="37">
        <f>VLOOKUP(D517,兵种!B:J,9,0)</f>
        <v>0</v>
      </c>
      <c r="AB517" s="1">
        <f t="shared" si="80"/>
        <v>162</v>
      </c>
    </row>
    <row r="518" spans="2:28" hidden="1">
      <c r="B518" s="27"/>
      <c r="C518" s="16">
        <v>551</v>
      </c>
      <c r="D518" s="27"/>
      <c r="E518" s="27"/>
      <c r="F518" s="2" t="s">
        <v>550</v>
      </c>
      <c r="G518" s="4" t="str">
        <f>VLOOKUP(D518,兵种!B:F,2,0)</f>
        <v>老百姓</v>
      </c>
      <c r="H518" s="4">
        <f>VLOOKUP(D518,兵种!B:F,3,0)</f>
        <v>0.7</v>
      </c>
      <c r="I518" s="4">
        <f>VLOOKUP(D518,兵种!B:F,4,0)</f>
        <v>0.7</v>
      </c>
      <c r="J518" s="4">
        <f>VLOOKUP(D518,兵种!B:F,5,0)</f>
        <v>0.7</v>
      </c>
      <c r="K518" s="16" t="str">
        <f>VLOOKUP(E518,绝技!B:C,2,0)</f>
        <v>无</v>
      </c>
      <c r="L518" s="32">
        <v>45</v>
      </c>
      <c r="M518" s="32">
        <v>79</v>
      </c>
      <c r="N518" s="32">
        <v>3</v>
      </c>
      <c r="O518" s="35">
        <v>2</v>
      </c>
      <c r="P518" s="1">
        <f t="shared" si="72"/>
        <v>129</v>
      </c>
      <c r="Q518" s="38">
        <v>1</v>
      </c>
      <c r="R518" s="1">
        <f t="shared" si="73"/>
        <v>212</v>
      </c>
      <c r="S518" s="1">
        <f t="shared" si="74"/>
        <v>31</v>
      </c>
      <c r="T518" s="1">
        <f t="shared" si="75"/>
        <v>22</v>
      </c>
      <c r="U518" s="1">
        <f t="shared" si="76"/>
        <v>118</v>
      </c>
      <c r="V518" s="1">
        <f t="shared" si="77"/>
        <v>79</v>
      </c>
      <c r="W518" s="1">
        <f t="shared" si="78"/>
        <v>3</v>
      </c>
      <c r="X518" s="1">
        <f t="shared" si="79"/>
        <v>2</v>
      </c>
      <c r="Y518" s="37">
        <f>VLOOKUP(D518,兵种!B:J,7,0)</f>
        <v>0</v>
      </c>
      <c r="Z518" s="37">
        <f>VLOOKUP(D518,兵种!B:J,8,0)</f>
        <v>0</v>
      </c>
      <c r="AA518" s="37">
        <f>VLOOKUP(D518,兵种!B:J,9,0)</f>
        <v>0</v>
      </c>
      <c r="AB518" s="1">
        <f t="shared" si="80"/>
        <v>152</v>
      </c>
    </row>
    <row r="519" spans="2:28" hidden="1">
      <c r="B519" s="27"/>
      <c r="C519" s="16">
        <v>626</v>
      </c>
      <c r="D519" s="27"/>
      <c r="E519" s="27"/>
      <c r="F519" s="2" t="s">
        <v>624</v>
      </c>
      <c r="G519" s="4" t="str">
        <f>VLOOKUP(D519,兵种!B:F,2,0)</f>
        <v>老百姓</v>
      </c>
      <c r="H519" s="4">
        <f>VLOOKUP(D519,兵种!B:F,3,0)</f>
        <v>0.7</v>
      </c>
      <c r="I519" s="4">
        <f>VLOOKUP(D519,兵种!B:F,4,0)</f>
        <v>0.7</v>
      </c>
      <c r="J519" s="4">
        <f>VLOOKUP(D519,兵种!B:F,5,0)</f>
        <v>0.7</v>
      </c>
      <c r="K519" s="16" t="str">
        <f>VLOOKUP(E519,绝技!B:C,2,0)</f>
        <v>无</v>
      </c>
      <c r="L519" s="32">
        <v>45</v>
      </c>
      <c r="M519" s="32">
        <v>65</v>
      </c>
      <c r="N519" s="32">
        <v>33</v>
      </c>
      <c r="O519" s="35">
        <v>33</v>
      </c>
      <c r="P519" s="1">
        <f t="shared" si="72"/>
        <v>176</v>
      </c>
      <c r="Q519" s="38">
        <v>1</v>
      </c>
      <c r="R519" s="1">
        <f t="shared" si="73"/>
        <v>192</v>
      </c>
      <c r="S519" s="1">
        <f t="shared" si="74"/>
        <v>31</v>
      </c>
      <c r="T519" s="1">
        <f t="shared" si="75"/>
        <v>22</v>
      </c>
      <c r="U519" s="1">
        <f t="shared" si="76"/>
        <v>97</v>
      </c>
      <c r="V519" s="1">
        <f t="shared" si="77"/>
        <v>65</v>
      </c>
      <c r="W519" s="1">
        <f t="shared" si="78"/>
        <v>39</v>
      </c>
      <c r="X519" s="1">
        <f t="shared" si="79"/>
        <v>26</v>
      </c>
      <c r="Y519" s="37">
        <f>VLOOKUP(D519,兵种!B:J,7,0)</f>
        <v>0</v>
      </c>
      <c r="Z519" s="37">
        <f>VLOOKUP(D519,兵种!B:J,8,0)</f>
        <v>0</v>
      </c>
      <c r="AA519" s="37">
        <f>VLOOKUP(D519,兵种!B:J,9,0)</f>
        <v>0</v>
      </c>
      <c r="AB519" s="1">
        <f t="shared" si="80"/>
        <v>167</v>
      </c>
    </row>
    <row r="520" spans="2:28" hidden="1">
      <c r="B520" s="27"/>
      <c r="C520" s="16">
        <v>142</v>
      </c>
      <c r="D520" s="27"/>
      <c r="E520" s="27"/>
      <c r="F520" s="2" t="s">
        <v>144</v>
      </c>
      <c r="G520" s="4" t="str">
        <f>VLOOKUP(D520,兵种!B:F,2,0)</f>
        <v>老百姓</v>
      </c>
      <c r="H520" s="4">
        <f>VLOOKUP(D520,兵种!B:F,3,0)</f>
        <v>0.7</v>
      </c>
      <c r="I520" s="4">
        <f>VLOOKUP(D520,兵种!B:F,4,0)</f>
        <v>0.7</v>
      </c>
      <c r="J520" s="4">
        <f>VLOOKUP(D520,兵种!B:F,5,0)</f>
        <v>0.7</v>
      </c>
      <c r="K520" s="16" t="str">
        <f>VLOOKUP(E520,绝技!B:C,2,0)</f>
        <v>无</v>
      </c>
      <c r="L520" s="32">
        <v>44</v>
      </c>
      <c r="M520" s="32">
        <v>66</v>
      </c>
      <c r="N520" s="32">
        <v>64</v>
      </c>
      <c r="O520" s="35">
        <v>64</v>
      </c>
      <c r="P520" s="1">
        <f t="shared" si="72"/>
        <v>238</v>
      </c>
      <c r="Q520" s="38">
        <v>1</v>
      </c>
      <c r="R520" s="1">
        <f t="shared" si="73"/>
        <v>193</v>
      </c>
      <c r="S520" s="1">
        <f t="shared" si="74"/>
        <v>30</v>
      </c>
      <c r="T520" s="1">
        <f t="shared" si="75"/>
        <v>21</v>
      </c>
      <c r="U520" s="1">
        <f t="shared" si="76"/>
        <v>99</v>
      </c>
      <c r="V520" s="1">
        <f t="shared" si="77"/>
        <v>66</v>
      </c>
      <c r="W520" s="1">
        <f t="shared" si="78"/>
        <v>76</v>
      </c>
      <c r="X520" s="1">
        <f t="shared" si="79"/>
        <v>51</v>
      </c>
      <c r="Y520" s="37">
        <f>VLOOKUP(D520,兵种!B:J,7,0)</f>
        <v>0</v>
      </c>
      <c r="Z520" s="37">
        <f>VLOOKUP(D520,兵种!B:J,8,0)</f>
        <v>0</v>
      </c>
      <c r="AA520" s="37">
        <f>VLOOKUP(D520,兵种!B:J,9,0)</f>
        <v>0</v>
      </c>
      <c r="AB520" s="1">
        <f t="shared" si="80"/>
        <v>205</v>
      </c>
    </row>
    <row r="521" spans="2:28" hidden="1">
      <c r="B521" s="27"/>
      <c r="C521" s="16">
        <v>537</v>
      </c>
      <c r="D521" s="27">
        <v>5</v>
      </c>
      <c r="E521" s="27"/>
      <c r="F521" s="2" t="s">
        <v>536</v>
      </c>
      <c r="G521" s="4" t="str">
        <f>VLOOKUP(D521,兵种!B:F,2,0)</f>
        <v>霹雳车</v>
      </c>
      <c r="H521" s="4">
        <f>VLOOKUP(D521,兵种!B:F,3,0)</f>
        <v>0.9</v>
      </c>
      <c r="I521" s="4">
        <f>VLOOKUP(D521,兵种!B:F,4,0)</f>
        <v>1</v>
      </c>
      <c r="J521" s="4">
        <f>VLOOKUP(D521,兵种!B:F,5,0)</f>
        <v>0.8</v>
      </c>
      <c r="K521" s="16" t="str">
        <f>VLOOKUP(E521,绝技!B:C,2,0)</f>
        <v>无</v>
      </c>
      <c r="L521" s="32">
        <v>44</v>
      </c>
      <c r="M521" s="32">
        <v>35</v>
      </c>
      <c r="N521" s="32">
        <v>81</v>
      </c>
      <c r="O521" s="35">
        <v>82</v>
      </c>
      <c r="P521" s="1">
        <f t="shared" si="72"/>
        <v>242</v>
      </c>
      <c r="Q521" s="38">
        <v>1</v>
      </c>
      <c r="R521" s="1">
        <f t="shared" si="73"/>
        <v>192</v>
      </c>
      <c r="S521" s="1">
        <f t="shared" si="74"/>
        <v>44</v>
      </c>
      <c r="T521" s="1">
        <f t="shared" si="75"/>
        <v>24</v>
      </c>
      <c r="U521" s="1">
        <f t="shared" si="76"/>
        <v>52</v>
      </c>
      <c r="V521" s="1">
        <f t="shared" si="77"/>
        <v>35</v>
      </c>
      <c r="W521" s="1">
        <f t="shared" si="78"/>
        <v>97</v>
      </c>
      <c r="X521" s="1">
        <f t="shared" si="79"/>
        <v>64</v>
      </c>
      <c r="Y521" s="37">
        <f>VLOOKUP(D521,兵种!B:J,7,0)</f>
        <v>0.15</v>
      </c>
      <c r="Z521" s="37">
        <f>VLOOKUP(D521,兵种!B:J,8,0)</f>
        <v>0</v>
      </c>
      <c r="AA521" s="37">
        <f>VLOOKUP(D521,兵种!B:J,9,0)</f>
        <v>0.05</v>
      </c>
      <c r="AB521" s="1">
        <f t="shared" si="80"/>
        <v>193</v>
      </c>
    </row>
    <row r="522" spans="2:28" hidden="1">
      <c r="B522" s="27"/>
      <c r="C522" s="16">
        <v>16</v>
      </c>
      <c r="D522" s="27"/>
      <c r="E522" s="27"/>
      <c r="F522" s="2" t="s">
        <v>18</v>
      </c>
      <c r="G522" s="4" t="str">
        <f>VLOOKUP(D522,兵种!B:F,2,0)</f>
        <v>老百姓</v>
      </c>
      <c r="H522" s="4">
        <f>VLOOKUP(D522,兵种!B:F,3,0)</f>
        <v>0.7</v>
      </c>
      <c r="I522" s="4">
        <f>VLOOKUP(D522,兵种!B:F,4,0)</f>
        <v>0.7</v>
      </c>
      <c r="J522" s="4">
        <f>VLOOKUP(D522,兵种!B:F,5,0)</f>
        <v>0.7</v>
      </c>
      <c r="K522" s="16" t="str">
        <f>VLOOKUP(E522,绝技!B:C,2,0)</f>
        <v>无</v>
      </c>
      <c r="L522" s="32">
        <v>44</v>
      </c>
      <c r="M522" s="32">
        <v>65</v>
      </c>
      <c r="N522" s="32">
        <v>61</v>
      </c>
      <c r="O522" s="35">
        <v>16</v>
      </c>
      <c r="P522" s="1">
        <f t="shared" si="72"/>
        <v>186</v>
      </c>
      <c r="Q522" s="38">
        <v>1</v>
      </c>
      <c r="R522" s="1">
        <f t="shared" si="73"/>
        <v>191</v>
      </c>
      <c r="S522" s="1">
        <f t="shared" si="74"/>
        <v>30</v>
      </c>
      <c r="T522" s="1">
        <f t="shared" si="75"/>
        <v>21</v>
      </c>
      <c r="U522" s="1">
        <f t="shared" si="76"/>
        <v>97</v>
      </c>
      <c r="V522" s="1">
        <f t="shared" si="77"/>
        <v>65</v>
      </c>
      <c r="W522" s="1">
        <f t="shared" si="78"/>
        <v>73</v>
      </c>
      <c r="X522" s="1">
        <f t="shared" si="79"/>
        <v>48</v>
      </c>
      <c r="Y522" s="37">
        <f>VLOOKUP(D522,兵种!B:J,7,0)</f>
        <v>0</v>
      </c>
      <c r="Z522" s="37">
        <f>VLOOKUP(D522,兵种!B:J,8,0)</f>
        <v>0</v>
      </c>
      <c r="AA522" s="37">
        <f>VLOOKUP(D522,兵种!B:J,9,0)</f>
        <v>0</v>
      </c>
      <c r="AB522" s="1">
        <f t="shared" si="80"/>
        <v>200</v>
      </c>
    </row>
    <row r="523" spans="2:28" hidden="1">
      <c r="B523" s="27"/>
      <c r="C523" s="16">
        <v>588</v>
      </c>
      <c r="D523" s="27"/>
      <c r="E523" s="27"/>
      <c r="F523" s="2" t="s">
        <v>587</v>
      </c>
      <c r="G523" s="4" t="str">
        <f>VLOOKUP(D523,兵种!B:F,2,0)</f>
        <v>老百姓</v>
      </c>
      <c r="H523" s="4">
        <f>VLOOKUP(D523,兵种!B:F,3,0)</f>
        <v>0.7</v>
      </c>
      <c r="I523" s="4">
        <f>VLOOKUP(D523,兵种!B:F,4,0)</f>
        <v>0.7</v>
      </c>
      <c r="J523" s="4">
        <f>VLOOKUP(D523,兵种!B:F,5,0)</f>
        <v>0.7</v>
      </c>
      <c r="K523" s="16" t="str">
        <f>VLOOKUP(E523,绝技!B:C,2,0)</f>
        <v>无</v>
      </c>
      <c r="L523" s="32">
        <v>44</v>
      </c>
      <c r="M523" s="32">
        <v>45</v>
      </c>
      <c r="N523" s="32">
        <v>19</v>
      </c>
      <c r="O523" s="35">
        <v>26</v>
      </c>
      <c r="P523" s="1">
        <f t="shared" si="72"/>
        <v>134</v>
      </c>
      <c r="Q523" s="38">
        <v>1</v>
      </c>
      <c r="R523" s="1">
        <f t="shared" si="73"/>
        <v>163</v>
      </c>
      <c r="S523" s="1">
        <f t="shared" si="74"/>
        <v>30</v>
      </c>
      <c r="T523" s="1">
        <f t="shared" si="75"/>
        <v>21</v>
      </c>
      <c r="U523" s="1">
        <f t="shared" si="76"/>
        <v>67</v>
      </c>
      <c r="V523" s="1">
        <f t="shared" si="77"/>
        <v>45</v>
      </c>
      <c r="W523" s="1">
        <f t="shared" si="78"/>
        <v>22</v>
      </c>
      <c r="X523" s="1">
        <f t="shared" si="79"/>
        <v>15</v>
      </c>
      <c r="Y523" s="37">
        <f>VLOOKUP(D523,兵种!B:J,7,0)</f>
        <v>0</v>
      </c>
      <c r="Z523" s="37">
        <f>VLOOKUP(D523,兵种!B:J,8,0)</f>
        <v>0</v>
      </c>
      <c r="AA523" s="37">
        <f>VLOOKUP(D523,兵种!B:J,9,0)</f>
        <v>0</v>
      </c>
      <c r="AB523" s="1">
        <f t="shared" si="80"/>
        <v>119</v>
      </c>
    </row>
    <row r="524" spans="2:28" hidden="1">
      <c r="B524" s="27"/>
      <c r="C524" s="16">
        <v>489</v>
      </c>
      <c r="D524" s="27"/>
      <c r="E524" s="27"/>
      <c r="F524" s="2" t="s">
        <v>489</v>
      </c>
      <c r="G524" s="4" t="str">
        <f>VLOOKUP(D524,兵种!B:F,2,0)</f>
        <v>老百姓</v>
      </c>
      <c r="H524" s="4">
        <f>VLOOKUP(D524,兵种!B:F,3,0)</f>
        <v>0.7</v>
      </c>
      <c r="I524" s="4">
        <f>VLOOKUP(D524,兵种!B:F,4,0)</f>
        <v>0.7</v>
      </c>
      <c r="J524" s="4">
        <f>VLOOKUP(D524,兵种!B:F,5,0)</f>
        <v>0.7</v>
      </c>
      <c r="K524" s="16" t="str">
        <f>VLOOKUP(E524,绝技!B:C,2,0)</f>
        <v>无</v>
      </c>
      <c r="L524" s="32">
        <v>44</v>
      </c>
      <c r="M524" s="32">
        <v>32</v>
      </c>
      <c r="N524" s="32">
        <v>31</v>
      </c>
      <c r="O524" s="35">
        <v>71</v>
      </c>
      <c r="P524" s="1">
        <f t="shared" si="72"/>
        <v>178</v>
      </c>
      <c r="Q524" s="38">
        <v>1</v>
      </c>
      <c r="R524" s="1">
        <f t="shared" si="73"/>
        <v>145</v>
      </c>
      <c r="S524" s="1">
        <f t="shared" si="74"/>
        <v>30</v>
      </c>
      <c r="T524" s="1">
        <f t="shared" si="75"/>
        <v>21</v>
      </c>
      <c r="U524" s="1">
        <f t="shared" si="76"/>
        <v>48</v>
      </c>
      <c r="V524" s="1">
        <f t="shared" si="77"/>
        <v>32</v>
      </c>
      <c r="W524" s="1">
        <f t="shared" si="78"/>
        <v>37</v>
      </c>
      <c r="X524" s="1">
        <f t="shared" si="79"/>
        <v>24</v>
      </c>
      <c r="Y524" s="37">
        <f>VLOOKUP(D524,兵种!B:J,7,0)</f>
        <v>0</v>
      </c>
      <c r="Z524" s="37">
        <f>VLOOKUP(D524,兵种!B:J,8,0)</f>
        <v>0</v>
      </c>
      <c r="AA524" s="37">
        <f>VLOOKUP(D524,兵种!B:J,9,0)</f>
        <v>0</v>
      </c>
      <c r="AB524" s="1">
        <f t="shared" si="80"/>
        <v>115</v>
      </c>
    </row>
    <row r="525" spans="2:28" hidden="1">
      <c r="B525" s="27"/>
      <c r="C525" s="16">
        <v>151</v>
      </c>
      <c r="D525" s="27">
        <v>4</v>
      </c>
      <c r="E525" s="27"/>
      <c r="F525" s="2" t="s">
        <v>153</v>
      </c>
      <c r="G525" s="4" t="str">
        <f>VLOOKUP(D525,兵种!B:F,2,0)</f>
        <v>弓弩手</v>
      </c>
      <c r="H525" s="4">
        <f>VLOOKUP(D525,兵种!B:F,3,0)</f>
        <v>0.9</v>
      </c>
      <c r="I525" s="4">
        <f>VLOOKUP(D525,兵种!B:F,4,0)</f>
        <v>1</v>
      </c>
      <c r="J525" s="4">
        <f>VLOOKUP(D525,兵种!B:F,5,0)</f>
        <v>1</v>
      </c>
      <c r="K525" s="16" t="str">
        <f>VLOOKUP(E525,绝技!B:C,2,0)</f>
        <v>无</v>
      </c>
      <c r="L525" s="32">
        <v>43</v>
      </c>
      <c r="M525" s="32">
        <v>46</v>
      </c>
      <c r="N525" s="32">
        <v>86</v>
      </c>
      <c r="O525" s="35">
        <v>81</v>
      </c>
      <c r="P525" s="1">
        <f t="shared" si="72"/>
        <v>256</v>
      </c>
      <c r="Q525" s="38">
        <v>1</v>
      </c>
      <c r="R525" s="1">
        <f t="shared" si="73"/>
        <v>211</v>
      </c>
      <c r="S525" s="1">
        <f t="shared" si="74"/>
        <v>43</v>
      </c>
      <c r="T525" s="1">
        <f t="shared" si="75"/>
        <v>30</v>
      </c>
      <c r="U525" s="1">
        <f t="shared" si="76"/>
        <v>69</v>
      </c>
      <c r="V525" s="1">
        <f t="shared" si="77"/>
        <v>46</v>
      </c>
      <c r="W525" s="1">
        <f t="shared" si="78"/>
        <v>103</v>
      </c>
      <c r="X525" s="1">
        <f t="shared" si="79"/>
        <v>68</v>
      </c>
      <c r="Y525" s="37">
        <f>VLOOKUP(D525,兵种!B:J,7,0)</f>
        <v>0</v>
      </c>
      <c r="Z525" s="37">
        <f>VLOOKUP(D525,兵种!B:J,8,0)</f>
        <v>0</v>
      </c>
      <c r="AA525" s="37">
        <f>VLOOKUP(D525,兵种!B:J,9,0)</f>
        <v>0.2</v>
      </c>
      <c r="AB525" s="1">
        <f t="shared" si="80"/>
        <v>215</v>
      </c>
    </row>
    <row r="526" spans="2:28" hidden="1">
      <c r="B526" s="27"/>
      <c r="C526" s="16">
        <v>113</v>
      </c>
      <c r="D526" s="27">
        <v>6</v>
      </c>
      <c r="E526" s="27"/>
      <c r="F526" s="2" t="s">
        <v>115</v>
      </c>
      <c r="G526" s="4" t="str">
        <f>VLOOKUP(D526,兵种!B:F,2,0)</f>
        <v>谋略家</v>
      </c>
      <c r="H526" s="4">
        <f>VLOOKUP(D526,兵种!B:F,3,0)</f>
        <v>0.8</v>
      </c>
      <c r="I526" s="4">
        <f>VLOOKUP(D526,兵种!B:F,4,0)</f>
        <v>0.8</v>
      </c>
      <c r="J526" s="4">
        <f>VLOOKUP(D526,兵种!B:F,5,0)</f>
        <v>0.9</v>
      </c>
      <c r="K526" s="16" t="str">
        <f>VLOOKUP(E526,绝技!B:C,2,0)</f>
        <v>无</v>
      </c>
      <c r="L526" s="32">
        <v>43</v>
      </c>
      <c r="M526" s="32">
        <v>49</v>
      </c>
      <c r="N526" s="32">
        <v>83</v>
      </c>
      <c r="O526" s="35">
        <v>86</v>
      </c>
      <c r="P526" s="1">
        <f t="shared" si="72"/>
        <v>261</v>
      </c>
      <c r="Q526" s="38">
        <v>1</v>
      </c>
      <c r="R526" s="1">
        <f t="shared" si="73"/>
        <v>192</v>
      </c>
      <c r="S526" s="1">
        <f t="shared" si="74"/>
        <v>34</v>
      </c>
      <c r="T526" s="1">
        <f t="shared" si="75"/>
        <v>27</v>
      </c>
      <c r="U526" s="1">
        <f t="shared" si="76"/>
        <v>73</v>
      </c>
      <c r="V526" s="1">
        <f t="shared" si="77"/>
        <v>49</v>
      </c>
      <c r="W526" s="1">
        <f t="shared" si="78"/>
        <v>99</v>
      </c>
      <c r="X526" s="1">
        <f t="shared" si="79"/>
        <v>66</v>
      </c>
      <c r="Y526" s="37">
        <f>VLOOKUP(D526,兵种!B:J,7,0)</f>
        <v>0.2</v>
      </c>
      <c r="Z526" s="37">
        <f>VLOOKUP(D526,兵种!B:J,8,0)</f>
        <v>0</v>
      </c>
      <c r="AA526" s="37">
        <f>VLOOKUP(D526,兵种!B:J,9,0)</f>
        <v>0</v>
      </c>
      <c r="AB526" s="1">
        <f t="shared" si="80"/>
        <v>206</v>
      </c>
    </row>
    <row r="527" spans="2:28" hidden="1">
      <c r="B527" s="27"/>
      <c r="C527" s="16">
        <v>137</v>
      </c>
      <c r="D527" s="27"/>
      <c r="E527" s="27"/>
      <c r="F527" s="2" t="s">
        <v>139</v>
      </c>
      <c r="G527" s="4" t="str">
        <f>VLOOKUP(D527,兵种!B:F,2,0)</f>
        <v>老百姓</v>
      </c>
      <c r="H527" s="4">
        <f>VLOOKUP(D527,兵种!B:F,3,0)</f>
        <v>0.7</v>
      </c>
      <c r="I527" s="4">
        <f>VLOOKUP(D527,兵种!B:F,4,0)</f>
        <v>0.7</v>
      </c>
      <c r="J527" s="4">
        <f>VLOOKUP(D527,兵种!B:F,5,0)</f>
        <v>0.7</v>
      </c>
      <c r="K527" s="16" t="str">
        <f>VLOOKUP(E527,绝技!B:C,2,0)</f>
        <v>无</v>
      </c>
      <c r="L527" s="32">
        <v>43</v>
      </c>
      <c r="M527" s="32">
        <v>53</v>
      </c>
      <c r="N527" s="32">
        <v>61</v>
      </c>
      <c r="O527" s="35">
        <v>65</v>
      </c>
      <c r="P527" s="1">
        <f t="shared" si="72"/>
        <v>222</v>
      </c>
      <c r="Q527" s="38">
        <v>1</v>
      </c>
      <c r="R527" s="1">
        <f t="shared" si="73"/>
        <v>174</v>
      </c>
      <c r="S527" s="1">
        <f t="shared" si="74"/>
        <v>30</v>
      </c>
      <c r="T527" s="1">
        <f t="shared" si="75"/>
        <v>21</v>
      </c>
      <c r="U527" s="1">
        <f t="shared" si="76"/>
        <v>79</v>
      </c>
      <c r="V527" s="1">
        <f t="shared" si="77"/>
        <v>53</v>
      </c>
      <c r="W527" s="1">
        <f t="shared" si="78"/>
        <v>73</v>
      </c>
      <c r="X527" s="1">
        <f t="shared" si="79"/>
        <v>48</v>
      </c>
      <c r="Y527" s="37">
        <f>VLOOKUP(D527,兵种!B:J,7,0)</f>
        <v>0</v>
      </c>
      <c r="Z527" s="37">
        <f>VLOOKUP(D527,兵种!B:J,8,0)</f>
        <v>0</v>
      </c>
      <c r="AA527" s="37">
        <f>VLOOKUP(D527,兵种!B:J,9,0)</f>
        <v>0</v>
      </c>
      <c r="AB527" s="1">
        <f t="shared" si="80"/>
        <v>182</v>
      </c>
    </row>
    <row r="528" spans="2:28" hidden="1">
      <c r="B528" s="27"/>
      <c r="C528" s="16">
        <v>211</v>
      </c>
      <c r="D528" s="27">
        <v>6</v>
      </c>
      <c r="E528" s="27"/>
      <c r="F528" s="2" t="s">
        <v>213</v>
      </c>
      <c r="G528" s="4" t="str">
        <f>VLOOKUP(D528,兵种!B:F,2,0)</f>
        <v>谋略家</v>
      </c>
      <c r="H528" s="4">
        <f>VLOOKUP(D528,兵种!B:F,3,0)</f>
        <v>0.8</v>
      </c>
      <c r="I528" s="4">
        <f>VLOOKUP(D528,兵种!B:F,4,0)</f>
        <v>0.8</v>
      </c>
      <c r="J528" s="4">
        <f>VLOOKUP(D528,兵种!B:F,5,0)</f>
        <v>0.9</v>
      </c>
      <c r="K528" s="16" t="str">
        <f>VLOOKUP(E528,绝技!B:C,2,0)</f>
        <v>无</v>
      </c>
      <c r="L528" s="32">
        <v>43</v>
      </c>
      <c r="M528" s="32">
        <v>18</v>
      </c>
      <c r="N528" s="32">
        <v>80</v>
      </c>
      <c r="O528" s="35">
        <v>96</v>
      </c>
      <c r="P528" s="1">
        <f t="shared" si="72"/>
        <v>237</v>
      </c>
      <c r="Q528" s="38">
        <v>1</v>
      </c>
      <c r="R528" s="1">
        <f t="shared" si="73"/>
        <v>143</v>
      </c>
      <c r="S528" s="1">
        <f t="shared" si="74"/>
        <v>34</v>
      </c>
      <c r="T528" s="1">
        <f t="shared" si="75"/>
        <v>27</v>
      </c>
      <c r="U528" s="1">
        <f t="shared" si="76"/>
        <v>27</v>
      </c>
      <c r="V528" s="1">
        <f t="shared" si="77"/>
        <v>18</v>
      </c>
      <c r="W528" s="1">
        <f t="shared" si="78"/>
        <v>96</v>
      </c>
      <c r="X528" s="1">
        <f t="shared" si="79"/>
        <v>64</v>
      </c>
      <c r="Y528" s="37">
        <f>VLOOKUP(D528,兵种!B:J,7,0)</f>
        <v>0.2</v>
      </c>
      <c r="Z528" s="37">
        <f>VLOOKUP(D528,兵种!B:J,8,0)</f>
        <v>0</v>
      </c>
      <c r="AA528" s="37">
        <f>VLOOKUP(D528,兵种!B:J,9,0)</f>
        <v>0</v>
      </c>
      <c r="AB528" s="1">
        <f t="shared" si="80"/>
        <v>157</v>
      </c>
    </row>
    <row r="529" spans="2:28" hidden="1">
      <c r="B529" s="27"/>
      <c r="C529" s="16">
        <v>298</v>
      </c>
      <c r="D529" s="27">
        <v>6</v>
      </c>
      <c r="E529" s="27"/>
      <c r="F529" s="2" t="s">
        <v>300</v>
      </c>
      <c r="G529" s="4" t="str">
        <f>VLOOKUP(D529,兵种!B:F,2,0)</f>
        <v>谋略家</v>
      </c>
      <c r="H529" s="4">
        <f>VLOOKUP(D529,兵种!B:F,3,0)</f>
        <v>0.8</v>
      </c>
      <c r="I529" s="4">
        <f>VLOOKUP(D529,兵种!B:F,4,0)</f>
        <v>0.8</v>
      </c>
      <c r="J529" s="4">
        <f>VLOOKUP(D529,兵种!B:F,5,0)</f>
        <v>0.9</v>
      </c>
      <c r="K529" s="16" t="str">
        <f>VLOOKUP(E529,绝技!B:C,2,0)</f>
        <v>无</v>
      </c>
      <c r="L529" s="32">
        <v>42</v>
      </c>
      <c r="M529" s="32">
        <v>28</v>
      </c>
      <c r="N529" s="32">
        <v>84</v>
      </c>
      <c r="O529" s="35">
        <v>76</v>
      </c>
      <c r="P529" s="1">
        <f t="shared" si="72"/>
        <v>230</v>
      </c>
      <c r="Q529" s="38">
        <v>1</v>
      </c>
      <c r="R529" s="1">
        <f t="shared" si="73"/>
        <v>158</v>
      </c>
      <c r="S529" s="1">
        <f t="shared" si="74"/>
        <v>33</v>
      </c>
      <c r="T529" s="1">
        <f t="shared" si="75"/>
        <v>26</v>
      </c>
      <c r="U529" s="1">
        <f t="shared" si="76"/>
        <v>42</v>
      </c>
      <c r="V529" s="1">
        <f t="shared" si="77"/>
        <v>28</v>
      </c>
      <c r="W529" s="1">
        <f t="shared" si="78"/>
        <v>100</v>
      </c>
      <c r="X529" s="1">
        <f t="shared" si="79"/>
        <v>67</v>
      </c>
      <c r="Y529" s="37">
        <f>VLOOKUP(D529,兵种!B:J,7,0)</f>
        <v>0.2</v>
      </c>
      <c r="Z529" s="37">
        <f>VLOOKUP(D529,兵种!B:J,8,0)</f>
        <v>0</v>
      </c>
      <c r="AA529" s="37">
        <f>VLOOKUP(D529,兵种!B:J,9,0)</f>
        <v>0</v>
      </c>
      <c r="AB529" s="1">
        <f t="shared" si="80"/>
        <v>175</v>
      </c>
    </row>
    <row r="530" spans="2:28" hidden="1">
      <c r="B530" s="27"/>
      <c r="C530" s="16">
        <v>22</v>
      </c>
      <c r="D530" s="27"/>
      <c r="E530" s="27"/>
      <c r="F530" s="2" t="s">
        <v>24</v>
      </c>
      <c r="G530" s="4" t="str">
        <f>VLOOKUP(D530,兵种!B:F,2,0)</f>
        <v>老百姓</v>
      </c>
      <c r="H530" s="4">
        <f>VLOOKUP(D530,兵种!B:F,3,0)</f>
        <v>0.7</v>
      </c>
      <c r="I530" s="4">
        <f>VLOOKUP(D530,兵种!B:F,4,0)</f>
        <v>0.7</v>
      </c>
      <c r="J530" s="4">
        <f>VLOOKUP(D530,兵种!B:F,5,0)</f>
        <v>0.7</v>
      </c>
      <c r="K530" s="16" t="str">
        <f>VLOOKUP(E530,绝技!B:C,2,0)</f>
        <v>无</v>
      </c>
      <c r="L530" s="32">
        <v>41</v>
      </c>
      <c r="M530" s="32">
        <v>50</v>
      </c>
      <c r="N530" s="32">
        <v>41</v>
      </c>
      <c r="O530" s="35">
        <v>51</v>
      </c>
      <c r="P530" s="1">
        <f t="shared" si="72"/>
        <v>183</v>
      </c>
      <c r="Q530" s="38">
        <v>1</v>
      </c>
      <c r="R530" s="1">
        <f t="shared" si="73"/>
        <v>168</v>
      </c>
      <c r="S530" s="1">
        <f t="shared" si="74"/>
        <v>28</v>
      </c>
      <c r="T530" s="1">
        <f t="shared" si="75"/>
        <v>20</v>
      </c>
      <c r="U530" s="1">
        <f t="shared" si="76"/>
        <v>75</v>
      </c>
      <c r="V530" s="1">
        <f t="shared" si="77"/>
        <v>50</v>
      </c>
      <c r="W530" s="1">
        <f t="shared" si="78"/>
        <v>49</v>
      </c>
      <c r="X530" s="1">
        <f t="shared" si="79"/>
        <v>32</v>
      </c>
      <c r="Y530" s="37">
        <f>VLOOKUP(D530,兵种!B:J,7,0)</f>
        <v>0</v>
      </c>
      <c r="Z530" s="37">
        <f>VLOOKUP(D530,兵种!B:J,8,0)</f>
        <v>0</v>
      </c>
      <c r="AA530" s="37">
        <f>VLOOKUP(D530,兵种!B:J,9,0)</f>
        <v>0</v>
      </c>
      <c r="AB530" s="1">
        <f t="shared" si="80"/>
        <v>152</v>
      </c>
    </row>
    <row r="531" spans="2:28" hidden="1">
      <c r="B531" s="27"/>
      <c r="C531" s="16">
        <v>284</v>
      </c>
      <c r="D531" s="27"/>
      <c r="E531" s="27"/>
      <c r="F531" s="2" t="s">
        <v>286</v>
      </c>
      <c r="G531" s="4" t="str">
        <f>VLOOKUP(D531,兵种!B:F,2,0)</f>
        <v>老百姓</v>
      </c>
      <c r="H531" s="4">
        <f>VLOOKUP(D531,兵种!B:F,3,0)</f>
        <v>0.7</v>
      </c>
      <c r="I531" s="4">
        <f>VLOOKUP(D531,兵种!B:F,4,0)</f>
        <v>0.7</v>
      </c>
      <c r="J531" s="4">
        <f>VLOOKUP(D531,兵种!B:F,5,0)</f>
        <v>0.7</v>
      </c>
      <c r="K531" s="16" t="str">
        <f>VLOOKUP(E531,绝技!B:C,2,0)</f>
        <v>无</v>
      </c>
      <c r="L531" s="32">
        <v>41</v>
      </c>
      <c r="M531" s="32">
        <v>40</v>
      </c>
      <c r="N531" s="32">
        <v>29</v>
      </c>
      <c r="O531" s="35">
        <v>46</v>
      </c>
      <c r="P531" s="1">
        <f t="shared" si="72"/>
        <v>156</v>
      </c>
      <c r="Q531" s="38">
        <v>1</v>
      </c>
      <c r="R531" s="1">
        <f t="shared" si="73"/>
        <v>154</v>
      </c>
      <c r="S531" s="1">
        <f t="shared" si="74"/>
        <v>28</v>
      </c>
      <c r="T531" s="1">
        <f t="shared" si="75"/>
        <v>20</v>
      </c>
      <c r="U531" s="1">
        <f t="shared" si="76"/>
        <v>60</v>
      </c>
      <c r="V531" s="1">
        <f t="shared" si="77"/>
        <v>40</v>
      </c>
      <c r="W531" s="1">
        <f t="shared" si="78"/>
        <v>34</v>
      </c>
      <c r="X531" s="1">
        <f t="shared" si="79"/>
        <v>23</v>
      </c>
      <c r="Y531" s="37">
        <f>VLOOKUP(D531,兵种!B:J,7,0)</f>
        <v>0</v>
      </c>
      <c r="Z531" s="37">
        <f>VLOOKUP(D531,兵种!B:J,8,0)</f>
        <v>0</v>
      </c>
      <c r="AA531" s="37">
        <f>VLOOKUP(D531,兵种!B:J,9,0)</f>
        <v>0</v>
      </c>
      <c r="AB531" s="1">
        <f t="shared" si="80"/>
        <v>122</v>
      </c>
    </row>
    <row r="532" spans="2:28" hidden="1">
      <c r="B532" s="27"/>
      <c r="C532" s="16">
        <v>291</v>
      </c>
      <c r="D532" s="27">
        <v>6</v>
      </c>
      <c r="E532" s="27"/>
      <c r="F532" s="2" t="s">
        <v>293</v>
      </c>
      <c r="G532" s="4" t="str">
        <f>VLOOKUP(D532,兵种!B:F,2,0)</f>
        <v>谋略家</v>
      </c>
      <c r="H532" s="4">
        <f>VLOOKUP(D532,兵种!B:F,3,0)</f>
        <v>0.8</v>
      </c>
      <c r="I532" s="4">
        <f>VLOOKUP(D532,兵种!B:F,4,0)</f>
        <v>0.8</v>
      </c>
      <c r="J532" s="4">
        <f>VLOOKUP(D532,兵种!B:F,5,0)</f>
        <v>0.9</v>
      </c>
      <c r="K532" s="16" t="str">
        <f>VLOOKUP(E532,绝技!B:C,2,0)</f>
        <v>无</v>
      </c>
      <c r="L532" s="32">
        <v>41</v>
      </c>
      <c r="M532" s="32">
        <v>16</v>
      </c>
      <c r="N532" s="32">
        <v>80</v>
      </c>
      <c r="O532" s="35">
        <v>70</v>
      </c>
      <c r="P532" s="1">
        <f t="shared" si="72"/>
        <v>207</v>
      </c>
      <c r="Q532" s="38">
        <v>1</v>
      </c>
      <c r="R532" s="1">
        <f t="shared" si="73"/>
        <v>138</v>
      </c>
      <c r="S532" s="1">
        <f t="shared" si="74"/>
        <v>32</v>
      </c>
      <c r="T532" s="1">
        <f t="shared" si="75"/>
        <v>25</v>
      </c>
      <c r="U532" s="1">
        <f t="shared" si="76"/>
        <v>24</v>
      </c>
      <c r="V532" s="1">
        <f t="shared" si="77"/>
        <v>16</v>
      </c>
      <c r="W532" s="1">
        <f t="shared" si="78"/>
        <v>96</v>
      </c>
      <c r="X532" s="1">
        <f t="shared" si="79"/>
        <v>64</v>
      </c>
      <c r="Y532" s="37">
        <f>VLOOKUP(D532,兵种!B:J,7,0)</f>
        <v>0.2</v>
      </c>
      <c r="Z532" s="37">
        <f>VLOOKUP(D532,兵种!B:J,8,0)</f>
        <v>0</v>
      </c>
      <c r="AA532" s="37">
        <f>VLOOKUP(D532,兵种!B:J,9,0)</f>
        <v>0</v>
      </c>
      <c r="AB532" s="1">
        <f t="shared" si="80"/>
        <v>152</v>
      </c>
    </row>
    <row r="533" spans="2:28" hidden="1">
      <c r="B533" s="27"/>
      <c r="C533" s="16">
        <v>521</v>
      </c>
      <c r="D533" s="27"/>
      <c r="E533" s="27"/>
      <c r="F533" s="2" t="s">
        <v>520</v>
      </c>
      <c r="G533" s="4" t="str">
        <f>VLOOKUP(D533,兵种!B:F,2,0)</f>
        <v>老百姓</v>
      </c>
      <c r="H533" s="4">
        <f>VLOOKUP(D533,兵种!B:F,3,0)</f>
        <v>0.7</v>
      </c>
      <c r="I533" s="4">
        <f>VLOOKUP(D533,兵种!B:F,4,0)</f>
        <v>0.7</v>
      </c>
      <c r="J533" s="4">
        <f>VLOOKUP(D533,兵种!B:F,5,0)</f>
        <v>0.7</v>
      </c>
      <c r="K533" s="16" t="str">
        <f>VLOOKUP(E533,绝技!B:C,2,0)</f>
        <v>无</v>
      </c>
      <c r="L533" s="32">
        <v>41</v>
      </c>
      <c r="M533" s="32">
        <v>24</v>
      </c>
      <c r="N533" s="32">
        <v>71</v>
      </c>
      <c r="O533" s="35">
        <v>77</v>
      </c>
      <c r="P533" s="1">
        <f t="shared" si="72"/>
        <v>213</v>
      </c>
      <c r="Q533" s="38">
        <v>1</v>
      </c>
      <c r="R533" s="1">
        <f t="shared" si="73"/>
        <v>132</v>
      </c>
      <c r="S533" s="1">
        <f t="shared" si="74"/>
        <v>28</v>
      </c>
      <c r="T533" s="1">
        <f t="shared" si="75"/>
        <v>20</v>
      </c>
      <c r="U533" s="1">
        <f t="shared" si="76"/>
        <v>36</v>
      </c>
      <c r="V533" s="1">
        <f t="shared" si="77"/>
        <v>24</v>
      </c>
      <c r="W533" s="1">
        <f t="shared" si="78"/>
        <v>85</v>
      </c>
      <c r="X533" s="1">
        <f t="shared" si="79"/>
        <v>56</v>
      </c>
      <c r="Y533" s="37">
        <f>VLOOKUP(D533,兵种!B:J,7,0)</f>
        <v>0</v>
      </c>
      <c r="Z533" s="37">
        <f>VLOOKUP(D533,兵种!B:J,8,0)</f>
        <v>0</v>
      </c>
      <c r="AA533" s="37">
        <f>VLOOKUP(D533,兵种!B:J,9,0)</f>
        <v>0</v>
      </c>
      <c r="AB533" s="1">
        <f t="shared" si="80"/>
        <v>149</v>
      </c>
    </row>
    <row r="534" spans="2:28" hidden="1">
      <c r="B534" s="27"/>
      <c r="C534" s="16">
        <v>218</v>
      </c>
      <c r="D534" s="27"/>
      <c r="E534" s="27"/>
      <c r="F534" s="2" t="s">
        <v>220</v>
      </c>
      <c r="G534" s="4" t="str">
        <f>VLOOKUP(D534,兵种!B:F,2,0)</f>
        <v>老百姓</v>
      </c>
      <c r="H534" s="4">
        <f>VLOOKUP(D534,兵种!B:F,3,0)</f>
        <v>0.7</v>
      </c>
      <c r="I534" s="4">
        <f>VLOOKUP(D534,兵种!B:F,4,0)</f>
        <v>0.7</v>
      </c>
      <c r="J534" s="4">
        <f>VLOOKUP(D534,兵种!B:F,5,0)</f>
        <v>0.7</v>
      </c>
      <c r="K534" s="16" t="str">
        <f>VLOOKUP(E534,绝技!B:C,2,0)</f>
        <v>无</v>
      </c>
      <c r="L534" s="32">
        <v>40</v>
      </c>
      <c r="M534" s="32">
        <v>54</v>
      </c>
      <c r="N534" s="32">
        <v>2</v>
      </c>
      <c r="O534" s="35">
        <v>22</v>
      </c>
      <c r="P534" s="1">
        <f t="shared" si="72"/>
        <v>118</v>
      </c>
      <c r="Q534" s="38">
        <v>1</v>
      </c>
      <c r="R534" s="1">
        <f t="shared" si="73"/>
        <v>173</v>
      </c>
      <c r="S534" s="1">
        <f t="shared" si="74"/>
        <v>28</v>
      </c>
      <c r="T534" s="1">
        <f t="shared" si="75"/>
        <v>19</v>
      </c>
      <c r="U534" s="1">
        <f t="shared" si="76"/>
        <v>81</v>
      </c>
      <c r="V534" s="1">
        <f t="shared" si="77"/>
        <v>54</v>
      </c>
      <c r="W534" s="1">
        <f t="shared" si="78"/>
        <v>2</v>
      </c>
      <c r="X534" s="1">
        <f t="shared" si="79"/>
        <v>1</v>
      </c>
      <c r="Y534" s="37">
        <f>VLOOKUP(D534,兵种!B:J,7,0)</f>
        <v>0</v>
      </c>
      <c r="Z534" s="37">
        <f>VLOOKUP(D534,兵种!B:J,8,0)</f>
        <v>0</v>
      </c>
      <c r="AA534" s="37">
        <f>VLOOKUP(D534,兵种!B:J,9,0)</f>
        <v>0</v>
      </c>
      <c r="AB534" s="1">
        <f t="shared" si="80"/>
        <v>111</v>
      </c>
    </row>
    <row r="535" spans="2:28" hidden="1">
      <c r="B535" s="27"/>
      <c r="C535" s="16">
        <v>41</v>
      </c>
      <c r="D535" s="27"/>
      <c r="E535" s="27"/>
      <c r="F535" s="2" t="s">
        <v>43</v>
      </c>
      <c r="G535" s="4" t="str">
        <f>VLOOKUP(D535,兵种!B:F,2,0)</f>
        <v>老百姓</v>
      </c>
      <c r="H535" s="4">
        <f>VLOOKUP(D535,兵种!B:F,3,0)</f>
        <v>0.7</v>
      </c>
      <c r="I535" s="4">
        <f>VLOOKUP(D535,兵种!B:F,4,0)</f>
        <v>0.7</v>
      </c>
      <c r="J535" s="4">
        <f>VLOOKUP(D535,兵种!B:F,5,0)</f>
        <v>0.7</v>
      </c>
      <c r="K535" s="16" t="str">
        <f>VLOOKUP(E535,绝技!B:C,2,0)</f>
        <v>无</v>
      </c>
      <c r="L535" s="32">
        <v>39</v>
      </c>
      <c r="M535" s="32">
        <v>57</v>
      </c>
      <c r="N535" s="32">
        <v>21</v>
      </c>
      <c r="O535" s="35">
        <v>27</v>
      </c>
      <c r="P535" s="1">
        <f t="shared" si="72"/>
        <v>144</v>
      </c>
      <c r="Q535" s="38">
        <v>1</v>
      </c>
      <c r="R535" s="1">
        <f t="shared" si="73"/>
        <v>177</v>
      </c>
      <c r="S535" s="1">
        <f t="shared" si="74"/>
        <v>27</v>
      </c>
      <c r="T535" s="1">
        <f t="shared" si="75"/>
        <v>19</v>
      </c>
      <c r="U535" s="1">
        <f t="shared" si="76"/>
        <v>85</v>
      </c>
      <c r="V535" s="1">
        <f t="shared" si="77"/>
        <v>57</v>
      </c>
      <c r="W535" s="1">
        <f t="shared" si="78"/>
        <v>25</v>
      </c>
      <c r="X535" s="1">
        <f t="shared" si="79"/>
        <v>16</v>
      </c>
      <c r="Y535" s="37">
        <f>VLOOKUP(D535,兵种!B:J,7,0)</f>
        <v>0</v>
      </c>
      <c r="Z535" s="37">
        <f>VLOOKUP(D535,兵种!B:J,8,0)</f>
        <v>0</v>
      </c>
      <c r="AA535" s="37">
        <f>VLOOKUP(D535,兵种!B:J,9,0)</f>
        <v>0</v>
      </c>
      <c r="AB535" s="1">
        <f t="shared" si="80"/>
        <v>137</v>
      </c>
    </row>
    <row r="536" spans="2:28" hidden="1">
      <c r="B536" s="27"/>
      <c r="C536" s="16">
        <v>132</v>
      </c>
      <c r="D536" s="27"/>
      <c r="E536" s="27"/>
      <c r="F536" s="2" t="s">
        <v>134</v>
      </c>
      <c r="G536" s="4" t="str">
        <f>VLOOKUP(D536,兵种!B:F,2,0)</f>
        <v>老百姓</v>
      </c>
      <c r="H536" s="4">
        <f>VLOOKUP(D536,兵种!B:F,3,0)</f>
        <v>0.7</v>
      </c>
      <c r="I536" s="4">
        <f>VLOOKUP(D536,兵种!B:F,4,0)</f>
        <v>0.7</v>
      </c>
      <c r="J536" s="4">
        <f>VLOOKUP(D536,兵种!B:F,5,0)</f>
        <v>0.7</v>
      </c>
      <c r="K536" s="16" t="str">
        <f>VLOOKUP(E536,绝技!B:C,2,0)</f>
        <v>无</v>
      </c>
      <c r="L536" s="32">
        <v>39</v>
      </c>
      <c r="M536" s="32">
        <v>52</v>
      </c>
      <c r="N536" s="32">
        <v>65</v>
      </c>
      <c r="O536" s="35">
        <v>52</v>
      </c>
      <c r="P536" s="1">
        <f t="shared" si="72"/>
        <v>208</v>
      </c>
      <c r="Q536" s="38">
        <v>1</v>
      </c>
      <c r="R536" s="1">
        <f t="shared" si="73"/>
        <v>170</v>
      </c>
      <c r="S536" s="1">
        <f t="shared" si="74"/>
        <v>27</v>
      </c>
      <c r="T536" s="1">
        <f t="shared" si="75"/>
        <v>19</v>
      </c>
      <c r="U536" s="1">
        <f t="shared" si="76"/>
        <v>78</v>
      </c>
      <c r="V536" s="1">
        <f t="shared" si="77"/>
        <v>52</v>
      </c>
      <c r="W536" s="1">
        <f t="shared" si="78"/>
        <v>78</v>
      </c>
      <c r="X536" s="1">
        <f t="shared" si="79"/>
        <v>52</v>
      </c>
      <c r="Y536" s="37">
        <f>VLOOKUP(D536,兵种!B:J,7,0)</f>
        <v>0</v>
      </c>
      <c r="Z536" s="37">
        <f>VLOOKUP(D536,兵种!B:J,8,0)</f>
        <v>0</v>
      </c>
      <c r="AA536" s="37">
        <f>VLOOKUP(D536,兵种!B:J,9,0)</f>
        <v>0</v>
      </c>
      <c r="AB536" s="1">
        <f t="shared" si="80"/>
        <v>183</v>
      </c>
    </row>
    <row r="537" spans="2:28" hidden="1">
      <c r="B537" s="27"/>
      <c r="C537" s="16">
        <v>216</v>
      </c>
      <c r="D537" s="27"/>
      <c r="E537" s="27"/>
      <c r="F537" s="2" t="s">
        <v>218</v>
      </c>
      <c r="G537" s="4" t="str">
        <f>VLOOKUP(D537,兵种!B:F,2,0)</f>
        <v>老百姓</v>
      </c>
      <c r="H537" s="4">
        <f>VLOOKUP(D537,兵种!B:F,3,0)</f>
        <v>0.7</v>
      </c>
      <c r="I537" s="4">
        <f>VLOOKUP(D537,兵种!B:F,4,0)</f>
        <v>0.7</v>
      </c>
      <c r="J537" s="4">
        <f>VLOOKUP(D537,兵种!B:F,5,0)</f>
        <v>0.7</v>
      </c>
      <c r="K537" s="16" t="str">
        <f>VLOOKUP(E537,绝技!B:C,2,0)</f>
        <v>无</v>
      </c>
      <c r="L537" s="32">
        <v>39</v>
      </c>
      <c r="M537" s="32">
        <v>50</v>
      </c>
      <c r="N537" s="32">
        <v>1</v>
      </c>
      <c r="O537" s="35">
        <v>26</v>
      </c>
      <c r="P537" s="1">
        <f t="shared" si="72"/>
        <v>116</v>
      </c>
      <c r="Q537" s="38">
        <v>1</v>
      </c>
      <c r="R537" s="1">
        <f t="shared" si="73"/>
        <v>167</v>
      </c>
      <c r="S537" s="1">
        <f t="shared" si="74"/>
        <v>27</v>
      </c>
      <c r="T537" s="1">
        <f t="shared" si="75"/>
        <v>19</v>
      </c>
      <c r="U537" s="1">
        <f t="shared" si="76"/>
        <v>75</v>
      </c>
      <c r="V537" s="1">
        <f t="shared" si="77"/>
        <v>50</v>
      </c>
      <c r="W537" s="1">
        <f t="shared" si="78"/>
        <v>1</v>
      </c>
      <c r="X537" s="1">
        <f t="shared" si="79"/>
        <v>0</v>
      </c>
      <c r="Y537" s="37">
        <f>VLOOKUP(D537,兵种!B:J,7,0)</f>
        <v>0</v>
      </c>
      <c r="Z537" s="37">
        <f>VLOOKUP(D537,兵种!B:J,8,0)</f>
        <v>0</v>
      </c>
      <c r="AA537" s="37">
        <f>VLOOKUP(D537,兵种!B:J,9,0)</f>
        <v>0</v>
      </c>
      <c r="AB537" s="1">
        <f t="shared" si="80"/>
        <v>103</v>
      </c>
    </row>
    <row r="538" spans="2:28" hidden="1">
      <c r="B538" s="27"/>
      <c r="C538" s="16">
        <v>91</v>
      </c>
      <c r="D538" s="27"/>
      <c r="E538" s="27"/>
      <c r="F538" s="2" t="s">
        <v>93</v>
      </c>
      <c r="G538" s="4" t="str">
        <f>VLOOKUP(D538,兵种!B:F,2,0)</f>
        <v>老百姓</v>
      </c>
      <c r="H538" s="4">
        <f>VLOOKUP(D538,兵种!B:F,3,0)</f>
        <v>0.7</v>
      </c>
      <c r="I538" s="4">
        <f>VLOOKUP(D538,兵种!B:F,4,0)</f>
        <v>0.7</v>
      </c>
      <c r="J538" s="4">
        <f>VLOOKUP(D538,兵种!B:F,5,0)</f>
        <v>0.7</v>
      </c>
      <c r="K538" s="16" t="str">
        <f>VLOOKUP(E538,绝技!B:C,2,0)</f>
        <v>无</v>
      </c>
      <c r="L538" s="32">
        <v>39</v>
      </c>
      <c r="M538" s="32">
        <v>40</v>
      </c>
      <c r="N538" s="32">
        <v>6</v>
      </c>
      <c r="O538" s="35">
        <v>41</v>
      </c>
      <c r="P538" s="1">
        <f t="shared" si="72"/>
        <v>126</v>
      </c>
      <c r="Q538" s="38">
        <v>1</v>
      </c>
      <c r="R538" s="1">
        <f t="shared" si="73"/>
        <v>153</v>
      </c>
      <c r="S538" s="1">
        <f t="shared" si="74"/>
        <v>27</v>
      </c>
      <c r="T538" s="1">
        <f t="shared" si="75"/>
        <v>19</v>
      </c>
      <c r="U538" s="1">
        <f t="shared" si="76"/>
        <v>60</v>
      </c>
      <c r="V538" s="1">
        <f t="shared" si="77"/>
        <v>40</v>
      </c>
      <c r="W538" s="1">
        <f t="shared" si="78"/>
        <v>7</v>
      </c>
      <c r="X538" s="1">
        <f t="shared" si="79"/>
        <v>4</v>
      </c>
      <c r="Y538" s="37">
        <f>VLOOKUP(D538,兵种!B:J,7,0)</f>
        <v>0</v>
      </c>
      <c r="Z538" s="37">
        <f>VLOOKUP(D538,兵种!B:J,8,0)</f>
        <v>0</v>
      </c>
      <c r="AA538" s="37">
        <f>VLOOKUP(D538,兵种!B:J,9,0)</f>
        <v>0</v>
      </c>
      <c r="AB538" s="1">
        <f t="shared" si="80"/>
        <v>94</v>
      </c>
    </row>
    <row r="539" spans="2:28" hidden="1">
      <c r="B539" s="27"/>
      <c r="C539" s="16">
        <v>344</v>
      </c>
      <c r="D539" s="27"/>
      <c r="E539" s="27"/>
      <c r="F539" s="2" t="s">
        <v>346</v>
      </c>
      <c r="G539" s="4" t="str">
        <f>VLOOKUP(D539,兵种!B:F,2,0)</f>
        <v>老百姓</v>
      </c>
      <c r="H539" s="4">
        <f>VLOOKUP(D539,兵种!B:F,3,0)</f>
        <v>0.7</v>
      </c>
      <c r="I539" s="4">
        <f>VLOOKUP(D539,兵种!B:F,4,0)</f>
        <v>0.7</v>
      </c>
      <c r="J539" s="4">
        <f>VLOOKUP(D539,兵种!B:F,5,0)</f>
        <v>0.7</v>
      </c>
      <c r="K539" s="16" t="str">
        <f>VLOOKUP(E539,绝技!B:C,2,0)</f>
        <v>无</v>
      </c>
      <c r="L539" s="32">
        <v>39</v>
      </c>
      <c r="M539" s="32">
        <v>33</v>
      </c>
      <c r="N539" s="32">
        <v>30</v>
      </c>
      <c r="O539" s="35">
        <v>66</v>
      </c>
      <c r="P539" s="1">
        <f t="shared" si="72"/>
        <v>168</v>
      </c>
      <c r="Q539" s="38">
        <v>1</v>
      </c>
      <c r="R539" s="1">
        <f t="shared" si="73"/>
        <v>143</v>
      </c>
      <c r="S539" s="1">
        <f t="shared" si="74"/>
        <v>27</v>
      </c>
      <c r="T539" s="1">
        <f t="shared" si="75"/>
        <v>19</v>
      </c>
      <c r="U539" s="1">
        <f t="shared" si="76"/>
        <v>49</v>
      </c>
      <c r="V539" s="1">
        <f t="shared" si="77"/>
        <v>33</v>
      </c>
      <c r="W539" s="1">
        <f t="shared" si="78"/>
        <v>36</v>
      </c>
      <c r="X539" s="1">
        <f t="shared" si="79"/>
        <v>24</v>
      </c>
      <c r="Y539" s="37">
        <f>VLOOKUP(D539,兵种!B:J,7,0)</f>
        <v>0</v>
      </c>
      <c r="Z539" s="37">
        <f>VLOOKUP(D539,兵种!B:J,8,0)</f>
        <v>0</v>
      </c>
      <c r="AA539" s="37">
        <f>VLOOKUP(D539,兵种!B:J,9,0)</f>
        <v>0</v>
      </c>
      <c r="AB539" s="1">
        <f t="shared" si="80"/>
        <v>112</v>
      </c>
    </row>
    <row r="540" spans="2:28" hidden="1">
      <c r="B540" s="27"/>
      <c r="C540" s="16">
        <v>304</v>
      </c>
      <c r="D540" s="27"/>
      <c r="E540" s="27"/>
      <c r="F540" s="2" t="s">
        <v>306</v>
      </c>
      <c r="G540" s="4" t="str">
        <f>VLOOKUP(D540,兵种!B:F,2,0)</f>
        <v>老百姓</v>
      </c>
      <c r="H540" s="4">
        <f>VLOOKUP(D540,兵种!B:F,3,0)</f>
        <v>0.7</v>
      </c>
      <c r="I540" s="4">
        <f>VLOOKUP(D540,兵种!B:F,4,0)</f>
        <v>0.7</v>
      </c>
      <c r="J540" s="4">
        <f>VLOOKUP(D540,兵种!B:F,5,0)</f>
        <v>0.7</v>
      </c>
      <c r="K540" s="16" t="str">
        <f>VLOOKUP(E540,绝技!B:C,2,0)</f>
        <v>无</v>
      </c>
      <c r="L540" s="32">
        <v>39</v>
      </c>
      <c r="M540" s="32">
        <v>24</v>
      </c>
      <c r="N540" s="32">
        <v>78</v>
      </c>
      <c r="O540" s="35">
        <v>79</v>
      </c>
      <c r="P540" s="1">
        <f t="shared" si="72"/>
        <v>220</v>
      </c>
      <c r="Q540" s="38">
        <v>1</v>
      </c>
      <c r="R540" s="1">
        <f t="shared" si="73"/>
        <v>130</v>
      </c>
      <c r="S540" s="1">
        <f t="shared" si="74"/>
        <v>27</v>
      </c>
      <c r="T540" s="1">
        <f t="shared" si="75"/>
        <v>19</v>
      </c>
      <c r="U540" s="1">
        <f t="shared" si="76"/>
        <v>36</v>
      </c>
      <c r="V540" s="1">
        <f t="shared" si="77"/>
        <v>24</v>
      </c>
      <c r="W540" s="1">
        <f t="shared" si="78"/>
        <v>93</v>
      </c>
      <c r="X540" s="1">
        <f t="shared" si="79"/>
        <v>62</v>
      </c>
      <c r="Y540" s="37">
        <f>VLOOKUP(D540,兵种!B:J,7,0)</f>
        <v>0</v>
      </c>
      <c r="Z540" s="37">
        <f>VLOOKUP(D540,兵种!B:J,8,0)</f>
        <v>0</v>
      </c>
      <c r="AA540" s="37">
        <f>VLOOKUP(D540,兵种!B:J,9,0)</f>
        <v>0</v>
      </c>
      <c r="AB540" s="1">
        <f t="shared" si="80"/>
        <v>156</v>
      </c>
    </row>
    <row r="541" spans="2:28" hidden="1">
      <c r="B541" s="27"/>
      <c r="C541" s="16">
        <v>178</v>
      </c>
      <c r="D541" s="27"/>
      <c r="E541" s="27"/>
      <c r="F541" s="2" t="s">
        <v>180</v>
      </c>
      <c r="G541" s="4" t="str">
        <f>VLOOKUP(D541,兵种!B:F,2,0)</f>
        <v>老百姓</v>
      </c>
      <c r="H541" s="4">
        <f>VLOOKUP(D541,兵种!B:F,3,0)</f>
        <v>0.7</v>
      </c>
      <c r="I541" s="4">
        <f>VLOOKUP(D541,兵种!B:F,4,0)</f>
        <v>0.7</v>
      </c>
      <c r="J541" s="4">
        <f>VLOOKUP(D541,兵种!B:F,5,0)</f>
        <v>0.7</v>
      </c>
      <c r="K541" s="16" t="str">
        <f>VLOOKUP(E541,绝技!B:C,2,0)</f>
        <v>无</v>
      </c>
      <c r="L541" s="32">
        <v>39</v>
      </c>
      <c r="M541" s="32">
        <v>17</v>
      </c>
      <c r="N541" s="32">
        <v>68</v>
      </c>
      <c r="O541" s="35">
        <v>61</v>
      </c>
      <c r="P541" s="1">
        <f t="shared" si="72"/>
        <v>185</v>
      </c>
      <c r="Q541" s="38">
        <v>1</v>
      </c>
      <c r="R541" s="1">
        <f t="shared" si="73"/>
        <v>121</v>
      </c>
      <c r="S541" s="1">
        <f t="shared" si="74"/>
        <v>27</v>
      </c>
      <c r="T541" s="1">
        <f t="shared" si="75"/>
        <v>19</v>
      </c>
      <c r="U541" s="1">
        <f t="shared" si="76"/>
        <v>25</v>
      </c>
      <c r="V541" s="1">
        <f t="shared" si="77"/>
        <v>17</v>
      </c>
      <c r="W541" s="1">
        <f t="shared" si="78"/>
        <v>81</v>
      </c>
      <c r="X541" s="1">
        <f t="shared" si="79"/>
        <v>54</v>
      </c>
      <c r="Y541" s="37">
        <f>VLOOKUP(D541,兵种!B:J,7,0)</f>
        <v>0</v>
      </c>
      <c r="Z541" s="37">
        <f>VLOOKUP(D541,兵种!B:J,8,0)</f>
        <v>0</v>
      </c>
      <c r="AA541" s="37">
        <f>VLOOKUP(D541,兵种!B:J,9,0)</f>
        <v>0</v>
      </c>
      <c r="AB541" s="1">
        <f t="shared" si="80"/>
        <v>133</v>
      </c>
    </row>
    <row r="542" spans="2:28" hidden="1">
      <c r="B542" s="27"/>
      <c r="C542" s="16">
        <v>223</v>
      </c>
      <c r="D542" s="27"/>
      <c r="E542" s="27"/>
      <c r="F542" s="2" t="s">
        <v>225</v>
      </c>
      <c r="G542" s="4" t="str">
        <f>VLOOKUP(D542,兵种!B:F,2,0)</f>
        <v>老百姓</v>
      </c>
      <c r="H542" s="4">
        <f>VLOOKUP(D542,兵种!B:F,3,0)</f>
        <v>0.7</v>
      </c>
      <c r="I542" s="4">
        <f>VLOOKUP(D542,兵种!B:F,4,0)</f>
        <v>0.7</v>
      </c>
      <c r="J542" s="4">
        <f>VLOOKUP(D542,兵种!B:F,5,0)</f>
        <v>0.7</v>
      </c>
      <c r="K542" s="16" t="str">
        <f>VLOOKUP(E542,绝技!B:C,2,0)</f>
        <v>无</v>
      </c>
      <c r="L542" s="32">
        <v>38</v>
      </c>
      <c r="M542" s="32">
        <v>65</v>
      </c>
      <c r="N542" s="32">
        <v>47</v>
      </c>
      <c r="O542" s="35">
        <v>21</v>
      </c>
      <c r="P542" s="1">
        <f t="shared" si="72"/>
        <v>171</v>
      </c>
      <c r="Q542" s="38">
        <v>1</v>
      </c>
      <c r="R542" s="1">
        <f t="shared" si="73"/>
        <v>187</v>
      </c>
      <c r="S542" s="1">
        <f t="shared" si="74"/>
        <v>26</v>
      </c>
      <c r="T542" s="1">
        <f t="shared" si="75"/>
        <v>18</v>
      </c>
      <c r="U542" s="1">
        <f t="shared" si="76"/>
        <v>97</v>
      </c>
      <c r="V542" s="1">
        <f t="shared" si="77"/>
        <v>65</v>
      </c>
      <c r="W542" s="1">
        <f t="shared" si="78"/>
        <v>56</v>
      </c>
      <c r="X542" s="1">
        <f t="shared" si="79"/>
        <v>37</v>
      </c>
      <c r="Y542" s="37">
        <f>VLOOKUP(D542,兵种!B:J,7,0)</f>
        <v>0</v>
      </c>
      <c r="Z542" s="37">
        <f>VLOOKUP(D542,兵种!B:J,8,0)</f>
        <v>0</v>
      </c>
      <c r="AA542" s="37">
        <f>VLOOKUP(D542,兵种!B:J,9,0)</f>
        <v>0</v>
      </c>
      <c r="AB542" s="1">
        <f t="shared" si="80"/>
        <v>179</v>
      </c>
    </row>
    <row r="543" spans="2:28" hidden="1">
      <c r="B543" s="27"/>
      <c r="C543" s="16">
        <v>133</v>
      </c>
      <c r="D543" s="27"/>
      <c r="E543" s="27"/>
      <c r="F543" s="2" t="s">
        <v>135</v>
      </c>
      <c r="G543" s="4" t="str">
        <f>VLOOKUP(D543,兵种!B:F,2,0)</f>
        <v>老百姓</v>
      </c>
      <c r="H543" s="4">
        <f>VLOOKUP(D543,兵种!B:F,3,0)</f>
        <v>0.7</v>
      </c>
      <c r="I543" s="4">
        <f>VLOOKUP(D543,兵种!B:F,4,0)</f>
        <v>0.7</v>
      </c>
      <c r="J543" s="4">
        <f>VLOOKUP(D543,兵种!B:F,5,0)</f>
        <v>0.7</v>
      </c>
      <c r="K543" s="16" t="str">
        <f>VLOOKUP(E543,绝技!B:C,2,0)</f>
        <v>无</v>
      </c>
      <c r="L543" s="32">
        <v>38</v>
      </c>
      <c r="M543" s="32">
        <v>60</v>
      </c>
      <c r="N543" s="32">
        <v>21</v>
      </c>
      <c r="O543" s="35">
        <v>26</v>
      </c>
      <c r="P543" s="1">
        <f t="shared" si="72"/>
        <v>145</v>
      </c>
      <c r="Q543" s="38">
        <v>1</v>
      </c>
      <c r="R543" s="1">
        <f t="shared" si="73"/>
        <v>180</v>
      </c>
      <c r="S543" s="1">
        <f t="shared" si="74"/>
        <v>26</v>
      </c>
      <c r="T543" s="1">
        <f t="shared" si="75"/>
        <v>18</v>
      </c>
      <c r="U543" s="1">
        <f t="shared" si="76"/>
        <v>90</v>
      </c>
      <c r="V543" s="1">
        <f t="shared" si="77"/>
        <v>60</v>
      </c>
      <c r="W543" s="1">
        <f t="shared" si="78"/>
        <v>25</v>
      </c>
      <c r="X543" s="1">
        <f t="shared" si="79"/>
        <v>16</v>
      </c>
      <c r="Y543" s="37">
        <f>VLOOKUP(D543,兵种!B:J,7,0)</f>
        <v>0</v>
      </c>
      <c r="Z543" s="37">
        <f>VLOOKUP(D543,兵种!B:J,8,0)</f>
        <v>0</v>
      </c>
      <c r="AA543" s="37">
        <f>VLOOKUP(D543,兵种!B:J,9,0)</f>
        <v>0</v>
      </c>
      <c r="AB543" s="1">
        <f t="shared" si="80"/>
        <v>141</v>
      </c>
    </row>
    <row r="544" spans="2:28" hidden="1">
      <c r="B544" s="27"/>
      <c r="C544" s="16">
        <v>510</v>
      </c>
      <c r="D544" s="27"/>
      <c r="E544" s="27"/>
      <c r="F544" s="2" t="s">
        <v>510</v>
      </c>
      <c r="G544" s="4" t="str">
        <f>VLOOKUP(D544,兵种!B:F,2,0)</f>
        <v>老百姓</v>
      </c>
      <c r="H544" s="4">
        <f>VLOOKUP(D544,兵种!B:F,3,0)</f>
        <v>0.7</v>
      </c>
      <c r="I544" s="4">
        <f>VLOOKUP(D544,兵种!B:F,4,0)</f>
        <v>0.7</v>
      </c>
      <c r="J544" s="4">
        <f>VLOOKUP(D544,兵种!B:F,5,0)</f>
        <v>0.7</v>
      </c>
      <c r="K544" s="16" t="str">
        <f>VLOOKUP(E544,绝技!B:C,2,0)</f>
        <v>无</v>
      </c>
      <c r="L544" s="32">
        <v>38</v>
      </c>
      <c r="M544" s="32">
        <v>52</v>
      </c>
      <c r="N544" s="32">
        <v>31</v>
      </c>
      <c r="O544" s="35">
        <v>51</v>
      </c>
      <c r="P544" s="1">
        <f t="shared" si="72"/>
        <v>172</v>
      </c>
      <c r="Q544" s="38">
        <v>1</v>
      </c>
      <c r="R544" s="1">
        <f t="shared" si="73"/>
        <v>169</v>
      </c>
      <c r="S544" s="1">
        <f t="shared" si="74"/>
        <v>26</v>
      </c>
      <c r="T544" s="1">
        <f t="shared" si="75"/>
        <v>18</v>
      </c>
      <c r="U544" s="1">
        <f t="shared" si="76"/>
        <v>78</v>
      </c>
      <c r="V544" s="1">
        <f t="shared" si="77"/>
        <v>52</v>
      </c>
      <c r="W544" s="1">
        <f t="shared" si="78"/>
        <v>37</v>
      </c>
      <c r="X544" s="1">
        <f t="shared" si="79"/>
        <v>24</v>
      </c>
      <c r="Y544" s="37">
        <f>VLOOKUP(D544,兵种!B:J,7,0)</f>
        <v>0</v>
      </c>
      <c r="Z544" s="37">
        <f>VLOOKUP(D544,兵种!B:J,8,0)</f>
        <v>0</v>
      </c>
      <c r="AA544" s="37">
        <f>VLOOKUP(D544,兵种!B:J,9,0)</f>
        <v>0</v>
      </c>
      <c r="AB544" s="1">
        <f t="shared" si="80"/>
        <v>141</v>
      </c>
    </row>
    <row r="545" spans="2:28" hidden="1">
      <c r="B545" s="27"/>
      <c r="C545" s="16">
        <v>562</v>
      </c>
      <c r="D545" s="27"/>
      <c r="E545" s="27"/>
      <c r="F545" s="2" t="s">
        <v>561</v>
      </c>
      <c r="G545" s="4" t="str">
        <f>VLOOKUP(D545,兵种!B:F,2,0)</f>
        <v>老百姓</v>
      </c>
      <c r="H545" s="4">
        <f>VLOOKUP(D545,兵种!B:F,3,0)</f>
        <v>0.7</v>
      </c>
      <c r="I545" s="4">
        <f>VLOOKUP(D545,兵种!B:F,4,0)</f>
        <v>0.7</v>
      </c>
      <c r="J545" s="4">
        <f>VLOOKUP(D545,兵种!B:F,5,0)</f>
        <v>0.7</v>
      </c>
      <c r="K545" s="16" t="str">
        <f>VLOOKUP(E545,绝技!B:C,2,0)</f>
        <v>无</v>
      </c>
      <c r="L545" s="32">
        <v>37</v>
      </c>
      <c r="M545" s="32">
        <v>32</v>
      </c>
      <c r="N545" s="32">
        <v>70</v>
      </c>
      <c r="O545" s="35">
        <v>72</v>
      </c>
      <c r="P545" s="1">
        <f t="shared" si="72"/>
        <v>211</v>
      </c>
      <c r="Q545" s="38">
        <v>1</v>
      </c>
      <c r="R545" s="1">
        <f t="shared" si="73"/>
        <v>140</v>
      </c>
      <c r="S545" s="1">
        <f t="shared" si="74"/>
        <v>25</v>
      </c>
      <c r="T545" s="1">
        <f t="shared" si="75"/>
        <v>18</v>
      </c>
      <c r="U545" s="1">
        <f t="shared" si="76"/>
        <v>48</v>
      </c>
      <c r="V545" s="1">
        <f t="shared" si="77"/>
        <v>32</v>
      </c>
      <c r="W545" s="1">
        <f t="shared" si="78"/>
        <v>84</v>
      </c>
      <c r="X545" s="1">
        <f t="shared" si="79"/>
        <v>56</v>
      </c>
      <c r="Y545" s="37">
        <f>VLOOKUP(D545,兵种!B:J,7,0)</f>
        <v>0</v>
      </c>
      <c r="Z545" s="37">
        <f>VLOOKUP(D545,兵种!B:J,8,0)</f>
        <v>0</v>
      </c>
      <c r="AA545" s="37">
        <f>VLOOKUP(D545,兵种!B:J,9,0)</f>
        <v>0</v>
      </c>
      <c r="AB545" s="1">
        <f t="shared" si="80"/>
        <v>157</v>
      </c>
    </row>
    <row r="546" spans="2:28" hidden="1">
      <c r="B546" s="27"/>
      <c r="C546" s="16">
        <v>641</v>
      </c>
      <c r="D546" s="27">
        <v>5</v>
      </c>
      <c r="E546" s="27"/>
      <c r="F546" s="2" t="s">
        <v>639</v>
      </c>
      <c r="G546" s="4" t="str">
        <f>VLOOKUP(D546,兵种!B:F,2,0)</f>
        <v>霹雳车</v>
      </c>
      <c r="H546" s="4">
        <f>VLOOKUP(D546,兵种!B:F,3,0)</f>
        <v>0.9</v>
      </c>
      <c r="I546" s="4">
        <f>VLOOKUP(D546,兵种!B:F,4,0)</f>
        <v>1</v>
      </c>
      <c r="J546" s="4">
        <f>VLOOKUP(D546,兵种!B:F,5,0)</f>
        <v>0.8</v>
      </c>
      <c r="K546" s="16" t="str">
        <f>VLOOKUP(E546,绝技!B:C,2,0)</f>
        <v>无</v>
      </c>
      <c r="L546" s="32">
        <v>36</v>
      </c>
      <c r="M546" s="32">
        <v>32</v>
      </c>
      <c r="N546" s="32">
        <v>92</v>
      </c>
      <c r="O546" s="35">
        <v>73</v>
      </c>
      <c r="P546" s="1">
        <f t="shared" si="72"/>
        <v>233</v>
      </c>
      <c r="Q546" s="38">
        <v>1</v>
      </c>
      <c r="R546" s="1">
        <f t="shared" si="73"/>
        <v>180</v>
      </c>
      <c r="S546" s="1">
        <f t="shared" si="74"/>
        <v>36</v>
      </c>
      <c r="T546" s="1">
        <f t="shared" si="75"/>
        <v>20</v>
      </c>
      <c r="U546" s="1">
        <f t="shared" si="76"/>
        <v>48</v>
      </c>
      <c r="V546" s="1">
        <f t="shared" si="77"/>
        <v>32</v>
      </c>
      <c r="W546" s="1">
        <f t="shared" si="78"/>
        <v>110</v>
      </c>
      <c r="X546" s="1">
        <f t="shared" si="79"/>
        <v>73</v>
      </c>
      <c r="Y546" s="37">
        <f>VLOOKUP(D546,兵种!B:J,7,0)</f>
        <v>0.15</v>
      </c>
      <c r="Z546" s="37">
        <f>VLOOKUP(D546,兵种!B:J,8,0)</f>
        <v>0</v>
      </c>
      <c r="AA546" s="37">
        <f>VLOOKUP(D546,兵种!B:J,9,0)</f>
        <v>0.05</v>
      </c>
      <c r="AB546" s="1">
        <f t="shared" si="80"/>
        <v>194</v>
      </c>
    </row>
    <row r="547" spans="2:28" hidden="1">
      <c r="B547" s="27"/>
      <c r="C547" s="16">
        <v>111</v>
      </c>
      <c r="D547" s="27"/>
      <c r="E547" s="27"/>
      <c r="F547" s="2" t="s">
        <v>113</v>
      </c>
      <c r="G547" s="4" t="str">
        <f>VLOOKUP(D547,兵种!B:F,2,0)</f>
        <v>老百姓</v>
      </c>
      <c r="H547" s="4">
        <f>VLOOKUP(D547,兵种!B:F,3,0)</f>
        <v>0.7</v>
      </c>
      <c r="I547" s="4">
        <f>VLOOKUP(D547,兵种!B:F,4,0)</f>
        <v>0.7</v>
      </c>
      <c r="J547" s="4">
        <f>VLOOKUP(D547,兵种!B:F,5,0)</f>
        <v>0.7</v>
      </c>
      <c r="K547" s="16" t="str">
        <f>VLOOKUP(E547,绝技!B:C,2,0)</f>
        <v>无</v>
      </c>
      <c r="L547" s="32">
        <v>36</v>
      </c>
      <c r="M547" s="32">
        <v>52</v>
      </c>
      <c r="N547" s="32">
        <v>72</v>
      </c>
      <c r="O547" s="35">
        <v>63</v>
      </c>
      <c r="P547" s="1">
        <f t="shared" si="72"/>
        <v>223</v>
      </c>
      <c r="Q547" s="38">
        <v>1</v>
      </c>
      <c r="R547" s="1">
        <f t="shared" si="73"/>
        <v>168</v>
      </c>
      <c r="S547" s="1">
        <f t="shared" si="74"/>
        <v>25</v>
      </c>
      <c r="T547" s="1">
        <f t="shared" si="75"/>
        <v>17</v>
      </c>
      <c r="U547" s="1">
        <f t="shared" si="76"/>
        <v>78</v>
      </c>
      <c r="V547" s="1">
        <f t="shared" si="77"/>
        <v>52</v>
      </c>
      <c r="W547" s="1">
        <f t="shared" si="78"/>
        <v>86</v>
      </c>
      <c r="X547" s="1">
        <f t="shared" si="79"/>
        <v>57</v>
      </c>
      <c r="Y547" s="37">
        <f>VLOOKUP(D547,兵种!B:J,7,0)</f>
        <v>0</v>
      </c>
      <c r="Z547" s="37">
        <f>VLOOKUP(D547,兵种!B:J,8,0)</f>
        <v>0</v>
      </c>
      <c r="AA547" s="37">
        <f>VLOOKUP(D547,兵种!B:J,9,0)</f>
        <v>0</v>
      </c>
      <c r="AB547" s="1">
        <f t="shared" si="80"/>
        <v>189</v>
      </c>
    </row>
    <row r="548" spans="2:28" hidden="1">
      <c r="B548" s="27"/>
      <c r="C548" s="16">
        <v>145</v>
      </c>
      <c r="D548" s="27">
        <v>6</v>
      </c>
      <c r="E548" s="27"/>
      <c r="F548" s="2" t="s">
        <v>147</v>
      </c>
      <c r="G548" s="4" t="str">
        <f>VLOOKUP(D548,兵种!B:F,2,0)</f>
        <v>谋略家</v>
      </c>
      <c r="H548" s="4">
        <f>VLOOKUP(D548,兵种!B:F,3,0)</f>
        <v>0.8</v>
      </c>
      <c r="I548" s="4">
        <f>VLOOKUP(D548,兵种!B:F,4,0)</f>
        <v>0.8</v>
      </c>
      <c r="J548" s="4">
        <f>VLOOKUP(D548,兵种!B:F,5,0)</f>
        <v>0.9</v>
      </c>
      <c r="K548" s="16" t="str">
        <f>VLOOKUP(E548,绝技!B:C,2,0)</f>
        <v>无</v>
      </c>
      <c r="L548" s="32">
        <v>36</v>
      </c>
      <c r="M548" s="32">
        <v>21</v>
      </c>
      <c r="N548" s="32">
        <v>80</v>
      </c>
      <c r="O548" s="35">
        <v>56</v>
      </c>
      <c r="P548" s="1">
        <f t="shared" si="72"/>
        <v>193</v>
      </c>
      <c r="Q548" s="38">
        <v>1</v>
      </c>
      <c r="R548" s="1">
        <f t="shared" si="73"/>
        <v>142</v>
      </c>
      <c r="S548" s="1">
        <f t="shared" si="74"/>
        <v>28</v>
      </c>
      <c r="T548" s="1">
        <f t="shared" si="75"/>
        <v>22</v>
      </c>
      <c r="U548" s="1">
        <f t="shared" si="76"/>
        <v>31</v>
      </c>
      <c r="V548" s="1">
        <f t="shared" si="77"/>
        <v>21</v>
      </c>
      <c r="W548" s="1">
        <f t="shared" si="78"/>
        <v>96</v>
      </c>
      <c r="X548" s="1">
        <f t="shared" si="79"/>
        <v>64</v>
      </c>
      <c r="Y548" s="37">
        <f>VLOOKUP(D548,兵种!B:J,7,0)</f>
        <v>0.2</v>
      </c>
      <c r="Z548" s="37">
        <f>VLOOKUP(D548,兵种!B:J,8,0)</f>
        <v>0</v>
      </c>
      <c r="AA548" s="37">
        <f>VLOOKUP(D548,兵种!B:J,9,0)</f>
        <v>0</v>
      </c>
      <c r="AB548" s="1">
        <f t="shared" si="80"/>
        <v>155</v>
      </c>
    </row>
    <row r="549" spans="2:28" hidden="1">
      <c r="B549" s="27"/>
      <c r="C549" s="16">
        <v>401</v>
      </c>
      <c r="D549" s="27"/>
      <c r="E549" s="27"/>
      <c r="F549" s="2" t="s">
        <v>402</v>
      </c>
      <c r="G549" s="4" t="str">
        <f>VLOOKUP(D549,兵种!B:F,2,0)</f>
        <v>老百姓</v>
      </c>
      <c r="H549" s="4">
        <f>VLOOKUP(D549,兵种!B:F,3,0)</f>
        <v>0.7</v>
      </c>
      <c r="I549" s="4">
        <f>VLOOKUP(D549,兵种!B:F,4,0)</f>
        <v>0.7</v>
      </c>
      <c r="J549" s="4">
        <f>VLOOKUP(D549,兵种!B:F,5,0)</f>
        <v>0.7</v>
      </c>
      <c r="K549" s="16" t="str">
        <f>VLOOKUP(E549,绝技!B:C,2,0)</f>
        <v>无</v>
      </c>
      <c r="L549" s="32">
        <v>36</v>
      </c>
      <c r="M549" s="32">
        <v>27</v>
      </c>
      <c r="N549" s="32">
        <v>78</v>
      </c>
      <c r="O549" s="35">
        <v>79</v>
      </c>
      <c r="P549" s="1">
        <f t="shared" si="72"/>
        <v>220</v>
      </c>
      <c r="Q549" s="38">
        <v>1</v>
      </c>
      <c r="R549" s="1">
        <f t="shared" si="73"/>
        <v>133</v>
      </c>
      <c r="S549" s="1">
        <f t="shared" si="74"/>
        <v>25</v>
      </c>
      <c r="T549" s="1">
        <f t="shared" si="75"/>
        <v>17</v>
      </c>
      <c r="U549" s="1">
        <f t="shared" si="76"/>
        <v>40</v>
      </c>
      <c r="V549" s="1">
        <f t="shared" si="77"/>
        <v>27</v>
      </c>
      <c r="W549" s="1">
        <f t="shared" si="78"/>
        <v>93</v>
      </c>
      <c r="X549" s="1">
        <f t="shared" si="79"/>
        <v>62</v>
      </c>
      <c r="Y549" s="37">
        <f>VLOOKUP(D549,兵种!B:J,7,0)</f>
        <v>0</v>
      </c>
      <c r="Z549" s="37">
        <f>VLOOKUP(D549,兵种!B:J,8,0)</f>
        <v>0</v>
      </c>
      <c r="AA549" s="37">
        <f>VLOOKUP(D549,兵种!B:J,9,0)</f>
        <v>0</v>
      </c>
      <c r="AB549" s="1">
        <f t="shared" si="80"/>
        <v>158</v>
      </c>
    </row>
    <row r="550" spans="2:28" hidden="1">
      <c r="B550" s="27"/>
      <c r="C550" s="16">
        <v>548</v>
      </c>
      <c r="D550" s="27"/>
      <c r="E550" s="27"/>
      <c r="F550" s="2" t="s">
        <v>547</v>
      </c>
      <c r="G550" s="4" t="str">
        <f>VLOOKUP(D550,兵种!B:F,2,0)</f>
        <v>老百姓</v>
      </c>
      <c r="H550" s="4">
        <f>VLOOKUP(D550,兵种!B:F,3,0)</f>
        <v>0.7</v>
      </c>
      <c r="I550" s="4">
        <f>VLOOKUP(D550,兵种!B:F,4,0)</f>
        <v>0.7</v>
      </c>
      <c r="J550" s="4">
        <f>VLOOKUP(D550,兵种!B:F,5,0)</f>
        <v>0.7</v>
      </c>
      <c r="K550" s="16" t="str">
        <f>VLOOKUP(E550,绝技!B:C,2,0)</f>
        <v>无</v>
      </c>
      <c r="L550" s="32">
        <v>36</v>
      </c>
      <c r="M550" s="32">
        <v>24</v>
      </c>
      <c r="N550" s="32">
        <v>74</v>
      </c>
      <c r="O550" s="35">
        <v>76</v>
      </c>
      <c r="P550" s="1">
        <f t="shared" si="72"/>
        <v>210</v>
      </c>
      <c r="Q550" s="38">
        <v>1</v>
      </c>
      <c r="R550" s="1">
        <f t="shared" si="73"/>
        <v>128</v>
      </c>
      <c r="S550" s="1">
        <f t="shared" si="74"/>
        <v>25</v>
      </c>
      <c r="T550" s="1">
        <f t="shared" si="75"/>
        <v>17</v>
      </c>
      <c r="U550" s="1">
        <f t="shared" si="76"/>
        <v>36</v>
      </c>
      <c r="V550" s="1">
        <f t="shared" si="77"/>
        <v>24</v>
      </c>
      <c r="W550" s="1">
        <f t="shared" si="78"/>
        <v>88</v>
      </c>
      <c r="X550" s="1">
        <f t="shared" si="79"/>
        <v>59</v>
      </c>
      <c r="Y550" s="37">
        <f>VLOOKUP(D550,兵种!B:J,7,0)</f>
        <v>0</v>
      </c>
      <c r="Z550" s="37">
        <f>VLOOKUP(D550,兵种!B:J,8,0)</f>
        <v>0</v>
      </c>
      <c r="AA550" s="37">
        <f>VLOOKUP(D550,兵种!B:J,9,0)</f>
        <v>0</v>
      </c>
      <c r="AB550" s="1">
        <f t="shared" si="80"/>
        <v>149</v>
      </c>
    </row>
    <row r="551" spans="2:28" hidden="1">
      <c r="B551" s="27"/>
      <c r="C551" s="16">
        <v>36</v>
      </c>
      <c r="D551" s="27"/>
      <c r="E551" s="27"/>
      <c r="F551" s="2" t="s">
        <v>38</v>
      </c>
      <c r="G551" s="4" t="str">
        <f>VLOOKUP(D551,兵种!B:F,2,0)</f>
        <v>老百姓</v>
      </c>
      <c r="H551" s="4">
        <f>VLOOKUP(D551,兵种!B:F,3,0)</f>
        <v>0.7</v>
      </c>
      <c r="I551" s="4">
        <f>VLOOKUP(D551,兵种!B:F,4,0)</f>
        <v>0.7</v>
      </c>
      <c r="J551" s="4">
        <f>VLOOKUP(D551,兵种!B:F,5,0)</f>
        <v>0.7</v>
      </c>
      <c r="K551" s="16" t="str">
        <f>VLOOKUP(E551,绝技!B:C,2,0)</f>
        <v>无</v>
      </c>
      <c r="L551" s="32">
        <v>36</v>
      </c>
      <c r="M551" s="32">
        <v>22</v>
      </c>
      <c r="N551" s="32">
        <v>75</v>
      </c>
      <c r="O551" s="35">
        <v>78</v>
      </c>
      <c r="P551" s="1">
        <f t="shared" si="72"/>
        <v>211</v>
      </c>
      <c r="Q551" s="38">
        <v>1</v>
      </c>
      <c r="R551" s="1">
        <f t="shared" si="73"/>
        <v>126</v>
      </c>
      <c r="S551" s="1">
        <f t="shared" si="74"/>
        <v>25</v>
      </c>
      <c r="T551" s="1">
        <f t="shared" si="75"/>
        <v>17</v>
      </c>
      <c r="U551" s="1">
        <f t="shared" si="76"/>
        <v>33</v>
      </c>
      <c r="V551" s="1">
        <f t="shared" si="77"/>
        <v>22</v>
      </c>
      <c r="W551" s="1">
        <f t="shared" si="78"/>
        <v>90</v>
      </c>
      <c r="X551" s="1">
        <f t="shared" si="79"/>
        <v>60</v>
      </c>
      <c r="Y551" s="37">
        <f>VLOOKUP(D551,兵种!B:J,7,0)</f>
        <v>0</v>
      </c>
      <c r="Z551" s="37">
        <f>VLOOKUP(D551,兵种!B:J,8,0)</f>
        <v>0</v>
      </c>
      <c r="AA551" s="37">
        <f>VLOOKUP(D551,兵种!B:J,9,0)</f>
        <v>0</v>
      </c>
      <c r="AB551" s="1">
        <f t="shared" si="80"/>
        <v>148</v>
      </c>
    </row>
    <row r="552" spans="2:28" hidden="1">
      <c r="B552" s="27"/>
      <c r="C552" s="16">
        <v>187</v>
      </c>
      <c r="D552" s="27"/>
      <c r="E552" s="27"/>
      <c r="F552" s="2" t="s">
        <v>189</v>
      </c>
      <c r="G552" s="4" t="str">
        <f>VLOOKUP(D552,兵种!B:F,2,0)</f>
        <v>老百姓</v>
      </c>
      <c r="H552" s="4">
        <f>VLOOKUP(D552,兵种!B:F,3,0)</f>
        <v>0.7</v>
      </c>
      <c r="I552" s="4">
        <f>VLOOKUP(D552,兵种!B:F,4,0)</f>
        <v>0.7</v>
      </c>
      <c r="J552" s="4">
        <f>VLOOKUP(D552,兵种!B:F,5,0)</f>
        <v>0.7</v>
      </c>
      <c r="K552" s="16" t="str">
        <f>VLOOKUP(E552,绝技!B:C,2,0)</f>
        <v>无</v>
      </c>
      <c r="L552" s="32">
        <v>35</v>
      </c>
      <c r="M552" s="32">
        <v>24</v>
      </c>
      <c r="N552" s="32">
        <v>76</v>
      </c>
      <c r="O552" s="35">
        <v>85</v>
      </c>
      <c r="P552" s="1">
        <f t="shared" si="72"/>
        <v>220</v>
      </c>
      <c r="Q552" s="38">
        <v>1</v>
      </c>
      <c r="R552" s="1">
        <f t="shared" si="73"/>
        <v>128</v>
      </c>
      <c r="S552" s="1">
        <f t="shared" si="74"/>
        <v>24</v>
      </c>
      <c r="T552" s="1">
        <f t="shared" si="75"/>
        <v>17</v>
      </c>
      <c r="U552" s="1">
        <f t="shared" si="76"/>
        <v>36</v>
      </c>
      <c r="V552" s="1">
        <f t="shared" si="77"/>
        <v>24</v>
      </c>
      <c r="W552" s="1">
        <f t="shared" si="78"/>
        <v>91</v>
      </c>
      <c r="X552" s="1">
        <f t="shared" si="79"/>
        <v>60</v>
      </c>
      <c r="Y552" s="37">
        <f>VLOOKUP(D552,兵种!B:J,7,0)</f>
        <v>0</v>
      </c>
      <c r="Z552" s="37">
        <f>VLOOKUP(D552,兵种!B:J,8,0)</f>
        <v>0</v>
      </c>
      <c r="AA552" s="37">
        <f>VLOOKUP(D552,兵种!B:J,9,0)</f>
        <v>0</v>
      </c>
      <c r="AB552" s="1">
        <f t="shared" si="80"/>
        <v>151</v>
      </c>
    </row>
    <row r="553" spans="2:28" hidden="1">
      <c r="B553" s="27"/>
      <c r="C553" s="16">
        <v>402</v>
      </c>
      <c r="D553" s="27"/>
      <c r="E553" s="27"/>
      <c r="F553" s="2" t="s">
        <v>403</v>
      </c>
      <c r="G553" s="4" t="str">
        <f>VLOOKUP(D553,兵种!B:F,2,0)</f>
        <v>老百姓</v>
      </c>
      <c r="H553" s="4">
        <f>VLOOKUP(D553,兵种!B:F,3,0)</f>
        <v>0.7</v>
      </c>
      <c r="I553" s="4">
        <f>VLOOKUP(D553,兵种!B:F,4,0)</f>
        <v>0.7</v>
      </c>
      <c r="J553" s="4">
        <f>VLOOKUP(D553,兵种!B:F,5,0)</f>
        <v>0.7</v>
      </c>
      <c r="K553" s="16" t="str">
        <f>VLOOKUP(E553,绝技!B:C,2,0)</f>
        <v>无</v>
      </c>
      <c r="L553" s="32">
        <v>34</v>
      </c>
      <c r="M553" s="32">
        <v>66</v>
      </c>
      <c r="N553" s="32">
        <v>8</v>
      </c>
      <c r="O553" s="35">
        <v>1</v>
      </c>
      <c r="P553" s="1">
        <f t="shared" si="72"/>
        <v>109</v>
      </c>
      <c r="Q553" s="38">
        <v>1</v>
      </c>
      <c r="R553" s="1">
        <f t="shared" si="73"/>
        <v>186</v>
      </c>
      <c r="S553" s="1">
        <f t="shared" si="74"/>
        <v>23</v>
      </c>
      <c r="T553" s="1">
        <f t="shared" si="75"/>
        <v>16</v>
      </c>
      <c r="U553" s="1">
        <f t="shared" si="76"/>
        <v>99</v>
      </c>
      <c r="V553" s="1">
        <f t="shared" si="77"/>
        <v>66</v>
      </c>
      <c r="W553" s="1">
        <f t="shared" si="78"/>
        <v>9</v>
      </c>
      <c r="X553" s="1">
        <f t="shared" si="79"/>
        <v>6</v>
      </c>
      <c r="Y553" s="37">
        <f>VLOOKUP(D553,兵种!B:J,7,0)</f>
        <v>0</v>
      </c>
      <c r="Z553" s="37">
        <f>VLOOKUP(D553,兵种!B:J,8,0)</f>
        <v>0</v>
      </c>
      <c r="AA553" s="37">
        <f>VLOOKUP(D553,兵种!B:J,9,0)</f>
        <v>0</v>
      </c>
      <c r="AB553" s="1">
        <f t="shared" si="80"/>
        <v>131</v>
      </c>
    </row>
    <row r="554" spans="2:28" hidden="1">
      <c r="B554" s="27"/>
      <c r="C554" s="16">
        <v>366</v>
      </c>
      <c r="D554" s="27">
        <v>4</v>
      </c>
      <c r="E554" s="27"/>
      <c r="F554" s="2" t="s">
        <v>368</v>
      </c>
      <c r="G554" s="4" t="str">
        <f>VLOOKUP(D554,兵种!B:F,2,0)</f>
        <v>弓弩手</v>
      </c>
      <c r="H554" s="4">
        <f>VLOOKUP(D554,兵种!B:F,3,0)</f>
        <v>0.9</v>
      </c>
      <c r="I554" s="4">
        <f>VLOOKUP(D554,兵种!B:F,4,0)</f>
        <v>1</v>
      </c>
      <c r="J554" s="4">
        <f>VLOOKUP(D554,兵种!B:F,5,0)</f>
        <v>1</v>
      </c>
      <c r="K554" s="16" t="str">
        <f>VLOOKUP(E554,绝技!B:C,2,0)</f>
        <v>无</v>
      </c>
      <c r="L554" s="32">
        <v>34</v>
      </c>
      <c r="M554" s="32">
        <v>33</v>
      </c>
      <c r="N554" s="32">
        <v>78</v>
      </c>
      <c r="O554" s="35">
        <v>84</v>
      </c>
      <c r="P554" s="1">
        <f t="shared" si="72"/>
        <v>229</v>
      </c>
      <c r="Q554" s="38">
        <v>1</v>
      </c>
      <c r="R554" s="1">
        <f t="shared" si="73"/>
        <v>180</v>
      </c>
      <c r="S554" s="1">
        <f t="shared" si="74"/>
        <v>34</v>
      </c>
      <c r="T554" s="1">
        <f t="shared" si="75"/>
        <v>23</v>
      </c>
      <c r="U554" s="1">
        <f t="shared" si="76"/>
        <v>49</v>
      </c>
      <c r="V554" s="1">
        <f t="shared" si="77"/>
        <v>33</v>
      </c>
      <c r="W554" s="1">
        <f t="shared" si="78"/>
        <v>93</v>
      </c>
      <c r="X554" s="1">
        <f t="shared" si="79"/>
        <v>62</v>
      </c>
      <c r="Y554" s="37">
        <f>VLOOKUP(D554,兵种!B:J,7,0)</f>
        <v>0</v>
      </c>
      <c r="Z554" s="37">
        <f>VLOOKUP(D554,兵种!B:J,8,0)</f>
        <v>0</v>
      </c>
      <c r="AA554" s="37">
        <f>VLOOKUP(D554,兵种!B:J,9,0)</f>
        <v>0.2</v>
      </c>
      <c r="AB554" s="1">
        <f t="shared" si="80"/>
        <v>176</v>
      </c>
    </row>
    <row r="555" spans="2:28" hidden="1">
      <c r="B555" s="27"/>
      <c r="C555" s="16">
        <v>385</v>
      </c>
      <c r="D555" s="27"/>
      <c r="E555" s="27"/>
      <c r="F555" s="2" t="s">
        <v>386</v>
      </c>
      <c r="G555" s="4" t="str">
        <f>VLOOKUP(D555,兵种!B:F,2,0)</f>
        <v>老百姓</v>
      </c>
      <c r="H555" s="4">
        <f>VLOOKUP(D555,兵种!B:F,3,0)</f>
        <v>0.7</v>
      </c>
      <c r="I555" s="4">
        <f>VLOOKUP(D555,兵种!B:F,4,0)</f>
        <v>0.7</v>
      </c>
      <c r="J555" s="4">
        <f>VLOOKUP(D555,兵种!B:F,5,0)</f>
        <v>0.7</v>
      </c>
      <c r="K555" s="16" t="str">
        <f>VLOOKUP(E555,绝技!B:C,2,0)</f>
        <v>无</v>
      </c>
      <c r="L555" s="32">
        <v>34</v>
      </c>
      <c r="M555" s="32">
        <v>43</v>
      </c>
      <c r="N555" s="32">
        <v>30</v>
      </c>
      <c r="O555" s="35">
        <v>40</v>
      </c>
      <c r="P555" s="1">
        <f t="shared" si="72"/>
        <v>147</v>
      </c>
      <c r="Q555" s="38">
        <v>1</v>
      </c>
      <c r="R555" s="1">
        <f t="shared" si="73"/>
        <v>154</v>
      </c>
      <c r="S555" s="1">
        <f t="shared" si="74"/>
        <v>23</v>
      </c>
      <c r="T555" s="1">
        <f t="shared" si="75"/>
        <v>16</v>
      </c>
      <c r="U555" s="1">
        <f t="shared" si="76"/>
        <v>64</v>
      </c>
      <c r="V555" s="1">
        <f t="shared" si="77"/>
        <v>43</v>
      </c>
      <c r="W555" s="1">
        <f t="shared" si="78"/>
        <v>36</v>
      </c>
      <c r="X555" s="1">
        <f t="shared" si="79"/>
        <v>24</v>
      </c>
      <c r="Y555" s="37">
        <f>VLOOKUP(D555,兵种!B:J,7,0)</f>
        <v>0</v>
      </c>
      <c r="Z555" s="37">
        <f>VLOOKUP(D555,兵种!B:J,8,0)</f>
        <v>0</v>
      </c>
      <c r="AA555" s="37">
        <f>VLOOKUP(D555,兵种!B:J,9,0)</f>
        <v>0</v>
      </c>
      <c r="AB555" s="1">
        <f t="shared" si="80"/>
        <v>123</v>
      </c>
    </row>
    <row r="556" spans="2:28" hidden="1">
      <c r="B556" s="27"/>
      <c r="C556" s="16">
        <v>319</v>
      </c>
      <c r="D556" s="27">
        <v>4</v>
      </c>
      <c r="E556" s="27"/>
      <c r="F556" s="2" t="s">
        <v>321</v>
      </c>
      <c r="G556" s="4" t="str">
        <f>VLOOKUP(D556,兵种!B:F,2,0)</f>
        <v>弓弩手</v>
      </c>
      <c r="H556" s="4">
        <f>VLOOKUP(D556,兵种!B:F,3,0)</f>
        <v>0.9</v>
      </c>
      <c r="I556" s="4">
        <f>VLOOKUP(D556,兵种!B:F,4,0)</f>
        <v>1</v>
      </c>
      <c r="J556" s="4">
        <f>VLOOKUP(D556,兵种!B:F,5,0)</f>
        <v>1</v>
      </c>
      <c r="K556" s="16" t="str">
        <f>VLOOKUP(E556,绝技!B:C,2,0)</f>
        <v>无</v>
      </c>
      <c r="L556" s="32">
        <v>34</v>
      </c>
      <c r="M556" s="32">
        <v>16</v>
      </c>
      <c r="N556" s="32">
        <v>72</v>
      </c>
      <c r="O556" s="35">
        <v>80</v>
      </c>
      <c r="P556" s="1">
        <f t="shared" si="72"/>
        <v>202</v>
      </c>
      <c r="Q556" s="38">
        <v>1</v>
      </c>
      <c r="R556" s="1">
        <f t="shared" si="73"/>
        <v>149</v>
      </c>
      <c r="S556" s="1">
        <f t="shared" si="74"/>
        <v>34</v>
      </c>
      <c r="T556" s="1">
        <f t="shared" si="75"/>
        <v>23</v>
      </c>
      <c r="U556" s="1">
        <f t="shared" si="76"/>
        <v>24</v>
      </c>
      <c r="V556" s="1">
        <f t="shared" si="77"/>
        <v>16</v>
      </c>
      <c r="W556" s="1">
        <f t="shared" si="78"/>
        <v>86</v>
      </c>
      <c r="X556" s="1">
        <f t="shared" si="79"/>
        <v>57</v>
      </c>
      <c r="Y556" s="37">
        <f>VLOOKUP(D556,兵种!B:J,7,0)</f>
        <v>0</v>
      </c>
      <c r="Z556" s="37">
        <f>VLOOKUP(D556,兵种!B:J,8,0)</f>
        <v>0</v>
      </c>
      <c r="AA556" s="37">
        <f>VLOOKUP(D556,兵种!B:J,9,0)</f>
        <v>0.2</v>
      </c>
      <c r="AB556" s="1">
        <f t="shared" si="80"/>
        <v>144</v>
      </c>
    </row>
    <row r="557" spans="2:28" hidden="1">
      <c r="B557" s="27"/>
      <c r="C557" s="16">
        <v>532</v>
      </c>
      <c r="D557" s="27">
        <v>3</v>
      </c>
      <c r="E557" s="27"/>
      <c r="F557" s="2" t="s">
        <v>531</v>
      </c>
      <c r="G557" s="4" t="str">
        <f>VLOOKUP(D557,兵种!B:F,2,0)</f>
        <v>战弓骑</v>
      </c>
      <c r="H557" s="4">
        <f>VLOOKUP(D557,兵种!B:F,3,0)</f>
        <v>1</v>
      </c>
      <c r="I557" s="4">
        <f>VLOOKUP(D557,兵种!B:F,4,0)</f>
        <v>1.1000000000000001</v>
      </c>
      <c r="J557" s="4">
        <f>VLOOKUP(D557,兵种!B:F,5,0)</f>
        <v>0.8</v>
      </c>
      <c r="K557" s="16" t="str">
        <f>VLOOKUP(E557,绝技!B:C,2,0)</f>
        <v>无</v>
      </c>
      <c r="L557" s="32">
        <v>33</v>
      </c>
      <c r="M557" s="32">
        <v>29</v>
      </c>
      <c r="N557" s="32">
        <v>77</v>
      </c>
      <c r="O557" s="35">
        <v>83</v>
      </c>
      <c r="P557" s="1">
        <f t="shared" si="72"/>
        <v>222</v>
      </c>
      <c r="Q557" s="38">
        <v>1</v>
      </c>
      <c r="R557" s="1">
        <f t="shared" si="73"/>
        <v>191</v>
      </c>
      <c r="S557" s="1">
        <f t="shared" si="74"/>
        <v>36</v>
      </c>
      <c r="T557" s="1">
        <f t="shared" si="75"/>
        <v>18</v>
      </c>
      <c r="U557" s="1">
        <f t="shared" si="76"/>
        <v>43</v>
      </c>
      <c r="V557" s="1">
        <f t="shared" si="77"/>
        <v>29</v>
      </c>
      <c r="W557" s="1">
        <f t="shared" si="78"/>
        <v>92</v>
      </c>
      <c r="X557" s="1">
        <f t="shared" si="79"/>
        <v>61</v>
      </c>
      <c r="Y557" s="37">
        <f>VLOOKUP(D557,兵种!B:J,7,0)</f>
        <v>0.05</v>
      </c>
      <c r="Z557" s="37">
        <f>VLOOKUP(D557,兵种!B:J,8,0)</f>
        <v>0</v>
      </c>
      <c r="AA557" s="37">
        <f>VLOOKUP(D557,兵种!B:J,9,0)</f>
        <v>0.15</v>
      </c>
      <c r="AB557" s="1">
        <f t="shared" si="80"/>
        <v>171</v>
      </c>
    </row>
    <row r="558" spans="2:28" hidden="1">
      <c r="B558" s="27"/>
      <c r="C558" s="16">
        <v>482</v>
      </c>
      <c r="D558" s="27"/>
      <c r="E558" s="27"/>
      <c r="F558" s="2" t="s">
        <v>482</v>
      </c>
      <c r="G558" s="4" t="str">
        <f>VLOOKUP(D558,兵种!B:F,2,0)</f>
        <v>老百姓</v>
      </c>
      <c r="H558" s="4">
        <f>VLOOKUP(D558,兵种!B:F,3,0)</f>
        <v>0.7</v>
      </c>
      <c r="I558" s="4">
        <f>VLOOKUP(D558,兵种!B:F,4,0)</f>
        <v>0.7</v>
      </c>
      <c r="J558" s="4">
        <f>VLOOKUP(D558,兵种!B:F,5,0)</f>
        <v>0.7</v>
      </c>
      <c r="K558" s="16" t="str">
        <f>VLOOKUP(E558,绝技!B:C,2,0)</f>
        <v>无</v>
      </c>
      <c r="L558" s="32">
        <v>33</v>
      </c>
      <c r="M558" s="32">
        <v>24</v>
      </c>
      <c r="N558" s="32">
        <v>77</v>
      </c>
      <c r="O558" s="35">
        <v>59</v>
      </c>
      <c r="P558" s="1">
        <f t="shared" si="72"/>
        <v>193</v>
      </c>
      <c r="Q558" s="38">
        <v>1</v>
      </c>
      <c r="R558" s="1">
        <f t="shared" si="73"/>
        <v>126</v>
      </c>
      <c r="S558" s="1">
        <f t="shared" si="74"/>
        <v>23</v>
      </c>
      <c r="T558" s="1">
        <f t="shared" si="75"/>
        <v>16</v>
      </c>
      <c r="U558" s="1">
        <f t="shared" si="76"/>
        <v>36</v>
      </c>
      <c r="V558" s="1">
        <f t="shared" si="77"/>
        <v>24</v>
      </c>
      <c r="W558" s="1">
        <f t="shared" si="78"/>
        <v>92</v>
      </c>
      <c r="X558" s="1">
        <f t="shared" si="79"/>
        <v>61</v>
      </c>
      <c r="Y558" s="37">
        <f>VLOOKUP(D558,兵种!B:J,7,0)</f>
        <v>0</v>
      </c>
      <c r="Z558" s="37">
        <f>VLOOKUP(D558,兵种!B:J,8,0)</f>
        <v>0</v>
      </c>
      <c r="AA558" s="37">
        <f>VLOOKUP(D558,兵种!B:J,9,0)</f>
        <v>0</v>
      </c>
      <c r="AB558" s="1">
        <f t="shared" si="80"/>
        <v>151</v>
      </c>
    </row>
    <row r="559" spans="2:28" hidden="1">
      <c r="B559" s="27"/>
      <c r="C559" s="16">
        <v>419</v>
      </c>
      <c r="D559" s="27">
        <v>4</v>
      </c>
      <c r="E559" s="27"/>
      <c r="F559" s="2" t="s">
        <v>420</v>
      </c>
      <c r="G559" s="4" t="str">
        <f>VLOOKUP(D559,兵种!B:F,2,0)</f>
        <v>弓弩手</v>
      </c>
      <c r="H559" s="4">
        <f>VLOOKUP(D559,兵种!B:F,3,0)</f>
        <v>0.9</v>
      </c>
      <c r="I559" s="4">
        <f>VLOOKUP(D559,兵种!B:F,4,0)</f>
        <v>1</v>
      </c>
      <c r="J559" s="4">
        <f>VLOOKUP(D559,兵种!B:F,5,0)</f>
        <v>1</v>
      </c>
      <c r="K559" s="16" t="str">
        <f>VLOOKUP(E559,绝技!B:C,2,0)</f>
        <v>无</v>
      </c>
      <c r="L559" s="32">
        <v>33</v>
      </c>
      <c r="M559" s="32">
        <v>3</v>
      </c>
      <c r="N559" s="32">
        <v>84</v>
      </c>
      <c r="O559" s="35">
        <v>113</v>
      </c>
      <c r="P559" s="1">
        <f t="shared" si="72"/>
        <v>233</v>
      </c>
      <c r="Q559" s="38">
        <v>1</v>
      </c>
      <c r="R559" s="1">
        <f t="shared" si="73"/>
        <v>125</v>
      </c>
      <c r="S559" s="1">
        <f t="shared" si="74"/>
        <v>33</v>
      </c>
      <c r="T559" s="1">
        <f t="shared" si="75"/>
        <v>23</v>
      </c>
      <c r="U559" s="1">
        <f t="shared" si="76"/>
        <v>4</v>
      </c>
      <c r="V559" s="1">
        <f t="shared" si="77"/>
        <v>3</v>
      </c>
      <c r="W559" s="1">
        <f t="shared" si="78"/>
        <v>100</v>
      </c>
      <c r="X559" s="1">
        <f t="shared" si="79"/>
        <v>67</v>
      </c>
      <c r="Y559" s="37">
        <f>VLOOKUP(D559,兵种!B:J,7,0)</f>
        <v>0</v>
      </c>
      <c r="Z559" s="37">
        <f>VLOOKUP(D559,兵种!B:J,8,0)</f>
        <v>0</v>
      </c>
      <c r="AA559" s="37">
        <f>VLOOKUP(D559,兵种!B:J,9,0)</f>
        <v>0.2</v>
      </c>
      <c r="AB559" s="1">
        <f t="shared" si="80"/>
        <v>137</v>
      </c>
    </row>
    <row r="560" spans="2:28" hidden="1">
      <c r="B560" s="27"/>
      <c r="C560" s="16">
        <v>206</v>
      </c>
      <c r="D560" s="27"/>
      <c r="E560" s="27"/>
      <c r="F560" s="2" t="s">
        <v>208</v>
      </c>
      <c r="G560" s="4" t="str">
        <f>VLOOKUP(D560,兵种!B:F,2,0)</f>
        <v>老百姓</v>
      </c>
      <c r="H560" s="4">
        <f>VLOOKUP(D560,兵种!B:F,3,0)</f>
        <v>0.7</v>
      </c>
      <c r="I560" s="4">
        <f>VLOOKUP(D560,兵种!B:F,4,0)</f>
        <v>0.7</v>
      </c>
      <c r="J560" s="4">
        <f>VLOOKUP(D560,兵种!B:F,5,0)</f>
        <v>0.7</v>
      </c>
      <c r="K560" s="16" t="str">
        <f>VLOOKUP(E560,绝技!B:C,2,0)</f>
        <v>无</v>
      </c>
      <c r="L560" s="32">
        <v>33</v>
      </c>
      <c r="M560" s="32">
        <v>23</v>
      </c>
      <c r="N560" s="32">
        <v>70</v>
      </c>
      <c r="O560" s="35">
        <v>79</v>
      </c>
      <c r="P560" s="1">
        <f t="shared" si="72"/>
        <v>205</v>
      </c>
      <c r="Q560" s="38">
        <v>1</v>
      </c>
      <c r="R560" s="1">
        <f t="shared" si="73"/>
        <v>125</v>
      </c>
      <c r="S560" s="1">
        <f t="shared" si="74"/>
        <v>23</v>
      </c>
      <c r="T560" s="1">
        <f t="shared" si="75"/>
        <v>16</v>
      </c>
      <c r="U560" s="1">
        <f t="shared" si="76"/>
        <v>34</v>
      </c>
      <c r="V560" s="1">
        <f t="shared" si="77"/>
        <v>23</v>
      </c>
      <c r="W560" s="1">
        <f t="shared" si="78"/>
        <v>84</v>
      </c>
      <c r="X560" s="1">
        <f t="shared" si="79"/>
        <v>56</v>
      </c>
      <c r="Y560" s="37">
        <f>VLOOKUP(D560,兵种!B:J,7,0)</f>
        <v>0</v>
      </c>
      <c r="Z560" s="37">
        <f>VLOOKUP(D560,兵种!B:J,8,0)</f>
        <v>0</v>
      </c>
      <c r="AA560" s="37">
        <f>VLOOKUP(D560,兵种!B:J,9,0)</f>
        <v>0</v>
      </c>
      <c r="AB560" s="1">
        <f t="shared" si="80"/>
        <v>141</v>
      </c>
    </row>
    <row r="561" spans="2:28" hidden="1">
      <c r="B561" s="27"/>
      <c r="C561" s="16">
        <v>29</v>
      </c>
      <c r="D561" s="27"/>
      <c r="E561" s="27"/>
      <c r="F561" s="2" t="s">
        <v>31</v>
      </c>
      <c r="G561" s="4" t="str">
        <f>VLOOKUP(D561,兵种!B:F,2,0)</f>
        <v>老百姓</v>
      </c>
      <c r="H561" s="4">
        <f>VLOOKUP(D561,兵种!B:F,3,0)</f>
        <v>0.7</v>
      </c>
      <c r="I561" s="4">
        <f>VLOOKUP(D561,兵种!B:F,4,0)</f>
        <v>0.7</v>
      </c>
      <c r="J561" s="4">
        <f>VLOOKUP(D561,兵种!B:F,5,0)</f>
        <v>0.7</v>
      </c>
      <c r="K561" s="16" t="str">
        <f>VLOOKUP(E561,绝技!B:C,2,0)</f>
        <v>无</v>
      </c>
      <c r="L561" s="32">
        <v>33</v>
      </c>
      <c r="M561" s="32">
        <v>6</v>
      </c>
      <c r="N561" s="32">
        <v>35</v>
      </c>
      <c r="O561" s="35">
        <v>66</v>
      </c>
      <c r="P561" s="1">
        <f t="shared" si="72"/>
        <v>140</v>
      </c>
      <c r="Q561" s="38">
        <v>1</v>
      </c>
      <c r="R561" s="1">
        <f t="shared" si="73"/>
        <v>101</v>
      </c>
      <c r="S561" s="1">
        <f t="shared" si="74"/>
        <v>23</v>
      </c>
      <c r="T561" s="1">
        <f t="shared" si="75"/>
        <v>16</v>
      </c>
      <c r="U561" s="1">
        <f t="shared" si="76"/>
        <v>9</v>
      </c>
      <c r="V561" s="1">
        <f t="shared" si="77"/>
        <v>6</v>
      </c>
      <c r="W561" s="1">
        <f t="shared" si="78"/>
        <v>42</v>
      </c>
      <c r="X561" s="1">
        <f t="shared" si="79"/>
        <v>28</v>
      </c>
      <c r="Y561" s="37">
        <f>VLOOKUP(D561,兵种!B:J,7,0)</f>
        <v>0</v>
      </c>
      <c r="Z561" s="37">
        <f>VLOOKUP(D561,兵种!B:J,8,0)</f>
        <v>0</v>
      </c>
      <c r="AA561" s="37">
        <f>VLOOKUP(D561,兵种!B:J,9,0)</f>
        <v>0</v>
      </c>
      <c r="AB561" s="1">
        <f t="shared" si="80"/>
        <v>74</v>
      </c>
    </row>
    <row r="562" spans="2:28" hidden="1">
      <c r="B562" s="27"/>
      <c r="C562" s="16">
        <v>448</v>
      </c>
      <c r="D562" s="27">
        <v>6</v>
      </c>
      <c r="E562" s="27"/>
      <c r="F562" s="2" t="s">
        <v>448</v>
      </c>
      <c r="G562" s="4" t="str">
        <f>VLOOKUP(D562,兵种!B:F,2,0)</f>
        <v>谋略家</v>
      </c>
      <c r="H562" s="4">
        <f>VLOOKUP(D562,兵种!B:F,3,0)</f>
        <v>0.8</v>
      </c>
      <c r="I562" s="4">
        <f>VLOOKUP(D562,兵种!B:F,4,0)</f>
        <v>0.8</v>
      </c>
      <c r="J562" s="4">
        <f>VLOOKUP(D562,兵种!B:F,5,0)</f>
        <v>0.9</v>
      </c>
      <c r="K562" s="16" t="str">
        <f>VLOOKUP(E562,绝技!B:C,2,0)</f>
        <v>无</v>
      </c>
      <c r="L562" s="32">
        <v>32</v>
      </c>
      <c r="M562" s="32">
        <v>14</v>
      </c>
      <c r="N562" s="32">
        <v>74</v>
      </c>
      <c r="O562" s="35">
        <v>110</v>
      </c>
      <c r="P562" s="1">
        <f t="shared" si="72"/>
        <v>230</v>
      </c>
      <c r="Q562" s="38">
        <v>1</v>
      </c>
      <c r="R562" s="1">
        <f t="shared" si="73"/>
        <v>128</v>
      </c>
      <c r="S562" s="1">
        <f t="shared" si="74"/>
        <v>25</v>
      </c>
      <c r="T562" s="1">
        <f t="shared" si="75"/>
        <v>20</v>
      </c>
      <c r="U562" s="1">
        <f t="shared" si="76"/>
        <v>21</v>
      </c>
      <c r="V562" s="1">
        <f t="shared" si="77"/>
        <v>14</v>
      </c>
      <c r="W562" s="1">
        <f t="shared" si="78"/>
        <v>88</v>
      </c>
      <c r="X562" s="1">
        <f t="shared" si="79"/>
        <v>59</v>
      </c>
      <c r="Y562" s="37">
        <f>VLOOKUP(D562,兵种!B:J,7,0)</f>
        <v>0.2</v>
      </c>
      <c r="Z562" s="37">
        <f>VLOOKUP(D562,兵种!B:J,8,0)</f>
        <v>0</v>
      </c>
      <c r="AA562" s="37">
        <f>VLOOKUP(D562,兵种!B:J,9,0)</f>
        <v>0</v>
      </c>
      <c r="AB562" s="1">
        <f t="shared" si="80"/>
        <v>134</v>
      </c>
    </row>
    <row r="563" spans="2:28" hidden="1">
      <c r="B563" s="27"/>
      <c r="C563" s="16">
        <v>220</v>
      </c>
      <c r="D563" s="27"/>
      <c r="E563" s="27"/>
      <c r="F563" s="2" t="s">
        <v>222</v>
      </c>
      <c r="G563" s="4" t="str">
        <f>VLOOKUP(D563,兵种!B:F,2,0)</f>
        <v>老百姓</v>
      </c>
      <c r="H563" s="4">
        <f>VLOOKUP(D563,兵种!B:F,3,0)</f>
        <v>0.7</v>
      </c>
      <c r="I563" s="4">
        <f>VLOOKUP(D563,兵种!B:F,4,0)</f>
        <v>0.7</v>
      </c>
      <c r="J563" s="4">
        <f>VLOOKUP(D563,兵种!B:F,5,0)</f>
        <v>0.7</v>
      </c>
      <c r="K563" s="16" t="str">
        <f>VLOOKUP(E563,绝技!B:C,2,0)</f>
        <v>无</v>
      </c>
      <c r="L563" s="32">
        <v>32</v>
      </c>
      <c r="M563" s="32">
        <v>22</v>
      </c>
      <c r="N563" s="32">
        <v>66</v>
      </c>
      <c r="O563" s="35">
        <v>78</v>
      </c>
      <c r="P563" s="1">
        <f t="shared" si="72"/>
        <v>198</v>
      </c>
      <c r="Q563" s="38">
        <v>1</v>
      </c>
      <c r="R563" s="1">
        <f t="shared" si="73"/>
        <v>123</v>
      </c>
      <c r="S563" s="1">
        <f t="shared" si="74"/>
        <v>22</v>
      </c>
      <c r="T563" s="1">
        <f t="shared" si="75"/>
        <v>15</v>
      </c>
      <c r="U563" s="1">
        <f t="shared" si="76"/>
        <v>33</v>
      </c>
      <c r="V563" s="1">
        <f t="shared" si="77"/>
        <v>22</v>
      </c>
      <c r="W563" s="1">
        <f t="shared" si="78"/>
        <v>79</v>
      </c>
      <c r="X563" s="1">
        <f t="shared" si="79"/>
        <v>52</v>
      </c>
      <c r="Y563" s="37">
        <f>VLOOKUP(D563,兵种!B:J,7,0)</f>
        <v>0</v>
      </c>
      <c r="Z563" s="37">
        <f>VLOOKUP(D563,兵种!B:J,8,0)</f>
        <v>0</v>
      </c>
      <c r="AA563" s="37">
        <f>VLOOKUP(D563,兵种!B:J,9,0)</f>
        <v>0</v>
      </c>
      <c r="AB563" s="1">
        <f t="shared" si="80"/>
        <v>134</v>
      </c>
    </row>
    <row r="564" spans="2:28" hidden="1">
      <c r="B564" s="27"/>
      <c r="C564" s="16">
        <v>261</v>
      </c>
      <c r="D564" s="27"/>
      <c r="E564" s="27"/>
      <c r="F564" s="2" t="s">
        <v>263</v>
      </c>
      <c r="G564" s="4" t="str">
        <f>VLOOKUP(D564,兵种!B:F,2,0)</f>
        <v>老百姓</v>
      </c>
      <c r="H564" s="4">
        <f>VLOOKUP(D564,兵种!B:F,3,0)</f>
        <v>0.7</v>
      </c>
      <c r="I564" s="4">
        <f>VLOOKUP(D564,兵种!B:F,4,0)</f>
        <v>0.7</v>
      </c>
      <c r="J564" s="4">
        <f>VLOOKUP(D564,兵种!B:F,5,0)</f>
        <v>0.7</v>
      </c>
      <c r="K564" s="16" t="str">
        <f>VLOOKUP(E564,绝技!B:C,2,0)</f>
        <v>无</v>
      </c>
      <c r="L564" s="32">
        <v>32</v>
      </c>
      <c r="M564" s="32">
        <v>12</v>
      </c>
      <c r="N564" s="32">
        <v>71</v>
      </c>
      <c r="O564" s="35">
        <v>76</v>
      </c>
      <c r="P564" s="1">
        <f t="shared" si="72"/>
        <v>191</v>
      </c>
      <c r="Q564" s="38">
        <v>1</v>
      </c>
      <c r="R564" s="1">
        <f t="shared" si="73"/>
        <v>109</v>
      </c>
      <c r="S564" s="1">
        <f t="shared" si="74"/>
        <v>22</v>
      </c>
      <c r="T564" s="1">
        <f t="shared" si="75"/>
        <v>15</v>
      </c>
      <c r="U564" s="1">
        <f t="shared" si="76"/>
        <v>18</v>
      </c>
      <c r="V564" s="1">
        <f t="shared" si="77"/>
        <v>12</v>
      </c>
      <c r="W564" s="1">
        <f t="shared" si="78"/>
        <v>85</v>
      </c>
      <c r="X564" s="1">
        <f t="shared" si="79"/>
        <v>56</v>
      </c>
      <c r="Y564" s="37">
        <f>VLOOKUP(D564,兵种!B:J,7,0)</f>
        <v>0</v>
      </c>
      <c r="Z564" s="37">
        <f>VLOOKUP(D564,兵种!B:J,8,0)</f>
        <v>0</v>
      </c>
      <c r="AA564" s="37">
        <f>VLOOKUP(D564,兵种!B:J,9,0)</f>
        <v>0</v>
      </c>
      <c r="AB564" s="1">
        <f t="shared" si="80"/>
        <v>125</v>
      </c>
    </row>
    <row r="565" spans="2:28" hidden="1">
      <c r="B565" s="27"/>
      <c r="C565" s="16">
        <v>345</v>
      </c>
      <c r="D565" s="27">
        <v>5</v>
      </c>
      <c r="E565" s="27"/>
      <c r="F565" s="2" t="s">
        <v>347</v>
      </c>
      <c r="G565" s="4" t="str">
        <f>VLOOKUP(D565,兵种!B:F,2,0)</f>
        <v>霹雳车</v>
      </c>
      <c r="H565" s="4">
        <f>VLOOKUP(D565,兵种!B:F,3,0)</f>
        <v>0.9</v>
      </c>
      <c r="I565" s="4">
        <f>VLOOKUP(D565,兵种!B:F,4,0)</f>
        <v>1</v>
      </c>
      <c r="J565" s="4">
        <f>VLOOKUP(D565,兵种!B:F,5,0)</f>
        <v>0.8</v>
      </c>
      <c r="K565" s="16" t="str">
        <f>VLOOKUP(E565,绝技!B:C,2,0)</f>
        <v>无</v>
      </c>
      <c r="L565" s="32">
        <v>31</v>
      </c>
      <c r="M565" s="32">
        <v>21</v>
      </c>
      <c r="N565" s="32">
        <v>85</v>
      </c>
      <c r="O565" s="35">
        <v>79</v>
      </c>
      <c r="P565" s="1">
        <f t="shared" si="72"/>
        <v>216</v>
      </c>
      <c r="Q565" s="38">
        <v>1</v>
      </c>
      <c r="R565" s="1">
        <f t="shared" si="73"/>
        <v>155</v>
      </c>
      <c r="S565" s="1">
        <f t="shared" si="74"/>
        <v>31</v>
      </c>
      <c r="T565" s="1">
        <f t="shared" si="75"/>
        <v>17</v>
      </c>
      <c r="U565" s="1">
        <f t="shared" si="76"/>
        <v>31</v>
      </c>
      <c r="V565" s="1">
        <f t="shared" si="77"/>
        <v>21</v>
      </c>
      <c r="W565" s="1">
        <f t="shared" si="78"/>
        <v>102</v>
      </c>
      <c r="X565" s="1">
        <f t="shared" si="79"/>
        <v>68</v>
      </c>
      <c r="Y565" s="37">
        <f>VLOOKUP(D565,兵种!B:J,7,0)</f>
        <v>0.15</v>
      </c>
      <c r="Z565" s="37">
        <f>VLOOKUP(D565,兵种!B:J,8,0)</f>
        <v>0</v>
      </c>
      <c r="AA565" s="37">
        <f>VLOOKUP(D565,兵种!B:J,9,0)</f>
        <v>0.05</v>
      </c>
      <c r="AB565" s="1">
        <f t="shared" si="80"/>
        <v>164</v>
      </c>
    </row>
    <row r="566" spans="2:28" hidden="1">
      <c r="B566" s="27"/>
      <c r="C566" s="16">
        <v>358</v>
      </c>
      <c r="D566" s="27"/>
      <c r="E566" s="27"/>
      <c r="F566" s="2" t="s">
        <v>360</v>
      </c>
      <c r="G566" s="4" t="str">
        <f>VLOOKUP(D566,兵种!B:F,2,0)</f>
        <v>老百姓</v>
      </c>
      <c r="H566" s="4">
        <f>VLOOKUP(D566,兵种!B:F,3,0)</f>
        <v>0.7</v>
      </c>
      <c r="I566" s="4">
        <f>VLOOKUP(D566,兵种!B:F,4,0)</f>
        <v>0.7</v>
      </c>
      <c r="J566" s="4">
        <f>VLOOKUP(D566,兵种!B:F,5,0)</f>
        <v>0.7</v>
      </c>
      <c r="K566" s="16" t="str">
        <f>VLOOKUP(E566,绝技!B:C,2,0)</f>
        <v>无</v>
      </c>
      <c r="L566" s="32">
        <v>31</v>
      </c>
      <c r="M566" s="32">
        <v>39</v>
      </c>
      <c r="N566" s="32">
        <v>68</v>
      </c>
      <c r="O566" s="35">
        <v>71</v>
      </c>
      <c r="P566" s="1">
        <f t="shared" si="72"/>
        <v>209</v>
      </c>
      <c r="Q566" s="38">
        <v>1</v>
      </c>
      <c r="R566" s="1">
        <f t="shared" si="73"/>
        <v>146</v>
      </c>
      <c r="S566" s="1">
        <f t="shared" si="74"/>
        <v>21</v>
      </c>
      <c r="T566" s="1">
        <f t="shared" si="75"/>
        <v>15</v>
      </c>
      <c r="U566" s="1">
        <f t="shared" si="76"/>
        <v>58</v>
      </c>
      <c r="V566" s="1">
        <f t="shared" si="77"/>
        <v>39</v>
      </c>
      <c r="W566" s="1">
        <f t="shared" si="78"/>
        <v>81</v>
      </c>
      <c r="X566" s="1">
        <f t="shared" si="79"/>
        <v>54</v>
      </c>
      <c r="Y566" s="37">
        <f>VLOOKUP(D566,兵种!B:J,7,0)</f>
        <v>0</v>
      </c>
      <c r="Z566" s="37">
        <f>VLOOKUP(D566,兵种!B:J,8,0)</f>
        <v>0</v>
      </c>
      <c r="AA566" s="37">
        <f>VLOOKUP(D566,兵种!B:J,9,0)</f>
        <v>0</v>
      </c>
      <c r="AB566" s="1">
        <f t="shared" si="80"/>
        <v>160</v>
      </c>
    </row>
    <row r="567" spans="2:28" hidden="1">
      <c r="B567" s="27"/>
      <c r="C567" s="16">
        <v>610</v>
      </c>
      <c r="D567" s="27"/>
      <c r="E567" s="27"/>
      <c r="F567" s="2" t="s">
        <v>609</v>
      </c>
      <c r="G567" s="4" t="str">
        <f>VLOOKUP(D567,兵种!B:F,2,0)</f>
        <v>老百姓</v>
      </c>
      <c r="H567" s="4">
        <f>VLOOKUP(D567,兵种!B:F,3,0)</f>
        <v>0.7</v>
      </c>
      <c r="I567" s="4">
        <f>VLOOKUP(D567,兵种!B:F,4,0)</f>
        <v>0.7</v>
      </c>
      <c r="J567" s="4">
        <f>VLOOKUP(D567,兵种!B:F,5,0)</f>
        <v>0.7</v>
      </c>
      <c r="K567" s="16" t="str">
        <f>VLOOKUP(E567,绝技!B:C,2,0)</f>
        <v>无</v>
      </c>
      <c r="L567" s="32">
        <v>31</v>
      </c>
      <c r="M567" s="32">
        <v>36</v>
      </c>
      <c r="N567" s="32">
        <v>74</v>
      </c>
      <c r="O567" s="35">
        <v>73</v>
      </c>
      <c r="P567" s="1">
        <f t="shared" si="72"/>
        <v>214</v>
      </c>
      <c r="Q567" s="38">
        <v>1</v>
      </c>
      <c r="R567" s="1">
        <f t="shared" si="73"/>
        <v>142</v>
      </c>
      <c r="S567" s="1">
        <f t="shared" si="74"/>
        <v>21</v>
      </c>
      <c r="T567" s="1">
        <f t="shared" si="75"/>
        <v>15</v>
      </c>
      <c r="U567" s="1">
        <f t="shared" si="76"/>
        <v>54</v>
      </c>
      <c r="V567" s="1">
        <f t="shared" si="77"/>
        <v>36</v>
      </c>
      <c r="W567" s="1">
        <f t="shared" si="78"/>
        <v>88</v>
      </c>
      <c r="X567" s="1">
        <f t="shared" si="79"/>
        <v>59</v>
      </c>
      <c r="Y567" s="37">
        <f>VLOOKUP(D567,兵种!B:J,7,0)</f>
        <v>0</v>
      </c>
      <c r="Z567" s="37">
        <f>VLOOKUP(D567,兵种!B:J,8,0)</f>
        <v>0</v>
      </c>
      <c r="AA567" s="37">
        <f>VLOOKUP(D567,兵种!B:J,9,0)</f>
        <v>0</v>
      </c>
      <c r="AB567" s="1">
        <f t="shared" si="80"/>
        <v>163</v>
      </c>
    </row>
    <row r="568" spans="2:28" hidden="1">
      <c r="B568" s="27"/>
      <c r="C568" s="16">
        <v>416</v>
      </c>
      <c r="D568" s="27"/>
      <c r="E568" s="27"/>
      <c r="F568" s="2" t="s">
        <v>417</v>
      </c>
      <c r="G568" s="4" t="str">
        <f>VLOOKUP(D568,兵种!B:F,2,0)</f>
        <v>老百姓</v>
      </c>
      <c r="H568" s="4">
        <f>VLOOKUP(D568,兵种!B:F,3,0)</f>
        <v>0.7</v>
      </c>
      <c r="I568" s="4">
        <f>VLOOKUP(D568,兵种!B:F,4,0)</f>
        <v>0.7</v>
      </c>
      <c r="J568" s="4">
        <f>VLOOKUP(D568,兵种!B:F,5,0)</f>
        <v>0.7</v>
      </c>
      <c r="K568" s="16" t="str">
        <f>VLOOKUP(E568,绝技!B:C,2,0)</f>
        <v>无</v>
      </c>
      <c r="L568" s="32">
        <v>31</v>
      </c>
      <c r="M568" s="32">
        <v>29</v>
      </c>
      <c r="N568" s="32">
        <v>70</v>
      </c>
      <c r="O568" s="35">
        <v>74</v>
      </c>
      <c r="P568" s="1">
        <f t="shared" si="72"/>
        <v>204</v>
      </c>
      <c r="Q568" s="38">
        <v>1</v>
      </c>
      <c r="R568" s="1">
        <f t="shared" si="73"/>
        <v>132</v>
      </c>
      <c r="S568" s="1">
        <f t="shared" si="74"/>
        <v>21</v>
      </c>
      <c r="T568" s="1">
        <f t="shared" si="75"/>
        <v>15</v>
      </c>
      <c r="U568" s="1">
        <f t="shared" si="76"/>
        <v>43</v>
      </c>
      <c r="V568" s="1">
        <f t="shared" si="77"/>
        <v>29</v>
      </c>
      <c r="W568" s="1">
        <f t="shared" si="78"/>
        <v>84</v>
      </c>
      <c r="X568" s="1">
        <f t="shared" si="79"/>
        <v>56</v>
      </c>
      <c r="Y568" s="37">
        <f>VLOOKUP(D568,兵种!B:J,7,0)</f>
        <v>0</v>
      </c>
      <c r="Z568" s="37">
        <f>VLOOKUP(D568,兵种!B:J,8,0)</f>
        <v>0</v>
      </c>
      <c r="AA568" s="37">
        <f>VLOOKUP(D568,兵种!B:J,9,0)</f>
        <v>0</v>
      </c>
      <c r="AB568" s="1">
        <f t="shared" si="80"/>
        <v>148</v>
      </c>
    </row>
    <row r="569" spans="2:28" hidden="1">
      <c r="B569" s="27"/>
      <c r="C569" s="16">
        <v>433</v>
      </c>
      <c r="D569" s="27"/>
      <c r="E569" s="27"/>
      <c r="F569" s="2" t="s">
        <v>433</v>
      </c>
      <c r="G569" s="4" t="str">
        <f>VLOOKUP(D569,兵种!B:F,2,0)</f>
        <v>老百姓</v>
      </c>
      <c r="H569" s="4">
        <f>VLOOKUP(D569,兵种!B:F,3,0)</f>
        <v>0.7</v>
      </c>
      <c r="I569" s="4">
        <f>VLOOKUP(D569,兵种!B:F,4,0)</f>
        <v>0.7</v>
      </c>
      <c r="J569" s="4">
        <f>VLOOKUP(D569,兵种!B:F,5,0)</f>
        <v>0.7</v>
      </c>
      <c r="K569" s="16" t="str">
        <f>VLOOKUP(E569,绝技!B:C,2,0)</f>
        <v>无</v>
      </c>
      <c r="L569" s="32">
        <v>31</v>
      </c>
      <c r="M569" s="32">
        <v>24</v>
      </c>
      <c r="N569" s="32">
        <v>71</v>
      </c>
      <c r="O569" s="35">
        <v>66</v>
      </c>
      <c r="P569" s="1">
        <f t="shared" si="72"/>
        <v>192</v>
      </c>
      <c r="Q569" s="38">
        <v>1</v>
      </c>
      <c r="R569" s="1">
        <f t="shared" si="73"/>
        <v>125</v>
      </c>
      <c r="S569" s="1">
        <f t="shared" si="74"/>
        <v>21</v>
      </c>
      <c r="T569" s="1">
        <f t="shared" si="75"/>
        <v>15</v>
      </c>
      <c r="U569" s="1">
        <f t="shared" si="76"/>
        <v>36</v>
      </c>
      <c r="V569" s="1">
        <f t="shared" si="77"/>
        <v>24</v>
      </c>
      <c r="W569" s="1">
        <f t="shared" si="78"/>
        <v>85</v>
      </c>
      <c r="X569" s="1">
        <f t="shared" si="79"/>
        <v>56</v>
      </c>
      <c r="Y569" s="37">
        <f>VLOOKUP(D569,兵种!B:J,7,0)</f>
        <v>0</v>
      </c>
      <c r="Z569" s="37">
        <f>VLOOKUP(D569,兵种!B:J,8,0)</f>
        <v>0</v>
      </c>
      <c r="AA569" s="37">
        <f>VLOOKUP(D569,兵种!B:J,9,0)</f>
        <v>0</v>
      </c>
      <c r="AB569" s="1">
        <f t="shared" si="80"/>
        <v>142</v>
      </c>
    </row>
    <row r="570" spans="2:28" hidden="1">
      <c r="B570" s="27"/>
      <c r="C570" s="16">
        <v>12</v>
      </c>
      <c r="D570" s="27">
        <v>1</v>
      </c>
      <c r="E570" s="27"/>
      <c r="F570" s="2" t="s">
        <v>14</v>
      </c>
      <c r="G570" s="4" t="str">
        <f>VLOOKUP(D570,兵种!B:F,2,0)</f>
        <v>近卫军</v>
      </c>
      <c r="H570" s="4">
        <f>VLOOKUP(D570,兵种!B:F,3,0)</f>
        <v>1.1000000000000001</v>
      </c>
      <c r="I570" s="4">
        <f>VLOOKUP(D570,兵种!B:F,4,0)</f>
        <v>0.9</v>
      </c>
      <c r="J570" s="4">
        <f>VLOOKUP(D570,兵种!B:F,5,0)</f>
        <v>1.1000000000000001</v>
      </c>
      <c r="K570" s="16" t="str">
        <f>VLOOKUP(E570,绝技!B:C,2,0)</f>
        <v>无</v>
      </c>
      <c r="L570" s="32">
        <v>30</v>
      </c>
      <c r="M570" s="32">
        <v>17</v>
      </c>
      <c r="N570" s="32">
        <v>72</v>
      </c>
      <c r="O570" s="35">
        <v>83</v>
      </c>
      <c r="P570" s="1">
        <f t="shared" si="72"/>
        <v>202</v>
      </c>
      <c r="Q570" s="38">
        <v>1</v>
      </c>
      <c r="R570" s="1">
        <f t="shared" si="73"/>
        <v>180</v>
      </c>
      <c r="S570" s="1">
        <f t="shared" si="74"/>
        <v>27</v>
      </c>
      <c r="T570" s="1">
        <f t="shared" si="75"/>
        <v>23</v>
      </c>
      <c r="U570" s="1">
        <f t="shared" si="76"/>
        <v>25</v>
      </c>
      <c r="V570" s="1">
        <f t="shared" si="77"/>
        <v>17</v>
      </c>
      <c r="W570" s="1">
        <f t="shared" si="78"/>
        <v>86</v>
      </c>
      <c r="X570" s="1">
        <f t="shared" si="79"/>
        <v>57</v>
      </c>
      <c r="Y570" s="37">
        <f>VLOOKUP(D570,兵种!B:J,7,0)</f>
        <v>0</v>
      </c>
      <c r="Z570" s="37">
        <f>VLOOKUP(D570,兵种!B:J,8,0)</f>
        <v>0.2</v>
      </c>
      <c r="AA570" s="37">
        <f>VLOOKUP(D570,兵种!B:J,9,0)</f>
        <v>0</v>
      </c>
      <c r="AB570" s="1">
        <f t="shared" si="80"/>
        <v>138</v>
      </c>
    </row>
    <row r="571" spans="2:28" hidden="1">
      <c r="B571" s="27"/>
      <c r="C571" s="16">
        <v>19</v>
      </c>
      <c r="D571" s="27"/>
      <c r="E571" s="27"/>
      <c r="F571" s="2" t="s">
        <v>21</v>
      </c>
      <c r="G571" s="4" t="str">
        <f>VLOOKUP(D571,兵种!B:F,2,0)</f>
        <v>老百姓</v>
      </c>
      <c r="H571" s="4">
        <f>VLOOKUP(D571,兵种!B:F,3,0)</f>
        <v>0.7</v>
      </c>
      <c r="I571" s="4">
        <f>VLOOKUP(D571,兵种!B:F,4,0)</f>
        <v>0.7</v>
      </c>
      <c r="J571" s="4">
        <f>VLOOKUP(D571,兵种!B:F,5,0)</f>
        <v>0.7</v>
      </c>
      <c r="K571" s="16" t="str">
        <f>VLOOKUP(E571,绝技!B:C,2,0)</f>
        <v>无</v>
      </c>
      <c r="L571" s="32">
        <v>30</v>
      </c>
      <c r="M571" s="32">
        <v>27</v>
      </c>
      <c r="N571" s="32">
        <v>70</v>
      </c>
      <c r="O571" s="35">
        <v>74</v>
      </c>
      <c r="P571" s="1">
        <f t="shared" si="72"/>
        <v>201</v>
      </c>
      <c r="Q571" s="38">
        <v>1</v>
      </c>
      <c r="R571" s="1">
        <f t="shared" si="73"/>
        <v>128</v>
      </c>
      <c r="S571" s="1">
        <f t="shared" si="74"/>
        <v>21</v>
      </c>
      <c r="T571" s="1">
        <f t="shared" si="75"/>
        <v>14</v>
      </c>
      <c r="U571" s="1">
        <f t="shared" si="76"/>
        <v>40</v>
      </c>
      <c r="V571" s="1">
        <f t="shared" si="77"/>
        <v>27</v>
      </c>
      <c r="W571" s="1">
        <f t="shared" si="78"/>
        <v>84</v>
      </c>
      <c r="X571" s="1">
        <f t="shared" si="79"/>
        <v>56</v>
      </c>
      <c r="Y571" s="37">
        <f>VLOOKUP(D571,兵种!B:J,7,0)</f>
        <v>0</v>
      </c>
      <c r="Z571" s="37">
        <f>VLOOKUP(D571,兵种!B:J,8,0)</f>
        <v>0</v>
      </c>
      <c r="AA571" s="37">
        <f>VLOOKUP(D571,兵种!B:J,9,0)</f>
        <v>0</v>
      </c>
      <c r="AB571" s="1">
        <f t="shared" si="80"/>
        <v>145</v>
      </c>
    </row>
    <row r="572" spans="2:28" hidden="1">
      <c r="B572" s="27"/>
      <c r="C572" s="16">
        <v>330</v>
      </c>
      <c r="D572" s="27"/>
      <c r="E572" s="27"/>
      <c r="F572" s="2" t="s">
        <v>332</v>
      </c>
      <c r="G572" s="4" t="str">
        <f>VLOOKUP(D572,兵种!B:F,2,0)</f>
        <v>老百姓</v>
      </c>
      <c r="H572" s="4">
        <f>VLOOKUP(D572,兵种!B:F,3,0)</f>
        <v>0.7</v>
      </c>
      <c r="I572" s="4">
        <f>VLOOKUP(D572,兵种!B:F,4,0)</f>
        <v>0.7</v>
      </c>
      <c r="J572" s="4">
        <f>VLOOKUP(D572,兵种!B:F,5,0)</f>
        <v>0.7</v>
      </c>
      <c r="K572" s="16" t="str">
        <f>VLOOKUP(E572,绝技!B:C,2,0)</f>
        <v>无</v>
      </c>
      <c r="L572" s="32">
        <v>30</v>
      </c>
      <c r="M572" s="32">
        <v>26</v>
      </c>
      <c r="N572" s="32">
        <v>50</v>
      </c>
      <c r="O572" s="35">
        <v>53</v>
      </c>
      <c r="P572" s="1">
        <f t="shared" si="72"/>
        <v>159</v>
      </c>
      <c r="Q572" s="38">
        <v>1</v>
      </c>
      <c r="R572" s="1">
        <f t="shared" si="73"/>
        <v>127</v>
      </c>
      <c r="S572" s="1">
        <f t="shared" si="74"/>
        <v>21</v>
      </c>
      <c r="T572" s="1">
        <f t="shared" si="75"/>
        <v>14</v>
      </c>
      <c r="U572" s="1">
        <f t="shared" si="76"/>
        <v>39</v>
      </c>
      <c r="V572" s="1">
        <f t="shared" si="77"/>
        <v>26</v>
      </c>
      <c r="W572" s="1">
        <f t="shared" si="78"/>
        <v>60</v>
      </c>
      <c r="X572" s="1">
        <f t="shared" si="79"/>
        <v>40</v>
      </c>
      <c r="Y572" s="37">
        <f>VLOOKUP(D572,兵种!B:J,7,0)</f>
        <v>0</v>
      </c>
      <c r="Z572" s="37">
        <f>VLOOKUP(D572,兵种!B:J,8,0)</f>
        <v>0</v>
      </c>
      <c r="AA572" s="37">
        <f>VLOOKUP(D572,兵种!B:J,9,0)</f>
        <v>0</v>
      </c>
      <c r="AB572" s="1">
        <f t="shared" si="80"/>
        <v>120</v>
      </c>
    </row>
    <row r="573" spans="2:28" hidden="1">
      <c r="B573" s="27"/>
      <c r="C573" s="16">
        <v>198</v>
      </c>
      <c r="D573" s="27"/>
      <c r="E573" s="27"/>
      <c r="F573" s="2" t="s">
        <v>200</v>
      </c>
      <c r="G573" s="4" t="str">
        <f>VLOOKUP(D573,兵种!B:F,2,0)</f>
        <v>老百姓</v>
      </c>
      <c r="H573" s="4">
        <f>VLOOKUP(D573,兵种!B:F,3,0)</f>
        <v>0.7</v>
      </c>
      <c r="I573" s="4">
        <f>VLOOKUP(D573,兵种!B:F,4,0)</f>
        <v>0.7</v>
      </c>
      <c r="J573" s="4">
        <f>VLOOKUP(D573,兵种!B:F,5,0)</f>
        <v>0.7</v>
      </c>
      <c r="K573" s="16" t="str">
        <f>VLOOKUP(E573,绝技!B:C,2,0)</f>
        <v>无</v>
      </c>
      <c r="L573" s="32">
        <v>30</v>
      </c>
      <c r="M573" s="32">
        <v>21</v>
      </c>
      <c r="N573" s="32">
        <v>70</v>
      </c>
      <c r="O573" s="35">
        <v>74</v>
      </c>
      <c r="P573" s="1">
        <f t="shared" si="72"/>
        <v>195</v>
      </c>
      <c r="Q573" s="38">
        <v>1</v>
      </c>
      <c r="R573" s="1">
        <f t="shared" si="73"/>
        <v>120</v>
      </c>
      <c r="S573" s="1">
        <f t="shared" si="74"/>
        <v>21</v>
      </c>
      <c r="T573" s="1">
        <f t="shared" si="75"/>
        <v>14</v>
      </c>
      <c r="U573" s="1">
        <f t="shared" si="76"/>
        <v>31</v>
      </c>
      <c r="V573" s="1">
        <f t="shared" si="77"/>
        <v>21</v>
      </c>
      <c r="W573" s="1">
        <f t="shared" si="78"/>
        <v>84</v>
      </c>
      <c r="X573" s="1">
        <f t="shared" si="79"/>
        <v>56</v>
      </c>
      <c r="Y573" s="37">
        <f>VLOOKUP(D573,兵种!B:J,7,0)</f>
        <v>0</v>
      </c>
      <c r="Z573" s="37">
        <f>VLOOKUP(D573,兵种!B:J,8,0)</f>
        <v>0</v>
      </c>
      <c r="AA573" s="37">
        <f>VLOOKUP(D573,兵种!B:J,9,0)</f>
        <v>0</v>
      </c>
      <c r="AB573" s="1">
        <f t="shared" si="80"/>
        <v>136</v>
      </c>
    </row>
    <row r="574" spans="2:28" hidden="1">
      <c r="B574" s="27"/>
      <c r="C574" s="16">
        <v>190</v>
      </c>
      <c r="D574" s="27"/>
      <c r="E574" s="27"/>
      <c r="F574" s="2" t="s">
        <v>192</v>
      </c>
      <c r="G574" s="4" t="str">
        <f>VLOOKUP(D574,兵种!B:F,2,0)</f>
        <v>老百姓</v>
      </c>
      <c r="H574" s="4">
        <f>VLOOKUP(D574,兵种!B:F,3,0)</f>
        <v>0.7</v>
      </c>
      <c r="I574" s="4">
        <f>VLOOKUP(D574,兵种!B:F,4,0)</f>
        <v>0.7</v>
      </c>
      <c r="J574" s="4">
        <f>VLOOKUP(D574,兵种!B:F,5,0)</f>
        <v>0.7</v>
      </c>
      <c r="K574" s="16" t="str">
        <f>VLOOKUP(E574,绝技!B:C,2,0)</f>
        <v>无</v>
      </c>
      <c r="L574" s="32">
        <v>30</v>
      </c>
      <c r="M574" s="32">
        <v>5</v>
      </c>
      <c r="N574" s="32">
        <v>72</v>
      </c>
      <c r="O574" s="35">
        <v>75</v>
      </c>
      <c r="P574" s="1">
        <f t="shared" si="72"/>
        <v>182</v>
      </c>
      <c r="Q574" s="38">
        <v>1</v>
      </c>
      <c r="R574" s="1">
        <f t="shared" si="73"/>
        <v>98</v>
      </c>
      <c r="S574" s="1">
        <f t="shared" si="74"/>
        <v>21</v>
      </c>
      <c r="T574" s="1">
        <f t="shared" si="75"/>
        <v>14</v>
      </c>
      <c r="U574" s="1">
        <f t="shared" si="76"/>
        <v>7</v>
      </c>
      <c r="V574" s="1">
        <f t="shared" si="77"/>
        <v>5</v>
      </c>
      <c r="W574" s="1">
        <f t="shared" si="78"/>
        <v>86</v>
      </c>
      <c r="X574" s="1">
        <f t="shared" si="79"/>
        <v>57</v>
      </c>
      <c r="Y574" s="37">
        <f>VLOOKUP(D574,兵种!B:J,7,0)</f>
        <v>0</v>
      </c>
      <c r="Z574" s="37">
        <f>VLOOKUP(D574,兵种!B:J,8,0)</f>
        <v>0</v>
      </c>
      <c r="AA574" s="37">
        <f>VLOOKUP(D574,兵种!B:J,9,0)</f>
        <v>0</v>
      </c>
      <c r="AB574" s="1">
        <f t="shared" si="80"/>
        <v>114</v>
      </c>
    </row>
    <row r="575" spans="2:28" hidden="1">
      <c r="B575" s="27"/>
      <c r="C575" s="16">
        <v>21</v>
      </c>
      <c r="D575" s="27">
        <v>5</v>
      </c>
      <c r="E575" s="27"/>
      <c r="F575" s="2" t="s">
        <v>23</v>
      </c>
      <c r="G575" s="4" t="str">
        <f>VLOOKUP(D575,兵种!B:F,2,0)</f>
        <v>霹雳车</v>
      </c>
      <c r="H575" s="4">
        <f>VLOOKUP(D575,兵种!B:F,3,0)</f>
        <v>0.9</v>
      </c>
      <c r="I575" s="4">
        <f>VLOOKUP(D575,兵种!B:F,4,0)</f>
        <v>1</v>
      </c>
      <c r="J575" s="4">
        <f>VLOOKUP(D575,兵种!B:F,5,0)</f>
        <v>0.8</v>
      </c>
      <c r="K575" s="16" t="str">
        <f>VLOOKUP(E575,绝技!B:C,2,0)</f>
        <v>无</v>
      </c>
      <c r="L575" s="32">
        <v>29</v>
      </c>
      <c r="M575" s="32">
        <v>25</v>
      </c>
      <c r="N575" s="32">
        <v>82</v>
      </c>
      <c r="O575" s="35">
        <v>79</v>
      </c>
      <c r="P575" s="1">
        <f t="shared" si="72"/>
        <v>215</v>
      </c>
      <c r="Q575" s="38">
        <v>1</v>
      </c>
      <c r="R575" s="1">
        <f t="shared" si="73"/>
        <v>161</v>
      </c>
      <c r="S575" s="1">
        <f t="shared" si="74"/>
        <v>29</v>
      </c>
      <c r="T575" s="1">
        <f t="shared" si="75"/>
        <v>16</v>
      </c>
      <c r="U575" s="1">
        <f t="shared" si="76"/>
        <v>37</v>
      </c>
      <c r="V575" s="1">
        <f t="shared" si="77"/>
        <v>25</v>
      </c>
      <c r="W575" s="1">
        <f t="shared" si="78"/>
        <v>98</v>
      </c>
      <c r="X575" s="1">
        <f t="shared" si="79"/>
        <v>65</v>
      </c>
      <c r="Y575" s="37">
        <f>VLOOKUP(D575,兵种!B:J,7,0)</f>
        <v>0.15</v>
      </c>
      <c r="Z575" s="37">
        <f>VLOOKUP(D575,兵种!B:J,8,0)</f>
        <v>0</v>
      </c>
      <c r="AA575" s="37">
        <f>VLOOKUP(D575,兵种!B:J,9,0)</f>
        <v>0.05</v>
      </c>
      <c r="AB575" s="1">
        <f t="shared" si="80"/>
        <v>164</v>
      </c>
    </row>
    <row r="576" spans="2:28" hidden="1">
      <c r="B576" s="27"/>
      <c r="C576" s="16">
        <v>2</v>
      </c>
      <c r="D576" s="27">
        <v>4</v>
      </c>
      <c r="E576" s="27"/>
      <c r="F576" s="2" t="s">
        <v>4</v>
      </c>
      <c r="G576" s="4" t="str">
        <f>VLOOKUP(D576,兵种!B:F,2,0)</f>
        <v>弓弩手</v>
      </c>
      <c r="H576" s="4">
        <f>VLOOKUP(D576,兵种!B:F,3,0)</f>
        <v>0.9</v>
      </c>
      <c r="I576" s="4">
        <f>VLOOKUP(D576,兵种!B:F,4,0)</f>
        <v>1</v>
      </c>
      <c r="J576" s="4">
        <f>VLOOKUP(D576,兵种!B:F,5,0)</f>
        <v>1</v>
      </c>
      <c r="K576" s="16" t="str">
        <f>VLOOKUP(E576,绝技!B:C,2,0)</f>
        <v>无</v>
      </c>
      <c r="L576" s="32">
        <v>29</v>
      </c>
      <c r="M576" s="32">
        <v>24</v>
      </c>
      <c r="N576" s="32">
        <v>80</v>
      </c>
      <c r="O576" s="35">
        <v>90</v>
      </c>
      <c r="P576" s="1">
        <f t="shared" si="72"/>
        <v>223</v>
      </c>
      <c r="Q576" s="38">
        <v>1</v>
      </c>
      <c r="R576" s="1">
        <f t="shared" si="73"/>
        <v>159</v>
      </c>
      <c r="S576" s="1">
        <f t="shared" si="74"/>
        <v>29</v>
      </c>
      <c r="T576" s="1">
        <f t="shared" si="75"/>
        <v>20</v>
      </c>
      <c r="U576" s="1">
        <f t="shared" si="76"/>
        <v>36</v>
      </c>
      <c r="V576" s="1">
        <f t="shared" si="77"/>
        <v>24</v>
      </c>
      <c r="W576" s="1">
        <f t="shared" si="78"/>
        <v>96</v>
      </c>
      <c r="X576" s="1">
        <f t="shared" si="79"/>
        <v>64</v>
      </c>
      <c r="Y576" s="37">
        <f>VLOOKUP(D576,兵种!B:J,7,0)</f>
        <v>0</v>
      </c>
      <c r="Z576" s="37">
        <f>VLOOKUP(D576,兵种!B:J,8,0)</f>
        <v>0</v>
      </c>
      <c r="AA576" s="37">
        <f>VLOOKUP(D576,兵种!B:J,9,0)</f>
        <v>0.2</v>
      </c>
      <c r="AB576" s="1">
        <f t="shared" si="80"/>
        <v>161</v>
      </c>
    </row>
    <row r="577" spans="2:28" hidden="1">
      <c r="B577" s="27"/>
      <c r="C577" s="16">
        <v>478</v>
      </c>
      <c r="D577" s="27"/>
      <c r="E577" s="27"/>
      <c r="F577" s="2" t="s">
        <v>478</v>
      </c>
      <c r="G577" s="4" t="str">
        <f>VLOOKUP(D577,兵种!B:F,2,0)</f>
        <v>老百姓</v>
      </c>
      <c r="H577" s="4">
        <f>VLOOKUP(D577,兵种!B:F,3,0)</f>
        <v>0.7</v>
      </c>
      <c r="I577" s="4">
        <f>VLOOKUP(D577,兵种!B:F,4,0)</f>
        <v>0.7</v>
      </c>
      <c r="J577" s="4">
        <f>VLOOKUP(D577,兵种!B:F,5,0)</f>
        <v>0.7</v>
      </c>
      <c r="K577" s="16" t="str">
        <f>VLOOKUP(E577,绝技!B:C,2,0)</f>
        <v>无</v>
      </c>
      <c r="L577" s="32">
        <v>29</v>
      </c>
      <c r="M577" s="32">
        <v>41</v>
      </c>
      <c r="N577" s="32">
        <v>71</v>
      </c>
      <c r="O577" s="35">
        <v>76</v>
      </c>
      <c r="P577" s="1">
        <f t="shared" si="72"/>
        <v>217</v>
      </c>
      <c r="Q577" s="38">
        <v>1</v>
      </c>
      <c r="R577" s="1">
        <f t="shared" si="73"/>
        <v>147</v>
      </c>
      <c r="S577" s="1">
        <f t="shared" si="74"/>
        <v>20</v>
      </c>
      <c r="T577" s="1">
        <f t="shared" si="75"/>
        <v>14</v>
      </c>
      <c r="U577" s="1">
        <f t="shared" si="76"/>
        <v>61</v>
      </c>
      <c r="V577" s="1">
        <f t="shared" si="77"/>
        <v>41</v>
      </c>
      <c r="W577" s="1">
        <f t="shared" si="78"/>
        <v>85</v>
      </c>
      <c r="X577" s="1">
        <f t="shared" si="79"/>
        <v>56</v>
      </c>
      <c r="Y577" s="37">
        <f>VLOOKUP(D577,兵种!B:J,7,0)</f>
        <v>0</v>
      </c>
      <c r="Z577" s="37">
        <f>VLOOKUP(D577,兵种!B:J,8,0)</f>
        <v>0</v>
      </c>
      <c r="AA577" s="37">
        <f>VLOOKUP(D577,兵种!B:J,9,0)</f>
        <v>0</v>
      </c>
      <c r="AB577" s="1">
        <f t="shared" si="80"/>
        <v>166</v>
      </c>
    </row>
    <row r="578" spans="2:28" hidden="1">
      <c r="B578" s="27"/>
      <c r="C578" s="16">
        <v>283</v>
      </c>
      <c r="D578" s="27"/>
      <c r="E578" s="27"/>
      <c r="F578" s="2" t="s">
        <v>285</v>
      </c>
      <c r="G578" s="4" t="str">
        <f>VLOOKUP(D578,兵种!B:F,2,0)</f>
        <v>老百姓</v>
      </c>
      <c r="H578" s="4">
        <f>VLOOKUP(D578,兵种!B:F,3,0)</f>
        <v>0.7</v>
      </c>
      <c r="I578" s="4">
        <f>VLOOKUP(D578,兵种!B:F,4,0)</f>
        <v>0.7</v>
      </c>
      <c r="J578" s="4">
        <f>VLOOKUP(D578,兵种!B:F,5,0)</f>
        <v>0.7</v>
      </c>
      <c r="K578" s="16" t="str">
        <f>VLOOKUP(E578,绝技!B:C,2,0)</f>
        <v>无</v>
      </c>
      <c r="L578" s="32">
        <v>29</v>
      </c>
      <c r="M578" s="32">
        <v>25</v>
      </c>
      <c r="N578" s="32">
        <v>51</v>
      </c>
      <c r="O578" s="35">
        <v>66</v>
      </c>
      <c r="P578" s="1">
        <f t="shared" si="72"/>
        <v>171</v>
      </c>
      <c r="Q578" s="38">
        <v>1</v>
      </c>
      <c r="R578" s="1">
        <f t="shared" si="73"/>
        <v>125</v>
      </c>
      <c r="S578" s="1">
        <f t="shared" si="74"/>
        <v>20</v>
      </c>
      <c r="T578" s="1">
        <f t="shared" si="75"/>
        <v>14</v>
      </c>
      <c r="U578" s="1">
        <f t="shared" si="76"/>
        <v>37</v>
      </c>
      <c r="V578" s="1">
        <f t="shared" si="77"/>
        <v>25</v>
      </c>
      <c r="W578" s="1">
        <f t="shared" si="78"/>
        <v>61</v>
      </c>
      <c r="X578" s="1">
        <f t="shared" si="79"/>
        <v>40</v>
      </c>
      <c r="Y578" s="37">
        <f>VLOOKUP(D578,兵种!B:J,7,0)</f>
        <v>0</v>
      </c>
      <c r="Z578" s="37">
        <f>VLOOKUP(D578,兵种!B:J,8,0)</f>
        <v>0</v>
      </c>
      <c r="AA578" s="37">
        <f>VLOOKUP(D578,兵种!B:J,9,0)</f>
        <v>0</v>
      </c>
      <c r="AB578" s="1">
        <f t="shared" si="80"/>
        <v>118</v>
      </c>
    </row>
    <row r="579" spans="2:28" hidden="1">
      <c r="B579" s="27"/>
      <c r="C579" s="16">
        <v>49</v>
      </c>
      <c r="D579" s="27">
        <v>4</v>
      </c>
      <c r="E579" s="27"/>
      <c r="F579" s="2" t="s">
        <v>51</v>
      </c>
      <c r="G579" s="4" t="str">
        <f>VLOOKUP(D579,兵种!B:F,2,0)</f>
        <v>弓弩手</v>
      </c>
      <c r="H579" s="4">
        <f>VLOOKUP(D579,兵种!B:F,3,0)</f>
        <v>0.9</v>
      </c>
      <c r="I579" s="4">
        <f>VLOOKUP(D579,兵种!B:F,4,0)</f>
        <v>1</v>
      </c>
      <c r="J579" s="4">
        <f>VLOOKUP(D579,兵种!B:F,5,0)</f>
        <v>1</v>
      </c>
      <c r="K579" s="16" t="str">
        <f>VLOOKUP(E579,绝技!B:C,2,0)</f>
        <v>无</v>
      </c>
      <c r="L579" s="32">
        <v>28</v>
      </c>
      <c r="M579" s="32">
        <v>30</v>
      </c>
      <c r="N579" s="32">
        <v>78</v>
      </c>
      <c r="O579" s="35">
        <v>80</v>
      </c>
      <c r="P579" s="1">
        <f t="shared" ref="P579:P642" si="81">SUM(L579:O579)</f>
        <v>216</v>
      </c>
      <c r="Q579" s="38">
        <v>1</v>
      </c>
      <c r="R579" s="1">
        <f t="shared" ref="R579:R642" si="82">INT(Q579*(100+L579+M579*2)*H579)</f>
        <v>169</v>
      </c>
      <c r="S579" s="1">
        <f t="shared" ref="S579:S642" si="83">INT(L579*Q579*1*I579)</f>
        <v>28</v>
      </c>
      <c r="T579" s="1">
        <f t="shared" ref="T579:T642" si="84">INT(L579*Q579*0.7*J579)</f>
        <v>19</v>
      </c>
      <c r="U579" s="1">
        <f t="shared" ref="U579:U642" si="85">INT(M579*Q579*1.5)</f>
        <v>45</v>
      </c>
      <c r="V579" s="1">
        <f t="shared" ref="V579:V642" si="86">INT(M579*Q579*1)</f>
        <v>30</v>
      </c>
      <c r="W579" s="1">
        <f t="shared" ref="W579:W642" si="87">INT(N579*Q579*1.2)</f>
        <v>93</v>
      </c>
      <c r="X579" s="1">
        <f t="shared" ref="X579:X642" si="88">INT(N579*Q579*0.8)</f>
        <v>62</v>
      </c>
      <c r="Y579" s="37">
        <f>VLOOKUP(D579,兵种!B:J,7,0)</f>
        <v>0</v>
      </c>
      <c r="Z579" s="37">
        <f>VLOOKUP(D579,兵种!B:J,8,0)</f>
        <v>0</v>
      </c>
      <c r="AA579" s="37">
        <f>VLOOKUP(D579,兵种!B:J,9,0)</f>
        <v>0.2</v>
      </c>
      <c r="AB579" s="1">
        <f t="shared" ref="AB579:AB642" si="89">SUM(S579,U579,W579)</f>
        <v>166</v>
      </c>
    </row>
    <row r="580" spans="2:28" hidden="1">
      <c r="B580" s="27"/>
      <c r="C580" s="16">
        <v>431</v>
      </c>
      <c r="D580" s="27"/>
      <c r="E580" s="27"/>
      <c r="F580" s="2" t="s">
        <v>431</v>
      </c>
      <c r="G580" s="4" t="str">
        <f>VLOOKUP(D580,兵种!B:F,2,0)</f>
        <v>老百姓</v>
      </c>
      <c r="H580" s="4">
        <f>VLOOKUP(D580,兵种!B:F,3,0)</f>
        <v>0.7</v>
      </c>
      <c r="I580" s="4">
        <f>VLOOKUP(D580,兵种!B:F,4,0)</f>
        <v>0.7</v>
      </c>
      <c r="J580" s="4">
        <f>VLOOKUP(D580,兵种!B:F,5,0)</f>
        <v>0.7</v>
      </c>
      <c r="K580" s="16" t="str">
        <f>VLOOKUP(E580,绝技!B:C,2,0)</f>
        <v>无</v>
      </c>
      <c r="L580" s="32">
        <v>28</v>
      </c>
      <c r="M580" s="32">
        <v>21</v>
      </c>
      <c r="N580" s="32">
        <v>32</v>
      </c>
      <c r="O580" s="35">
        <v>58</v>
      </c>
      <c r="P580" s="1">
        <f t="shared" si="81"/>
        <v>139</v>
      </c>
      <c r="Q580" s="38">
        <v>1</v>
      </c>
      <c r="R580" s="1">
        <f t="shared" si="82"/>
        <v>119</v>
      </c>
      <c r="S580" s="1">
        <f t="shared" si="83"/>
        <v>19</v>
      </c>
      <c r="T580" s="1">
        <f t="shared" si="84"/>
        <v>13</v>
      </c>
      <c r="U580" s="1">
        <f t="shared" si="85"/>
        <v>31</v>
      </c>
      <c r="V580" s="1">
        <f t="shared" si="86"/>
        <v>21</v>
      </c>
      <c r="W580" s="1">
        <f t="shared" si="87"/>
        <v>38</v>
      </c>
      <c r="X580" s="1">
        <f t="shared" si="88"/>
        <v>25</v>
      </c>
      <c r="Y580" s="37">
        <f>VLOOKUP(D580,兵种!B:J,7,0)</f>
        <v>0</v>
      </c>
      <c r="Z580" s="37">
        <f>VLOOKUP(D580,兵种!B:J,8,0)</f>
        <v>0</v>
      </c>
      <c r="AA580" s="37">
        <f>VLOOKUP(D580,兵种!B:J,9,0)</f>
        <v>0</v>
      </c>
      <c r="AB580" s="1">
        <f t="shared" si="89"/>
        <v>88</v>
      </c>
    </row>
    <row r="581" spans="2:28" hidden="1">
      <c r="B581" s="27"/>
      <c r="C581" s="16">
        <v>278</v>
      </c>
      <c r="D581" s="27"/>
      <c r="E581" s="27"/>
      <c r="F581" s="2" t="s">
        <v>280</v>
      </c>
      <c r="G581" s="4" t="str">
        <f>VLOOKUP(D581,兵种!B:F,2,0)</f>
        <v>老百姓</v>
      </c>
      <c r="H581" s="4">
        <f>VLOOKUP(D581,兵种!B:F,3,0)</f>
        <v>0.7</v>
      </c>
      <c r="I581" s="4">
        <f>VLOOKUP(D581,兵种!B:F,4,0)</f>
        <v>0.7</v>
      </c>
      <c r="J581" s="4">
        <f>VLOOKUP(D581,兵种!B:F,5,0)</f>
        <v>0.7</v>
      </c>
      <c r="K581" s="16" t="str">
        <f>VLOOKUP(E581,绝技!B:C,2,0)</f>
        <v>无</v>
      </c>
      <c r="L581" s="32">
        <v>28</v>
      </c>
      <c r="M581" s="32">
        <v>18</v>
      </c>
      <c r="N581" s="32">
        <v>73</v>
      </c>
      <c r="O581" s="35">
        <v>74</v>
      </c>
      <c r="P581" s="1">
        <f t="shared" si="81"/>
        <v>193</v>
      </c>
      <c r="Q581" s="38">
        <v>1</v>
      </c>
      <c r="R581" s="1">
        <f t="shared" si="82"/>
        <v>114</v>
      </c>
      <c r="S581" s="1">
        <f t="shared" si="83"/>
        <v>19</v>
      </c>
      <c r="T581" s="1">
        <f t="shared" si="84"/>
        <v>13</v>
      </c>
      <c r="U581" s="1">
        <f t="shared" si="85"/>
        <v>27</v>
      </c>
      <c r="V581" s="1">
        <f t="shared" si="86"/>
        <v>18</v>
      </c>
      <c r="W581" s="1">
        <f t="shared" si="87"/>
        <v>87</v>
      </c>
      <c r="X581" s="1">
        <f t="shared" si="88"/>
        <v>58</v>
      </c>
      <c r="Y581" s="37">
        <f>VLOOKUP(D581,兵种!B:J,7,0)</f>
        <v>0</v>
      </c>
      <c r="Z581" s="37">
        <f>VLOOKUP(D581,兵种!B:J,8,0)</f>
        <v>0</v>
      </c>
      <c r="AA581" s="37">
        <f>VLOOKUP(D581,兵种!B:J,9,0)</f>
        <v>0</v>
      </c>
      <c r="AB581" s="1">
        <f t="shared" si="89"/>
        <v>133</v>
      </c>
    </row>
    <row r="582" spans="2:28" hidden="1">
      <c r="B582" s="27"/>
      <c r="C582" s="16">
        <v>552</v>
      </c>
      <c r="D582" s="27">
        <v>1</v>
      </c>
      <c r="E582" s="27"/>
      <c r="F582" s="2" t="s">
        <v>551</v>
      </c>
      <c r="G582" s="4" t="str">
        <f>VLOOKUP(D582,兵种!B:F,2,0)</f>
        <v>近卫军</v>
      </c>
      <c r="H582" s="4">
        <f>VLOOKUP(D582,兵种!B:F,3,0)</f>
        <v>1.1000000000000001</v>
      </c>
      <c r="I582" s="4">
        <f>VLOOKUP(D582,兵种!B:F,4,0)</f>
        <v>0.9</v>
      </c>
      <c r="J582" s="4">
        <f>VLOOKUP(D582,兵种!B:F,5,0)</f>
        <v>1.1000000000000001</v>
      </c>
      <c r="K582" s="16" t="str">
        <f>VLOOKUP(E582,绝技!B:C,2,0)</f>
        <v>无</v>
      </c>
      <c r="L582" s="32">
        <v>27</v>
      </c>
      <c r="M582" s="32">
        <v>21</v>
      </c>
      <c r="N582" s="32">
        <v>84</v>
      </c>
      <c r="O582" s="35">
        <v>70</v>
      </c>
      <c r="P582" s="1">
        <f t="shared" si="81"/>
        <v>202</v>
      </c>
      <c r="Q582" s="38">
        <v>1</v>
      </c>
      <c r="R582" s="1">
        <f t="shared" si="82"/>
        <v>185</v>
      </c>
      <c r="S582" s="1">
        <f t="shared" si="83"/>
        <v>24</v>
      </c>
      <c r="T582" s="1">
        <f t="shared" si="84"/>
        <v>20</v>
      </c>
      <c r="U582" s="1">
        <f t="shared" si="85"/>
        <v>31</v>
      </c>
      <c r="V582" s="1">
        <f t="shared" si="86"/>
        <v>21</v>
      </c>
      <c r="W582" s="1">
        <f t="shared" si="87"/>
        <v>100</v>
      </c>
      <c r="X582" s="1">
        <f t="shared" si="88"/>
        <v>67</v>
      </c>
      <c r="Y582" s="37">
        <f>VLOOKUP(D582,兵种!B:J,7,0)</f>
        <v>0</v>
      </c>
      <c r="Z582" s="37">
        <f>VLOOKUP(D582,兵种!B:J,8,0)</f>
        <v>0.2</v>
      </c>
      <c r="AA582" s="37">
        <f>VLOOKUP(D582,兵种!B:J,9,0)</f>
        <v>0</v>
      </c>
      <c r="AB582" s="1">
        <f t="shared" si="89"/>
        <v>155</v>
      </c>
    </row>
    <row r="583" spans="2:28" hidden="1">
      <c r="B583" s="27"/>
      <c r="C583" s="16">
        <v>275</v>
      </c>
      <c r="D583" s="27"/>
      <c r="E583" s="27"/>
      <c r="F583" s="2" t="s">
        <v>277</v>
      </c>
      <c r="G583" s="4" t="str">
        <f>VLOOKUP(D583,兵种!B:F,2,0)</f>
        <v>老百姓</v>
      </c>
      <c r="H583" s="4">
        <f>VLOOKUP(D583,兵种!B:F,3,0)</f>
        <v>0.7</v>
      </c>
      <c r="I583" s="4">
        <f>VLOOKUP(D583,兵种!B:F,4,0)</f>
        <v>0.7</v>
      </c>
      <c r="J583" s="4">
        <f>VLOOKUP(D583,兵种!B:F,5,0)</f>
        <v>0.7</v>
      </c>
      <c r="K583" s="16" t="str">
        <f>VLOOKUP(E583,绝技!B:C,2,0)</f>
        <v>无</v>
      </c>
      <c r="L583" s="32">
        <v>27</v>
      </c>
      <c r="M583" s="32">
        <v>23</v>
      </c>
      <c r="N583" s="32">
        <v>64</v>
      </c>
      <c r="O583" s="35">
        <v>73</v>
      </c>
      <c r="P583" s="1">
        <f t="shared" si="81"/>
        <v>187</v>
      </c>
      <c r="Q583" s="38">
        <v>1</v>
      </c>
      <c r="R583" s="1">
        <f t="shared" si="82"/>
        <v>121</v>
      </c>
      <c r="S583" s="1">
        <f t="shared" si="83"/>
        <v>18</v>
      </c>
      <c r="T583" s="1">
        <f t="shared" si="84"/>
        <v>13</v>
      </c>
      <c r="U583" s="1">
        <f t="shared" si="85"/>
        <v>34</v>
      </c>
      <c r="V583" s="1">
        <f t="shared" si="86"/>
        <v>23</v>
      </c>
      <c r="W583" s="1">
        <f t="shared" si="87"/>
        <v>76</v>
      </c>
      <c r="X583" s="1">
        <f t="shared" si="88"/>
        <v>51</v>
      </c>
      <c r="Y583" s="37">
        <f>VLOOKUP(D583,兵种!B:J,7,0)</f>
        <v>0</v>
      </c>
      <c r="Z583" s="37">
        <f>VLOOKUP(D583,兵种!B:J,8,0)</f>
        <v>0</v>
      </c>
      <c r="AA583" s="37">
        <f>VLOOKUP(D583,兵种!B:J,9,0)</f>
        <v>0</v>
      </c>
      <c r="AB583" s="1">
        <f t="shared" si="89"/>
        <v>128</v>
      </c>
    </row>
    <row r="584" spans="2:28" hidden="1">
      <c r="B584" s="27"/>
      <c r="C584" s="16">
        <v>203</v>
      </c>
      <c r="D584" s="27">
        <v>1</v>
      </c>
      <c r="E584" s="27"/>
      <c r="F584" s="2" t="s">
        <v>205</v>
      </c>
      <c r="G584" s="4" t="str">
        <f>VLOOKUP(D584,兵种!B:F,2,0)</f>
        <v>近卫军</v>
      </c>
      <c r="H584" s="4">
        <f>VLOOKUP(D584,兵种!B:F,3,0)</f>
        <v>1.1000000000000001</v>
      </c>
      <c r="I584" s="4">
        <f>VLOOKUP(D584,兵种!B:F,4,0)</f>
        <v>0.9</v>
      </c>
      <c r="J584" s="4">
        <f>VLOOKUP(D584,兵种!B:F,5,0)</f>
        <v>1.1000000000000001</v>
      </c>
      <c r="K584" s="16" t="str">
        <f>VLOOKUP(E584,绝技!B:C,2,0)</f>
        <v>无</v>
      </c>
      <c r="L584" s="32">
        <v>26</v>
      </c>
      <c r="M584" s="32">
        <v>82</v>
      </c>
      <c r="N584" s="32">
        <v>41</v>
      </c>
      <c r="O584" s="35">
        <v>2</v>
      </c>
      <c r="P584" s="1">
        <f t="shared" si="81"/>
        <v>151</v>
      </c>
      <c r="Q584" s="38">
        <v>1</v>
      </c>
      <c r="R584" s="1">
        <f t="shared" si="82"/>
        <v>319</v>
      </c>
      <c r="S584" s="1">
        <f t="shared" si="83"/>
        <v>23</v>
      </c>
      <c r="T584" s="1">
        <f t="shared" si="84"/>
        <v>20</v>
      </c>
      <c r="U584" s="1">
        <f t="shared" si="85"/>
        <v>123</v>
      </c>
      <c r="V584" s="1">
        <f t="shared" si="86"/>
        <v>82</v>
      </c>
      <c r="W584" s="1">
        <f t="shared" si="87"/>
        <v>49</v>
      </c>
      <c r="X584" s="1">
        <f t="shared" si="88"/>
        <v>32</v>
      </c>
      <c r="Y584" s="37">
        <f>VLOOKUP(D584,兵种!B:J,7,0)</f>
        <v>0</v>
      </c>
      <c r="Z584" s="37">
        <f>VLOOKUP(D584,兵种!B:J,8,0)</f>
        <v>0.2</v>
      </c>
      <c r="AA584" s="37">
        <f>VLOOKUP(D584,兵种!B:J,9,0)</f>
        <v>0</v>
      </c>
      <c r="AB584" s="1">
        <f t="shared" si="89"/>
        <v>195</v>
      </c>
    </row>
    <row r="585" spans="2:28" hidden="1">
      <c r="B585" s="27"/>
      <c r="C585" s="16">
        <v>97</v>
      </c>
      <c r="D585" s="27"/>
      <c r="E585" s="27"/>
      <c r="F585" s="2" t="s">
        <v>99</v>
      </c>
      <c r="G585" s="4" t="str">
        <f>VLOOKUP(D585,兵种!B:F,2,0)</f>
        <v>老百姓</v>
      </c>
      <c r="H585" s="4">
        <f>VLOOKUP(D585,兵种!B:F,3,0)</f>
        <v>0.7</v>
      </c>
      <c r="I585" s="4">
        <f>VLOOKUP(D585,兵种!B:F,4,0)</f>
        <v>0.7</v>
      </c>
      <c r="J585" s="4">
        <f>VLOOKUP(D585,兵种!B:F,5,0)</f>
        <v>0.7</v>
      </c>
      <c r="K585" s="16" t="str">
        <f>VLOOKUP(E585,绝技!B:C,2,0)</f>
        <v>无</v>
      </c>
      <c r="L585" s="32">
        <v>26</v>
      </c>
      <c r="M585" s="32">
        <v>29</v>
      </c>
      <c r="N585" s="32">
        <v>64</v>
      </c>
      <c r="O585" s="35">
        <v>54</v>
      </c>
      <c r="P585" s="1">
        <f t="shared" si="81"/>
        <v>173</v>
      </c>
      <c r="Q585" s="38">
        <v>1</v>
      </c>
      <c r="R585" s="1">
        <f t="shared" si="82"/>
        <v>128</v>
      </c>
      <c r="S585" s="1">
        <f t="shared" si="83"/>
        <v>18</v>
      </c>
      <c r="T585" s="1">
        <f t="shared" si="84"/>
        <v>12</v>
      </c>
      <c r="U585" s="1">
        <f t="shared" si="85"/>
        <v>43</v>
      </c>
      <c r="V585" s="1">
        <f t="shared" si="86"/>
        <v>29</v>
      </c>
      <c r="W585" s="1">
        <f t="shared" si="87"/>
        <v>76</v>
      </c>
      <c r="X585" s="1">
        <f t="shared" si="88"/>
        <v>51</v>
      </c>
      <c r="Y585" s="37">
        <f>VLOOKUP(D585,兵种!B:J,7,0)</f>
        <v>0</v>
      </c>
      <c r="Z585" s="37">
        <f>VLOOKUP(D585,兵种!B:J,8,0)</f>
        <v>0</v>
      </c>
      <c r="AA585" s="37">
        <f>VLOOKUP(D585,兵种!B:J,9,0)</f>
        <v>0</v>
      </c>
      <c r="AB585" s="1">
        <f t="shared" si="89"/>
        <v>137</v>
      </c>
    </row>
    <row r="586" spans="2:28" hidden="1">
      <c r="B586" s="27"/>
      <c r="C586" s="16">
        <v>386</v>
      </c>
      <c r="D586" s="27"/>
      <c r="E586" s="27"/>
      <c r="F586" s="2" t="s">
        <v>387</v>
      </c>
      <c r="G586" s="4" t="str">
        <f>VLOOKUP(D586,兵种!B:F,2,0)</f>
        <v>老百姓</v>
      </c>
      <c r="H586" s="4">
        <f>VLOOKUP(D586,兵种!B:F,3,0)</f>
        <v>0.7</v>
      </c>
      <c r="I586" s="4">
        <f>VLOOKUP(D586,兵种!B:F,4,0)</f>
        <v>0.7</v>
      </c>
      <c r="J586" s="4">
        <f>VLOOKUP(D586,兵种!B:F,5,0)</f>
        <v>0.7</v>
      </c>
      <c r="K586" s="16" t="str">
        <f>VLOOKUP(E586,绝技!B:C,2,0)</f>
        <v>无</v>
      </c>
      <c r="L586" s="32">
        <v>26</v>
      </c>
      <c r="M586" s="32">
        <v>28</v>
      </c>
      <c r="N586" s="32">
        <v>72</v>
      </c>
      <c r="O586" s="35">
        <v>64</v>
      </c>
      <c r="P586" s="1">
        <f t="shared" si="81"/>
        <v>190</v>
      </c>
      <c r="Q586" s="38">
        <v>1</v>
      </c>
      <c r="R586" s="1">
        <f t="shared" si="82"/>
        <v>127</v>
      </c>
      <c r="S586" s="1">
        <f t="shared" si="83"/>
        <v>18</v>
      </c>
      <c r="T586" s="1">
        <f t="shared" si="84"/>
        <v>12</v>
      </c>
      <c r="U586" s="1">
        <f t="shared" si="85"/>
        <v>42</v>
      </c>
      <c r="V586" s="1">
        <f t="shared" si="86"/>
        <v>28</v>
      </c>
      <c r="W586" s="1">
        <f t="shared" si="87"/>
        <v>86</v>
      </c>
      <c r="X586" s="1">
        <f t="shared" si="88"/>
        <v>57</v>
      </c>
      <c r="Y586" s="37">
        <f>VLOOKUP(D586,兵种!B:J,7,0)</f>
        <v>0</v>
      </c>
      <c r="Z586" s="37">
        <f>VLOOKUP(D586,兵种!B:J,8,0)</f>
        <v>0</v>
      </c>
      <c r="AA586" s="37">
        <f>VLOOKUP(D586,兵种!B:J,9,0)</f>
        <v>0</v>
      </c>
      <c r="AB586" s="1">
        <f t="shared" si="89"/>
        <v>146</v>
      </c>
    </row>
    <row r="587" spans="2:28" hidden="1">
      <c r="B587" s="27"/>
      <c r="C587" s="16">
        <v>184</v>
      </c>
      <c r="D587" s="27"/>
      <c r="E587" s="27"/>
      <c r="F587" s="2" t="s">
        <v>186</v>
      </c>
      <c r="G587" s="4" t="str">
        <f>VLOOKUP(D587,兵种!B:F,2,0)</f>
        <v>老百姓</v>
      </c>
      <c r="H587" s="4">
        <f>VLOOKUP(D587,兵种!B:F,3,0)</f>
        <v>0.7</v>
      </c>
      <c r="I587" s="4">
        <f>VLOOKUP(D587,兵种!B:F,4,0)</f>
        <v>0.7</v>
      </c>
      <c r="J587" s="4">
        <f>VLOOKUP(D587,兵种!B:F,5,0)</f>
        <v>0.7</v>
      </c>
      <c r="K587" s="16" t="str">
        <f>VLOOKUP(E587,绝技!B:C,2,0)</f>
        <v>无</v>
      </c>
      <c r="L587" s="32">
        <v>26</v>
      </c>
      <c r="M587" s="32">
        <v>16</v>
      </c>
      <c r="N587" s="32">
        <v>68</v>
      </c>
      <c r="O587" s="35">
        <v>78</v>
      </c>
      <c r="P587" s="1">
        <f t="shared" si="81"/>
        <v>188</v>
      </c>
      <c r="Q587" s="38">
        <v>1</v>
      </c>
      <c r="R587" s="1">
        <f t="shared" si="82"/>
        <v>110</v>
      </c>
      <c r="S587" s="1">
        <f t="shared" si="83"/>
        <v>18</v>
      </c>
      <c r="T587" s="1">
        <f t="shared" si="84"/>
        <v>12</v>
      </c>
      <c r="U587" s="1">
        <f t="shared" si="85"/>
        <v>24</v>
      </c>
      <c r="V587" s="1">
        <f t="shared" si="86"/>
        <v>16</v>
      </c>
      <c r="W587" s="1">
        <f t="shared" si="87"/>
        <v>81</v>
      </c>
      <c r="X587" s="1">
        <f t="shared" si="88"/>
        <v>54</v>
      </c>
      <c r="Y587" s="37">
        <f>VLOOKUP(D587,兵种!B:J,7,0)</f>
        <v>0</v>
      </c>
      <c r="Z587" s="37">
        <f>VLOOKUP(D587,兵种!B:J,8,0)</f>
        <v>0</v>
      </c>
      <c r="AA587" s="37">
        <f>VLOOKUP(D587,兵种!B:J,9,0)</f>
        <v>0</v>
      </c>
      <c r="AB587" s="1">
        <f t="shared" si="89"/>
        <v>123</v>
      </c>
    </row>
    <row r="588" spans="2:28" hidden="1">
      <c r="B588" s="27"/>
      <c r="C588" s="16">
        <v>25</v>
      </c>
      <c r="D588" s="27">
        <v>6</v>
      </c>
      <c r="E588" s="27"/>
      <c r="F588" s="2" t="s">
        <v>27</v>
      </c>
      <c r="G588" s="4" t="str">
        <f>VLOOKUP(D588,兵种!B:F,2,0)</f>
        <v>谋略家</v>
      </c>
      <c r="H588" s="4">
        <f>VLOOKUP(D588,兵种!B:F,3,0)</f>
        <v>0.8</v>
      </c>
      <c r="I588" s="4">
        <f>VLOOKUP(D588,兵种!B:F,4,0)</f>
        <v>0.8</v>
      </c>
      <c r="J588" s="4">
        <f>VLOOKUP(D588,兵种!B:F,5,0)</f>
        <v>0.9</v>
      </c>
      <c r="K588" s="16" t="str">
        <f>VLOOKUP(E588,绝技!B:C,2,0)</f>
        <v>无</v>
      </c>
      <c r="L588" s="32">
        <v>26</v>
      </c>
      <c r="M588" s="32">
        <v>6</v>
      </c>
      <c r="N588" s="32">
        <v>67</v>
      </c>
      <c r="O588" s="35">
        <v>80</v>
      </c>
      <c r="P588" s="1">
        <f t="shared" si="81"/>
        <v>179</v>
      </c>
      <c r="Q588" s="38">
        <v>1</v>
      </c>
      <c r="R588" s="1">
        <f t="shared" si="82"/>
        <v>110</v>
      </c>
      <c r="S588" s="1">
        <f t="shared" si="83"/>
        <v>20</v>
      </c>
      <c r="T588" s="1">
        <f t="shared" si="84"/>
        <v>16</v>
      </c>
      <c r="U588" s="1">
        <f t="shared" si="85"/>
        <v>9</v>
      </c>
      <c r="V588" s="1">
        <f t="shared" si="86"/>
        <v>6</v>
      </c>
      <c r="W588" s="1">
        <f t="shared" si="87"/>
        <v>80</v>
      </c>
      <c r="X588" s="1">
        <f t="shared" si="88"/>
        <v>53</v>
      </c>
      <c r="Y588" s="37">
        <f>VLOOKUP(D588,兵种!B:J,7,0)</f>
        <v>0.2</v>
      </c>
      <c r="Z588" s="37">
        <f>VLOOKUP(D588,兵种!B:J,8,0)</f>
        <v>0</v>
      </c>
      <c r="AA588" s="37">
        <f>VLOOKUP(D588,兵种!B:J,9,0)</f>
        <v>0</v>
      </c>
      <c r="AB588" s="1">
        <f t="shared" si="89"/>
        <v>109</v>
      </c>
    </row>
    <row r="589" spans="2:28" hidden="1">
      <c r="B589" s="27"/>
      <c r="C589" s="16">
        <v>379</v>
      </c>
      <c r="D589" s="27"/>
      <c r="E589" s="27"/>
      <c r="F589" s="2" t="s">
        <v>380</v>
      </c>
      <c r="G589" s="4" t="str">
        <f>VLOOKUP(D589,兵种!B:F,2,0)</f>
        <v>老百姓</v>
      </c>
      <c r="H589" s="4">
        <f>VLOOKUP(D589,兵种!B:F,3,0)</f>
        <v>0.7</v>
      </c>
      <c r="I589" s="4">
        <f>VLOOKUP(D589,兵种!B:F,4,0)</f>
        <v>0.7</v>
      </c>
      <c r="J589" s="4">
        <f>VLOOKUP(D589,兵种!B:F,5,0)</f>
        <v>0.7</v>
      </c>
      <c r="K589" s="16" t="str">
        <f>VLOOKUP(E589,绝技!B:C,2,0)</f>
        <v>无</v>
      </c>
      <c r="L589" s="32">
        <v>25</v>
      </c>
      <c r="M589" s="32">
        <v>39</v>
      </c>
      <c r="N589" s="32">
        <v>65</v>
      </c>
      <c r="O589" s="35">
        <v>17</v>
      </c>
      <c r="P589" s="1">
        <f t="shared" si="81"/>
        <v>146</v>
      </c>
      <c r="Q589" s="38">
        <v>1</v>
      </c>
      <c r="R589" s="1">
        <f t="shared" si="82"/>
        <v>142</v>
      </c>
      <c r="S589" s="1">
        <f t="shared" si="83"/>
        <v>17</v>
      </c>
      <c r="T589" s="1">
        <f t="shared" si="84"/>
        <v>12</v>
      </c>
      <c r="U589" s="1">
        <f t="shared" si="85"/>
        <v>58</v>
      </c>
      <c r="V589" s="1">
        <f t="shared" si="86"/>
        <v>39</v>
      </c>
      <c r="W589" s="1">
        <f t="shared" si="87"/>
        <v>78</v>
      </c>
      <c r="X589" s="1">
        <f t="shared" si="88"/>
        <v>52</v>
      </c>
      <c r="Y589" s="37">
        <f>VLOOKUP(D589,兵种!B:J,7,0)</f>
        <v>0</v>
      </c>
      <c r="Z589" s="37">
        <f>VLOOKUP(D589,兵种!B:J,8,0)</f>
        <v>0</v>
      </c>
      <c r="AA589" s="37">
        <f>VLOOKUP(D589,兵种!B:J,9,0)</f>
        <v>0</v>
      </c>
      <c r="AB589" s="1">
        <f t="shared" si="89"/>
        <v>153</v>
      </c>
    </row>
    <row r="590" spans="2:28" hidden="1">
      <c r="B590" s="27"/>
      <c r="C590" s="16">
        <v>612</v>
      </c>
      <c r="D590" s="27"/>
      <c r="E590" s="27"/>
      <c r="F590" s="2" t="s">
        <v>610</v>
      </c>
      <c r="G590" s="4" t="str">
        <f>VLOOKUP(D590,兵种!B:F,2,0)</f>
        <v>老百姓</v>
      </c>
      <c r="H590" s="4">
        <f>VLOOKUP(D590,兵种!B:F,3,0)</f>
        <v>0.7</v>
      </c>
      <c r="I590" s="4">
        <f>VLOOKUP(D590,兵种!B:F,4,0)</f>
        <v>0.7</v>
      </c>
      <c r="J590" s="4">
        <f>VLOOKUP(D590,兵种!B:F,5,0)</f>
        <v>0.7</v>
      </c>
      <c r="K590" s="16" t="str">
        <f>VLOOKUP(E590,绝技!B:C,2,0)</f>
        <v>无</v>
      </c>
      <c r="L590" s="32">
        <v>25</v>
      </c>
      <c r="M590" s="32">
        <v>35</v>
      </c>
      <c r="N590" s="32">
        <v>67</v>
      </c>
      <c r="O590" s="35">
        <v>71</v>
      </c>
      <c r="P590" s="1">
        <f t="shared" si="81"/>
        <v>198</v>
      </c>
      <c r="Q590" s="38">
        <v>1</v>
      </c>
      <c r="R590" s="1">
        <f t="shared" si="82"/>
        <v>136</v>
      </c>
      <c r="S590" s="1">
        <f t="shared" si="83"/>
        <v>17</v>
      </c>
      <c r="T590" s="1">
        <f t="shared" si="84"/>
        <v>12</v>
      </c>
      <c r="U590" s="1">
        <f t="shared" si="85"/>
        <v>52</v>
      </c>
      <c r="V590" s="1">
        <f t="shared" si="86"/>
        <v>35</v>
      </c>
      <c r="W590" s="1">
        <f t="shared" si="87"/>
        <v>80</v>
      </c>
      <c r="X590" s="1">
        <f t="shared" si="88"/>
        <v>53</v>
      </c>
      <c r="Y590" s="37">
        <f>VLOOKUP(D590,兵种!B:J,7,0)</f>
        <v>0</v>
      </c>
      <c r="Z590" s="37">
        <f>VLOOKUP(D590,兵种!B:J,8,0)</f>
        <v>0</v>
      </c>
      <c r="AA590" s="37">
        <f>VLOOKUP(D590,兵种!B:J,9,0)</f>
        <v>0</v>
      </c>
      <c r="AB590" s="1">
        <f t="shared" si="89"/>
        <v>149</v>
      </c>
    </row>
    <row r="591" spans="2:28" hidden="1">
      <c r="B591" s="27"/>
      <c r="C591" s="16">
        <v>632</v>
      </c>
      <c r="D591" s="27"/>
      <c r="E591" s="27"/>
      <c r="F591" s="2" t="s">
        <v>630</v>
      </c>
      <c r="G591" s="4" t="str">
        <f>VLOOKUP(D591,兵种!B:F,2,0)</f>
        <v>老百姓</v>
      </c>
      <c r="H591" s="4">
        <f>VLOOKUP(D591,兵种!B:F,3,0)</f>
        <v>0.7</v>
      </c>
      <c r="I591" s="4">
        <f>VLOOKUP(D591,兵种!B:F,4,0)</f>
        <v>0.7</v>
      </c>
      <c r="J591" s="4">
        <f>VLOOKUP(D591,兵种!B:F,5,0)</f>
        <v>0.7</v>
      </c>
      <c r="K591" s="16" t="str">
        <f>VLOOKUP(E591,绝技!B:C,2,0)</f>
        <v>无</v>
      </c>
      <c r="L591" s="32">
        <v>25</v>
      </c>
      <c r="M591" s="32">
        <v>23</v>
      </c>
      <c r="N591" s="32">
        <v>26</v>
      </c>
      <c r="O591" s="35">
        <v>49</v>
      </c>
      <c r="P591" s="1">
        <f t="shared" si="81"/>
        <v>123</v>
      </c>
      <c r="Q591" s="38">
        <v>1</v>
      </c>
      <c r="R591" s="1">
        <f t="shared" si="82"/>
        <v>119</v>
      </c>
      <c r="S591" s="1">
        <f t="shared" si="83"/>
        <v>17</v>
      </c>
      <c r="T591" s="1">
        <f t="shared" si="84"/>
        <v>12</v>
      </c>
      <c r="U591" s="1">
        <f t="shared" si="85"/>
        <v>34</v>
      </c>
      <c r="V591" s="1">
        <f t="shared" si="86"/>
        <v>23</v>
      </c>
      <c r="W591" s="1">
        <f t="shared" si="87"/>
        <v>31</v>
      </c>
      <c r="X591" s="1">
        <f t="shared" si="88"/>
        <v>20</v>
      </c>
      <c r="Y591" s="37">
        <f>VLOOKUP(D591,兵种!B:J,7,0)</f>
        <v>0</v>
      </c>
      <c r="Z591" s="37">
        <f>VLOOKUP(D591,兵种!B:J,8,0)</f>
        <v>0</v>
      </c>
      <c r="AA591" s="37">
        <f>VLOOKUP(D591,兵种!B:J,9,0)</f>
        <v>0</v>
      </c>
      <c r="AB591" s="1">
        <f t="shared" si="89"/>
        <v>82</v>
      </c>
    </row>
    <row r="592" spans="2:28" hidden="1">
      <c r="B592" s="27"/>
      <c r="C592" s="16">
        <v>110</v>
      </c>
      <c r="D592" s="27"/>
      <c r="E592" s="27"/>
      <c r="F592" s="2" t="s">
        <v>112</v>
      </c>
      <c r="G592" s="4" t="str">
        <f>VLOOKUP(D592,兵种!B:F,2,0)</f>
        <v>老百姓</v>
      </c>
      <c r="H592" s="4">
        <f>VLOOKUP(D592,兵种!B:F,3,0)</f>
        <v>0.7</v>
      </c>
      <c r="I592" s="4">
        <f>VLOOKUP(D592,兵种!B:F,4,0)</f>
        <v>0.7</v>
      </c>
      <c r="J592" s="4">
        <f>VLOOKUP(D592,兵种!B:F,5,0)</f>
        <v>0.7</v>
      </c>
      <c r="K592" s="16" t="str">
        <f>VLOOKUP(E592,绝技!B:C,2,0)</f>
        <v>无</v>
      </c>
      <c r="L592" s="32">
        <v>25</v>
      </c>
      <c r="M592" s="32">
        <v>15</v>
      </c>
      <c r="N592" s="32">
        <v>70</v>
      </c>
      <c r="O592" s="35">
        <v>77</v>
      </c>
      <c r="P592" s="1">
        <f t="shared" si="81"/>
        <v>187</v>
      </c>
      <c r="Q592" s="38">
        <v>1</v>
      </c>
      <c r="R592" s="1">
        <f t="shared" si="82"/>
        <v>108</v>
      </c>
      <c r="S592" s="1">
        <f t="shared" si="83"/>
        <v>17</v>
      </c>
      <c r="T592" s="1">
        <f t="shared" si="84"/>
        <v>12</v>
      </c>
      <c r="U592" s="1">
        <f t="shared" si="85"/>
        <v>22</v>
      </c>
      <c r="V592" s="1">
        <f t="shared" si="86"/>
        <v>15</v>
      </c>
      <c r="W592" s="1">
        <f t="shared" si="87"/>
        <v>84</v>
      </c>
      <c r="X592" s="1">
        <f t="shared" si="88"/>
        <v>56</v>
      </c>
      <c r="Y592" s="37">
        <f>VLOOKUP(D592,兵种!B:J,7,0)</f>
        <v>0</v>
      </c>
      <c r="Z592" s="37">
        <f>VLOOKUP(D592,兵种!B:J,8,0)</f>
        <v>0</v>
      </c>
      <c r="AA592" s="37">
        <f>VLOOKUP(D592,兵种!B:J,9,0)</f>
        <v>0</v>
      </c>
      <c r="AB592" s="1">
        <f t="shared" si="89"/>
        <v>123</v>
      </c>
    </row>
    <row r="593" spans="2:28" hidden="1">
      <c r="B593" s="27"/>
      <c r="C593" s="16">
        <v>410</v>
      </c>
      <c r="D593" s="27">
        <v>4</v>
      </c>
      <c r="E593" s="27"/>
      <c r="F593" s="2" t="s">
        <v>411</v>
      </c>
      <c r="G593" s="4" t="str">
        <f>VLOOKUP(D593,兵种!B:F,2,0)</f>
        <v>弓弩手</v>
      </c>
      <c r="H593" s="4">
        <f>VLOOKUP(D593,兵种!B:F,3,0)</f>
        <v>0.9</v>
      </c>
      <c r="I593" s="4">
        <f>VLOOKUP(D593,兵种!B:F,4,0)</f>
        <v>1</v>
      </c>
      <c r="J593" s="4">
        <f>VLOOKUP(D593,兵种!B:F,5,0)</f>
        <v>1</v>
      </c>
      <c r="K593" s="16" t="str">
        <f>VLOOKUP(E593,绝技!B:C,2,0)</f>
        <v>无</v>
      </c>
      <c r="L593" s="32">
        <v>24</v>
      </c>
      <c r="M593" s="32">
        <v>22</v>
      </c>
      <c r="N593" s="32">
        <v>86</v>
      </c>
      <c r="O593" s="35">
        <v>108</v>
      </c>
      <c r="P593" s="1">
        <f t="shared" si="81"/>
        <v>240</v>
      </c>
      <c r="Q593" s="38">
        <v>1</v>
      </c>
      <c r="R593" s="1">
        <f t="shared" si="82"/>
        <v>151</v>
      </c>
      <c r="S593" s="1">
        <f t="shared" si="83"/>
        <v>24</v>
      </c>
      <c r="T593" s="1">
        <f t="shared" si="84"/>
        <v>16</v>
      </c>
      <c r="U593" s="1">
        <f t="shared" si="85"/>
        <v>33</v>
      </c>
      <c r="V593" s="1">
        <f t="shared" si="86"/>
        <v>22</v>
      </c>
      <c r="W593" s="1">
        <f t="shared" si="87"/>
        <v>103</v>
      </c>
      <c r="X593" s="1">
        <f t="shared" si="88"/>
        <v>68</v>
      </c>
      <c r="Y593" s="37">
        <f>VLOOKUP(D593,兵种!B:J,7,0)</f>
        <v>0</v>
      </c>
      <c r="Z593" s="37">
        <f>VLOOKUP(D593,兵种!B:J,8,0)</f>
        <v>0</v>
      </c>
      <c r="AA593" s="37">
        <f>VLOOKUP(D593,兵种!B:J,9,0)</f>
        <v>0.2</v>
      </c>
      <c r="AB593" s="1">
        <f t="shared" si="89"/>
        <v>160</v>
      </c>
    </row>
    <row r="594" spans="2:28" hidden="1">
      <c r="B594" s="27"/>
      <c r="C594" s="16">
        <v>630</v>
      </c>
      <c r="D594" s="27"/>
      <c r="E594" s="27"/>
      <c r="F594" s="2" t="s">
        <v>628</v>
      </c>
      <c r="G594" s="4" t="str">
        <f>VLOOKUP(D594,兵种!B:F,2,0)</f>
        <v>老百姓</v>
      </c>
      <c r="H594" s="4">
        <f>VLOOKUP(D594,兵种!B:F,3,0)</f>
        <v>0.7</v>
      </c>
      <c r="I594" s="4">
        <f>VLOOKUP(D594,兵种!B:F,4,0)</f>
        <v>0.7</v>
      </c>
      <c r="J594" s="4">
        <f>VLOOKUP(D594,兵种!B:F,5,0)</f>
        <v>0.7</v>
      </c>
      <c r="K594" s="16" t="str">
        <f>VLOOKUP(E594,绝技!B:C,2,0)</f>
        <v>无</v>
      </c>
      <c r="L594" s="32">
        <v>24</v>
      </c>
      <c r="M594" s="32">
        <v>22</v>
      </c>
      <c r="N594" s="32">
        <v>64</v>
      </c>
      <c r="O594" s="35">
        <v>65</v>
      </c>
      <c r="P594" s="1">
        <f t="shared" si="81"/>
        <v>175</v>
      </c>
      <c r="Q594" s="38">
        <v>1</v>
      </c>
      <c r="R594" s="1">
        <f t="shared" si="82"/>
        <v>117</v>
      </c>
      <c r="S594" s="1">
        <f t="shared" si="83"/>
        <v>16</v>
      </c>
      <c r="T594" s="1">
        <f t="shared" si="84"/>
        <v>11</v>
      </c>
      <c r="U594" s="1">
        <f t="shared" si="85"/>
        <v>33</v>
      </c>
      <c r="V594" s="1">
        <f t="shared" si="86"/>
        <v>22</v>
      </c>
      <c r="W594" s="1">
        <f t="shared" si="87"/>
        <v>76</v>
      </c>
      <c r="X594" s="1">
        <f t="shared" si="88"/>
        <v>51</v>
      </c>
      <c r="Y594" s="37">
        <f>VLOOKUP(D594,兵种!B:J,7,0)</f>
        <v>0</v>
      </c>
      <c r="Z594" s="37">
        <f>VLOOKUP(D594,兵种!B:J,8,0)</f>
        <v>0</v>
      </c>
      <c r="AA594" s="37">
        <f>VLOOKUP(D594,兵种!B:J,9,0)</f>
        <v>0</v>
      </c>
      <c r="AB594" s="1">
        <f t="shared" si="89"/>
        <v>125</v>
      </c>
    </row>
    <row r="595" spans="2:28" hidden="1">
      <c r="B595" s="27"/>
      <c r="C595" s="16">
        <v>126</v>
      </c>
      <c r="D595" s="27">
        <v>1</v>
      </c>
      <c r="E595" s="27"/>
      <c r="F595" s="2" t="s">
        <v>128</v>
      </c>
      <c r="G595" s="4" t="str">
        <f>VLOOKUP(D595,兵种!B:F,2,0)</f>
        <v>近卫军</v>
      </c>
      <c r="H595" s="4">
        <f>VLOOKUP(D595,兵种!B:F,3,0)</f>
        <v>1.1000000000000001</v>
      </c>
      <c r="I595" s="4">
        <f>VLOOKUP(D595,兵种!B:F,4,0)</f>
        <v>0.9</v>
      </c>
      <c r="J595" s="4">
        <f>VLOOKUP(D595,兵种!B:F,5,0)</f>
        <v>1.1000000000000001</v>
      </c>
      <c r="K595" s="16" t="str">
        <f>VLOOKUP(E595,绝技!B:C,2,0)</f>
        <v>无</v>
      </c>
      <c r="L595" s="32">
        <v>23</v>
      </c>
      <c r="M595" s="32">
        <v>7</v>
      </c>
      <c r="N595" s="32">
        <v>88</v>
      </c>
      <c r="O595" s="35">
        <v>73</v>
      </c>
      <c r="P595" s="1">
        <f t="shared" si="81"/>
        <v>191</v>
      </c>
      <c r="Q595" s="38">
        <v>1</v>
      </c>
      <c r="R595" s="1">
        <f t="shared" si="82"/>
        <v>150</v>
      </c>
      <c r="S595" s="1">
        <f t="shared" si="83"/>
        <v>20</v>
      </c>
      <c r="T595" s="1">
        <f t="shared" si="84"/>
        <v>17</v>
      </c>
      <c r="U595" s="1">
        <f t="shared" si="85"/>
        <v>10</v>
      </c>
      <c r="V595" s="1">
        <f t="shared" si="86"/>
        <v>7</v>
      </c>
      <c r="W595" s="1">
        <f t="shared" si="87"/>
        <v>105</v>
      </c>
      <c r="X595" s="1">
        <f t="shared" si="88"/>
        <v>70</v>
      </c>
      <c r="Y595" s="37">
        <f>VLOOKUP(D595,兵种!B:J,7,0)</f>
        <v>0</v>
      </c>
      <c r="Z595" s="37">
        <f>VLOOKUP(D595,兵种!B:J,8,0)</f>
        <v>0.2</v>
      </c>
      <c r="AA595" s="37">
        <f>VLOOKUP(D595,兵种!B:J,9,0)</f>
        <v>0</v>
      </c>
      <c r="AB595" s="1">
        <f t="shared" si="89"/>
        <v>135</v>
      </c>
    </row>
    <row r="596" spans="2:28" hidden="1">
      <c r="B596" s="27"/>
      <c r="C596" s="16">
        <v>666</v>
      </c>
      <c r="D596" s="27"/>
      <c r="E596" s="27"/>
      <c r="F596" s="2" t="s">
        <v>664</v>
      </c>
      <c r="G596" s="4" t="str">
        <f>VLOOKUP(D596,兵种!B:F,2,0)</f>
        <v>老百姓</v>
      </c>
      <c r="H596" s="4">
        <f>VLOOKUP(D596,兵种!B:F,3,0)</f>
        <v>0.7</v>
      </c>
      <c r="I596" s="4">
        <f>VLOOKUP(D596,兵种!B:F,4,0)</f>
        <v>0.7</v>
      </c>
      <c r="J596" s="4">
        <f>VLOOKUP(D596,兵种!B:F,5,0)</f>
        <v>0.7</v>
      </c>
      <c r="K596" s="16" t="str">
        <f>VLOOKUP(E596,绝技!B:C,2,0)</f>
        <v>无</v>
      </c>
      <c r="L596" s="32">
        <v>23</v>
      </c>
      <c r="M596" s="32">
        <v>22</v>
      </c>
      <c r="N596" s="32">
        <v>67</v>
      </c>
      <c r="O596" s="35">
        <v>77</v>
      </c>
      <c r="P596" s="1">
        <f t="shared" si="81"/>
        <v>189</v>
      </c>
      <c r="Q596" s="38">
        <v>1</v>
      </c>
      <c r="R596" s="1">
        <f t="shared" si="82"/>
        <v>116</v>
      </c>
      <c r="S596" s="1">
        <f t="shared" si="83"/>
        <v>16</v>
      </c>
      <c r="T596" s="1">
        <f t="shared" si="84"/>
        <v>11</v>
      </c>
      <c r="U596" s="1">
        <f t="shared" si="85"/>
        <v>33</v>
      </c>
      <c r="V596" s="1">
        <f t="shared" si="86"/>
        <v>22</v>
      </c>
      <c r="W596" s="1">
        <f t="shared" si="87"/>
        <v>80</v>
      </c>
      <c r="X596" s="1">
        <f t="shared" si="88"/>
        <v>53</v>
      </c>
      <c r="Y596" s="37">
        <f>VLOOKUP(D596,兵种!B:J,7,0)</f>
        <v>0</v>
      </c>
      <c r="Z596" s="37">
        <f>VLOOKUP(D596,兵种!B:J,8,0)</f>
        <v>0</v>
      </c>
      <c r="AA596" s="37">
        <f>VLOOKUP(D596,兵种!B:J,9,0)</f>
        <v>0</v>
      </c>
      <c r="AB596" s="1">
        <f t="shared" si="89"/>
        <v>129</v>
      </c>
    </row>
    <row r="597" spans="2:28" hidden="1">
      <c r="B597" s="27"/>
      <c r="C597" s="16">
        <v>522</v>
      </c>
      <c r="D597" s="27"/>
      <c r="E597" s="27"/>
      <c r="F597" s="2" t="s">
        <v>521</v>
      </c>
      <c r="G597" s="4" t="str">
        <f>VLOOKUP(D597,兵种!B:F,2,0)</f>
        <v>老百姓</v>
      </c>
      <c r="H597" s="4">
        <f>VLOOKUP(D597,兵种!B:F,3,0)</f>
        <v>0.7</v>
      </c>
      <c r="I597" s="4">
        <f>VLOOKUP(D597,兵种!B:F,4,0)</f>
        <v>0.7</v>
      </c>
      <c r="J597" s="4">
        <f>VLOOKUP(D597,兵种!B:F,5,0)</f>
        <v>0.7</v>
      </c>
      <c r="K597" s="16" t="str">
        <f>VLOOKUP(E597,绝技!B:C,2,0)</f>
        <v>无</v>
      </c>
      <c r="L597" s="32">
        <v>23</v>
      </c>
      <c r="M597" s="32">
        <v>22</v>
      </c>
      <c r="N597" s="32">
        <v>72</v>
      </c>
      <c r="O597" s="35">
        <v>69</v>
      </c>
      <c r="P597" s="1">
        <f t="shared" si="81"/>
        <v>186</v>
      </c>
      <c r="Q597" s="38">
        <v>1</v>
      </c>
      <c r="R597" s="1">
        <f t="shared" si="82"/>
        <v>116</v>
      </c>
      <c r="S597" s="1">
        <f t="shared" si="83"/>
        <v>16</v>
      </c>
      <c r="T597" s="1">
        <f t="shared" si="84"/>
        <v>11</v>
      </c>
      <c r="U597" s="1">
        <f t="shared" si="85"/>
        <v>33</v>
      </c>
      <c r="V597" s="1">
        <f t="shared" si="86"/>
        <v>22</v>
      </c>
      <c r="W597" s="1">
        <f t="shared" si="87"/>
        <v>86</v>
      </c>
      <c r="X597" s="1">
        <f t="shared" si="88"/>
        <v>57</v>
      </c>
      <c r="Y597" s="37">
        <f>VLOOKUP(D597,兵种!B:J,7,0)</f>
        <v>0</v>
      </c>
      <c r="Z597" s="37">
        <f>VLOOKUP(D597,兵种!B:J,8,0)</f>
        <v>0</v>
      </c>
      <c r="AA597" s="37">
        <f>VLOOKUP(D597,兵种!B:J,9,0)</f>
        <v>0</v>
      </c>
      <c r="AB597" s="1">
        <f t="shared" si="89"/>
        <v>135</v>
      </c>
    </row>
    <row r="598" spans="2:28" hidden="1">
      <c r="B598" s="27"/>
      <c r="C598" s="16">
        <v>371</v>
      </c>
      <c r="D598" s="27"/>
      <c r="E598" s="27"/>
      <c r="F598" s="2" t="s">
        <v>372</v>
      </c>
      <c r="G598" s="4" t="str">
        <f>VLOOKUP(D598,兵种!B:F,2,0)</f>
        <v>老百姓</v>
      </c>
      <c r="H598" s="4">
        <f>VLOOKUP(D598,兵种!B:F,3,0)</f>
        <v>0.7</v>
      </c>
      <c r="I598" s="4">
        <f>VLOOKUP(D598,兵种!B:F,4,0)</f>
        <v>0.7</v>
      </c>
      <c r="J598" s="4">
        <f>VLOOKUP(D598,兵种!B:F,5,0)</f>
        <v>0.7</v>
      </c>
      <c r="K598" s="16" t="str">
        <f>VLOOKUP(E598,绝技!B:C,2,0)</f>
        <v>无</v>
      </c>
      <c r="L598" s="32">
        <v>23</v>
      </c>
      <c r="M598" s="32">
        <v>22</v>
      </c>
      <c r="N598" s="32">
        <v>62</v>
      </c>
      <c r="O598" s="35">
        <v>72</v>
      </c>
      <c r="P598" s="1">
        <f t="shared" si="81"/>
        <v>179</v>
      </c>
      <c r="Q598" s="38">
        <v>1</v>
      </c>
      <c r="R598" s="1">
        <f t="shared" si="82"/>
        <v>116</v>
      </c>
      <c r="S598" s="1">
        <f t="shared" si="83"/>
        <v>16</v>
      </c>
      <c r="T598" s="1">
        <f t="shared" si="84"/>
        <v>11</v>
      </c>
      <c r="U598" s="1">
        <f t="shared" si="85"/>
        <v>33</v>
      </c>
      <c r="V598" s="1">
        <f t="shared" si="86"/>
        <v>22</v>
      </c>
      <c r="W598" s="1">
        <f t="shared" si="87"/>
        <v>74</v>
      </c>
      <c r="X598" s="1">
        <f t="shared" si="88"/>
        <v>49</v>
      </c>
      <c r="Y598" s="37">
        <f>VLOOKUP(D598,兵种!B:J,7,0)</f>
        <v>0</v>
      </c>
      <c r="Z598" s="37">
        <f>VLOOKUP(D598,兵种!B:J,8,0)</f>
        <v>0</v>
      </c>
      <c r="AA598" s="37">
        <f>VLOOKUP(D598,兵种!B:J,9,0)</f>
        <v>0</v>
      </c>
      <c r="AB598" s="1">
        <f t="shared" si="89"/>
        <v>123</v>
      </c>
    </row>
    <row r="599" spans="2:28" hidden="1">
      <c r="B599" s="27"/>
      <c r="C599" s="16">
        <v>38</v>
      </c>
      <c r="D599" s="27"/>
      <c r="E599" s="27"/>
      <c r="F599" s="2" t="s">
        <v>40</v>
      </c>
      <c r="G599" s="4" t="str">
        <f>VLOOKUP(D599,兵种!B:F,2,0)</f>
        <v>老百姓</v>
      </c>
      <c r="H599" s="4">
        <f>VLOOKUP(D599,兵种!B:F,3,0)</f>
        <v>0.7</v>
      </c>
      <c r="I599" s="4">
        <f>VLOOKUP(D599,兵种!B:F,4,0)</f>
        <v>0.7</v>
      </c>
      <c r="J599" s="4">
        <f>VLOOKUP(D599,兵种!B:F,5,0)</f>
        <v>0.7</v>
      </c>
      <c r="K599" s="16" t="str">
        <f>VLOOKUP(E599,绝技!B:C,2,0)</f>
        <v>无</v>
      </c>
      <c r="L599" s="32">
        <v>23</v>
      </c>
      <c r="M599" s="32">
        <v>19</v>
      </c>
      <c r="N599" s="32">
        <v>68</v>
      </c>
      <c r="O599" s="35">
        <v>78</v>
      </c>
      <c r="P599" s="1">
        <f t="shared" si="81"/>
        <v>188</v>
      </c>
      <c r="Q599" s="38">
        <v>1</v>
      </c>
      <c r="R599" s="1">
        <f t="shared" si="82"/>
        <v>112</v>
      </c>
      <c r="S599" s="1">
        <f t="shared" si="83"/>
        <v>16</v>
      </c>
      <c r="T599" s="1">
        <f t="shared" si="84"/>
        <v>11</v>
      </c>
      <c r="U599" s="1">
        <f t="shared" si="85"/>
        <v>28</v>
      </c>
      <c r="V599" s="1">
        <f t="shared" si="86"/>
        <v>19</v>
      </c>
      <c r="W599" s="1">
        <f t="shared" si="87"/>
        <v>81</v>
      </c>
      <c r="X599" s="1">
        <f t="shared" si="88"/>
        <v>54</v>
      </c>
      <c r="Y599" s="37">
        <f>VLOOKUP(D599,兵种!B:J,7,0)</f>
        <v>0</v>
      </c>
      <c r="Z599" s="37">
        <f>VLOOKUP(D599,兵种!B:J,8,0)</f>
        <v>0</v>
      </c>
      <c r="AA599" s="37">
        <f>VLOOKUP(D599,兵种!B:J,9,0)</f>
        <v>0</v>
      </c>
      <c r="AB599" s="1">
        <f t="shared" si="89"/>
        <v>125</v>
      </c>
    </row>
    <row r="600" spans="2:28" hidden="1">
      <c r="B600" s="27"/>
      <c r="C600" s="16">
        <v>105</v>
      </c>
      <c r="D600" s="27"/>
      <c r="E600" s="27"/>
      <c r="F600" s="2" t="s">
        <v>107</v>
      </c>
      <c r="G600" s="4" t="str">
        <f>VLOOKUP(D600,兵种!B:F,2,0)</f>
        <v>老百姓</v>
      </c>
      <c r="H600" s="4">
        <f>VLOOKUP(D600,兵种!B:F,3,0)</f>
        <v>0.7</v>
      </c>
      <c r="I600" s="4">
        <f>VLOOKUP(D600,兵种!B:F,4,0)</f>
        <v>0.7</v>
      </c>
      <c r="J600" s="4">
        <f>VLOOKUP(D600,兵种!B:F,5,0)</f>
        <v>0.7</v>
      </c>
      <c r="K600" s="16" t="str">
        <f>VLOOKUP(E600,绝技!B:C,2,0)</f>
        <v>无</v>
      </c>
      <c r="L600" s="32">
        <v>22</v>
      </c>
      <c r="M600" s="32">
        <v>33</v>
      </c>
      <c r="N600" s="32">
        <v>7</v>
      </c>
      <c r="O600" s="35">
        <v>4</v>
      </c>
      <c r="P600" s="1">
        <f t="shared" si="81"/>
        <v>66</v>
      </c>
      <c r="Q600" s="38">
        <v>1</v>
      </c>
      <c r="R600" s="1">
        <f t="shared" si="82"/>
        <v>131</v>
      </c>
      <c r="S600" s="1">
        <f t="shared" si="83"/>
        <v>15</v>
      </c>
      <c r="T600" s="1">
        <f t="shared" si="84"/>
        <v>10</v>
      </c>
      <c r="U600" s="1">
        <f t="shared" si="85"/>
        <v>49</v>
      </c>
      <c r="V600" s="1">
        <f t="shared" si="86"/>
        <v>33</v>
      </c>
      <c r="W600" s="1">
        <f t="shared" si="87"/>
        <v>8</v>
      </c>
      <c r="X600" s="1">
        <f t="shared" si="88"/>
        <v>5</v>
      </c>
      <c r="Y600" s="37">
        <f>VLOOKUP(D600,兵种!B:J,7,0)</f>
        <v>0</v>
      </c>
      <c r="Z600" s="37">
        <f>VLOOKUP(D600,兵种!B:J,8,0)</f>
        <v>0</v>
      </c>
      <c r="AA600" s="37">
        <f>VLOOKUP(D600,兵种!B:J,9,0)</f>
        <v>0</v>
      </c>
      <c r="AB600" s="1">
        <f t="shared" si="89"/>
        <v>72</v>
      </c>
    </row>
    <row r="601" spans="2:28" hidden="1">
      <c r="B601" s="27"/>
      <c r="C601" s="16">
        <v>652</v>
      </c>
      <c r="D601" s="27"/>
      <c r="E601" s="27"/>
      <c r="F601" s="2" t="s">
        <v>650</v>
      </c>
      <c r="G601" s="4" t="str">
        <f>VLOOKUP(D601,兵种!B:F,2,0)</f>
        <v>老百姓</v>
      </c>
      <c r="H601" s="4">
        <f>VLOOKUP(D601,兵种!B:F,3,0)</f>
        <v>0.7</v>
      </c>
      <c r="I601" s="4">
        <f>VLOOKUP(D601,兵种!B:F,4,0)</f>
        <v>0.7</v>
      </c>
      <c r="J601" s="4">
        <f>VLOOKUP(D601,兵种!B:F,5,0)</f>
        <v>0.7</v>
      </c>
      <c r="K601" s="16" t="str">
        <f>VLOOKUP(E601,绝技!B:C,2,0)</f>
        <v>无</v>
      </c>
      <c r="L601" s="32">
        <v>22</v>
      </c>
      <c r="M601" s="32">
        <v>15</v>
      </c>
      <c r="N601" s="32">
        <v>69</v>
      </c>
      <c r="O601" s="35">
        <v>76</v>
      </c>
      <c r="P601" s="1">
        <f t="shared" si="81"/>
        <v>182</v>
      </c>
      <c r="Q601" s="38">
        <v>1</v>
      </c>
      <c r="R601" s="1">
        <f t="shared" si="82"/>
        <v>106</v>
      </c>
      <c r="S601" s="1">
        <f t="shared" si="83"/>
        <v>15</v>
      </c>
      <c r="T601" s="1">
        <f t="shared" si="84"/>
        <v>10</v>
      </c>
      <c r="U601" s="1">
        <f t="shared" si="85"/>
        <v>22</v>
      </c>
      <c r="V601" s="1">
        <f t="shared" si="86"/>
        <v>15</v>
      </c>
      <c r="W601" s="1">
        <f t="shared" si="87"/>
        <v>82</v>
      </c>
      <c r="X601" s="1">
        <f t="shared" si="88"/>
        <v>55</v>
      </c>
      <c r="Y601" s="37">
        <f>VLOOKUP(D601,兵种!B:J,7,0)</f>
        <v>0</v>
      </c>
      <c r="Z601" s="37">
        <f>VLOOKUP(D601,兵种!B:J,8,0)</f>
        <v>0</v>
      </c>
      <c r="AA601" s="37">
        <f>VLOOKUP(D601,兵种!B:J,9,0)</f>
        <v>0</v>
      </c>
      <c r="AB601" s="1">
        <f t="shared" si="89"/>
        <v>119</v>
      </c>
    </row>
    <row r="602" spans="2:28" hidden="1">
      <c r="B602" s="27"/>
      <c r="C602" s="16">
        <v>61</v>
      </c>
      <c r="D602" s="27"/>
      <c r="E602" s="27"/>
      <c r="F602" s="2" t="s">
        <v>63</v>
      </c>
      <c r="G602" s="4" t="str">
        <f>VLOOKUP(D602,兵种!B:F,2,0)</f>
        <v>老百姓</v>
      </c>
      <c r="H602" s="4">
        <f>VLOOKUP(D602,兵种!B:F,3,0)</f>
        <v>0.7</v>
      </c>
      <c r="I602" s="4">
        <f>VLOOKUP(D602,兵种!B:F,4,0)</f>
        <v>0.7</v>
      </c>
      <c r="J602" s="4">
        <f>VLOOKUP(D602,兵种!B:F,5,0)</f>
        <v>0.7</v>
      </c>
      <c r="K602" s="16" t="str">
        <f>VLOOKUP(E602,绝技!B:C,2,0)</f>
        <v>无</v>
      </c>
      <c r="L602" s="32">
        <v>21</v>
      </c>
      <c r="M602" s="32">
        <v>29</v>
      </c>
      <c r="N602" s="32">
        <v>70</v>
      </c>
      <c r="O602" s="35">
        <v>76</v>
      </c>
      <c r="P602" s="1">
        <f t="shared" si="81"/>
        <v>196</v>
      </c>
      <c r="Q602" s="38">
        <v>1</v>
      </c>
      <c r="R602" s="1">
        <f t="shared" si="82"/>
        <v>125</v>
      </c>
      <c r="S602" s="1">
        <f t="shared" si="83"/>
        <v>14</v>
      </c>
      <c r="T602" s="1">
        <f t="shared" si="84"/>
        <v>10</v>
      </c>
      <c r="U602" s="1">
        <f t="shared" si="85"/>
        <v>43</v>
      </c>
      <c r="V602" s="1">
        <f t="shared" si="86"/>
        <v>29</v>
      </c>
      <c r="W602" s="1">
        <f t="shared" si="87"/>
        <v>84</v>
      </c>
      <c r="X602" s="1">
        <f t="shared" si="88"/>
        <v>56</v>
      </c>
      <c r="Y602" s="37">
        <f>VLOOKUP(D602,兵种!B:J,7,0)</f>
        <v>0</v>
      </c>
      <c r="Z602" s="37">
        <f>VLOOKUP(D602,兵种!B:J,8,0)</f>
        <v>0</v>
      </c>
      <c r="AA602" s="37">
        <f>VLOOKUP(D602,兵种!B:J,9,0)</f>
        <v>0</v>
      </c>
      <c r="AB602" s="1">
        <f t="shared" si="89"/>
        <v>141</v>
      </c>
    </row>
    <row r="603" spans="2:28" hidden="1">
      <c r="B603" s="27"/>
      <c r="C603" s="16">
        <v>707</v>
      </c>
      <c r="D603" s="27">
        <v>5</v>
      </c>
      <c r="E603" s="27"/>
      <c r="F603" s="2" t="s">
        <v>677</v>
      </c>
      <c r="G603" s="4" t="str">
        <f>VLOOKUP(D603,兵种!B:F,2,0)</f>
        <v>霹雳车</v>
      </c>
      <c r="H603" s="4">
        <f>VLOOKUP(D603,兵种!B:F,3,0)</f>
        <v>0.9</v>
      </c>
      <c r="I603" s="4">
        <f>VLOOKUP(D603,兵种!B:F,4,0)</f>
        <v>1</v>
      </c>
      <c r="J603" s="4">
        <f>VLOOKUP(D603,兵种!B:F,5,0)</f>
        <v>0.8</v>
      </c>
      <c r="K603" s="16" t="str">
        <f>VLOOKUP(E603,绝技!B:C,2,0)</f>
        <v>无</v>
      </c>
      <c r="L603" s="32">
        <v>21</v>
      </c>
      <c r="M603" s="32">
        <v>8</v>
      </c>
      <c r="N603" s="32">
        <v>90</v>
      </c>
      <c r="O603" s="35">
        <v>92</v>
      </c>
      <c r="P603" s="1">
        <f t="shared" si="81"/>
        <v>211</v>
      </c>
      <c r="Q603" s="38">
        <v>1</v>
      </c>
      <c r="R603" s="1">
        <f t="shared" si="82"/>
        <v>123</v>
      </c>
      <c r="S603" s="1">
        <f t="shared" si="83"/>
        <v>21</v>
      </c>
      <c r="T603" s="1">
        <f t="shared" si="84"/>
        <v>11</v>
      </c>
      <c r="U603" s="1">
        <f t="shared" si="85"/>
        <v>12</v>
      </c>
      <c r="V603" s="1">
        <f t="shared" si="86"/>
        <v>8</v>
      </c>
      <c r="W603" s="1">
        <f t="shared" si="87"/>
        <v>108</v>
      </c>
      <c r="X603" s="1">
        <f t="shared" si="88"/>
        <v>72</v>
      </c>
      <c r="Y603" s="37">
        <f>VLOOKUP(D603,兵种!B:J,7,0)</f>
        <v>0.15</v>
      </c>
      <c r="Z603" s="37">
        <f>VLOOKUP(D603,兵种!B:J,8,0)</f>
        <v>0</v>
      </c>
      <c r="AA603" s="37">
        <f>VLOOKUP(D603,兵种!B:J,9,0)</f>
        <v>0.05</v>
      </c>
      <c r="AB603" s="1">
        <f t="shared" si="89"/>
        <v>141</v>
      </c>
    </row>
    <row r="604" spans="2:28" hidden="1">
      <c r="B604" s="27"/>
      <c r="C604" s="16">
        <v>520</v>
      </c>
      <c r="D604" s="27"/>
      <c r="E604" s="27"/>
      <c r="F604" s="2" t="s">
        <v>519</v>
      </c>
      <c r="G604" s="4" t="str">
        <f>VLOOKUP(D604,兵种!B:F,2,0)</f>
        <v>老百姓</v>
      </c>
      <c r="H604" s="4">
        <f>VLOOKUP(D604,兵种!B:F,3,0)</f>
        <v>0.7</v>
      </c>
      <c r="I604" s="4">
        <f>VLOOKUP(D604,兵种!B:F,4,0)</f>
        <v>0.7</v>
      </c>
      <c r="J604" s="4">
        <f>VLOOKUP(D604,兵种!B:F,5,0)</f>
        <v>0.7</v>
      </c>
      <c r="K604" s="16" t="str">
        <f>VLOOKUP(E604,绝技!B:C,2,0)</f>
        <v>无</v>
      </c>
      <c r="L604" s="32">
        <v>21</v>
      </c>
      <c r="M604" s="32">
        <v>25</v>
      </c>
      <c r="N604" s="32">
        <v>71</v>
      </c>
      <c r="O604" s="35">
        <v>65</v>
      </c>
      <c r="P604" s="1">
        <f t="shared" si="81"/>
        <v>182</v>
      </c>
      <c r="Q604" s="38">
        <v>1</v>
      </c>
      <c r="R604" s="1">
        <f t="shared" si="82"/>
        <v>119</v>
      </c>
      <c r="S604" s="1">
        <f t="shared" si="83"/>
        <v>14</v>
      </c>
      <c r="T604" s="1">
        <f t="shared" si="84"/>
        <v>10</v>
      </c>
      <c r="U604" s="1">
        <f t="shared" si="85"/>
        <v>37</v>
      </c>
      <c r="V604" s="1">
        <f t="shared" si="86"/>
        <v>25</v>
      </c>
      <c r="W604" s="1">
        <f t="shared" si="87"/>
        <v>85</v>
      </c>
      <c r="X604" s="1">
        <f t="shared" si="88"/>
        <v>56</v>
      </c>
      <c r="Y604" s="37">
        <f>VLOOKUP(D604,兵种!B:J,7,0)</f>
        <v>0</v>
      </c>
      <c r="Z604" s="37">
        <f>VLOOKUP(D604,兵种!B:J,8,0)</f>
        <v>0</v>
      </c>
      <c r="AA604" s="37">
        <f>VLOOKUP(D604,兵种!B:J,9,0)</f>
        <v>0</v>
      </c>
      <c r="AB604" s="1">
        <f t="shared" si="89"/>
        <v>136</v>
      </c>
    </row>
    <row r="605" spans="2:28" hidden="1">
      <c r="B605" s="27"/>
      <c r="C605" s="16">
        <v>615</v>
      </c>
      <c r="D605" s="27"/>
      <c r="E605" s="27"/>
      <c r="F605" s="2" t="s">
        <v>613</v>
      </c>
      <c r="G605" s="4" t="str">
        <f>VLOOKUP(D605,兵种!B:F,2,0)</f>
        <v>老百姓</v>
      </c>
      <c r="H605" s="4">
        <f>VLOOKUP(D605,兵种!B:F,3,0)</f>
        <v>0.7</v>
      </c>
      <c r="I605" s="4">
        <f>VLOOKUP(D605,兵种!B:F,4,0)</f>
        <v>0.7</v>
      </c>
      <c r="J605" s="4">
        <f>VLOOKUP(D605,兵种!B:F,5,0)</f>
        <v>0.7</v>
      </c>
      <c r="K605" s="16" t="str">
        <f>VLOOKUP(E605,绝技!B:C,2,0)</f>
        <v>无</v>
      </c>
      <c r="L605" s="32">
        <v>21</v>
      </c>
      <c r="M605" s="32">
        <v>16</v>
      </c>
      <c r="N605" s="32">
        <v>59</v>
      </c>
      <c r="O605" s="35">
        <v>68</v>
      </c>
      <c r="P605" s="1">
        <f t="shared" si="81"/>
        <v>164</v>
      </c>
      <c r="Q605" s="38">
        <v>1</v>
      </c>
      <c r="R605" s="1">
        <f t="shared" si="82"/>
        <v>107</v>
      </c>
      <c r="S605" s="1">
        <f t="shared" si="83"/>
        <v>14</v>
      </c>
      <c r="T605" s="1">
        <f t="shared" si="84"/>
        <v>10</v>
      </c>
      <c r="U605" s="1">
        <f t="shared" si="85"/>
        <v>24</v>
      </c>
      <c r="V605" s="1">
        <f t="shared" si="86"/>
        <v>16</v>
      </c>
      <c r="W605" s="1">
        <f t="shared" si="87"/>
        <v>70</v>
      </c>
      <c r="X605" s="1">
        <f t="shared" si="88"/>
        <v>47</v>
      </c>
      <c r="Y605" s="37">
        <f>VLOOKUP(D605,兵种!B:J,7,0)</f>
        <v>0</v>
      </c>
      <c r="Z605" s="37">
        <f>VLOOKUP(D605,兵种!B:J,8,0)</f>
        <v>0</v>
      </c>
      <c r="AA605" s="37">
        <f>VLOOKUP(D605,兵种!B:J,9,0)</f>
        <v>0</v>
      </c>
      <c r="AB605" s="1">
        <f t="shared" si="89"/>
        <v>108</v>
      </c>
    </row>
    <row r="606" spans="2:28" hidden="1">
      <c r="B606" s="27"/>
      <c r="C606" s="16">
        <v>273</v>
      </c>
      <c r="D606" s="27"/>
      <c r="E606" s="27"/>
      <c r="F606" s="2" t="s">
        <v>275</v>
      </c>
      <c r="G606" s="4" t="str">
        <f>VLOOKUP(D606,兵种!B:F,2,0)</f>
        <v>老百姓</v>
      </c>
      <c r="H606" s="4">
        <f>VLOOKUP(D606,兵种!B:F,3,0)</f>
        <v>0.7</v>
      </c>
      <c r="I606" s="4">
        <f>VLOOKUP(D606,兵种!B:F,4,0)</f>
        <v>0.7</v>
      </c>
      <c r="J606" s="4">
        <f>VLOOKUP(D606,兵种!B:F,5,0)</f>
        <v>0.7</v>
      </c>
      <c r="K606" s="16" t="str">
        <f>VLOOKUP(E606,绝技!B:C,2,0)</f>
        <v>无</v>
      </c>
      <c r="L606" s="32">
        <v>21</v>
      </c>
      <c r="M606" s="32">
        <v>15</v>
      </c>
      <c r="N606" s="32">
        <v>72</v>
      </c>
      <c r="O606" s="35">
        <v>66</v>
      </c>
      <c r="P606" s="1">
        <f t="shared" si="81"/>
        <v>174</v>
      </c>
      <c r="Q606" s="38">
        <v>1</v>
      </c>
      <c r="R606" s="1">
        <f t="shared" si="82"/>
        <v>105</v>
      </c>
      <c r="S606" s="1">
        <f t="shared" si="83"/>
        <v>14</v>
      </c>
      <c r="T606" s="1">
        <f t="shared" si="84"/>
        <v>10</v>
      </c>
      <c r="U606" s="1">
        <f t="shared" si="85"/>
        <v>22</v>
      </c>
      <c r="V606" s="1">
        <f t="shared" si="86"/>
        <v>15</v>
      </c>
      <c r="W606" s="1">
        <f t="shared" si="87"/>
        <v>86</v>
      </c>
      <c r="X606" s="1">
        <f t="shared" si="88"/>
        <v>57</v>
      </c>
      <c r="Y606" s="37">
        <f>VLOOKUP(D606,兵种!B:J,7,0)</f>
        <v>0</v>
      </c>
      <c r="Z606" s="37">
        <f>VLOOKUP(D606,兵种!B:J,8,0)</f>
        <v>0</v>
      </c>
      <c r="AA606" s="37">
        <f>VLOOKUP(D606,兵种!B:J,9,0)</f>
        <v>0</v>
      </c>
      <c r="AB606" s="1">
        <f t="shared" si="89"/>
        <v>122</v>
      </c>
    </row>
    <row r="607" spans="2:28" hidden="1">
      <c r="B607" s="27"/>
      <c r="C607" s="16">
        <v>383</v>
      </c>
      <c r="D607" s="27"/>
      <c r="E607" s="27"/>
      <c r="F607" s="2" t="s">
        <v>384</v>
      </c>
      <c r="G607" s="4" t="str">
        <f>VLOOKUP(D607,兵种!B:F,2,0)</f>
        <v>老百姓</v>
      </c>
      <c r="H607" s="4">
        <f>VLOOKUP(D607,兵种!B:F,3,0)</f>
        <v>0.7</v>
      </c>
      <c r="I607" s="4">
        <f>VLOOKUP(D607,兵种!B:F,4,0)</f>
        <v>0.7</v>
      </c>
      <c r="J607" s="4">
        <f>VLOOKUP(D607,兵种!B:F,5,0)</f>
        <v>0.7</v>
      </c>
      <c r="K607" s="16" t="str">
        <f>VLOOKUP(E607,绝技!B:C,2,0)</f>
        <v>无</v>
      </c>
      <c r="L607" s="32">
        <v>21</v>
      </c>
      <c r="M607" s="32">
        <v>7</v>
      </c>
      <c r="N607" s="32">
        <v>70</v>
      </c>
      <c r="O607" s="35">
        <v>76</v>
      </c>
      <c r="P607" s="1">
        <f t="shared" si="81"/>
        <v>174</v>
      </c>
      <c r="Q607" s="38">
        <v>1</v>
      </c>
      <c r="R607" s="1">
        <f t="shared" si="82"/>
        <v>94</v>
      </c>
      <c r="S607" s="1">
        <f t="shared" si="83"/>
        <v>14</v>
      </c>
      <c r="T607" s="1">
        <f t="shared" si="84"/>
        <v>10</v>
      </c>
      <c r="U607" s="1">
        <f t="shared" si="85"/>
        <v>10</v>
      </c>
      <c r="V607" s="1">
        <f t="shared" si="86"/>
        <v>7</v>
      </c>
      <c r="W607" s="1">
        <f t="shared" si="87"/>
        <v>84</v>
      </c>
      <c r="X607" s="1">
        <f t="shared" si="88"/>
        <v>56</v>
      </c>
      <c r="Y607" s="37">
        <f>VLOOKUP(D607,兵种!B:J,7,0)</f>
        <v>0</v>
      </c>
      <c r="Z607" s="37">
        <f>VLOOKUP(D607,兵种!B:J,8,0)</f>
        <v>0</v>
      </c>
      <c r="AA607" s="37">
        <f>VLOOKUP(D607,兵种!B:J,9,0)</f>
        <v>0</v>
      </c>
      <c r="AB607" s="1">
        <f t="shared" si="89"/>
        <v>108</v>
      </c>
    </row>
    <row r="608" spans="2:28" hidden="1">
      <c r="B608" s="27"/>
      <c r="C608" s="16">
        <v>233</v>
      </c>
      <c r="D608" s="27">
        <v>4</v>
      </c>
      <c r="E608" s="27"/>
      <c r="F608" s="2" t="s">
        <v>235</v>
      </c>
      <c r="G608" s="4" t="str">
        <f>VLOOKUP(D608,兵种!B:F,2,0)</f>
        <v>弓弩手</v>
      </c>
      <c r="H608" s="4">
        <f>VLOOKUP(D608,兵种!B:F,3,0)</f>
        <v>0.9</v>
      </c>
      <c r="I608" s="4">
        <f>VLOOKUP(D608,兵种!B:F,4,0)</f>
        <v>1</v>
      </c>
      <c r="J608" s="4">
        <f>VLOOKUP(D608,兵种!B:F,5,0)</f>
        <v>1</v>
      </c>
      <c r="K608" s="16" t="str">
        <f>VLOOKUP(E608,绝技!B:C,2,0)</f>
        <v>无</v>
      </c>
      <c r="L608" s="32">
        <v>20</v>
      </c>
      <c r="M608" s="32">
        <v>21</v>
      </c>
      <c r="N608" s="32">
        <v>71</v>
      </c>
      <c r="O608" s="35">
        <v>82</v>
      </c>
      <c r="P608" s="1">
        <f t="shared" si="81"/>
        <v>194</v>
      </c>
      <c r="Q608" s="38">
        <v>1</v>
      </c>
      <c r="R608" s="1">
        <f t="shared" si="82"/>
        <v>145</v>
      </c>
      <c r="S608" s="1">
        <f t="shared" si="83"/>
        <v>20</v>
      </c>
      <c r="T608" s="1">
        <f t="shared" si="84"/>
        <v>14</v>
      </c>
      <c r="U608" s="1">
        <f t="shared" si="85"/>
        <v>31</v>
      </c>
      <c r="V608" s="1">
        <f t="shared" si="86"/>
        <v>21</v>
      </c>
      <c r="W608" s="1">
        <f t="shared" si="87"/>
        <v>85</v>
      </c>
      <c r="X608" s="1">
        <f t="shared" si="88"/>
        <v>56</v>
      </c>
      <c r="Y608" s="37">
        <f>VLOOKUP(D608,兵种!B:J,7,0)</f>
        <v>0</v>
      </c>
      <c r="Z608" s="37">
        <f>VLOOKUP(D608,兵种!B:J,8,0)</f>
        <v>0</v>
      </c>
      <c r="AA608" s="37">
        <f>VLOOKUP(D608,兵种!B:J,9,0)</f>
        <v>0.2</v>
      </c>
      <c r="AB608" s="1">
        <f t="shared" si="89"/>
        <v>136</v>
      </c>
    </row>
    <row r="609" spans="2:28" hidden="1">
      <c r="B609" s="27"/>
      <c r="C609" s="16">
        <v>122</v>
      </c>
      <c r="D609" s="27"/>
      <c r="E609" s="27"/>
      <c r="F609" s="2" t="s">
        <v>124</v>
      </c>
      <c r="G609" s="4" t="str">
        <f>VLOOKUP(D609,兵种!B:F,2,0)</f>
        <v>老百姓</v>
      </c>
      <c r="H609" s="4">
        <f>VLOOKUP(D609,兵种!B:F,3,0)</f>
        <v>0.7</v>
      </c>
      <c r="I609" s="4">
        <f>VLOOKUP(D609,兵种!B:F,4,0)</f>
        <v>0.7</v>
      </c>
      <c r="J609" s="4">
        <f>VLOOKUP(D609,兵种!B:F,5,0)</f>
        <v>0.7</v>
      </c>
      <c r="K609" s="16" t="str">
        <f>VLOOKUP(E609,绝技!B:C,2,0)</f>
        <v>无</v>
      </c>
      <c r="L609" s="32">
        <v>20</v>
      </c>
      <c r="M609" s="32">
        <v>32</v>
      </c>
      <c r="N609" s="32">
        <v>74</v>
      </c>
      <c r="O609" s="35">
        <v>71</v>
      </c>
      <c r="P609" s="1">
        <f t="shared" si="81"/>
        <v>197</v>
      </c>
      <c r="Q609" s="38">
        <v>1</v>
      </c>
      <c r="R609" s="1">
        <f t="shared" si="82"/>
        <v>128</v>
      </c>
      <c r="S609" s="1">
        <f t="shared" si="83"/>
        <v>14</v>
      </c>
      <c r="T609" s="1">
        <f t="shared" si="84"/>
        <v>9</v>
      </c>
      <c r="U609" s="1">
        <f t="shared" si="85"/>
        <v>48</v>
      </c>
      <c r="V609" s="1">
        <f t="shared" si="86"/>
        <v>32</v>
      </c>
      <c r="W609" s="1">
        <f t="shared" si="87"/>
        <v>88</v>
      </c>
      <c r="X609" s="1">
        <f t="shared" si="88"/>
        <v>59</v>
      </c>
      <c r="Y609" s="37">
        <f>VLOOKUP(D609,兵种!B:J,7,0)</f>
        <v>0</v>
      </c>
      <c r="Z609" s="37">
        <f>VLOOKUP(D609,兵种!B:J,8,0)</f>
        <v>0</v>
      </c>
      <c r="AA609" s="37">
        <f>VLOOKUP(D609,兵种!B:J,9,0)</f>
        <v>0</v>
      </c>
      <c r="AB609" s="1">
        <f t="shared" si="89"/>
        <v>150</v>
      </c>
    </row>
    <row r="610" spans="2:28" hidden="1">
      <c r="B610" s="27"/>
      <c r="C610" s="16">
        <v>56</v>
      </c>
      <c r="D610" s="27"/>
      <c r="E610" s="27"/>
      <c r="F610" s="2" t="s">
        <v>58</v>
      </c>
      <c r="G610" s="4" t="str">
        <f>VLOOKUP(D610,兵种!B:F,2,0)</f>
        <v>老百姓</v>
      </c>
      <c r="H610" s="4">
        <f>VLOOKUP(D610,兵种!B:F,3,0)</f>
        <v>0.7</v>
      </c>
      <c r="I610" s="4">
        <f>VLOOKUP(D610,兵种!B:F,4,0)</f>
        <v>0.7</v>
      </c>
      <c r="J610" s="4">
        <f>VLOOKUP(D610,兵种!B:F,5,0)</f>
        <v>0.7</v>
      </c>
      <c r="K610" s="16" t="str">
        <f>VLOOKUP(E610,绝技!B:C,2,0)</f>
        <v>无</v>
      </c>
      <c r="L610" s="32">
        <v>20</v>
      </c>
      <c r="M610" s="32">
        <v>24</v>
      </c>
      <c r="N610" s="32">
        <v>71</v>
      </c>
      <c r="O610" s="35">
        <v>78</v>
      </c>
      <c r="P610" s="1">
        <f t="shared" si="81"/>
        <v>193</v>
      </c>
      <c r="Q610" s="38">
        <v>1</v>
      </c>
      <c r="R610" s="1">
        <f t="shared" si="82"/>
        <v>117</v>
      </c>
      <c r="S610" s="1">
        <f t="shared" si="83"/>
        <v>14</v>
      </c>
      <c r="T610" s="1">
        <f t="shared" si="84"/>
        <v>9</v>
      </c>
      <c r="U610" s="1">
        <f t="shared" si="85"/>
        <v>36</v>
      </c>
      <c r="V610" s="1">
        <f t="shared" si="86"/>
        <v>24</v>
      </c>
      <c r="W610" s="1">
        <f t="shared" si="87"/>
        <v>85</v>
      </c>
      <c r="X610" s="1">
        <f t="shared" si="88"/>
        <v>56</v>
      </c>
      <c r="Y610" s="37">
        <f>VLOOKUP(D610,兵种!B:J,7,0)</f>
        <v>0</v>
      </c>
      <c r="Z610" s="37">
        <f>VLOOKUP(D610,兵种!B:J,8,0)</f>
        <v>0</v>
      </c>
      <c r="AA610" s="37">
        <f>VLOOKUP(D610,兵种!B:J,9,0)</f>
        <v>0</v>
      </c>
      <c r="AB610" s="1">
        <f t="shared" si="89"/>
        <v>135</v>
      </c>
    </row>
    <row r="611" spans="2:28" hidden="1">
      <c r="B611" s="27"/>
      <c r="C611" s="16">
        <v>119</v>
      </c>
      <c r="D611" s="27"/>
      <c r="E611" s="27"/>
      <c r="F611" s="2" t="s">
        <v>121</v>
      </c>
      <c r="G611" s="4" t="str">
        <f>VLOOKUP(D611,兵种!B:F,2,0)</f>
        <v>老百姓</v>
      </c>
      <c r="H611" s="4">
        <f>VLOOKUP(D611,兵种!B:F,3,0)</f>
        <v>0.7</v>
      </c>
      <c r="I611" s="4">
        <f>VLOOKUP(D611,兵种!B:F,4,0)</f>
        <v>0.7</v>
      </c>
      <c r="J611" s="4">
        <f>VLOOKUP(D611,兵种!B:F,5,0)</f>
        <v>0.7</v>
      </c>
      <c r="K611" s="16" t="str">
        <f>VLOOKUP(E611,绝技!B:C,2,0)</f>
        <v>无</v>
      </c>
      <c r="L611" s="32">
        <v>20</v>
      </c>
      <c r="M611" s="32">
        <v>11</v>
      </c>
      <c r="N611" s="32">
        <v>78</v>
      </c>
      <c r="O611" s="35">
        <v>74</v>
      </c>
      <c r="P611" s="1">
        <f t="shared" si="81"/>
        <v>183</v>
      </c>
      <c r="Q611" s="38">
        <v>1</v>
      </c>
      <c r="R611" s="1">
        <f t="shared" si="82"/>
        <v>99</v>
      </c>
      <c r="S611" s="1">
        <f t="shared" si="83"/>
        <v>14</v>
      </c>
      <c r="T611" s="1">
        <f t="shared" si="84"/>
        <v>9</v>
      </c>
      <c r="U611" s="1">
        <f t="shared" si="85"/>
        <v>16</v>
      </c>
      <c r="V611" s="1">
        <f t="shared" si="86"/>
        <v>11</v>
      </c>
      <c r="W611" s="1">
        <f t="shared" si="87"/>
        <v>93</v>
      </c>
      <c r="X611" s="1">
        <f t="shared" si="88"/>
        <v>62</v>
      </c>
      <c r="Y611" s="37">
        <f>VLOOKUP(D611,兵种!B:J,7,0)</f>
        <v>0</v>
      </c>
      <c r="Z611" s="37">
        <f>VLOOKUP(D611,兵种!B:J,8,0)</f>
        <v>0</v>
      </c>
      <c r="AA611" s="37">
        <f>VLOOKUP(D611,兵种!B:J,9,0)</f>
        <v>0</v>
      </c>
      <c r="AB611" s="1">
        <f t="shared" si="89"/>
        <v>123</v>
      </c>
    </row>
    <row r="612" spans="2:28" hidden="1">
      <c r="B612" s="27"/>
      <c r="C612" s="16">
        <v>601</v>
      </c>
      <c r="D612" s="27"/>
      <c r="E612" s="27"/>
      <c r="F612" s="2" t="s">
        <v>600</v>
      </c>
      <c r="G612" s="4" t="str">
        <f>VLOOKUP(D612,兵种!B:F,2,0)</f>
        <v>老百姓</v>
      </c>
      <c r="H612" s="4">
        <f>VLOOKUP(D612,兵种!B:F,3,0)</f>
        <v>0.7</v>
      </c>
      <c r="I612" s="4">
        <f>VLOOKUP(D612,兵种!B:F,4,0)</f>
        <v>0.7</v>
      </c>
      <c r="J612" s="4">
        <f>VLOOKUP(D612,兵种!B:F,5,0)</f>
        <v>0.7</v>
      </c>
      <c r="K612" s="16" t="str">
        <f>VLOOKUP(E612,绝技!B:C,2,0)</f>
        <v>无</v>
      </c>
      <c r="L612" s="32">
        <v>20</v>
      </c>
      <c r="M612" s="32">
        <v>7</v>
      </c>
      <c r="N612" s="32">
        <v>71</v>
      </c>
      <c r="O612" s="35">
        <v>72</v>
      </c>
      <c r="P612" s="1">
        <f t="shared" si="81"/>
        <v>170</v>
      </c>
      <c r="Q612" s="38">
        <v>1</v>
      </c>
      <c r="R612" s="1">
        <f t="shared" si="82"/>
        <v>93</v>
      </c>
      <c r="S612" s="1">
        <f t="shared" si="83"/>
        <v>14</v>
      </c>
      <c r="T612" s="1">
        <f t="shared" si="84"/>
        <v>9</v>
      </c>
      <c r="U612" s="1">
        <f t="shared" si="85"/>
        <v>10</v>
      </c>
      <c r="V612" s="1">
        <f t="shared" si="86"/>
        <v>7</v>
      </c>
      <c r="W612" s="1">
        <f t="shared" si="87"/>
        <v>85</v>
      </c>
      <c r="X612" s="1">
        <f t="shared" si="88"/>
        <v>56</v>
      </c>
      <c r="Y612" s="37">
        <f>VLOOKUP(D612,兵种!B:J,7,0)</f>
        <v>0</v>
      </c>
      <c r="Z612" s="37">
        <f>VLOOKUP(D612,兵种!B:J,8,0)</f>
        <v>0</v>
      </c>
      <c r="AA612" s="37">
        <f>VLOOKUP(D612,兵种!B:J,9,0)</f>
        <v>0</v>
      </c>
      <c r="AB612" s="1">
        <f t="shared" si="89"/>
        <v>109</v>
      </c>
    </row>
    <row r="613" spans="2:28" hidden="1">
      <c r="B613" s="27"/>
      <c r="C613" s="16">
        <v>87</v>
      </c>
      <c r="D613" s="27"/>
      <c r="E613" s="27"/>
      <c r="F613" s="2" t="s">
        <v>89</v>
      </c>
      <c r="G613" s="4" t="str">
        <f>VLOOKUP(D613,兵种!B:F,2,0)</f>
        <v>老百姓</v>
      </c>
      <c r="H613" s="4">
        <f>VLOOKUP(D613,兵种!B:F,3,0)</f>
        <v>0.7</v>
      </c>
      <c r="I613" s="4">
        <f>VLOOKUP(D613,兵种!B:F,4,0)</f>
        <v>0.7</v>
      </c>
      <c r="J613" s="4">
        <f>VLOOKUP(D613,兵种!B:F,5,0)</f>
        <v>0.7</v>
      </c>
      <c r="K613" s="16" t="str">
        <f>VLOOKUP(E613,绝技!B:C,2,0)</f>
        <v>无</v>
      </c>
      <c r="L613" s="32">
        <v>20</v>
      </c>
      <c r="M613" s="32">
        <v>7</v>
      </c>
      <c r="N613" s="32">
        <v>4</v>
      </c>
      <c r="O613" s="35">
        <v>21</v>
      </c>
      <c r="P613" s="1">
        <f t="shared" si="81"/>
        <v>52</v>
      </c>
      <c r="Q613" s="38">
        <v>1</v>
      </c>
      <c r="R613" s="1">
        <f t="shared" si="82"/>
        <v>93</v>
      </c>
      <c r="S613" s="1">
        <f t="shared" si="83"/>
        <v>14</v>
      </c>
      <c r="T613" s="1">
        <f t="shared" si="84"/>
        <v>9</v>
      </c>
      <c r="U613" s="1">
        <f t="shared" si="85"/>
        <v>10</v>
      </c>
      <c r="V613" s="1">
        <f t="shared" si="86"/>
        <v>7</v>
      </c>
      <c r="W613" s="1">
        <f t="shared" si="87"/>
        <v>4</v>
      </c>
      <c r="X613" s="1">
        <f t="shared" si="88"/>
        <v>3</v>
      </c>
      <c r="Y613" s="37">
        <f>VLOOKUP(D613,兵种!B:J,7,0)</f>
        <v>0</v>
      </c>
      <c r="Z613" s="37">
        <f>VLOOKUP(D613,兵种!B:J,8,0)</f>
        <v>0</v>
      </c>
      <c r="AA613" s="37">
        <f>VLOOKUP(D613,兵种!B:J,9,0)</f>
        <v>0</v>
      </c>
      <c r="AB613" s="1">
        <f t="shared" si="89"/>
        <v>28</v>
      </c>
    </row>
    <row r="614" spans="2:28" hidden="1">
      <c r="B614" s="27"/>
      <c r="C614" s="16">
        <v>492</v>
      </c>
      <c r="D614" s="27">
        <v>6</v>
      </c>
      <c r="E614" s="27"/>
      <c r="F614" s="2" t="s">
        <v>492</v>
      </c>
      <c r="G614" s="4" t="str">
        <f>VLOOKUP(D614,兵种!B:F,2,0)</f>
        <v>谋略家</v>
      </c>
      <c r="H614" s="4">
        <f>VLOOKUP(D614,兵种!B:F,3,0)</f>
        <v>0.8</v>
      </c>
      <c r="I614" s="4">
        <f>VLOOKUP(D614,兵种!B:F,4,0)</f>
        <v>0.8</v>
      </c>
      <c r="J614" s="4">
        <f>VLOOKUP(D614,兵种!B:F,5,0)</f>
        <v>0.9</v>
      </c>
      <c r="K614" s="16" t="str">
        <f>VLOOKUP(E614,绝技!B:C,2,0)</f>
        <v>无</v>
      </c>
      <c r="L614" s="32">
        <v>19</v>
      </c>
      <c r="M614" s="32">
        <v>25</v>
      </c>
      <c r="N614" s="32">
        <v>80</v>
      </c>
      <c r="O614" s="35">
        <v>82</v>
      </c>
      <c r="P614" s="1">
        <f t="shared" si="81"/>
        <v>206</v>
      </c>
      <c r="Q614" s="38">
        <v>1</v>
      </c>
      <c r="R614" s="1">
        <f t="shared" si="82"/>
        <v>135</v>
      </c>
      <c r="S614" s="1">
        <f t="shared" si="83"/>
        <v>15</v>
      </c>
      <c r="T614" s="1">
        <f t="shared" si="84"/>
        <v>11</v>
      </c>
      <c r="U614" s="1">
        <f t="shared" si="85"/>
        <v>37</v>
      </c>
      <c r="V614" s="1">
        <f t="shared" si="86"/>
        <v>25</v>
      </c>
      <c r="W614" s="1">
        <f t="shared" si="87"/>
        <v>96</v>
      </c>
      <c r="X614" s="1">
        <f t="shared" si="88"/>
        <v>64</v>
      </c>
      <c r="Y614" s="37">
        <f>VLOOKUP(D614,兵种!B:J,7,0)</f>
        <v>0.2</v>
      </c>
      <c r="Z614" s="37">
        <f>VLOOKUP(D614,兵种!B:J,8,0)</f>
        <v>0</v>
      </c>
      <c r="AA614" s="37">
        <f>VLOOKUP(D614,兵种!B:J,9,0)</f>
        <v>0</v>
      </c>
      <c r="AB614" s="1">
        <f t="shared" si="89"/>
        <v>148</v>
      </c>
    </row>
    <row r="615" spans="2:28" hidden="1">
      <c r="B615" s="27"/>
      <c r="C615" s="16">
        <v>258</v>
      </c>
      <c r="D615" s="27"/>
      <c r="E615" s="27"/>
      <c r="F615" s="2" t="s">
        <v>260</v>
      </c>
      <c r="G615" s="4" t="str">
        <f>VLOOKUP(D615,兵种!B:F,2,0)</f>
        <v>老百姓</v>
      </c>
      <c r="H615" s="4">
        <f>VLOOKUP(D615,兵种!B:F,3,0)</f>
        <v>0.7</v>
      </c>
      <c r="I615" s="4">
        <f>VLOOKUP(D615,兵种!B:F,4,0)</f>
        <v>0.7</v>
      </c>
      <c r="J615" s="4">
        <f>VLOOKUP(D615,兵种!B:F,5,0)</f>
        <v>0.7</v>
      </c>
      <c r="K615" s="16" t="str">
        <f>VLOOKUP(E615,绝技!B:C,2,0)</f>
        <v>无</v>
      </c>
      <c r="L615" s="32">
        <v>19</v>
      </c>
      <c r="M615" s="32">
        <v>25</v>
      </c>
      <c r="N615" s="32">
        <v>77</v>
      </c>
      <c r="O615" s="35">
        <v>78</v>
      </c>
      <c r="P615" s="1">
        <f t="shared" si="81"/>
        <v>199</v>
      </c>
      <c r="Q615" s="38">
        <v>1</v>
      </c>
      <c r="R615" s="1">
        <f t="shared" si="82"/>
        <v>118</v>
      </c>
      <c r="S615" s="1">
        <f t="shared" si="83"/>
        <v>13</v>
      </c>
      <c r="T615" s="1">
        <f t="shared" si="84"/>
        <v>9</v>
      </c>
      <c r="U615" s="1">
        <f t="shared" si="85"/>
        <v>37</v>
      </c>
      <c r="V615" s="1">
        <f t="shared" si="86"/>
        <v>25</v>
      </c>
      <c r="W615" s="1">
        <f t="shared" si="87"/>
        <v>92</v>
      </c>
      <c r="X615" s="1">
        <f t="shared" si="88"/>
        <v>61</v>
      </c>
      <c r="Y615" s="37">
        <f>VLOOKUP(D615,兵种!B:J,7,0)</f>
        <v>0</v>
      </c>
      <c r="Z615" s="37">
        <f>VLOOKUP(D615,兵种!B:J,8,0)</f>
        <v>0</v>
      </c>
      <c r="AA615" s="37">
        <f>VLOOKUP(D615,兵种!B:J,9,0)</f>
        <v>0</v>
      </c>
      <c r="AB615" s="1">
        <f t="shared" si="89"/>
        <v>142</v>
      </c>
    </row>
    <row r="616" spans="2:28" hidden="1">
      <c r="B616" s="27"/>
      <c r="C616" s="16">
        <v>518</v>
      </c>
      <c r="D616" s="27"/>
      <c r="E616" s="27"/>
      <c r="F616" s="2" t="s">
        <v>517</v>
      </c>
      <c r="G616" s="4" t="str">
        <f>VLOOKUP(D616,兵种!B:F,2,0)</f>
        <v>老百姓</v>
      </c>
      <c r="H616" s="4">
        <f>VLOOKUP(D616,兵种!B:F,3,0)</f>
        <v>0.7</v>
      </c>
      <c r="I616" s="4">
        <f>VLOOKUP(D616,兵种!B:F,4,0)</f>
        <v>0.7</v>
      </c>
      <c r="J616" s="4">
        <f>VLOOKUP(D616,兵种!B:F,5,0)</f>
        <v>0.7</v>
      </c>
      <c r="K616" s="16" t="str">
        <f>VLOOKUP(E616,绝技!B:C,2,0)</f>
        <v>无</v>
      </c>
      <c r="L616" s="32">
        <v>19</v>
      </c>
      <c r="M616" s="32">
        <v>12</v>
      </c>
      <c r="N616" s="32">
        <v>7</v>
      </c>
      <c r="O616" s="35">
        <v>35</v>
      </c>
      <c r="P616" s="1">
        <f t="shared" si="81"/>
        <v>73</v>
      </c>
      <c r="Q616" s="38">
        <v>1</v>
      </c>
      <c r="R616" s="1">
        <f t="shared" si="82"/>
        <v>100</v>
      </c>
      <c r="S616" s="1">
        <f t="shared" si="83"/>
        <v>13</v>
      </c>
      <c r="T616" s="1">
        <f t="shared" si="84"/>
        <v>9</v>
      </c>
      <c r="U616" s="1">
        <f t="shared" si="85"/>
        <v>18</v>
      </c>
      <c r="V616" s="1">
        <f t="shared" si="86"/>
        <v>12</v>
      </c>
      <c r="W616" s="1">
        <f t="shared" si="87"/>
        <v>8</v>
      </c>
      <c r="X616" s="1">
        <f t="shared" si="88"/>
        <v>5</v>
      </c>
      <c r="Y616" s="37">
        <f>VLOOKUP(D616,兵种!B:J,7,0)</f>
        <v>0</v>
      </c>
      <c r="Z616" s="37">
        <f>VLOOKUP(D616,兵种!B:J,8,0)</f>
        <v>0</v>
      </c>
      <c r="AA616" s="37">
        <f>VLOOKUP(D616,兵种!B:J,9,0)</f>
        <v>0</v>
      </c>
      <c r="AB616" s="1">
        <f t="shared" si="89"/>
        <v>39</v>
      </c>
    </row>
    <row r="617" spans="2:28" hidden="1">
      <c r="B617" s="27"/>
      <c r="C617" s="16">
        <v>88</v>
      </c>
      <c r="D617" s="27"/>
      <c r="E617" s="27"/>
      <c r="F617" s="2" t="s">
        <v>90</v>
      </c>
      <c r="G617" s="4" t="str">
        <f>VLOOKUP(D617,兵种!B:F,2,0)</f>
        <v>老百姓</v>
      </c>
      <c r="H617" s="4">
        <f>VLOOKUP(D617,兵种!B:F,3,0)</f>
        <v>0.7</v>
      </c>
      <c r="I617" s="4">
        <f>VLOOKUP(D617,兵种!B:F,4,0)</f>
        <v>0.7</v>
      </c>
      <c r="J617" s="4">
        <f>VLOOKUP(D617,兵种!B:F,5,0)</f>
        <v>0.7</v>
      </c>
      <c r="K617" s="16" t="str">
        <f>VLOOKUP(E617,绝技!B:C,2,0)</f>
        <v>无</v>
      </c>
      <c r="L617" s="32">
        <v>19</v>
      </c>
      <c r="M617" s="32">
        <v>10</v>
      </c>
      <c r="N617" s="32">
        <v>73</v>
      </c>
      <c r="O617" s="35">
        <v>71</v>
      </c>
      <c r="P617" s="1">
        <f t="shared" si="81"/>
        <v>173</v>
      </c>
      <c r="Q617" s="38">
        <v>1</v>
      </c>
      <c r="R617" s="1">
        <f t="shared" si="82"/>
        <v>97</v>
      </c>
      <c r="S617" s="1">
        <f t="shared" si="83"/>
        <v>13</v>
      </c>
      <c r="T617" s="1">
        <f t="shared" si="84"/>
        <v>9</v>
      </c>
      <c r="U617" s="1">
        <f t="shared" si="85"/>
        <v>15</v>
      </c>
      <c r="V617" s="1">
        <f t="shared" si="86"/>
        <v>10</v>
      </c>
      <c r="W617" s="1">
        <f t="shared" si="87"/>
        <v>87</v>
      </c>
      <c r="X617" s="1">
        <f t="shared" si="88"/>
        <v>58</v>
      </c>
      <c r="Y617" s="37">
        <f>VLOOKUP(D617,兵种!B:J,7,0)</f>
        <v>0</v>
      </c>
      <c r="Z617" s="37">
        <f>VLOOKUP(D617,兵种!B:J,8,0)</f>
        <v>0</v>
      </c>
      <c r="AA617" s="37">
        <f>VLOOKUP(D617,兵种!B:J,9,0)</f>
        <v>0</v>
      </c>
      <c r="AB617" s="1">
        <f t="shared" si="89"/>
        <v>115</v>
      </c>
    </row>
    <row r="618" spans="2:28" hidden="1">
      <c r="B618" s="27"/>
      <c r="C618" s="16">
        <v>214</v>
      </c>
      <c r="D618" s="27">
        <v>5</v>
      </c>
      <c r="E618" s="27"/>
      <c r="F618" s="2" t="s">
        <v>216</v>
      </c>
      <c r="G618" s="4" t="str">
        <f>VLOOKUP(D618,兵种!B:F,2,0)</f>
        <v>霹雳车</v>
      </c>
      <c r="H618" s="4">
        <f>VLOOKUP(D618,兵种!B:F,3,0)</f>
        <v>0.9</v>
      </c>
      <c r="I618" s="4">
        <f>VLOOKUP(D618,兵种!B:F,4,0)</f>
        <v>1</v>
      </c>
      <c r="J618" s="4">
        <f>VLOOKUP(D618,兵种!B:F,5,0)</f>
        <v>0.8</v>
      </c>
      <c r="K618" s="16" t="str">
        <f>VLOOKUP(E618,绝技!B:C,2,0)</f>
        <v>无</v>
      </c>
      <c r="L618" s="32">
        <v>18</v>
      </c>
      <c r="M618" s="32">
        <v>55</v>
      </c>
      <c r="N618" s="32">
        <v>70</v>
      </c>
      <c r="O618" s="35">
        <v>83</v>
      </c>
      <c r="P618" s="1">
        <f t="shared" si="81"/>
        <v>226</v>
      </c>
      <c r="Q618" s="38">
        <v>1</v>
      </c>
      <c r="R618" s="1">
        <f t="shared" si="82"/>
        <v>205</v>
      </c>
      <c r="S618" s="1">
        <f t="shared" si="83"/>
        <v>18</v>
      </c>
      <c r="T618" s="1">
        <f t="shared" si="84"/>
        <v>10</v>
      </c>
      <c r="U618" s="1">
        <f t="shared" si="85"/>
        <v>82</v>
      </c>
      <c r="V618" s="1">
        <f t="shared" si="86"/>
        <v>55</v>
      </c>
      <c r="W618" s="1">
        <f t="shared" si="87"/>
        <v>84</v>
      </c>
      <c r="X618" s="1">
        <f t="shared" si="88"/>
        <v>56</v>
      </c>
      <c r="Y618" s="37">
        <f>VLOOKUP(D618,兵种!B:J,7,0)</f>
        <v>0.15</v>
      </c>
      <c r="Z618" s="37">
        <f>VLOOKUP(D618,兵种!B:J,8,0)</f>
        <v>0</v>
      </c>
      <c r="AA618" s="37">
        <f>VLOOKUP(D618,兵种!B:J,9,0)</f>
        <v>0.05</v>
      </c>
      <c r="AB618" s="1">
        <f t="shared" si="89"/>
        <v>184</v>
      </c>
    </row>
    <row r="619" spans="2:28" hidden="1">
      <c r="B619" s="27"/>
      <c r="C619" s="16">
        <v>59</v>
      </c>
      <c r="D619" s="27">
        <v>4</v>
      </c>
      <c r="E619" s="27"/>
      <c r="F619" s="2" t="s">
        <v>61</v>
      </c>
      <c r="G619" s="4" t="str">
        <f>VLOOKUP(D619,兵种!B:F,2,0)</f>
        <v>弓弩手</v>
      </c>
      <c r="H619" s="4">
        <f>VLOOKUP(D619,兵种!B:F,3,0)</f>
        <v>0.9</v>
      </c>
      <c r="I619" s="4">
        <f>VLOOKUP(D619,兵种!B:F,4,0)</f>
        <v>1</v>
      </c>
      <c r="J619" s="4">
        <f>VLOOKUP(D619,兵种!B:F,5,0)</f>
        <v>1</v>
      </c>
      <c r="K619" s="16" t="str">
        <f>VLOOKUP(E619,绝技!B:C,2,0)</f>
        <v>无</v>
      </c>
      <c r="L619" s="32">
        <v>18</v>
      </c>
      <c r="M619" s="32">
        <v>33</v>
      </c>
      <c r="N619" s="32">
        <v>82</v>
      </c>
      <c r="O619" s="35">
        <v>83</v>
      </c>
      <c r="P619" s="1">
        <f t="shared" si="81"/>
        <v>216</v>
      </c>
      <c r="Q619" s="38">
        <v>1</v>
      </c>
      <c r="R619" s="1">
        <f t="shared" si="82"/>
        <v>165</v>
      </c>
      <c r="S619" s="1">
        <f t="shared" si="83"/>
        <v>18</v>
      </c>
      <c r="T619" s="1">
        <f t="shared" si="84"/>
        <v>12</v>
      </c>
      <c r="U619" s="1">
        <f t="shared" si="85"/>
        <v>49</v>
      </c>
      <c r="V619" s="1">
        <f t="shared" si="86"/>
        <v>33</v>
      </c>
      <c r="W619" s="1">
        <f t="shared" si="87"/>
        <v>98</v>
      </c>
      <c r="X619" s="1">
        <f t="shared" si="88"/>
        <v>65</v>
      </c>
      <c r="Y619" s="37">
        <f>VLOOKUP(D619,兵种!B:J,7,0)</f>
        <v>0</v>
      </c>
      <c r="Z619" s="37">
        <f>VLOOKUP(D619,兵种!B:J,8,0)</f>
        <v>0</v>
      </c>
      <c r="AA619" s="37">
        <f>VLOOKUP(D619,兵种!B:J,9,0)</f>
        <v>0.2</v>
      </c>
      <c r="AB619" s="1">
        <f t="shared" si="89"/>
        <v>165</v>
      </c>
    </row>
    <row r="620" spans="2:28" hidden="1">
      <c r="B620" s="27"/>
      <c r="C620" s="16">
        <v>332</v>
      </c>
      <c r="D620" s="27"/>
      <c r="E620" s="27"/>
      <c r="F620" s="2" t="s">
        <v>334</v>
      </c>
      <c r="G620" s="4" t="str">
        <f>VLOOKUP(D620,兵种!B:F,2,0)</f>
        <v>老百姓</v>
      </c>
      <c r="H620" s="4">
        <f>VLOOKUP(D620,兵种!B:F,3,0)</f>
        <v>0.7</v>
      </c>
      <c r="I620" s="4">
        <f>VLOOKUP(D620,兵种!B:F,4,0)</f>
        <v>0.7</v>
      </c>
      <c r="J620" s="4">
        <f>VLOOKUP(D620,兵种!B:F,5,0)</f>
        <v>0.7</v>
      </c>
      <c r="K620" s="16" t="str">
        <f>VLOOKUP(E620,绝技!B:C,2,0)</f>
        <v>无</v>
      </c>
      <c r="L620" s="32">
        <v>18</v>
      </c>
      <c r="M620" s="32">
        <v>34</v>
      </c>
      <c r="N620" s="32">
        <v>11</v>
      </c>
      <c r="O620" s="35">
        <v>13</v>
      </c>
      <c r="P620" s="1">
        <f t="shared" si="81"/>
        <v>76</v>
      </c>
      <c r="Q620" s="38">
        <v>1</v>
      </c>
      <c r="R620" s="1">
        <f t="shared" si="82"/>
        <v>130</v>
      </c>
      <c r="S620" s="1">
        <f t="shared" si="83"/>
        <v>12</v>
      </c>
      <c r="T620" s="1">
        <f t="shared" si="84"/>
        <v>8</v>
      </c>
      <c r="U620" s="1">
        <f t="shared" si="85"/>
        <v>51</v>
      </c>
      <c r="V620" s="1">
        <f t="shared" si="86"/>
        <v>34</v>
      </c>
      <c r="W620" s="1">
        <f t="shared" si="87"/>
        <v>13</v>
      </c>
      <c r="X620" s="1">
        <f t="shared" si="88"/>
        <v>8</v>
      </c>
      <c r="Y620" s="37">
        <f>VLOOKUP(D620,兵种!B:J,7,0)</f>
        <v>0</v>
      </c>
      <c r="Z620" s="37">
        <f>VLOOKUP(D620,兵种!B:J,8,0)</f>
        <v>0</v>
      </c>
      <c r="AA620" s="37">
        <f>VLOOKUP(D620,兵种!B:J,9,0)</f>
        <v>0</v>
      </c>
      <c r="AB620" s="1">
        <f t="shared" si="89"/>
        <v>76</v>
      </c>
    </row>
    <row r="621" spans="2:28" hidden="1">
      <c r="B621" s="27"/>
      <c r="C621" s="16">
        <v>339</v>
      </c>
      <c r="D621" s="27">
        <v>6</v>
      </c>
      <c r="E621" s="27"/>
      <c r="F621" s="2" t="s">
        <v>341</v>
      </c>
      <c r="G621" s="4" t="str">
        <f>VLOOKUP(D621,兵种!B:F,2,0)</f>
        <v>谋略家</v>
      </c>
      <c r="H621" s="4">
        <f>VLOOKUP(D621,兵种!B:F,3,0)</f>
        <v>0.8</v>
      </c>
      <c r="I621" s="4">
        <f>VLOOKUP(D621,兵种!B:F,4,0)</f>
        <v>0.8</v>
      </c>
      <c r="J621" s="4">
        <f>VLOOKUP(D621,兵种!B:F,5,0)</f>
        <v>0.9</v>
      </c>
      <c r="K621" s="16" t="str">
        <f>VLOOKUP(E621,绝技!B:C,2,0)</f>
        <v>无</v>
      </c>
      <c r="L621" s="32">
        <v>18</v>
      </c>
      <c r="M621" s="32">
        <v>22</v>
      </c>
      <c r="N621" s="32">
        <v>81</v>
      </c>
      <c r="O621" s="35">
        <v>70</v>
      </c>
      <c r="P621" s="1">
        <f t="shared" si="81"/>
        <v>191</v>
      </c>
      <c r="Q621" s="38">
        <v>1</v>
      </c>
      <c r="R621" s="1">
        <f t="shared" si="82"/>
        <v>129</v>
      </c>
      <c r="S621" s="1">
        <f t="shared" si="83"/>
        <v>14</v>
      </c>
      <c r="T621" s="1">
        <f t="shared" si="84"/>
        <v>11</v>
      </c>
      <c r="U621" s="1">
        <f t="shared" si="85"/>
        <v>33</v>
      </c>
      <c r="V621" s="1">
        <f t="shared" si="86"/>
        <v>22</v>
      </c>
      <c r="W621" s="1">
        <f t="shared" si="87"/>
        <v>97</v>
      </c>
      <c r="X621" s="1">
        <f t="shared" si="88"/>
        <v>64</v>
      </c>
      <c r="Y621" s="37">
        <f>VLOOKUP(D621,兵种!B:J,7,0)</f>
        <v>0.2</v>
      </c>
      <c r="Z621" s="37">
        <f>VLOOKUP(D621,兵种!B:J,8,0)</f>
        <v>0</v>
      </c>
      <c r="AA621" s="37">
        <f>VLOOKUP(D621,兵种!B:J,9,0)</f>
        <v>0</v>
      </c>
      <c r="AB621" s="1">
        <f t="shared" si="89"/>
        <v>144</v>
      </c>
    </row>
    <row r="622" spans="2:28" hidden="1">
      <c r="B622" s="27"/>
      <c r="C622" s="16">
        <v>578</v>
      </c>
      <c r="D622" s="27"/>
      <c r="E622" s="27"/>
      <c r="F622" s="2" t="s">
        <v>577</v>
      </c>
      <c r="G622" s="4" t="str">
        <f>VLOOKUP(D622,兵种!B:F,2,0)</f>
        <v>老百姓</v>
      </c>
      <c r="H622" s="4">
        <f>VLOOKUP(D622,兵种!B:F,3,0)</f>
        <v>0.7</v>
      </c>
      <c r="I622" s="4">
        <f>VLOOKUP(D622,兵种!B:F,4,0)</f>
        <v>0.7</v>
      </c>
      <c r="J622" s="4">
        <f>VLOOKUP(D622,兵种!B:F,5,0)</f>
        <v>0.7</v>
      </c>
      <c r="K622" s="16" t="str">
        <f>VLOOKUP(E622,绝技!B:C,2,0)</f>
        <v>无</v>
      </c>
      <c r="L622" s="32">
        <v>18</v>
      </c>
      <c r="M622" s="32">
        <v>15</v>
      </c>
      <c r="N622" s="32">
        <v>76</v>
      </c>
      <c r="O622" s="35">
        <v>60</v>
      </c>
      <c r="P622" s="1">
        <f t="shared" si="81"/>
        <v>169</v>
      </c>
      <c r="Q622" s="38">
        <v>1</v>
      </c>
      <c r="R622" s="1">
        <f t="shared" si="82"/>
        <v>103</v>
      </c>
      <c r="S622" s="1">
        <f t="shared" si="83"/>
        <v>12</v>
      </c>
      <c r="T622" s="1">
        <f t="shared" si="84"/>
        <v>8</v>
      </c>
      <c r="U622" s="1">
        <f t="shared" si="85"/>
        <v>22</v>
      </c>
      <c r="V622" s="1">
        <f t="shared" si="86"/>
        <v>15</v>
      </c>
      <c r="W622" s="1">
        <f t="shared" si="87"/>
        <v>91</v>
      </c>
      <c r="X622" s="1">
        <f t="shared" si="88"/>
        <v>60</v>
      </c>
      <c r="Y622" s="37">
        <f>VLOOKUP(D622,兵种!B:J,7,0)</f>
        <v>0</v>
      </c>
      <c r="Z622" s="37">
        <f>VLOOKUP(D622,兵种!B:J,8,0)</f>
        <v>0</v>
      </c>
      <c r="AA622" s="37">
        <f>VLOOKUP(D622,兵种!B:J,9,0)</f>
        <v>0</v>
      </c>
      <c r="AB622" s="1">
        <f t="shared" si="89"/>
        <v>125</v>
      </c>
    </row>
    <row r="623" spans="2:28" hidden="1">
      <c r="B623" s="27"/>
      <c r="C623" s="16">
        <v>147</v>
      </c>
      <c r="D623" s="27"/>
      <c r="E623" s="27"/>
      <c r="F623" s="2" t="s">
        <v>149</v>
      </c>
      <c r="G623" s="4" t="str">
        <f>VLOOKUP(D623,兵种!B:F,2,0)</f>
        <v>老百姓</v>
      </c>
      <c r="H623" s="4">
        <f>VLOOKUP(D623,兵种!B:F,3,0)</f>
        <v>0.7</v>
      </c>
      <c r="I623" s="4">
        <f>VLOOKUP(D623,兵种!B:F,4,0)</f>
        <v>0.7</v>
      </c>
      <c r="J623" s="4">
        <f>VLOOKUP(D623,兵种!B:F,5,0)</f>
        <v>0.7</v>
      </c>
      <c r="K623" s="16" t="str">
        <f>VLOOKUP(E623,绝技!B:C,2,0)</f>
        <v>无</v>
      </c>
      <c r="L623" s="32">
        <v>17</v>
      </c>
      <c r="M623" s="32">
        <v>38</v>
      </c>
      <c r="N623" s="32">
        <v>64</v>
      </c>
      <c r="O623" s="35">
        <v>68</v>
      </c>
      <c r="P623" s="1">
        <f t="shared" si="81"/>
        <v>187</v>
      </c>
      <c r="Q623" s="38">
        <v>1</v>
      </c>
      <c r="R623" s="1">
        <f t="shared" si="82"/>
        <v>135</v>
      </c>
      <c r="S623" s="1">
        <f t="shared" si="83"/>
        <v>11</v>
      </c>
      <c r="T623" s="1">
        <f t="shared" si="84"/>
        <v>8</v>
      </c>
      <c r="U623" s="1">
        <f t="shared" si="85"/>
        <v>57</v>
      </c>
      <c r="V623" s="1">
        <f t="shared" si="86"/>
        <v>38</v>
      </c>
      <c r="W623" s="1">
        <f t="shared" si="87"/>
        <v>76</v>
      </c>
      <c r="X623" s="1">
        <f t="shared" si="88"/>
        <v>51</v>
      </c>
      <c r="Y623" s="37">
        <f>VLOOKUP(D623,兵种!B:J,7,0)</f>
        <v>0</v>
      </c>
      <c r="Z623" s="37">
        <f>VLOOKUP(D623,兵种!B:J,8,0)</f>
        <v>0</v>
      </c>
      <c r="AA623" s="37">
        <f>VLOOKUP(D623,兵种!B:J,9,0)</f>
        <v>0</v>
      </c>
      <c r="AB623" s="1">
        <f t="shared" si="89"/>
        <v>144</v>
      </c>
    </row>
    <row r="624" spans="2:28" hidden="1">
      <c r="B624" s="27"/>
      <c r="C624" s="16">
        <v>318</v>
      </c>
      <c r="D624" s="27"/>
      <c r="E624" s="27"/>
      <c r="F624" s="2" t="s">
        <v>320</v>
      </c>
      <c r="G624" s="4" t="str">
        <f>VLOOKUP(D624,兵种!B:F,2,0)</f>
        <v>老百姓</v>
      </c>
      <c r="H624" s="4">
        <f>VLOOKUP(D624,兵种!B:F,3,0)</f>
        <v>0.7</v>
      </c>
      <c r="I624" s="4">
        <f>VLOOKUP(D624,兵种!B:F,4,0)</f>
        <v>0.7</v>
      </c>
      <c r="J624" s="4">
        <f>VLOOKUP(D624,兵种!B:F,5,0)</f>
        <v>0.7</v>
      </c>
      <c r="K624" s="16" t="str">
        <f>VLOOKUP(E624,绝技!B:C,2,0)</f>
        <v>无</v>
      </c>
      <c r="L624" s="32">
        <v>17</v>
      </c>
      <c r="M624" s="32">
        <v>15</v>
      </c>
      <c r="N624" s="32">
        <v>68</v>
      </c>
      <c r="O624" s="35">
        <v>72</v>
      </c>
      <c r="P624" s="1">
        <f t="shared" si="81"/>
        <v>172</v>
      </c>
      <c r="Q624" s="38">
        <v>1</v>
      </c>
      <c r="R624" s="1">
        <f t="shared" si="82"/>
        <v>102</v>
      </c>
      <c r="S624" s="1">
        <f t="shared" si="83"/>
        <v>11</v>
      </c>
      <c r="T624" s="1">
        <f t="shared" si="84"/>
        <v>8</v>
      </c>
      <c r="U624" s="1">
        <f t="shared" si="85"/>
        <v>22</v>
      </c>
      <c r="V624" s="1">
        <f t="shared" si="86"/>
        <v>15</v>
      </c>
      <c r="W624" s="1">
        <f t="shared" si="87"/>
        <v>81</v>
      </c>
      <c r="X624" s="1">
        <f t="shared" si="88"/>
        <v>54</v>
      </c>
      <c r="Y624" s="37">
        <f>VLOOKUP(D624,兵种!B:J,7,0)</f>
        <v>0</v>
      </c>
      <c r="Z624" s="37">
        <f>VLOOKUP(D624,兵种!B:J,8,0)</f>
        <v>0</v>
      </c>
      <c r="AA624" s="37">
        <f>VLOOKUP(D624,兵种!B:J,9,0)</f>
        <v>0</v>
      </c>
      <c r="AB624" s="1">
        <f t="shared" si="89"/>
        <v>114</v>
      </c>
    </row>
    <row r="625" spans="2:28" hidden="1">
      <c r="B625" s="27"/>
      <c r="C625" s="16">
        <v>10</v>
      </c>
      <c r="D625" s="27"/>
      <c r="E625" s="27"/>
      <c r="F625" s="2" t="s">
        <v>12</v>
      </c>
      <c r="G625" s="4" t="str">
        <f>VLOOKUP(D625,兵种!B:F,2,0)</f>
        <v>老百姓</v>
      </c>
      <c r="H625" s="4">
        <f>VLOOKUP(D625,兵种!B:F,3,0)</f>
        <v>0.7</v>
      </c>
      <c r="I625" s="4">
        <f>VLOOKUP(D625,兵种!B:F,4,0)</f>
        <v>0.7</v>
      </c>
      <c r="J625" s="4">
        <f>VLOOKUP(D625,兵种!B:F,5,0)</f>
        <v>0.7</v>
      </c>
      <c r="K625" s="16" t="str">
        <f>VLOOKUP(E625,绝技!B:C,2,0)</f>
        <v>无</v>
      </c>
      <c r="L625" s="32">
        <v>17</v>
      </c>
      <c r="M625" s="32">
        <v>14</v>
      </c>
      <c r="N625" s="32">
        <v>39</v>
      </c>
      <c r="O625" s="35">
        <v>41</v>
      </c>
      <c r="P625" s="1">
        <f t="shared" si="81"/>
        <v>111</v>
      </c>
      <c r="Q625" s="38">
        <v>1</v>
      </c>
      <c r="R625" s="1">
        <f t="shared" si="82"/>
        <v>101</v>
      </c>
      <c r="S625" s="1">
        <f t="shared" si="83"/>
        <v>11</v>
      </c>
      <c r="T625" s="1">
        <f t="shared" si="84"/>
        <v>8</v>
      </c>
      <c r="U625" s="1">
        <f t="shared" si="85"/>
        <v>21</v>
      </c>
      <c r="V625" s="1">
        <f t="shared" si="86"/>
        <v>14</v>
      </c>
      <c r="W625" s="1">
        <f t="shared" si="87"/>
        <v>46</v>
      </c>
      <c r="X625" s="1">
        <f t="shared" si="88"/>
        <v>31</v>
      </c>
      <c r="Y625" s="37">
        <f>VLOOKUP(D625,兵种!B:J,7,0)</f>
        <v>0</v>
      </c>
      <c r="Z625" s="37">
        <f>VLOOKUP(D625,兵种!B:J,8,0)</f>
        <v>0</v>
      </c>
      <c r="AA625" s="37">
        <f>VLOOKUP(D625,兵种!B:J,9,0)</f>
        <v>0</v>
      </c>
      <c r="AB625" s="1">
        <f t="shared" si="89"/>
        <v>78</v>
      </c>
    </row>
    <row r="626" spans="2:28" hidden="1">
      <c r="B626" s="27"/>
      <c r="C626" s="16">
        <v>495</v>
      </c>
      <c r="D626" s="27"/>
      <c r="E626" s="27"/>
      <c r="F626" s="2" t="s">
        <v>495</v>
      </c>
      <c r="G626" s="4" t="str">
        <f>VLOOKUP(D626,兵种!B:F,2,0)</f>
        <v>老百姓</v>
      </c>
      <c r="H626" s="4">
        <f>VLOOKUP(D626,兵种!B:F,3,0)</f>
        <v>0.7</v>
      </c>
      <c r="I626" s="4">
        <f>VLOOKUP(D626,兵种!B:F,4,0)</f>
        <v>0.7</v>
      </c>
      <c r="J626" s="4">
        <f>VLOOKUP(D626,兵种!B:F,5,0)</f>
        <v>0.7</v>
      </c>
      <c r="K626" s="16" t="str">
        <f>VLOOKUP(E626,绝技!B:C,2,0)</f>
        <v>无</v>
      </c>
      <c r="L626" s="32">
        <v>17</v>
      </c>
      <c r="M626" s="32">
        <v>13</v>
      </c>
      <c r="N626" s="32">
        <v>56</v>
      </c>
      <c r="O626" s="35">
        <v>71</v>
      </c>
      <c r="P626" s="1">
        <f t="shared" si="81"/>
        <v>157</v>
      </c>
      <c r="Q626" s="38">
        <v>1</v>
      </c>
      <c r="R626" s="1">
        <f t="shared" si="82"/>
        <v>100</v>
      </c>
      <c r="S626" s="1">
        <f t="shared" si="83"/>
        <v>11</v>
      </c>
      <c r="T626" s="1">
        <f t="shared" si="84"/>
        <v>8</v>
      </c>
      <c r="U626" s="1">
        <f t="shared" si="85"/>
        <v>19</v>
      </c>
      <c r="V626" s="1">
        <f t="shared" si="86"/>
        <v>13</v>
      </c>
      <c r="W626" s="1">
        <f t="shared" si="87"/>
        <v>67</v>
      </c>
      <c r="X626" s="1">
        <f t="shared" si="88"/>
        <v>44</v>
      </c>
      <c r="Y626" s="37">
        <f>VLOOKUP(D626,兵种!B:J,7,0)</f>
        <v>0</v>
      </c>
      <c r="Z626" s="37">
        <f>VLOOKUP(D626,兵种!B:J,8,0)</f>
        <v>0</v>
      </c>
      <c r="AA626" s="37">
        <f>VLOOKUP(D626,兵种!B:J,9,0)</f>
        <v>0</v>
      </c>
      <c r="AB626" s="1">
        <f t="shared" si="89"/>
        <v>97</v>
      </c>
    </row>
    <row r="627" spans="2:28" hidden="1">
      <c r="B627" s="27"/>
      <c r="C627" s="16">
        <v>387</v>
      </c>
      <c r="D627" s="27"/>
      <c r="E627" s="27"/>
      <c r="F627" s="2" t="s">
        <v>388</v>
      </c>
      <c r="G627" s="4" t="str">
        <f>VLOOKUP(D627,兵种!B:F,2,0)</f>
        <v>老百姓</v>
      </c>
      <c r="H627" s="4">
        <f>VLOOKUP(D627,兵种!B:F,3,0)</f>
        <v>0.7</v>
      </c>
      <c r="I627" s="4">
        <f>VLOOKUP(D627,兵种!B:F,4,0)</f>
        <v>0.7</v>
      </c>
      <c r="J627" s="4">
        <f>VLOOKUP(D627,兵种!B:F,5,0)</f>
        <v>0.7</v>
      </c>
      <c r="K627" s="16" t="str">
        <f>VLOOKUP(E627,绝技!B:C,2,0)</f>
        <v>无</v>
      </c>
      <c r="L627" s="32">
        <v>17</v>
      </c>
      <c r="M627" s="32">
        <v>11</v>
      </c>
      <c r="N627" s="32">
        <v>72</v>
      </c>
      <c r="O627" s="35">
        <v>78</v>
      </c>
      <c r="P627" s="1">
        <f t="shared" si="81"/>
        <v>178</v>
      </c>
      <c r="Q627" s="38">
        <v>1</v>
      </c>
      <c r="R627" s="1">
        <f t="shared" si="82"/>
        <v>97</v>
      </c>
      <c r="S627" s="1">
        <f t="shared" si="83"/>
        <v>11</v>
      </c>
      <c r="T627" s="1">
        <f t="shared" si="84"/>
        <v>8</v>
      </c>
      <c r="U627" s="1">
        <f t="shared" si="85"/>
        <v>16</v>
      </c>
      <c r="V627" s="1">
        <f t="shared" si="86"/>
        <v>11</v>
      </c>
      <c r="W627" s="1">
        <f t="shared" si="87"/>
        <v>86</v>
      </c>
      <c r="X627" s="1">
        <f t="shared" si="88"/>
        <v>57</v>
      </c>
      <c r="Y627" s="37">
        <f>VLOOKUP(D627,兵种!B:J,7,0)</f>
        <v>0</v>
      </c>
      <c r="Z627" s="37">
        <f>VLOOKUP(D627,兵种!B:J,8,0)</f>
        <v>0</v>
      </c>
      <c r="AA627" s="37">
        <f>VLOOKUP(D627,兵种!B:J,9,0)</f>
        <v>0</v>
      </c>
      <c r="AB627" s="1">
        <f t="shared" si="89"/>
        <v>113</v>
      </c>
    </row>
    <row r="628" spans="2:28" hidden="1">
      <c r="B628" s="27"/>
      <c r="C628" s="16">
        <v>400</v>
      </c>
      <c r="D628" s="27"/>
      <c r="E628" s="27"/>
      <c r="F628" s="2" t="s">
        <v>401</v>
      </c>
      <c r="G628" s="4" t="str">
        <f>VLOOKUP(D628,兵种!B:F,2,0)</f>
        <v>老百姓</v>
      </c>
      <c r="H628" s="4">
        <f>VLOOKUP(D628,兵种!B:F,3,0)</f>
        <v>0.7</v>
      </c>
      <c r="I628" s="4">
        <f>VLOOKUP(D628,兵种!B:F,4,0)</f>
        <v>0.7</v>
      </c>
      <c r="J628" s="4">
        <f>VLOOKUP(D628,兵种!B:F,5,0)</f>
        <v>0.7</v>
      </c>
      <c r="K628" s="16" t="str">
        <f>VLOOKUP(E628,绝技!B:C,2,0)</f>
        <v>无</v>
      </c>
      <c r="L628" s="32">
        <v>17</v>
      </c>
      <c r="M628" s="32">
        <v>10</v>
      </c>
      <c r="N628" s="32">
        <v>71</v>
      </c>
      <c r="O628" s="35">
        <v>78</v>
      </c>
      <c r="P628" s="1">
        <f t="shared" si="81"/>
        <v>176</v>
      </c>
      <c r="Q628" s="38">
        <v>1</v>
      </c>
      <c r="R628" s="1">
        <f t="shared" si="82"/>
        <v>95</v>
      </c>
      <c r="S628" s="1">
        <f t="shared" si="83"/>
        <v>11</v>
      </c>
      <c r="T628" s="1">
        <f t="shared" si="84"/>
        <v>8</v>
      </c>
      <c r="U628" s="1">
        <f t="shared" si="85"/>
        <v>15</v>
      </c>
      <c r="V628" s="1">
        <f t="shared" si="86"/>
        <v>10</v>
      </c>
      <c r="W628" s="1">
        <f t="shared" si="87"/>
        <v>85</v>
      </c>
      <c r="X628" s="1">
        <f t="shared" si="88"/>
        <v>56</v>
      </c>
      <c r="Y628" s="37">
        <f>VLOOKUP(D628,兵种!B:J,7,0)</f>
        <v>0</v>
      </c>
      <c r="Z628" s="37">
        <f>VLOOKUP(D628,兵种!B:J,8,0)</f>
        <v>0</v>
      </c>
      <c r="AA628" s="37">
        <f>VLOOKUP(D628,兵种!B:J,9,0)</f>
        <v>0</v>
      </c>
      <c r="AB628" s="1">
        <f t="shared" si="89"/>
        <v>111</v>
      </c>
    </row>
    <row r="629" spans="2:28" hidden="1">
      <c r="B629" s="27"/>
      <c r="C629" s="16">
        <v>1</v>
      </c>
      <c r="D629" s="27">
        <v>1</v>
      </c>
      <c r="E629" s="27"/>
      <c r="F629" s="2" t="s">
        <v>3</v>
      </c>
      <c r="G629" s="4" t="str">
        <f>VLOOKUP(D629,兵种!B:F,2,0)</f>
        <v>近卫军</v>
      </c>
      <c r="H629" s="4">
        <f>VLOOKUP(D629,兵种!B:F,3,0)</f>
        <v>1.1000000000000001</v>
      </c>
      <c r="I629" s="4">
        <f>VLOOKUP(D629,兵种!B:F,4,0)</f>
        <v>0.9</v>
      </c>
      <c r="J629" s="4">
        <f>VLOOKUP(D629,兵种!B:F,5,0)</f>
        <v>1.1000000000000001</v>
      </c>
      <c r="K629" s="16" t="str">
        <f>VLOOKUP(E629,绝技!B:C,2,0)</f>
        <v>无</v>
      </c>
      <c r="L629" s="32">
        <v>16</v>
      </c>
      <c r="M629" s="32">
        <v>19</v>
      </c>
      <c r="N629" s="32">
        <v>65</v>
      </c>
      <c r="O629" s="35">
        <v>73</v>
      </c>
      <c r="P629" s="1">
        <f t="shared" si="81"/>
        <v>173</v>
      </c>
      <c r="Q629" s="38">
        <v>1</v>
      </c>
      <c r="R629" s="1">
        <f t="shared" si="82"/>
        <v>169</v>
      </c>
      <c r="S629" s="1">
        <f t="shared" si="83"/>
        <v>14</v>
      </c>
      <c r="T629" s="1">
        <f t="shared" si="84"/>
        <v>12</v>
      </c>
      <c r="U629" s="1">
        <f t="shared" si="85"/>
        <v>28</v>
      </c>
      <c r="V629" s="1">
        <f t="shared" si="86"/>
        <v>19</v>
      </c>
      <c r="W629" s="1">
        <f t="shared" si="87"/>
        <v>78</v>
      </c>
      <c r="X629" s="1">
        <f t="shared" si="88"/>
        <v>52</v>
      </c>
      <c r="Y629" s="37">
        <f>VLOOKUP(D629,兵种!B:J,7,0)</f>
        <v>0</v>
      </c>
      <c r="Z629" s="37">
        <f>VLOOKUP(D629,兵种!B:J,8,0)</f>
        <v>0.2</v>
      </c>
      <c r="AA629" s="37">
        <f>VLOOKUP(D629,兵种!B:J,9,0)</f>
        <v>0</v>
      </c>
      <c r="AB629" s="1">
        <f t="shared" si="89"/>
        <v>120</v>
      </c>
    </row>
    <row r="630" spans="2:28" hidden="1">
      <c r="B630" s="27"/>
      <c r="C630" s="16">
        <v>202</v>
      </c>
      <c r="D630" s="27"/>
      <c r="E630" s="27"/>
      <c r="F630" s="2" t="s">
        <v>204</v>
      </c>
      <c r="G630" s="4" t="str">
        <f>VLOOKUP(D630,兵种!B:F,2,0)</f>
        <v>老百姓</v>
      </c>
      <c r="H630" s="4">
        <f>VLOOKUP(D630,兵种!B:F,3,0)</f>
        <v>0.7</v>
      </c>
      <c r="I630" s="4">
        <f>VLOOKUP(D630,兵种!B:F,4,0)</f>
        <v>0.7</v>
      </c>
      <c r="J630" s="4">
        <f>VLOOKUP(D630,兵种!B:F,5,0)</f>
        <v>0.7</v>
      </c>
      <c r="K630" s="16" t="str">
        <f>VLOOKUP(E630,绝技!B:C,2,0)</f>
        <v>无</v>
      </c>
      <c r="L630" s="32">
        <v>16</v>
      </c>
      <c r="M630" s="32">
        <v>29</v>
      </c>
      <c r="N630" s="32">
        <v>68</v>
      </c>
      <c r="O630" s="35">
        <v>57</v>
      </c>
      <c r="P630" s="1">
        <f t="shared" si="81"/>
        <v>170</v>
      </c>
      <c r="Q630" s="38">
        <v>1</v>
      </c>
      <c r="R630" s="1">
        <f t="shared" si="82"/>
        <v>121</v>
      </c>
      <c r="S630" s="1">
        <f t="shared" si="83"/>
        <v>11</v>
      </c>
      <c r="T630" s="1">
        <f t="shared" si="84"/>
        <v>7</v>
      </c>
      <c r="U630" s="1">
        <f t="shared" si="85"/>
        <v>43</v>
      </c>
      <c r="V630" s="1">
        <f t="shared" si="86"/>
        <v>29</v>
      </c>
      <c r="W630" s="1">
        <f t="shared" si="87"/>
        <v>81</v>
      </c>
      <c r="X630" s="1">
        <f t="shared" si="88"/>
        <v>54</v>
      </c>
      <c r="Y630" s="37">
        <f>VLOOKUP(D630,兵种!B:J,7,0)</f>
        <v>0</v>
      </c>
      <c r="Z630" s="37">
        <f>VLOOKUP(D630,兵种!B:J,8,0)</f>
        <v>0</v>
      </c>
      <c r="AA630" s="37">
        <f>VLOOKUP(D630,兵种!B:J,9,0)</f>
        <v>0</v>
      </c>
      <c r="AB630" s="1">
        <f t="shared" si="89"/>
        <v>135</v>
      </c>
    </row>
    <row r="631" spans="2:28" hidden="1">
      <c r="B631" s="27"/>
      <c r="C631" s="16">
        <v>705</v>
      </c>
      <c r="D631" s="27">
        <v>6</v>
      </c>
      <c r="E631" s="27"/>
      <c r="F631" s="2" t="s">
        <v>675</v>
      </c>
      <c r="G631" s="4" t="str">
        <f>VLOOKUP(D631,兵种!B:F,2,0)</f>
        <v>谋略家</v>
      </c>
      <c r="H631" s="4">
        <f>VLOOKUP(D631,兵种!B:F,3,0)</f>
        <v>0.8</v>
      </c>
      <c r="I631" s="4">
        <f>VLOOKUP(D631,兵种!B:F,4,0)</f>
        <v>0.8</v>
      </c>
      <c r="J631" s="4">
        <f>VLOOKUP(D631,兵种!B:F,5,0)</f>
        <v>0.9</v>
      </c>
      <c r="K631" s="16" t="str">
        <f>VLOOKUP(E631,绝技!B:C,2,0)</f>
        <v>无</v>
      </c>
      <c r="L631" s="32">
        <v>16</v>
      </c>
      <c r="M631" s="32">
        <v>11</v>
      </c>
      <c r="N631" s="32">
        <v>74</v>
      </c>
      <c r="O631" s="35">
        <v>93</v>
      </c>
      <c r="P631" s="1">
        <f t="shared" si="81"/>
        <v>194</v>
      </c>
      <c r="Q631" s="38">
        <v>1</v>
      </c>
      <c r="R631" s="1">
        <f t="shared" si="82"/>
        <v>110</v>
      </c>
      <c r="S631" s="1">
        <f t="shared" si="83"/>
        <v>12</v>
      </c>
      <c r="T631" s="1">
        <f t="shared" si="84"/>
        <v>10</v>
      </c>
      <c r="U631" s="1">
        <f t="shared" si="85"/>
        <v>16</v>
      </c>
      <c r="V631" s="1">
        <f t="shared" si="86"/>
        <v>11</v>
      </c>
      <c r="W631" s="1">
        <f t="shared" si="87"/>
        <v>88</v>
      </c>
      <c r="X631" s="1">
        <f t="shared" si="88"/>
        <v>59</v>
      </c>
      <c r="Y631" s="37">
        <f>VLOOKUP(D631,兵种!B:J,7,0)</f>
        <v>0.2</v>
      </c>
      <c r="Z631" s="37">
        <f>VLOOKUP(D631,兵种!B:J,8,0)</f>
        <v>0</v>
      </c>
      <c r="AA631" s="37">
        <f>VLOOKUP(D631,兵种!B:J,9,0)</f>
        <v>0</v>
      </c>
      <c r="AB631" s="1">
        <f t="shared" si="89"/>
        <v>116</v>
      </c>
    </row>
    <row r="632" spans="2:28" hidden="1">
      <c r="B632" s="27"/>
      <c r="C632" s="16">
        <v>468</v>
      </c>
      <c r="D632" s="27"/>
      <c r="E632" s="27"/>
      <c r="F632" s="2" t="s">
        <v>468</v>
      </c>
      <c r="G632" s="4" t="str">
        <f>VLOOKUP(D632,兵种!B:F,2,0)</f>
        <v>老百姓</v>
      </c>
      <c r="H632" s="4">
        <f>VLOOKUP(D632,兵种!B:F,3,0)</f>
        <v>0.7</v>
      </c>
      <c r="I632" s="4">
        <f>VLOOKUP(D632,兵种!B:F,4,0)</f>
        <v>0.7</v>
      </c>
      <c r="J632" s="4">
        <f>VLOOKUP(D632,兵种!B:F,5,0)</f>
        <v>0.7</v>
      </c>
      <c r="K632" s="16" t="str">
        <f>VLOOKUP(E632,绝技!B:C,2,0)</f>
        <v>无</v>
      </c>
      <c r="L632" s="32">
        <v>16</v>
      </c>
      <c r="M632" s="32">
        <v>15</v>
      </c>
      <c r="N632" s="32">
        <v>71</v>
      </c>
      <c r="O632" s="35">
        <v>72</v>
      </c>
      <c r="P632" s="1">
        <f t="shared" si="81"/>
        <v>174</v>
      </c>
      <c r="Q632" s="38">
        <v>1</v>
      </c>
      <c r="R632" s="1">
        <f t="shared" si="82"/>
        <v>102</v>
      </c>
      <c r="S632" s="1">
        <f t="shared" si="83"/>
        <v>11</v>
      </c>
      <c r="T632" s="1">
        <f t="shared" si="84"/>
        <v>7</v>
      </c>
      <c r="U632" s="1">
        <f t="shared" si="85"/>
        <v>22</v>
      </c>
      <c r="V632" s="1">
        <f t="shared" si="86"/>
        <v>15</v>
      </c>
      <c r="W632" s="1">
        <f t="shared" si="87"/>
        <v>85</v>
      </c>
      <c r="X632" s="1">
        <f t="shared" si="88"/>
        <v>56</v>
      </c>
      <c r="Y632" s="37">
        <f>VLOOKUP(D632,兵种!B:J,7,0)</f>
        <v>0</v>
      </c>
      <c r="Z632" s="37">
        <f>VLOOKUP(D632,兵种!B:J,8,0)</f>
        <v>0</v>
      </c>
      <c r="AA632" s="37">
        <f>VLOOKUP(D632,兵种!B:J,9,0)</f>
        <v>0</v>
      </c>
      <c r="AB632" s="1">
        <f t="shared" si="89"/>
        <v>118</v>
      </c>
    </row>
    <row r="633" spans="2:28" hidden="1">
      <c r="B633" s="27"/>
      <c r="C633" s="16">
        <v>256</v>
      </c>
      <c r="D633" s="27"/>
      <c r="E633" s="27"/>
      <c r="F633" s="2" t="s">
        <v>258</v>
      </c>
      <c r="G633" s="4" t="str">
        <f>VLOOKUP(D633,兵种!B:F,2,0)</f>
        <v>老百姓</v>
      </c>
      <c r="H633" s="4">
        <f>VLOOKUP(D633,兵种!B:F,3,0)</f>
        <v>0.7</v>
      </c>
      <c r="I633" s="4">
        <f>VLOOKUP(D633,兵种!B:F,4,0)</f>
        <v>0.7</v>
      </c>
      <c r="J633" s="4">
        <f>VLOOKUP(D633,兵种!B:F,5,0)</f>
        <v>0.7</v>
      </c>
      <c r="K633" s="16" t="str">
        <f>VLOOKUP(E633,绝技!B:C,2,0)</f>
        <v>无</v>
      </c>
      <c r="L633" s="32">
        <v>16</v>
      </c>
      <c r="M633" s="32">
        <v>13</v>
      </c>
      <c r="N633" s="32">
        <v>70</v>
      </c>
      <c r="O633" s="35">
        <v>74</v>
      </c>
      <c r="P633" s="1">
        <f t="shared" si="81"/>
        <v>173</v>
      </c>
      <c r="Q633" s="38">
        <v>1</v>
      </c>
      <c r="R633" s="1">
        <f t="shared" si="82"/>
        <v>99</v>
      </c>
      <c r="S633" s="1">
        <f t="shared" si="83"/>
        <v>11</v>
      </c>
      <c r="T633" s="1">
        <f t="shared" si="84"/>
        <v>7</v>
      </c>
      <c r="U633" s="1">
        <f t="shared" si="85"/>
        <v>19</v>
      </c>
      <c r="V633" s="1">
        <f t="shared" si="86"/>
        <v>13</v>
      </c>
      <c r="W633" s="1">
        <f t="shared" si="87"/>
        <v>84</v>
      </c>
      <c r="X633" s="1">
        <f t="shared" si="88"/>
        <v>56</v>
      </c>
      <c r="Y633" s="37">
        <f>VLOOKUP(D633,兵种!B:J,7,0)</f>
        <v>0</v>
      </c>
      <c r="Z633" s="37">
        <f>VLOOKUP(D633,兵种!B:J,8,0)</f>
        <v>0</v>
      </c>
      <c r="AA633" s="37">
        <f>VLOOKUP(D633,兵种!B:J,9,0)</f>
        <v>0</v>
      </c>
      <c r="AB633" s="1">
        <f t="shared" si="89"/>
        <v>114</v>
      </c>
    </row>
    <row r="634" spans="2:28" hidden="1">
      <c r="B634" s="27"/>
      <c r="C634" s="16">
        <v>266</v>
      </c>
      <c r="D634" s="27"/>
      <c r="E634" s="27"/>
      <c r="F634" s="2" t="s">
        <v>268</v>
      </c>
      <c r="G634" s="4" t="str">
        <f>VLOOKUP(D634,兵种!B:F,2,0)</f>
        <v>老百姓</v>
      </c>
      <c r="H634" s="4">
        <f>VLOOKUP(D634,兵种!B:F,3,0)</f>
        <v>0.7</v>
      </c>
      <c r="I634" s="4">
        <f>VLOOKUP(D634,兵种!B:F,4,0)</f>
        <v>0.7</v>
      </c>
      <c r="J634" s="4">
        <f>VLOOKUP(D634,兵种!B:F,5,0)</f>
        <v>0.7</v>
      </c>
      <c r="K634" s="16" t="str">
        <f>VLOOKUP(E634,绝技!B:C,2,0)</f>
        <v>无</v>
      </c>
      <c r="L634" s="32">
        <v>16</v>
      </c>
      <c r="M634" s="32">
        <v>12</v>
      </c>
      <c r="N634" s="32">
        <v>73</v>
      </c>
      <c r="O634" s="35">
        <v>77</v>
      </c>
      <c r="P634" s="1">
        <f t="shared" si="81"/>
        <v>178</v>
      </c>
      <c r="Q634" s="38">
        <v>1</v>
      </c>
      <c r="R634" s="1">
        <f t="shared" si="82"/>
        <v>98</v>
      </c>
      <c r="S634" s="1">
        <f t="shared" si="83"/>
        <v>11</v>
      </c>
      <c r="T634" s="1">
        <f t="shared" si="84"/>
        <v>7</v>
      </c>
      <c r="U634" s="1">
        <f t="shared" si="85"/>
        <v>18</v>
      </c>
      <c r="V634" s="1">
        <f t="shared" si="86"/>
        <v>12</v>
      </c>
      <c r="W634" s="1">
        <f t="shared" si="87"/>
        <v>87</v>
      </c>
      <c r="X634" s="1">
        <f t="shared" si="88"/>
        <v>58</v>
      </c>
      <c r="Y634" s="37">
        <f>VLOOKUP(D634,兵种!B:J,7,0)</f>
        <v>0</v>
      </c>
      <c r="Z634" s="37">
        <f>VLOOKUP(D634,兵种!B:J,8,0)</f>
        <v>0</v>
      </c>
      <c r="AA634" s="37">
        <f>VLOOKUP(D634,兵种!B:J,9,0)</f>
        <v>0</v>
      </c>
      <c r="AB634" s="1">
        <f t="shared" si="89"/>
        <v>116</v>
      </c>
    </row>
    <row r="635" spans="2:28" hidden="1">
      <c r="B635" s="27"/>
      <c r="C635" s="16">
        <v>306</v>
      </c>
      <c r="D635" s="27"/>
      <c r="E635" s="27"/>
      <c r="F635" s="2" t="s">
        <v>308</v>
      </c>
      <c r="G635" s="4" t="str">
        <f>VLOOKUP(D635,兵种!B:F,2,0)</f>
        <v>老百姓</v>
      </c>
      <c r="H635" s="4">
        <f>VLOOKUP(D635,兵种!B:F,3,0)</f>
        <v>0.7</v>
      </c>
      <c r="I635" s="4">
        <f>VLOOKUP(D635,兵种!B:F,4,0)</f>
        <v>0.7</v>
      </c>
      <c r="J635" s="4">
        <f>VLOOKUP(D635,兵种!B:F,5,0)</f>
        <v>0.7</v>
      </c>
      <c r="K635" s="16" t="str">
        <f>VLOOKUP(E635,绝技!B:C,2,0)</f>
        <v>无</v>
      </c>
      <c r="L635" s="32">
        <v>16</v>
      </c>
      <c r="M635" s="32">
        <v>7</v>
      </c>
      <c r="N635" s="32">
        <v>72</v>
      </c>
      <c r="O635" s="35">
        <v>78</v>
      </c>
      <c r="P635" s="1">
        <f t="shared" si="81"/>
        <v>173</v>
      </c>
      <c r="Q635" s="38">
        <v>1</v>
      </c>
      <c r="R635" s="1">
        <f t="shared" si="82"/>
        <v>91</v>
      </c>
      <c r="S635" s="1">
        <f t="shared" si="83"/>
        <v>11</v>
      </c>
      <c r="T635" s="1">
        <f t="shared" si="84"/>
        <v>7</v>
      </c>
      <c r="U635" s="1">
        <f t="shared" si="85"/>
        <v>10</v>
      </c>
      <c r="V635" s="1">
        <f t="shared" si="86"/>
        <v>7</v>
      </c>
      <c r="W635" s="1">
        <f t="shared" si="87"/>
        <v>86</v>
      </c>
      <c r="X635" s="1">
        <f t="shared" si="88"/>
        <v>57</v>
      </c>
      <c r="Y635" s="37">
        <f>VLOOKUP(D635,兵种!B:J,7,0)</f>
        <v>0</v>
      </c>
      <c r="Z635" s="37">
        <f>VLOOKUP(D635,兵种!B:J,8,0)</f>
        <v>0</v>
      </c>
      <c r="AA635" s="37">
        <f>VLOOKUP(D635,兵种!B:J,9,0)</f>
        <v>0</v>
      </c>
      <c r="AB635" s="1">
        <f t="shared" si="89"/>
        <v>107</v>
      </c>
    </row>
    <row r="636" spans="2:28" hidden="1">
      <c r="B636" s="27"/>
      <c r="C636" s="16">
        <v>624</v>
      </c>
      <c r="D636" s="27"/>
      <c r="E636" s="27"/>
      <c r="F636" s="2" t="s">
        <v>622</v>
      </c>
      <c r="G636" s="4" t="str">
        <f>VLOOKUP(D636,兵种!B:F,2,0)</f>
        <v>老百姓</v>
      </c>
      <c r="H636" s="4">
        <f>VLOOKUP(D636,兵种!B:F,3,0)</f>
        <v>0.7</v>
      </c>
      <c r="I636" s="4">
        <f>VLOOKUP(D636,兵种!B:F,4,0)</f>
        <v>0.7</v>
      </c>
      <c r="J636" s="4">
        <f>VLOOKUP(D636,兵种!B:F,5,0)</f>
        <v>0.7</v>
      </c>
      <c r="K636" s="16" t="str">
        <f>VLOOKUP(E636,绝技!B:C,2,0)</f>
        <v>无</v>
      </c>
      <c r="L636" s="32">
        <v>16</v>
      </c>
      <c r="M636" s="32">
        <v>5</v>
      </c>
      <c r="N636" s="32">
        <v>9</v>
      </c>
      <c r="O636" s="35">
        <v>38</v>
      </c>
      <c r="P636" s="1">
        <f t="shared" si="81"/>
        <v>68</v>
      </c>
      <c r="Q636" s="38">
        <v>1</v>
      </c>
      <c r="R636" s="1">
        <f t="shared" si="82"/>
        <v>88</v>
      </c>
      <c r="S636" s="1">
        <f t="shared" si="83"/>
        <v>11</v>
      </c>
      <c r="T636" s="1">
        <f t="shared" si="84"/>
        <v>7</v>
      </c>
      <c r="U636" s="1">
        <f t="shared" si="85"/>
        <v>7</v>
      </c>
      <c r="V636" s="1">
        <f t="shared" si="86"/>
        <v>5</v>
      </c>
      <c r="W636" s="1">
        <f t="shared" si="87"/>
        <v>10</v>
      </c>
      <c r="X636" s="1">
        <f t="shared" si="88"/>
        <v>7</v>
      </c>
      <c r="Y636" s="37">
        <f>VLOOKUP(D636,兵种!B:J,7,0)</f>
        <v>0</v>
      </c>
      <c r="Z636" s="37">
        <f>VLOOKUP(D636,兵种!B:J,8,0)</f>
        <v>0</v>
      </c>
      <c r="AA636" s="37">
        <f>VLOOKUP(D636,兵种!B:J,9,0)</f>
        <v>0</v>
      </c>
      <c r="AB636" s="1">
        <f t="shared" si="89"/>
        <v>28</v>
      </c>
    </row>
    <row r="637" spans="2:28" hidden="1">
      <c r="B637" s="27"/>
      <c r="C637" s="16">
        <v>530</v>
      </c>
      <c r="D637" s="27"/>
      <c r="E637" s="27"/>
      <c r="F637" s="2" t="s">
        <v>529</v>
      </c>
      <c r="G637" s="4" t="str">
        <f>VLOOKUP(D637,兵种!B:F,2,0)</f>
        <v>老百姓</v>
      </c>
      <c r="H637" s="4">
        <f>VLOOKUP(D637,兵种!B:F,3,0)</f>
        <v>0.7</v>
      </c>
      <c r="I637" s="4">
        <f>VLOOKUP(D637,兵种!B:F,4,0)</f>
        <v>0.7</v>
      </c>
      <c r="J637" s="4">
        <f>VLOOKUP(D637,兵种!B:F,5,0)</f>
        <v>0.7</v>
      </c>
      <c r="K637" s="16" t="str">
        <f>VLOOKUP(E637,绝技!B:C,2,0)</f>
        <v>无</v>
      </c>
      <c r="L637" s="32">
        <v>15</v>
      </c>
      <c r="M637" s="32">
        <v>28</v>
      </c>
      <c r="N637" s="32">
        <v>64</v>
      </c>
      <c r="O637" s="35">
        <v>74</v>
      </c>
      <c r="P637" s="1">
        <f t="shared" si="81"/>
        <v>181</v>
      </c>
      <c r="Q637" s="38">
        <v>1</v>
      </c>
      <c r="R637" s="1">
        <f t="shared" si="82"/>
        <v>119</v>
      </c>
      <c r="S637" s="1">
        <f t="shared" si="83"/>
        <v>10</v>
      </c>
      <c r="T637" s="1">
        <f t="shared" si="84"/>
        <v>7</v>
      </c>
      <c r="U637" s="1">
        <f t="shared" si="85"/>
        <v>42</v>
      </c>
      <c r="V637" s="1">
        <f t="shared" si="86"/>
        <v>28</v>
      </c>
      <c r="W637" s="1">
        <f t="shared" si="87"/>
        <v>76</v>
      </c>
      <c r="X637" s="1">
        <f t="shared" si="88"/>
        <v>51</v>
      </c>
      <c r="Y637" s="37">
        <f>VLOOKUP(D637,兵种!B:J,7,0)</f>
        <v>0</v>
      </c>
      <c r="Z637" s="37">
        <f>VLOOKUP(D637,兵种!B:J,8,0)</f>
        <v>0</v>
      </c>
      <c r="AA637" s="37">
        <f>VLOOKUP(D637,兵种!B:J,9,0)</f>
        <v>0</v>
      </c>
      <c r="AB637" s="1">
        <f t="shared" si="89"/>
        <v>128</v>
      </c>
    </row>
    <row r="638" spans="2:28" hidden="1">
      <c r="B638" s="27"/>
      <c r="C638" s="16">
        <v>90</v>
      </c>
      <c r="D638" s="27"/>
      <c r="E638" s="27"/>
      <c r="F638" s="2" t="s">
        <v>92</v>
      </c>
      <c r="G638" s="4" t="str">
        <f>VLOOKUP(D638,兵种!B:F,2,0)</f>
        <v>老百姓</v>
      </c>
      <c r="H638" s="4">
        <f>VLOOKUP(D638,兵种!B:F,3,0)</f>
        <v>0.7</v>
      </c>
      <c r="I638" s="4">
        <f>VLOOKUP(D638,兵种!B:F,4,0)</f>
        <v>0.7</v>
      </c>
      <c r="J638" s="4">
        <f>VLOOKUP(D638,兵种!B:F,5,0)</f>
        <v>0.7</v>
      </c>
      <c r="K638" s="16" t="str">
        <f>VLOOKUP(E638,绝技!B:C,2,0)</f>
        <v>无</v>
      </c>
      <c r="L638" s="32">
        <v>15</v>
      </c>
      <c r="M638" s="32">
        <v>24</v>
      </c>
      <c r="N638" s="32">
        <v>26</v>
      </c>
      <c r="O638" s="35">
        <v>27</v>
      </c>
      <c r="P638" s="1">
        <f t="shared" si="81"/>
        <v>92</v>
      </c>
      <c r="Q638" s="38">
        <v>1</v>
      </c>
      <c r="R638" s="1">
        <f t="shared" si="82"/>
        <v>114</v>
      </c>
      <c r="S638" s="1">
        <f t="shared" si="83"/>
        <v>10</v>
      </c>
      <c r="T638" s="1">
        <f t="shared" si="84"/>
        <v>7</v>
      </c>
      <c r="U638" s="1">
        <f t="shared" si="85"/>
        <v>36</v>
      </c>
      <c r="V638" s="1">
        <f t="shared" si="86"/>
        <v>24</v>
      </c>
      <c r="W638" s="1">
        <f t="shared" si="87"/>
        <v>31</v>
      </c>
      <c r="X638" s="1">
        <f t="shared" si="88"/>
        <v>20</v>
      </c>
      <c r="Y638" s="37">
        <f>VLOOKUP(D638,兵种!B:J,7,0)</f>
        <v>0</v>
      </c>
      <c r="Z638" s="37">
        <f>VLOOKUP(D638,兵种!B:J,8,0)</f>
        <v>0</v>
      </c>
      <c r="AA638" s="37">
        <f>VLOOKUP(D638,兵种!B:J,9,0)</f>
        <v>0</v>
      </c>
      <c r="AB638" s="1">
        <f t="shared" si="89"/>
        <v>77</v>
      </c>
    </row>
    <row r="639" spans="2:28" hidden="1">
      <c r="B639" s="27"/>
      <c r="C639" s="16">
        <v>449</v>
      </c>
      <c r="D639" s="27">
        <v>5</v>
      </c>
      <c r="E639" s="27"/>
      <c r="F639" s="2" t="s">
        <v>449</v>
      </c>
      <c r="G639" s="4" t="str">
        <f>VLOOKUP(D639,兵种!B:F,2,0)</f>
        <v>霹雳车</v>
      </c>
      <c r="H639" s="4">
        <f>VLOOKUP(D639,兵种!B:F,3,0)</f>
        <v>0.9</v>
      </c>
      <c r="I639" s="4">
        <f>VLOOKUP(D639,兵种!B:F,4,0)</f>
        <v>1</v>
      </c>
      <c r="J639" s="4">
        <f>VLOOKUP(D639,兵种!B:F,5,0)</f>
        <v>0.8</v>
      </c>
      <c r="K639" s="16" t="str">
        <f>VLOOKUP(E639,绝技!B:C,2,0)</f>
        <v>无</v>
      </c>
      <c r="L639" s="32">
        <v>15</v>
      </c>
      <c r="M639" s="32">
        <v>4</v>
      </c>
      <c r="N639" s="32">
        <v>82</v>
      </c>
      <c r="O639" s="35">
        <v>77</v>
      </c>
      <c r="P639" s="1">
        <f t="shared" si="81"/>
        <v>178</v>
      </c>
      <c r="Q639" s="38">
        <v>1</v>
      </c>
      <c r="R639" s="1">
        <f t="shared" si="82"/>
        <v>110</v>
      </c>
      <c r="S639" s="1">
        <f t="shared" si="83"/>
        <v>15</v>
      </c>
      <c r="T639" s="1">
        <f t="shared" si="84"/>
        <v>8</v>
      </c>
      <c r="U639" s="1">
        <f t="shared" si="85"/>
        <v>6</v>
      </c>
      <c r="V639" s="1">
        <f t="shared" si="86"/>
        <v>4</v>
      </c>
      <c r="W639" s="1">
        <f t="shared" si="87"/>
        <v>98</v>
      </c>
      <c r="X639" s="1">
        <f t="shared" si="88"/>
        <v>65</v>
      </c>
      <c r="Y639" s="37">
        <f>VLOOKUP(D639,兵种!B:J,7,0)</f>
        <v>0.15</v>
      </c>
      <c r="Z639" s="37">
        <f>VLOOKUP(D639,兵种!B:J,8,0)</f>
        <v>0</v>
      </c>
      <c r="AA639" s="37">
        <f>VLOOKUP(D639,兵种!B:J,9,0)</f>
        <v>0.05</v>
      </c>
      <c r="AB639" s="1">
        <f t="shared" si="89"/>
        <v>119</v>
      </c>
    </row>
    <row r="640" spans="2:28" hidden="1">
      <c r="B640" s="27"/>
      <c r="C640" s="16">
        <v>420</v>
      </c>
      <c r="D640" s="27">
        <v>6</v>
      </c>
      <c r="E640" s="27"/>
      <c r="F640" s="2" t="s">
        <v>421</v>
      </c>
      <c r="G640" s="4" t="str">
        <f>VLOOKUP(D640,兵种!B:F,2,0)</f>
        <v>谋略家</v>
      </c>
      <c r="H640" s="4">
        <f>VLOOKUP(D640,兵种!B:F,3,0)</f>
        <v>0.8</v>
      </c>
      <c r="I640" s="4">
        <f>VLOOKUP(D640,兵种!B:F,4,0)</f>
        <v>0.8</v>
      </c>
      <c r="J640" s="4">
        <f>VLOOKUP(D640,兵种!B:F,5,0)</f>
        <v>0.9</v>
      </c>
      <c r="K640" s="16" t="str">
        <f>VLOOKUP(E640,绝技!B:C,2,0)</f>
        <v>无</v>
      </c>
      <c r="L640" s="32">
        <v>15</v>
      </c>
      <c r="M640" s="32">
        <v>6</v>
      </c>
      <c r="N640" s="32">
        <v>88</v>
      </c>
      <c r="O640" s="35">
        <v>82</v>
      </c>
      <c r="P640" s="1">
        <f t="shared" si="81"/>
        <v>191</v>
      </c>
      <c r="Q640" s="38">
        <v>1</v>
      </c>
      <c r="R640" s="1">
        <f t="shared" si="82"/>
        <v>101</v>
      </c>
      <c r="S640" s="1">
        <f t="shared" si="83"/>
        <v>12</v>
      </c>
      <c r="T640" s="1">
        <f t="shared" si="84"/>
        <v>9</v>
      </c>
      <c r="U640" s="1">
        <f t="shared" si="85"/>
        <v>9</v>
      </c>
      <c r="V640" s="1">
        <f t="shared" si="86"/>
        <v>6</v>
      </c>
      <c r="W640" s="1">
        <f t="shared" si="87"/>
        <v>105</v>
      </c>
      <c r="X640" s="1">
        <f t="shared" si="88"/>
        <v>70</v>
      </c>
      <c r="Y640" s="37">
        <f>VLOOKUP(D640,兵种!B:J,7,0)</f>
        <v>0.2</v>
      </c>
      <c r="Z640" s="37">
        <f>VLOOKUP(D640,兵种!B:J,8,0)</f>
        <v>0</v>
      </c>
      <c r="AA640" s="37">
        <f>VLOOKUP(D640,兵种!B:J,9,0)</f>
        <v>0</v>
      </c>
      <c r="AB640" s="1">
        <f t="shared" si="89"/>
        <v>126</v>
      </c>
    </row>
    <row r="641" spans="2:28" hidden="1">
      <c r="B641" s="27"/>
      <c r="C641" s="16">
        <v>463</v>
      </c>
      <c r="D641" s="27"/>
      <c r="E641" s="27"/>
      <c r="F641" s="2" t="s">
        <v>463</v>
      </c>
      <c r="G641" s="4" t="str">
        <f>VLOOKUP(D641,兵种!B:F,2,0)</f>
        <v>老百姓</v>
      </c>
      <c r="H641" s="4">
        <f>VLOOKUP(D641,兵种!B:F,3,0)</f>
        <v>0.7</v>
      </c>
      <c r="I641" s="4">
        <f>VLOOKUP(D641,兵种!B:F,4,0)</f>
        <v>0.7</v>
      </c>
      <c r="J641" s="4">
        <f>VLOOKUP(D641,兵种!B:F,5,0)</f>
        <v>0.7</v>
      </c>
      <c r="K641" s="16" t="str">
        <f>VLOOKUP(E641,绝技!B:C,2,0)</f>
        <v>无</v>
      </c>
      <c r="L641" s="32">
        <v>15</v>
      </c>
      <c r="M641" s="32">
        <v>5</v>
      </c>
      <c r="N641" s="32">
        <v>64</v>
      </c>
      <c r="O641" s="35">
        <v>72</v>
      </c>
      <c r="P641" s="1">
        <f t="shared" si="81"/>
        <v>156</v>
      </c>
      <c r="Q641" s="38">
        <v>1</v>
      </c>
      <c r="R641" s="1">
        <f t="shared" si="82"/>
        <v>87</v>
      </c>
      <c r="S641" s="1">
        <f t="shared" si="83"/>
        <v>10</v>
      </c>
      <c r="T641" s="1">
        <f t="shared" si="84"/>
        <v>7</v>
      </c>
      <c r="U641" s="1">
        <f t="shared" si="85"/>
        <v>7</v>
      </c>
      <c r="V641" s="1">
        <f t="shared" si="86"/>
        <v>5</v>
      </c>
      <c r="W641" s="1">
        <f t="shared" si="87"/>
        <v>76</v>
      </c>
      <c r="X641" s="1">
        <f t="shared" si="88"/>
        <v>51</v>
      </c>
      <c r="Y641" s="37">
        <f>VLOOKUP(D641,兵种!B:J,7,0)</f>
        <v>0</v>
      </c>
      <c r="Z641" s="37">
        <f>VLOOKUP(D641,兵种!B:J,8,0)</f>
        <v>0</v>
      </c>
      <c r="AA641" s="37">
        <f>VLOOKUP(D641,兵种!B:J,9,0)</f>
        <v>0</v>
      </c>
      <c r="AB641" s="1">
        <f t="shared" si="89"/>
        <v>93</v>
      </c>
    </row>
    <row r="642" spans="2:28" hidden="1">
      <c r="B642" s="27"/>
      <c r="C642" s="16">
        <v>300</v>
      </c>
      <c r="D642" s="27"/>
      <c r="E642" s="27"/>
      <c r="F642" s="2" t="s">
        <v>302</v>
      </c>
      <c r="G642" s="4" t="str">
        <f>VLOOKUP(D642,兵种!B:F,2,0)</f>
        <v>老百姓</v>
      </c>
      <c r="H642" s="4">
        <f>VLOOKUP(D642,兵种!B:F,3,0)</f>
        <v>0.7</v>
      </c>
      <c r="I642" s="4">
        <f>VLOOKUP(D642,兵种!B:F,4,0)</f>
        <v>0.7</v>
      </c>
      <c r="J642" s="4">
        <f>VLOOKUP(D642,兵种!B:F,5,0)</f>
        <v>0.7</v>
      </c>
      <c r="K642" s="16" t="str">
        <f>VLOOKUP(E642,绝技!B:C,2,0)</f>
        <v>无</v>
      </c>
      <c r="L642" s="32">
        <v>15</v>
      </c>
      <c r="M642" s="32">
        <v>4</v>
      </c>
      <c r="N642" s="32">
        <v>71</v>
      </c>
      <c r="O642" s="35">
        <v>66</v>
      </c>
      <c r="P642" s="1">
        <f t="shared" si="81"/>
        <v>156</v>
      </c>
      <c r="Q642" s="38">
        <v>1</v>
      </c>
      <c r="R642" s="1">
        <f t="shared" si="82"/>
        <v>86</v>
      </c>
      <c r="S642" s="1">
        <f t="shared" si="83"/>
        <v>10</v>
      </c>
      <c r="T642" s="1">
        <f t="shared" si="84"/>
        <v>7</v>
      </c>
      <c r="U642" s="1">
        <f t="shared" si="85"/>
        <v>6</v>
      </c>
      <c r="V642" s="1">
        <f t="shared" si="86"/>
        <v>4</v>
      </c>
      <c r="W642" s="1">
        <f t="shared" si="87"/>
        <v>85</v>
      </c>
      <c r="X642" s="1">
        <f t="shared" si="88"/>
        <v>56</v>
      </c>
      <c r="Y642" s="37">
        <f>VLOOKUP(D642,兵种!B:J,7,0)</f>
        <v>0</v>
      </c>
      <c r="Z642" s="37">
        <f>VLOOKUP(D642,兵种!B:J,8,0)</f>
        <v>0</v>
      </c>
      <c r="AA642" s="37">
        <f>VLOOKUP(D642,兵种!B:J,9,0)</f>
        <v>0</v>
      </c>
      <c r="AB642" s="1">
        <f t="shared" si="89"/>
        <v>101</v>
      </c>
    </row>
    <row r="643" spans="2:28" hidden="1">
      <c r="B643" s="27"/>
      <c r="C643" s="16">
        <v>633</v>
      </c>
      <c r="D643" s="27">
        <v>4</v>
      </c>
      <c r="E643" s="27"/>
      <c r="F643" s="2" t="s">
        <v>631</v>
      </c>
      <c r="G643" s="4" t="str">
        <f>VLOOKUP(D643,兵种!B:F,2,0)</f>
        <v>弓弩手</v>
      </c>
      <c r="H643" s="4">
        <f>VLOOKUP(D643,兵种!B:F,3,0)</f>
        <v>0.9</v>
      </c>
      <c r="I643" s="4">
        <f>VLOOKUP(D643,兵种!B:F,4,0)</f>
        <v>1</v>
      </c>
      <c r="J643" s="4">
        <f>VLOOKUP(D643,兵种!B:F,5,0)</f>
        <v>1</v>
      </c>
      <c r="K643" s="16" t="str">
        <f>VLOOKUP(E643,绝技!B:C,2,0)</f>
        <v>无</v>
      </c>
      <c r="L643" s="32">
        <v>14</v>
      </c>
      <c r="M643" s="32">
        <v>22</v>
      </c>
      <c r="N643" s="32">
        <v>74</v>
      </c>
      <c r="O643" s="35">
        <v>81</v>
      </c>
      <c r="P643" s="1">
        <f t="shared" ref="P643:P706" si="90">SUM(L643:O643)</f>
        <v>191</v>
      </c>
      <c r="Q643" s="38">
        <v>1</v>
      </c>
      <c r="R643" s="1">
        <f t="shared" ref="R643:R706" si="91">INT(Q643*(100+L643+M643*2)*H643)</f>
        <v>142</v>
      </c>
      <c r="S643" s="1">
        <f t="shared" ref="S643:S659" si="92">INT(L643*Q643*1*I643)</f>
        <v>14</v>
      </c>
      <c r="T643" s="1">
        <f t="shared" ref="T643:T659" si="93">INT(L643*Q643*0.7*J643)</f>
        <v>9</v>
      </c>
      <c r="U643" s="1">
        <f t="shared" ref="U643:U659" si="94">INT(M643*Q643*1.5)</f>
        <v>33</v>
      </c>
      <c r="V643" s="1">
        <f t="shared" ref="V643:V659" si="95">INT(M643*Q643*1)</f>
        <v>22</v>
      </c>
      <c r="W643" s="1">
        <f t="shared" ref="W643:W659" si="96">INT(N643*Q643*1.2)</f>
        <v>88</v>
      </c>
      <c r="X643" s="1">
        <f t="shared" ref="X643:X659" si="97">INT(N643*Q643*0.8)</f>
        <v>59</v>
      </c>
      <c r="Y643" s="37">
        <f>VLOOKUP(D643,兵种!B:J,7,0)</f>
        <v>0</v>
      </c>
      <c r="Z643" s="37">
        <f>VLOOKUP(D643,兵种!B:J,8,0)</f>
        <v>0</v>
      </c>
      <c r="AA643" s="37">
        <f>VLOOKUP(D643,兵种!B:J,9,0)</f>
        <v>0.2</v>
      </c>
      <c r="AB643" s="1">
        <f t="shared" ref="AB643:AB659" si="98">SUM(S643,U643,W643)</f>
        <v>135</v>
      </c>
    </row>
    <row r="644" spans="2:28" hidden="1">
      <c r="B644" s="27"/>
      <c r="C644" s="16">
        <v>540</v>
      </c>
      <c r="D644" s="27"/>
      <c r="E644" s="27"/>
      <c r="F644" s="2" t="s">
        <v>539</v>
      </c>
      <c r="G644" s="4" t="str">
        <f>VLOOKUP(D644,兵种!B:F,2,0)</f>
        <v>老百姓</v>
      </c>
      <c r="H644" s="4">
        <f>VLOOKUP(D644,兵种!B:F,3,0)</f>
        <v>0.7</v>
      </c>
      <c r="I644" s="4">
        <f>VLOOKUP(D644,兵种!B:F,4,0)</f>
        <v>0.7</v>
      </c>
      <c r="J644" s="4">
        <f>VLOOKUP(D644,兵种!B:F,5,0)</f>
        <v>0.7</v>
      </c>
      <c r="K644" s="16" t="str">
        <f>VLOOKUP(E644,绝技!B:C,2,0)</f>
        <v>无</v>
      </c>
      <c r="L644" s="32">
        <v>14</v>
      </c>
      <c r="M644" s="32">
        <v>13</v>
      </c>
      <c r="N644" s="32">
        <v>69</v>
      </c>
      <c r="O644" s="35">
        <v>72</v>
      </c>
      <c r="P644" s="1">
        <f t="shared" si="90"/>
        <v>168</v>
      </c>
      <c r="Q644" s="38">
        <v>1</v>
      </c>
      <c r="R644" s="1">
        <f t="shared" si="91"/>
        <v>98</v>
      </c>
      <c r="S644" s="1">
        <f t="shared" si="92"/>
        <v>9</v>
      </c>
      <c r="T644" s="1">
        <f t="shared" si="93"/>
        <v>6</v>
      </c>
      <c r="U644" s="1">
        <f t="shared" si="94"/>
        <v>19</v>
      </c>
      <c r="V644" s="1">
        <f t="shared" si="95"/>
        <v>13</v>
      </c>
      <c r="W644" s="1">
        <f t="shared" si="96"/>
        <v>82</v>
      </c>
      <c r="X644" s="1">
        <f t="shared" si="97"/>
        <v>55</v>
      </c>
      <c r="Y644" s="37">
        <f>VLOOKUP(D644,兵种!B:J,7,0)</f>
        <v>0</v>
      </c>
      <c r="Z644" s="37">
        <f>VLOOKUP(D644,兵种!B:J,8,0)</f>
        <v>0</v>
      </c>
      <c r="AA644" s="37">
        <f>VLOOKUP(D644,兵种!B:J,9,0)</f>
        <v>0</v>
      </c>
      <c r="AB644" s="1">
        <f t="shared" si="98"/>
        <v>110</v>
      </c>
    </row>
    <row r="645" spans="2:28" hidden="1">
      <c r="B645" s="27"/>
      <c r="C645" s="16">
        <v>368</v>
      </c>
      <c r="D645" s="27"/>
      <c r="E645" s="27"/>
      <c r="F645" s="2" t="s">
        <v>370</v>
      </c>
      <c r="G645" s="4" t="str">
        <f>VLOOKUP(D645,兵种!B:F,2,0)</f>
        <v>老百姓</v>
      </c>
      <c r="H645" s="4">
        <f>VLOOKUP(D645,兵种!B:F,3,0)</f>
        <v>0.7</v>
      </c>
      <c r="I645" s="4">
        <f>VLOOKUP(D645,兵种!B:F,4,0)</f>
        <v>0.7</v>
      </c>
      <c r="J645" s="4">
        <f>VLOOKUP(D645,兵种!B:F,5,0)</f>
        <v>0.7</v>
      </c>
      <c r="K645" s="16" t="str">
        <f>VLOOKUP(E645,绝技!B:C,2,0)</f>
        <v>无</v>
      </c>
      <c r="L645" s="32">
        <v>13</v>
      </c>
      <c r="M645" s="32">
        <v>28</v>
      </c>
      <c r="N645" s="32">
        <v>31</v>
      </c>
      <c r="O645" s="35">
        <v>6</v>
      </c>
      <c r="P645" s="1">
        <f t="shared" si="90"/>
        <v>78</v>
      </c>
      <c r="Q645" s="38">
        <v>1</v>
      </c>
      <c r="R645" s="1">
        <f t="shared" si="91"/>
        <v>118</v>
      </c>
      <c r="S645" s="1">
        <f t="shared" si="92"/>
        <v>9</v>
      </c>
      <c r="T645" s="1">
        <f t="shared" si="93"/>
        <v>6</v>
      </c>
      <c r="U645" s="1">
        <f t="shared" si="94"/>
        <v>42</v>
      </c>
      <c r="V645" s="1">
        <f t="shared" si="95"/>
        <v>28</v>
      </c>
      <c r="W645" s="1">
        <f t="shared" si="96"/>
        <v>37</v>
      </c>
      <c r="X645" s="1">
        <f t="shared" si="97"/>
        <v>24</v>
      </c>
      <c r="Y645" s="37">
        <f>VLOOKUP(D645,兵种!B:J,7,0)</f>
        <v>0</v>
      </c>
      <c r="Z645" s="37">
        <f>VLOOKUP(D645,兵种!B:J,8,0)</f>
        <v>0</v>
      </c>
      <c r="AA645" s="37">
        <f>VLOOKUP(D645,兵种!B:J,9,0)</f>
        <v>0</v>
      </c>
      <c r="AB645" s="1">
        <f t="shared" si="98"/>
        <v>88</v>
      </c>
    </row>
    <row r="646" spans="2:28" hidden="1">
      <c r="B646" s="27"/>
      <c r="C646" s="16">
        <v>329</v>
      </c>
      <c r="D646" s="27"/>
      <c r="E646" s="27"/>
      <c r="F646" s="2" t="s">
        <v>331</v>
      </c>
      <c r="G646" s="4" t="str">
        <f>VLOOKUP(D646,兵种!B:F,2,0)</f>
        <v>老百姓</v>
      </c>
      <c r="H646" s="4">
        <f>VLOOKUP(D646,兵种!B:F,3,0)</f>
        <v>0.7</v>
      </c>
      <c r="I646" s="4">
        <f>VLOOKUP(D646,兵种!B:F,4,0)</f>
        <v>0.7</v>
      </c>
      <c r="J646" s="4">
        <f>VLOOKUP(D646,兵种!B:F,5,0)</f>
        <v>0.7</v>
      </c>
      <c r="K646" s="16" t="str">
        <f>VLOOKUP(E646,绝技!B:C,2,0)</f>
        <v>无</v>
      </c>
      <c r="L646" s="32">
        <v>13</v>
      </c>
      <c r="M646" s="32">
        <v>15</v>
      </c>
      <c r="N646" s="32">
        <v>30</v>
      </c>
      <c r="O646" s="35">
        <v>45</v>
      </c>
      <c r="P646" s="1">
        <f t="shared" si="90"/>
        <v>103</v>
      </c>
      <c r="Q646" s="38">
        <v>1</v>
      </c>
      <c r="R646" s="1">
        <f t="shared" si="91"/>
        <v>100</v>
      </c>
      <c r="S646" s="1">
        <f t="shared" si="92"/>
        <v>9</v>
      </c>
      <c r="T646" s="1">
        <f t="shared" si="93"/>
        <v>6</v>
      </c>
      <c r="U646" s="1">
        <f t="shared" si="94"/>
        <v>22</v>
      </c>
      <c r="V646" s="1">
        <f t="shared" si="95"/>
        <v>15</v>
      </c>
      <c r="W646" s="1">
        <f t="shared" si="96"/>
        <v>36</v>
      </c>
      <c r="X646" s="1">
        <f t="shared" si="97"/>
        <v>24</v>
      </c>
      <c r="Y646" s="37">
        <f>VLOOKUP(D646,兵种!B:J,7,0)</f>
        <v>0</v>
      </c>
      <c r="Z646" s="37">
        <f>VLOOKUP(D646,兵种!B:J,8,0)</f>
        <v>0</v>
      </c>
      <c r="AA646" s="37">
        <f>VLOOKUP(D646,兵种!B:J,9,0)</f>
        <v>0</v>
      </c>
      <c r="AB646" s="1">
        <f t="shared" si="98"/>
        <v>67</v>
      </c>
    </row>
    <row r="647" spans="2:28" hidden="1">
      <c r="B647" s="27"/>
      <c r="C647" s="16">
        <v>157</v>
      </c>
      <c r="D647" s="27">
        <v>6</v>
      </c>
      <c r="E647" s="27"/>
      <c r="F647" s="2" t="s">
        <v>159</v>
      </c>
      <c r="G647" s="4" t="str">
        <f>VLOOKUP(D647,兵种!B:F,2,0)</f>
        <v>谋略家</v>
      </c>
      <c r="H647" s="4">
        <f>VLOOKUP(D647,兵种!B:F,3,0)</f>
        <v>0.8</v>
      </c>
      <c r="I647" s="4">
        <f>VLOOKUP(D647,兵种!B:F,4,0)</f>
        <v>0.8</v>
      </c>
      <c r="J647" s="4">
        <f>VLOOKUP(D647,兵种!B:F,5,0)</f>
        <v>0.9</v>
      </c>
      <c r="K647" s="16" t="str">
        <f>VLOOKUP(E647,绝技!B:C,2,0)</f>
        <v>无</v>
      </c>
      <c r="L647" s="32">
        <v>13</v>
      </c>
      <c r="M647" s="32">
        <v>2</v>
      </c>
      <c r="N647" s="32">
        <v>70</v>
      </c>
      <c r="O647" s="35">
        <v>84</v>
      </c>
      <c r="P647" s="1">
        <f t="shared" si="90"/>
        <v>169</v>
      </c>
      <c r="Q647" s="38">
        <v>1</v>
      </c>
      <c r="R647" s="1">
        <f t="shared" si="91"/>
        <v>93</v>
      </c>
      <c r="S647" s="1">
        <f t="shared" si="92"/>
        <v>10</v>
      </c>
      <c r="T647" s="1">
        <f t="shared" si="93"/>
        <v>8</v>
      </c>
      <c r="U647" s="1">
        <f t="shared" si="94"/>
        <v>3</v>
      </c>
      <c r="V647" s="1">
        <f t="shared" si="95"/>
        <v>2</v>
      </c>
      <c r="W647" s="1">
        <f t="shared" si="96"/>
        <v>84</v>
      </c>
      <c r="X647" s="1">
        <f t="shared" si="97"/>
        <v>56</v>
      </c>
      <c r="Y647" s="37">
        <f>VLOOKUP(D647,兵种!B:J,7,0)</f>
        <v>0.2</v>
      </c>
      <c r="Z647" s="37">
        <f>VLOOKUP(D647,兵种!B:J,8,0)</f>
        <v>0</v>
      </c>
      <c r="AA647" s="37">
        <f>VLOOKUP(D647,兵种!B:J,9,0)</f>
        <v>0</v>
      </c>
      <c r="AB647" s="1">
        <f t="shared" si="98"/>
        <v>97</v>
      </c>
    </row>
    <row r="648" spans="2:28" hidden="1">
      <c r="B648" s="27"/>
      <c r="C648" s="16">
        <v>74</v>
      </c>
      <c r="D648" s="27"/>
      <c r="E648" s="27"/>
      <c r="F648" s="2" t="s">
        <v>76</v>
      </c>
      <c r="G648" s="4" t="str">
        <f>VLOOKUP(D648,兵种!B:F,2,0)</f>
        <v>老百姓</v>
      </c>
      <c r="H648" s="4">
        <f>VLOOKUP(D648,兵种!B:F,3,0)</f>
        <v>0.7</v>
      </c>
      <c r="I648" s="4">
        <f>VLOOKUP(D648,兵种!B:F,4,0)</f>
        <v>0.7</v>
      </c>
      <c r="J648" s="4">
        <f>VLOOKUP(D648,兵种!B:F,5,0)</f>
        <v>0.7</v>
      </c>
      <c r="K648" s="16" t="str">
        <f>VLOOKUP(E648,绝技!B:C,2,0)</f>
        <v>无</v>
      </c>
      <c r="L648" s="32">
        <v>13</v>
      </c>
      <c r="M648" s="32">
        <v>9</v>
      </c>
      <c r="N648" s="32">
        <v>68</v>
      </c>
      <c r="O648" s="35">
        <v>79</v>
      </c>
      <c r="P648" s="1">
        <f t="shared" si="90"/>
        <v>169</v>
      </c>
      <c r="Q648" s="38">
        <v>1</v>
      </c>
      <c r="R648" s="1">
        <f t="shared" si="91"/>
        <v>91</v>
      </c>
      <c r="S648" s="1">
        <f t="shared" si="92"/>
        <v>9</v>
      </c>
      <c r="T648" s="1">
        <f t="shared" si="93"/>
        <v>6</v>
      </c>
      <c r="U648" s="1">
        <f t="shared" si="94"/>
        <v>13</v>
      </c>
      <c r="V648" s="1">
        <f t="shared" si="95"/>
        <v>9</v>
      </c>
      <c r="W648" s="1">
        <f t="shared" si="96"/>
        <v>81</v>
      </c>
      <c r="X648" s="1">
        <f t="shared" si="97"/>
        <v>54</v>
      </c>
      <c r="Y648" s="37">
        <f>VLOOKUP(D648,兵种!B:J,7,0)</f>
        <v>0</v>
      </c>
      <c r="Z648" s="37">
        <f>VLOOKUP(D648,兵种!B:J,8,0)</f>
        <v>0</v>
      </c>
      <c r="AA648" s="37">
        <f>VLOOKUP(D648,兵种!B:J,9,0)</f>
        <v>0</v>
      </c>
      <c r="AB648" s="1">
        <f t="shared" si="98"/>
        <v>103</v>
      </c>
    </row>
    <row r="649" spans="2:28" hidden="1">
      <c r="B649" s="27"/>
      <c r="C649" s="16">
        <v>704</v>
      </c>
      <c r="D649" s="27"/>
      <c r="E649" s="27"/>
      <c r="F649" s="2" t="s">
        <v>674</v>
      </c>
      <c r="G649" s="4" t="str">
        <f>VLOOKUP(D649,兵种!B:F,2,0)</f>
        <v>老百姓</v>
      </c>
      <c r="H649" s="4">
        <f>VLOOKUP(D649,兵种!B:F,3,0)</f>
        <v>0.7</v>
      </c>
      <c r="I649" s="4">
        <f>VLOOKUP(D649,兵种!B:F,4,0)</f>
        <v>0.7</v>
      </c>
      <c r="J649" s="4">
        <f>VLOOKUP(D649,兵种!B:F,5,0)</f>
        <v>0.7</v>
      </c>
      <c r="K649" s="16" t="str">
        <f>VLOOKUP(E649,绝技!B:C,2,0)</f>
        <v>无</v>
      </c>
      <c r="L649" s="32">
        <v>13</v>
      </c>
      <c r="M649" s="32">
        <v>9</v>
      </c>
      <c r="N649" s="32">
        <v>72</v>
      </c>
      <c r="O649" s="35">
        <v>62</v>
      </c>
      <c r="P649" s="1">
        <f t="shared" si="90"/>
        <v>156</v>
      </c>
      <c r="Q649" s="38">
        <v>1</v>
      </c>
      <c r="R649" s="1">
        <f t="shared" si="91"/>
        <v>91</v>
      </c>
      <c r="S649" s="1">
        <f t="shared" si="92"/>
        <v>9</v>
      </c>
      <c r="T649" s="1">
        <f t="shared" si="93"/>
        <v>6</v>
      </c>
      <c r="U649" s="1">
        <f t="shared" si="94"/>
        <v>13</v>
      </c>
      <c r="V649" s="1">
        <f t="shared" si="95"/>
        <v>9</v>
      </c>
      <c r="W649" s="1">
        <f t="shared" si="96"/>
        <v>86</v>
      </c>
      <c r="X649" s="1">
        <f t="shared" si="97"/>
        <v>57</v>
      </c>
      <c r="Y649" s="37">
        <f>VLOOKUP(D649,兵种!B:J,7,0)</f>
        <v>0</v>
      </c>
      <c r="Z649" s="37">
        <f>VLOOKUP(D649,兵种!B:J,8,0)</f>
        <v>0</v>
      </c>
      <c r="AA649" s="37">
        <f>VLOOKUP(D649,兵种!B:J,9,0)</f>
        <v>0</v>
      </c>
      <c r="AB649" s="1">
        <f t="shared" si="98"/>
        <v>108</v>
      </c>
    </row>
    <row r="650" spans="2:28" hidden="1">
      <c r="B650" s="27"/>
      <c r="C650" s="16">
        <v>120</v>
      </c>
      <c r="D650" s="27"/>
      <c r="E650" s="27"/>
      <c r="F650" s="2" t="s">
        <v>122</v>
      </c>
      <c r="G650" s="4" t="str">
        <f>VLOOKUP(D650,兵种!B:F,2,0)</f>
        <v>老百姓</v>
      </c>
      <c r="H650" s="4">
        <f>VLOOKUP(D650,兵种!B:F,3,0)</f>
        <v>0.7</v>
      </c>
      <c r="I650" s="4">
        <f>VLOOKUP(D650,兵种!B:F,4,0)</f>
        <v>0.7</v>
      </c>
      <c r="J650" s="4">
        <f>VLOOKUP(D650,兵种!B:F,5,0)</f>
        <v>0.7</v>
      </c>
      <c r="K650" s="16" t="str">
        <f>VLOOKUP(E650,绝技!B:C,2,0)</f>
        <v>无</v>
      </c>
      <c r="L650" s="32">
        <v>13</v>
      </c>
      <c r="M650" s="32">
        <v>3</v>
      </c>
      <c r="N650" s="32">
        <v>27</v>
      </c>
      <c r="O650" s="35">
        <v>62</v>
      </c>
      <c r="P650" s="1">
        <f t="shared" si="90"/>
        <v>105</v>
      </c>
      <c r="Q650" s="38">
        <v>1</v>
      </c>
      <c r="R650" s="1">
        <f t="shared" si="91"/>
        <v>83</v>
      </c>
      <c r="S650" s="1">
        <f t="shared" si="92"/>
        <v>9</v>
      </c>
      <c r="T650" s="1">
        <f t="shared" si="93"/>
        <v>6</v>
      </c>
      <c r="U650" s="1">
        <f t="shared" si="94"/>
        <v>4</v>
      </c>
      <c r="V650" s="1">
        <f t="shared" si="95"/>
        <v>3</v>
      </c>
      <c r="W650" s="1">
        <f t="shared" si="96"/>
        <v>32</v>
      </c>
      <c r="X650" s="1">
        <f t="shared" si="97"/>
        <v>21</v>
      </c>
      <c r="Y650" s="37">
        <f>VLOOKUP(D650,兵种!B:J,7,0)</f>
        <v>0</v>
      </c>
      <c r="Z650" s="37">
        <f>VLOOKUP(D650,兵种!B:J,8,0)</f>
        <v>0</v>
      </c>
      <c r="AA650" s="37">
        <f>VLOOKUP(D650,兵种!B:J,9,0)</f>
        <v>0</v>
      </c>
      <c r="AB650" s="1">
        <f t="shared" si="98"/>
        <v>45</v>
      </c>
    </row>
    <row r="651" spans="2:28" hidden="1">
      <c r="B651" s="27"/>
      <c r="C651" s="16">
        <v>451</v>
      </c>
      <c r="D651" s="27"/>
      <c r="E651" s="27"/>
      <c r="F651" s="2" t="s">
        <v>451</v>
      </c>
      <c r="G651" s="4" t="str">
        <f>VLOOKUP(D651,兵种!B:F,2,0)</f>
        <v>老百姓</v>
      </c>
      <c r="H651" s="4">
        <f>VLOOKUP(D651,兵种!B:F,3,0)</f>
        <v>0.7</v>
      </c>
      <c r="I651" s="4">
        <f>VLOOKUP(D651,兵种!B:F,4,0)</f>
        <v>0.7</v>
      </c>
      <c r="J651" s="4">
        <f>VLOOKUP(D651,兵种!B:F,5,0)</f>
        <v>0.7</v>
      </c>
      <c r="K651" s="16" t="str">
        <f>VLOOKUP(E651,绝技!B:C,2,0)</f>
        <v>无</v>
      </c>
      <c r="L651" s="32">
        <v>12</v>
      </c>
      <c r="M651" s="32">
        <v>22</v>
      </c>
      <c r="N651" s="32">
        <v>60</v>
      </c>
      <c r="O651" s="35">
        <v>75</v>
      </c>
      <c r="P651" s="1">
        <f t="shared" si="90"/>
        <v>169</v>
      </c>
      <c r="Q651" s="38">
        <v>1</v>
      </c>
      <c r="R651" s="1">
        <f t="shared" si="91"/>
        <v>109</v>
      </c>
      <c r="S651" s="1">
        <f t="shared" si="92"/>
        <v>8</v>
      </c>
      <c r="T651" s="1">
        <f t="shared" si="93"/>
        <v>5</v>
      </c>
      <c r="U651" s="1">
        <f t="shared" si="94"/>
        <v>33</v>
      </c>
      <c r="V651" s="1">
        <f t="shared" si="95"/>
        <v>22</v>
      </c>
      <c r="W651" s="1">
        <f t="shared" si="96"/>
        <v>72</v>
      </c>
      <c r="X651" s="1">
        <f t="shared" si="97"/>
        <v>48</v>
      </c>
      <c r="Y651" s="37">
        <f>VLOOKUP(D651,兵种!B:J,7,0)</f>
        <v>0</v>
      </c>
      <c r="Z651" s="37">
        <f>VLOOKUP(D651,兵种!B:J,8,0)</f>
        <v>0</v>
      </c>
      <c r="AA651" s="37">
        <f>VLOOKUP(D651,兵种!B:J,9,0)</f>
        <v>0</v>
      </c>
      <c r="AB651" s="1">
        <f t="shared" si="98"/>
        <v>113</v>
      </c>
    </row>
    <row r="652" spans="2:28" hidden="1">
      <c r="B652" s="27"/>
      <c r="C652" s="16">
        <v>606</v>
      </c>
      <c r="D652" s="27"/>
      <c r="E652" s="27"/>
      <c r="F652" s="2" t="s">
        <v>605</v>
      </c>
      <c r="G652" s="4" t="str">
        <f>VLOOKUP(D652,兵种!B:F,2,0)</f>
        <v>老百姓</v>
      </c>
      <c r="H652" s="4">
        <f>VLOOKUP(D652,兵种!B:F,3,0)</f>
        <v>0.7</v>
      </c>
      <c r="I652" s="4">
        <f>VLOOKUP(D652,兵种!B:F,4,0)</f>
        <v>0.7</v>
      </c>
      <c r="J652" s="4">
        <f>VLOOKUP(D652,兵种!B:F,5,0)</f>
        <v>0.7</v>
      </c>
      <c r="K652" s="16" t="str">
        <f>VLOOKUP(E652,绝技!B:C,2,0)</f>
        <v>无</v>
      </c>
      <c r="L652" s="32">
        <v>12</v>
      </c>
      <c r="M652" s="32">
        <v>22</v>
      </c>
      <c r="N652" s="32">
        <v>29</v>
      </c>
      <c r="O652" s="35">
        <v>69</v>
      </c>
      <c r="P652" s="1">
        <f t="shared" si="90"/>
        <v>132</v>
      </c>
      <c r="Q652" s="38">
        <v>1</v>
      </c>
      <c r="R652" s="1">
        <f t="shared" si="91"/>
        <v>109</v>
      </c>
      <c r="S652" s="1">
        <f t="shared" si="92"/>
        <v>8</v>
      </c>
      <c r="T652" s="1">
        <f t="shared" si="93"/>
        <v>5</v>
      </c>
      <c r="U652" s="1">
        <f t="shared" si="94"/>
        <v>33</v>
      </c>
      <c r="V652" s="1">
        <f t="shared" si="95"/>
        <v>22</v>
      </c>
      <c r="W652" s="1">
        <f t="shared" si="96"/>
        <v>34</v>
      </c>
      <c r="X652" s="1">
        <f t="shared" si="97"/>
        <v>23</v>
      </c>
      <c r="Y652" s="37">
        <f>VLOOKUP(D652,兵种!B:J,7,0)</f>
        <v>0</v>
      </c>
      <c r="Z652" s="37">
        <f>VLOOKUP(D652,兵种!B:J,8,0)</f>
        <v>0</v>
      </c>
      <c r="AA652" s="37">
        <f>VLOOKUP(D652,兵种!B:J,9,0)</f>
        <v>0</v>
      </c>
      <c r="AB652" s="1">
        <f t="shared" si="98"/>
        <v>75</v>
      </c>
    </row>
    <row r="653" spans="2:28" hidden="1">
      <c r="B653" s="27"/>
      <c r="C653" s="16">
        <v>215</v>
      </c>
      <c r="D653" s="27">
        <v>6</v>
      </c>
      <c r="E653" s="27"/>
      <c r="F653" s="2" t="s">
        <v>217</v>
      </c>
      <c r="G653" s="4" t="str">
        <f>VLOOKUP(D653,兵种!B:F,2,0)</f>
        <v>谋略家</v>
      </c>
      <c r="H653" s="4">
        <f>VLOOKUP(D653,兵种!B:F,3,0)</f>
        <v>0.8</v>
      </c>
      <c r="I653" s="4">
        <f>VLOOKUP(D653,兵种!B:F,4,0)</f>
        <v>0.8</v>
      </c>
      <c r="J653" s="4">
        <f>VLOOKUP(D653,兵种!B:F,5,0)</f>
        <v>0.9</v>
      </c>
      <c r="K653" s="16" t="str">
        <f>VLOOKUP(E653,绝技!B:C,2,0)</f>
        <v>无</v>
      </c>
      <c r="L653" s="32">
        <v>12</v>
      </c>
      <c r="M653" s="32">
        <v>11</v>
      </c>
      <c r="N653" s="32">
        <v>76</v>
      </c>
      <c r="O653" s="35">
        <v>80</v>
      </c>
      <c r="P653" s="1">
        <f t="shared" si="90"/>
        <v>179</v>
      </c>
      <c r="Q653" s="38">
        <v>1</v>
      </c>
      <c r="R653" s="1">
        <f t="shared" si="91"/>
        <v>107</v>
      </c>
      <c r="S653" s="1">
        <f t="shared" si="92"/>
        <v>9</v>
      </c>
      <c r="T653" s="1">
        <f t="shared" si="93"/>
        <v>7</v>
      </c>
      <c r="U653" s="1">
        <f t="shared" si="94"/>
        <v>16</v>
      </c>
      <c r="V653" s="1">
        <f t="shared" si="95"/>
        <v>11</v>
      </c>
      <c r="W653" s="1">
        <f t="shared" si="96"/>
        <v>91</v>
      </c>
      <c r="X653" s="1">
        <f t="shared" si="97"/>
        <v>60</v>
      </c>
      <c r="Y653" s="37">
        <f>VLOOKUP(D653,兵种!B:J,7,0)</f>
        <v>0.2</v>
      </c>
      <c r="Z653" s="37">
        <f>VLOOKUP(D653,兵种!B:J,8,0)</f>
        <v>0</v>
      </c>
      <c r="AA653" s="37">
        <f>VLOOKUP(D653,兵种!B:J,9,0)</f>
        <v>0</v>
      </c>
      <c r="AB653" s="1">
        <f t="shared" si="98"/>
        <v>116</v>
      </c>
    </row>
    <row r="654" spans="2:28" hidden="1">
      <c r="B654" s="27"/>
      <c r="C654" s="16">
        <v>701</v>
      </c>
      <c r="D654" s="27"/>
      <c r="E654" s="27"/>
      <c r="F654" s="2" t="s">
        <v>671</v>
      </c>
      <c r="G654" s="4" t="str">
        <f>VLOOKUP(D654,兵种!B:F,2,0)</f>
        <v>老百姓</v>
      </c>
      <c r="H654" s="4">
        <f>VLOOKUP(D654,兵种!B:F,3,0)</f>
        <v>0.7</v>
      </c>
      <c r="I654" s="4">
        <f>VLOOKUP(D654,兵种!B:F,4,0)</f>
        <v>0.7</v>
      </c>
      <c r="J654" s="4">
        <f>VLOOKUP(D654,兵种!B:F,5,0)</f>
        <v>0.7</v>
      </c>
      <c r="K654" s="16" t="str">
        <f>VLOOKUP(E654,绝技!B:C,2,0)</f>
        <v>无</v>
      </c>
      <c r="L654" s="32">
        <v>12</v>
      </c>
      <c r="M654" s="32">
        <v>9</v>
      </c>
      <c r="N654" s="32">
        <v>26</v>
      </c>
      <c r="O654" s="35">
        <v>34</v>
      </c>
      <c r="P654" s="1">
        <f t="shared" si="90"/>
        <v>81</v>
      </c>
      <c r="Q654" s="38">
        <v>1</v>
      </c>
      <c r="R654" s="1">
        <f t="shared" si="91"/>
        <v>91</v>
      </c>
      <c r="S654" s="1">
        <f t="shared" si="92"/>
        <v>8</v>
      </c>
      <c r="T654" s="1">
        <f t="shared" si="93"/>
        <v>5</v>
      </c>
      <c r="U654" s="1">
        <f t="shared" si="94"/>
        <v>13</v>
      </c>
      <c r="V654" s="1">
        <f t="shared" si="95"/>
        <v>9</v>
      </c>
      <c r="W654" s="1">
        <f t="shared" si="96"/>
        <v>31</v>
      </c>
      <c r="X654" s="1">
        <f t="shared" si="97"/>
        <v>20</v>
      </c>
      <c r="Y654" s="37">
        <f>VLOOKUP(D654,兵种!B:J,7,0)</f>
        <v>0</v>
      </c>
      <c r="Z654" s="37">
        <f>VLOOKUP(D654,兵种!B:J,8,0)</f>
        <v>0</v>
      </c>
      <c r="AA654" s="37">
        <f>VLOOKUP(D654,兵种!B:J,9,0)</f>
        <v>0</v>
      </c>
      <c r="AB654" s="1">
        <f t="shared" si="98"/>
        <v>52</v>
      </c>
    </row>
    <row r="655" spans="2:28" hidden="1">
      <c r="B655" s="27"/>
      <c r="C655" s="16">
        <v>702</v>
      </c>
      <c r="D655" s="27">
        <v>0</v>
      </c>
      <c r="E655" s="27"/>
      <c r="F655" s="2" t="s">
        <v>672</v>
      </c>
      <c r="G655" s="4" t="str">
        <f>VLOOKUP(D655,兵种!B:F,2,0)</f>
        <v>老百姓</v>
      </c>
      <c r="H655" s="4">
        <f>VLOOKUP(D655,兵种!B:F,3,0)</f>
        <v>0.7</v>
      </c>
      <c r="I655" s="4">
        <f>VLOOKUP(D655,兵种!B:F,4,0)</f>
        <v>0.7</v>
      </c>
      <c r="J655" s="4">
        <f>VLOOKUP(D655,兵种!B:F,5,0)</f>
        <v>0.7</v>
      </c>
      <c r="K655" s="16" t="str">
        <f>VLOOKUP(E655,绝技!B:C,2,0)</f>
        <v>无</v>
      </c>
      <c r="L655" s="32">
        <v>12</v>
      </c>
      <c r="M655" s="32">
        <v>6</v>
      </c>
      <c r="N655" s="32">
        <v>66</v>
      </c>
      <c r="O655" s="35">
        <v>88</v>
      </c>
      <c r="P655" s="1">
        <f t="shared" si="90"/>
        <v>172</v>
      </c>
      <c r="Q655" s="38">
        <v>1</v>
      </c>
      <c r="R655" s="1">
        <f t="shared" si="91"/>
        <v>86</v>
      </c>
      <c r="S655" s="1">
        <f t="shared" si="92"/>
        <v>8</v>
      </c>
      <c r="T655" s="1">
        <f t="shared" si="93"/>
        <v>5</v>
      </c>
      <c r="U655" s="1">
        <f t="shared" si="94"/>
        <v>9</v>
      </c>
      <c r="V655" s="1">
        <f t="shared" si="95"/>
        <v>6</v>
      </c>
      <c r="W655" s="1">
        <f t="shared" si="96"/>
        <v>79</v>
      </c>
      <c r="X655" s="1">
        <f t="shared" si="97"/>
        <v>52</v>
      </c>
      <c r="Y655" s="37">
        <f>VLOOKUP(D655,兵种!B:J,7,0)</f>
        <v>0</v>
      </c>
      <c r="Z655" s="37">
        <f>VLOOKUP(D655,兵种!B:J,8,0)</f>
        <v>0</v>
      </c>
      <c r="AA655" s="37">
        <f>VLOOKUP(D655,兵种!B:J,9,0)</f>
        <v>0</v>
      </c>
      <c r="AB655" s="1">
        <f t="shared" si="98"/>
        <v>96</v>
      </c>
    </row>
    <row r="656" spans="2:28" hidden="1">
      <c r="B656" s="27"/>
      <c r="C656" s="16">
        <v>710</v>
      </c>
      <c r="D656" s="27"/>
      <c r="E656" s="27"/>
      <c r="F656" s="2" t="s">
        <v>680</v>
      </c>
      <c r="G656" s="4" t="str">
        <f>VLOOKUP(D656,兵种!B:F,2,0)</f>
        <v>老百姓</v>
      </c>
      <c r="H656" s="4">
        <f>VLOOKUP(D656,兵种!B:F,3,0)</f>
        <v>0.7</v>
      </c>
      <c r="I656" s="4">
        <f>VLOOKUP(D656,兵种!B:F,4,0)</f>
        <v>0.7</v>
      </c>
      <c r="J656" s="4">
        <f>VLOOKUP(D656,兵种!B:F,5,0)</f>
        <v>0.7</v>
      </c>
      <c r="K656" s="16" t="str">
        <f>VLOOKUP(E656,绝技!B:C,2,0)</f>
        <v>无</v>
      </c>
      <c r="L656" s="32">
        <v>12</v>
      </c>
      <c r="M656" s="32">
        <v>6</v>
      </c>
      <c r="N656" s="32">
        <v>66</v>
      </c>
      <c r="O656" s="35">
        <v>74</v>
      </c>
      <c r="P656" s="1">
        <f t="shared" si="90"/>
        <v>158</v>
      </c>
      <c r="Q656" s="38">
        <v>1</v>
      </c>
      <c r="R656" s="1">
        <f t="shared" si="91"/>
        <v>86</v>
      </c>
      <c r="S656" s="1">
        <f t="shared" si="92"/>
        <v>8</v>
      </c>
      <c r="T656" s="1">
        <f t="shared" si="93"/>
        <v>5</v>
      </c>
      <c r="U656" s="1">
        <f t="shared" si="94"/>
        <v>9</v>
      </c>
      <c r="V656" s="1">
        <f t="shared" si="95"/>
        <v>6</v>
      </c>
      <c r="W656" s="1">
        <f t="shared" si="96"/>
        <v>79</v>
      </c>
      <c r="X656" s="1">
        <f t="shared" si="97"/>
        <v>52</v>
      </c>
      <c r="Y656" s="37">
        <f>VLOOKUP(D656,兵种!B:J,7,0)</f>
        <v>0</v>
      </c>
      <c r="Z656" s="37">
        <f>VLOOKUP(D656,兵种!B:J,8,0)</f>
        <v>0</v>
      </c>
      <c r="AA656" s="37">
        <f>VLOOKUP(D656,兵种!B:J,9,0)</f>
        <v>0</v>
      </c>
      <c r="AB656" s="1">
        <f t="shared" si="98"/>
        <v>96</v>
      </c>
    </row>
    <row r="657" spans="2:28" hidden="1">
      <c r="B657" s="27"/>
      <c r="C657" s="16">
        <v>531</v>
      </c>
      <c r="D657" s="27"/>
      <c r="E657" s="27"/>
      <c r="F657" s="2" t="s">
        <v>530</v>
      </c>
      <c r="G657" s="4" t="str">
        <f>VLOOKUP(D657,兵种!B:F,2,0)</f>
        <v>老百姓</v>
      </c>
      <c r="H657" s="4">
        <f>VLOOKUP(D657,兵种!B:F,3,0)</f>
        <v>0.7</v>
      </c>
      <c r="I657" s="4">
        <f>VLOOKUP(D657,兵种!B:F,4,0)</f>
        <v>0.7</v>
      </c>
      <c r="J657" s="4">
        <f>VLOOKUP(D657,兵种!B:F,5,0)</f>
        <v>0.7</v>
      </c>
      <c r="K657" s="16" t="str">
        <f>VLOOKUP(E657,绝技!B:C,2,0)</f>
        <v>无</v>
      </c>
      <c r="L657" s="32">
        <v>12</v>
      </c>
      <c r="M657" s="32">
        <v>6</v>
      </c>
      <c r="N657" s="32">
        <v>66</v>
      </c>
      <c r="O657" s="35">
        <v>70</v>
      </c>
      <c r="P657" s="1">
        <f t="shared" si="90"/>
        <v>154</v>
      </c>
      <c r="Q657" s="38">
        <v>1</v>
      </c>
      <c r="R657" s="1">
        <f t="shared" si="91"/>
        <v>86</v>
      </c>
      <c r="S657" s="1">
        <f t="shared" si="92"/>
        <v>8</v>
      </c>
      <c r="T657" s="1">
        <f t="shared" si="93"/>
        <v>5</v>
      </c>
      <c r="U657" s="1">
        <f t="shared" si="94"/>
        <v>9</v>
      </c>
      <c r="V657" s="1">
        <f t="shared" si="95"/>
        <v>6</v>
      </c>
      <c r="W657" s="1">
        <f t="shared" si="96"/>
        <v>79</v>
      </c>
      <c r="X657" s="1">
        <f t="shared" si="97"/>
        <v>52</v>
      </c>
      <c r="Y657" s="37">
        <f>VLOOKUP(D657,兵种!B:J,7,0)</f>
        <v>0</v>
      </c>
      <c r="Z657" s="37">
        <f>VLOOKUP(D657,兵种!B:J,8,0)</f>
        <v>0</v>
      </c>
      <c r="AA657" s="37">
        <f>VLOOKUP(D657,兵种!B:J,9,0)</f>
        <v>0</v>
      </c>
      <c r="AB657" s="1">
        <f t="shared" si="98"/>
        <v>96</v>
      </c>
    </row>
    <row r="658" spans="2:28" hidden="1">
      <c r="B658" s="27"/>
      <c r="C658" s="16">
        <v>5</v>
      </c>
      <c r="D658" s="27"/>
      <c r="E658" s="27"/>
      <c r="F658" s="2" t="s">
        <v>7</v>
      </c>
      <c r="G658" s="4" t="str">
        <f>VLOOKUP(D658,兵种!B:F,2,0)</f>
        <v>老百姓</v>
      </c>
      <c r="H658" s="4">
        <f>VLOOKUP(D658,兵种!B:F,3,0)</f>
        <v>0.7</v>
      </c>
      <c r="I658" s="4">
        <f>VLOOKUP(D658,兵种!B:F,4,0)</f>
        <v>0.7</v>
      </c>
      <c r="J658" s="4">
        <f>VLOOKUP(D658,兵种!B:F,5,0)</f>
        <v>0.7</v>
      </c>
      <c r="K658" s="16" t="str">
        <f>VLOOKUP(E658,绝技!B:C,2,0)</f>
        <v>无</v>
      </c>
      <c r="L658" s="32">
        <v>11</v>
      </c>
      <c r="M658" s="32">
        <v>15</v>
      </c>
      <c r="N658" s="32">
        <v>65</v>
      </c>
      <c r="O658" s="35">
        <v>77</v>
      </c>
      <c r="P658" s="1">
        <f t="shared" si="90"/>
        <v>168</v>
      </c>
      <c r="Q658" s="38">
        <v>1</v>
      </c>
      <c r="R658" s="1">
        <f t="shared" si="91"/>
        <v>98</v>
      </c>
      <c r="S658" s="1">
        <f t="shared" si="92"/>
        <v>7</v>
      </c>
      <c r="T658" s="1">
        <f t="shared" si="93"/>
        <v>5</v>
      </c>
      <c r="U658" s="1">
        <f t="shared" si="94"/>
        <v>22</v>
      </c>
      <c r="V658" s="1">
        <f t="shared" si="95"/>
        <v>15</v>
      </c>
      <c r="W658" s="1">
        <f t="shared" si="96"/>
        <v>78</v>
      </c>
      <c r="X658" s="1">
        <f t="shared" si="97"/>
        <v>52</v>
      </c>
      <c r="Y658" s="37">
        <f>VLOOKUP(D658,兵种!B:J,7,0)</f>
        <v>0</v>
      </c>
      <c r="Z658" s="37">
        <f>VLOOKUP(D658,兵种!B:J,8,0)</f>
        <v>0</v>
      </c>
      <c r="AA658" s="37">
        <f>VLOOKUP(D658,兵种!B:J,9,0)</f>
        <v>0</v>
      </c>
      <c r="AB658" s="1">
        <f t="shared" si="98"/>
        <v>107</v>
      </c>
    </row>
    <row r="659" spans="2:28">
      <c r="B659" s="27" t="s">
        <v>825</v>
      </c>
      <c r="C659" s="16">
        <v>806</v>
      </c>
      <c r="D659" s="27">
        <v>6</v>
      </c>
      <c r="E659" s="27">
        <v>0</v>
      </c>
      <c r="F659" s="4" t="s">
        <v>829</v>
      </c>
      <c r="G659" s="4" t="str">
        <f>VLOOKUP(D659,兵种!B:F,2,0)</f>
        <v>谋略家</v>
      </c>
      <c r="H659" s="4">
        <f>VLOOKUP(D659,兵种!B:F,3,0)</f>
        <v>0.8</v>
      </c>
      <c r="I659" s="4">
        <f>VLOOKUP(D659,兵种!B:F,4,0)</f>
        <v>0.8</v>
      </c>
      <c r="J659" s="4">
        <f>VLOOKUP(D659,兵种!B:F,5,0)</f>
        <v>0.9</v>
      </c>
      <c r="K659" s="16" t="str">
        <f>VLOOKUP(E659,绝技!B:C,2,0)</f>
        <v>无</v>
      </c>
      <c r="L659" s="32">
        <v>70</v>
      </c>
      <c r="M659" s="32">
        <v>60</v>
      </c>
      <c r="N659" s="32">
        <v>30</v>
      </c>
      <c r="O659" s="35">
        <v>0</v>
      </c>
      <c r="P659" s="1">
        <f t="shared" si="90"/>
        <v>160</v>
      </c>
      <c r="Q659" s="38">
        <v>1</v>
      </c>
      <c r="R659" s="1">
        <f t="shared" si="91"/>
        <v>232</v>
      </c>
      <c r="S659" s="1">
        <f t="shared" si="92"/>
        <v>56</v>
      </c>
      <c r="T659" s="1">
        <f t="shared" si="93"/>
        <v>44</v>
      </c>
      <c r="U659" s="1">
        <f t="shared" si="94"/>
        <v>90</v>
      </c>
      <c r="V659" s="1">
        <f t="shared" si="95"/>
        <v>60</v>
      </c>
      <c r="W659" s="1">
        <f t="shared" si="96"/>
        <v>36</v>
      </c>
      <c r="X659" s="1">
        <f t="shared" si="97"/>
        <v>24</v>
      </c>
      <c r="Y659" s="37">
        <f>VLOOKUP(D659,兵种!B:J,7,0)</f>
        <v>0.2</v>
      </c>
      <c r="Z659" s="37">
        <f>VLOOKUP(D659,兵种!B:J,8,0)</f>
        <v>0</v>
      </c>
      <c r="AA659" s="37">
        <f>VLOOKUP(D659,兵种!B:J,9,0)</f>
        <v>0</v>
      </c>
      <c r="AB659" s="1">
        <f t="shared" si="98"/>
        <v>182</v>
      </c>
    </row>
    <row r="660" spans="2:28" hidden="1">
      <c r="B660" s="27"/>
      <c r="C660" s="16">
        <v>706</v>
      </c>
      <c r="D660" s="27">
        <v>5</v>
      </c>
      <c r="E660" s="27"/>
      <c r="F660" s="2" t="s">
        <v>676</v>
      </c>
      <c r="G660" s="4" t="str">
        <f>VLOOKUP(D660,兵种!B:F,2,0)</f>
        <v>霹雳车</v>
      </c>
      <c r="H660" s="4">
        <f>VLOOKUP(D660,兵种!B:F,3,0)</f>
        <v>0.9</v>
      </c>
      <c r="I660" s="4">
        <f>VLOOKUP(D660,兵种!B:F,4,0)</f>
        <v>1</v>
      </c>
      <c r="J660" s="4">
        <f>VLOOKUP(D660,兵种!B:F,5,0)</f>
        <v>0.8</v>
      </c>
      <c r="K660" s="16" t="str">
        <f>VLOOKUP(E660,绝技!B:C,2,0)</f>
        <v>无</v>
      </c>
      <c r="L660" s="32">
        <v>10</v>
      </c>
      <c r="M660" s="32">
        <v>10</v>
      </c>
      <c r="N660" s="32">
        <v>94</v>
      </c>
      <c r="O660" s="35">
        <v>23</v>
      </c>
      <c r="P660" s="1">
        <f t="shared" ref="P660:P691" si="99">SUM(L660:O660)</f>
        <v>137</v>
      </c>
      <c r="Q660" s="38">
        <v>1</v>
      </c>
      <c r="R660" s="1">
        <f t="shared" ref="R660:R691" si="100">INT(Q660*(100+L660+M660*2)*H660)</f>
        <v>117</v>
      </c>
      <c r="S660" s="1">
        <f t="shared" ref="S660:S691" si="101">INT(L660*Q660*1*I660)</f>
        <v>10</v>
      </c>
      <c r="T660" s="1">
        <f t="shared" ref="T660:T691" si="102">INT(L660*Q660*0.7*J660)</f>
        <v>5</v>
      </c>
      <c r="U660" s="1">
        <f t="shared" ref="U660:U691" si="103">INT(M660*Q660*1.5)</f>
        <v>15</v>
      </c>
      <c r="V660" s="1">
        <f t="shared" ref="V660:V691" si="104">INT(M660*Q660*1)</f>
        <v>10</v>
      </c>
      <c r="W660" s="1">
        <f t="shared" ref="W660:W691" si="105">INT(N660*Q660*1.2)</f>
        <v>112</v>
      </c>
      <c r="X660" s="1">
        <f t="shared" ref="X660:X691" si="106">INT(N660*Q660*0.8)</f>
        <v>75</v>
      </c>
      <c r="Y660" s="37">
        <f>VLOOKUP(D660,兵种!B:J,7,0)</f>
        <v>0.15</v>
      </c>
      <c r="Z660" s="37">
        <f>VLOOKUP(D660,兵种!B:J,8,0)</f>
        <v>0</v>
      </c>
      <c r="AA660" s="37">
        <f>VLOOKUP(D660,兵种!B:J,9,0)</f>
        <v>0.05</v>
      </c>
      <c r="AB660" s="1">
        <f t="shared" ref="AB660:AB691" si="107">SUM(S660,U660,W660)</f>
        <v>137</v>
      </c>
    </row>
    <row r="661" spans="2:28" hidden="1">
      <c r="B661" s="27"/>
      <c r="C661" s="16">
        <v>99</v>
      </c>
      <c r="D661" s="27"/>
      <c r="E661" s="27"/>
      <c r="F661" s="2" t="s">
        <v>101</v>
      </c>
      <c r="G661" s="4" t="str">
        <f>VLOOKUP(D661,兵种!B:F,2,0)</f>
        <v>老百姓</v>
      </c>
      <c r="H661" s="4">
        <f>VLOOKUP(D661,兵种!B:F,3,0)</f>
        <v>0.7</v>
      </c>
      <c r="I661" s="4">
        <f>VLOOKUP(D661,兵种!B:F,4,0)</f>
        <v>0.7</v>
      </c>
      <c r="J661" s="4">
        <f>VLOOKUP(D661,兵种!B:F,5,0)</f>
        <v>0.7</v>
      </c>
      <c r="K661" s="16" t="str">
        <f>VLOOKUP(E661,绝技!B:C,2,0)</f>
        <v>无</v>
      </c>
      <c r="L661" s="32">
        <v>10</v>
      </c>
      <c r="M661" s="32">
        <v>26</v>
      </c>
      <c r="N661" s="32">
        <v>67</v>
      </c>
      <c r="O661" s="35">
        <v>78</v>
      </c>
      <c r="P661" s="1">
        <f t="shared" si="99"/>
        <v>181</v>
      </c>
      <c r="Q661" s="38">
        <v>1</v>
      </c>
      <c r="R661" s="1">
        <f t="shared" si="100"/>
        <v>113</v>
      </c>
      <c r="S661" s="1">
        <f t="shared" si="101"/>
        <v>7</v>
      </c>
      <c r="T661" s="1">
        <f t="shared" si="102"/>
        <v>4</v>
      </c>
      <c r="U661" s="1">
        <f t="shared" si="103"/>
        <v>39</v>
      </c>
      <c r="V661" s="1">
        <f t="shared" si="104"/>
        <v>26</v>
      </c>
      <c r="W661" s="1">
        <f t="shared" si="105"/>
        <v>80</v>
      </c>
      <c r="X661" s="1">
        <f t="shared" si="106"/>
        <v>53</v>
      </c>
      <c r="Y661" s="37">
        <f>VLOOKUP(D661,兵种!B:J,7,0)</f>
        <v>0</v>
      </c>
      <c r="Z661" s="37">
        <f>VLOOKUP(D661,兵种!B:J,8,0)</f>
        <v>0</v>
      </c>
      <c r="AA661" s="37">
        <f>VLOOKUP(D661,兵种!B:J,9,0)</f>
        <v>0</v>
      </c>
      <c r="AB661" s="1">
        <f t="shared" si="107"/>
        <v>126</v>
      </c>
    </row>
    <row r="662" spans="2:28" hidden="1">
      <c r="B662" s="27"/>
      <c r="C662" s="16">
        <v>582</v>
      </c>
      <c r="D662" s="27">
        <v>6</v>
      </c>
      <c r="E662" s="27"/>
      <c r="F662" s="2" t="s">
        <v>581</v>
      </c>
      <c r="G662" s="4" t="str">
        <f>VLOOKUP(D662,兵种!B:F,2,0)</f>
        <v>谋略家</v>
      </c>
      <c r="H662" s="4">
        <f>VLOOKUP(D662,兵种!B:F,3,0)</f>
        <v>0.8</v>
      </c>
      <c r="I662" s="4">
        <f>VLOOKUP(D662,兵种!B:F,4,0)</f>
        <v>0.8</v>
      </c>
      <c r="J662" s="4">
        <f>VLOOKUP(D662,兵种!B:F,5,0)</f>
        <v>0.9</v>
      </c>
      <c r="K662" s="16" t="str">
        <f>VLOOKUP(E662,绝技!B:C,2,0)</f>
        <v>无</v>
      </c>
      <c r="L662" s="32">
        <v>10</v>
      </c>
      <c r="M662" s="32">
        <v>4</v>
      </c>
      <c r="N662" s="32">
        <v>83</v>
      </c>
      <c r="O662" s="35">
        <v>79</v>
      </c>
      <c r="P662" s="1">
        <f t="shared" si="99"/>
        <v>176</v>
      </c>
      <c r="Q662" s="38">
        <v>1</v>
      </c>
      <c r="R662" s="1">
        <f t="shared" si="100"/>
        <v>94</v>
      </c>
      <c r="S662" s="1">
        <f t="shared" si="101"/>
        <v>8</v>
      </c>
      <c r="T662" s="1">
        <f t="shared" si="102"/>
        <v>6</v>
      </c>
      <c r="U662" s="1">
        <f t="shared" si="103"/>
        <v>6</v>
      </c>
      <c r="V662" s="1">
        <f t="shared" si="104"/>
        <v>4</v>
      </c>
      <c r="W662" s="1">
        <f t="shared" si="105"/>
        <v>99</v>
      </c>
      <c r="X662" s="1">
        <f t="shared" si="106"/>
        <v>66</v>
      </c>
      <c r="Y662" s="37">
        <f>VLOOKUP(D662,兵种!B:J,7,0)</f>
        <v>0.2</v>
      </c>
      <c r="Z662" s="37">
        <f>VLOOKUP(D662,兵种!B:J,8,0)</f>
        <v>0</v>
      </c>
      <c r="AA662" s="37">
        <f>VLOOKUP(D662,兵种!B:J,9,0)</f>
        <v>0</v>
      </c>
      <c r="AB662" s="1">
        <f t="shared" si="107"/>
        <v>113</v>
      </c>
    </row>
    <row r="663" spans="2:28" hidden="1">
      <c r="B663" s="27"/>
      <c r="C663" s="16">
        <v>460</v>
      </c>
      <c r="D663" s="27"/>
      <c r="E663" s="27"/>
      <c r="F663" s="2" t="s">
        <v>460</v>
      </c>
      <c r="G663" s="4" t="str">
        <f>VLOOKUP(D663,兵种!B:F,2,0)</f>
        <v>老百姓</v>
      </c>
      <c r="H663" s="4">
        <f>VLOOKUP(D663,兵种!B:F,3,0)</f>
        <v>0.7</v>
      </c>
      <c r="I663" s="4">
        <f>VLOOKUP(D663,兵种!B:F,4,0)</f>
        <v>0.7</v>
      </c>
      <c r="J663" s="4">
        <f>VLOOKUP(D663,兵种!B:F,5,0)</f>
        <v>0.7</v>
      </c>
      <c r="K663" s="16" t="str">
        <f>VLOOKUP(E663,绝技!B:C,2,0)</f>
        <v>无</v>
      </c>
      <c r="L663" s="32">
        <v>10</v>
      </c>
      <c r="M663" s="32">
        <v>9</v>
      </c>
      <c r="N663" s="32">
        <v>74</v>
      </c>
      <c r="O663" s="35">
        <v>78</v>
      </c>
      <c r="P663" s="1">
        <f t="shared" si="99"/>
        <v>171</v>
      </c>
      <c r="Q663" s="38">
        <v>1</v>
      </c>
      <c r="R663" s="1">
        <f t="shared" si="100"/>
        <v>89</v>
      </c>
      <c r="S663" s="1">
        <f t="shared" si="101"/>
        <v>7</v>
      </c>
      <c r="T663" s="1">
        <f t="shared" si="102"/>
        <v>4</v>
      </c>
      <c r="U663" s="1">
        <f t="shared" si="103"/>
        <v>13</v>
      </c>
      <c r="V663" s="1">
        <f t="shared" si="104"/>
        <v>9</v>
      </c>
      <c r="W663" s="1">
        <f t="shared" si="105"/>
        <v>88</v>
      </c>
      <c r="X663" s="1">
        <f t="shared" si="106"/>
        <v>59</v>
      </c>
      <c r="Y663" s="37">
        <f>VLOOKUP(D663,兵种!B:J,7,0)</f>
        <v>0</v>
      </c>
      <c r="Z663" s="37">
        <f>VLOOKUP(D663,兵种!B:J,8,0)</f>
        <v>0</v>
      </c>
      <c r="AA663" s="37">
        <f>VLOOKUP(D663,兵种!B:J,9,0)</f>
        <v>0</v>
      </c>
      <c r="AB663" s="1">
        <f t="shared" si="107"/>
        <v>108</v>
      </c>
    </row>
    <row r="664" spans="2:28" hidden="1">
      <c r="B664" s="27"/>
      <c r="C664" s="16">
        <v>153</v>
      </c>
      <c r="D664" s="27"/>
      <c r="E664" s="27"/>
      <c r="F664" s="2" t="s">
        <v>155</v>
      </c>
      <c r="G664" s="4" t="str">
        <f>VLOOKUP(D664,兵种!B:F,2,0)</f>
        <v>老百姓</v>
      </c>
      <c r="H664" s="4">
        <f>VLOOKUP(D664,兵种!B:F,3,0)</f>
        <v>0.7</v>
      </c>
      <c r="I664" s="4">
        <f>VLOOKUP(D664,兵种!B:F,4,0)</f>
        <v>0.7</v>
      </c>
      <c r="J664" s="4">
        <f>VLOOKUP(D664,兵种!B:F,5,0)</f>
        <v>0.7</v>
      </c>
      <c r="K664" s="16" t="str">
        <f>VLOOKUP(E664,绝技!B:C,2,0)</f>
        <v>无</v>
      </c>
      <c r="L664" s="32">
        <v>10</v>
      </c>
      <c r="M664" s="32">
        <v>4</v>
      </c>
      <c r="N664" s="32">
        <v>63</v>
      </c>
      <c r="O664" s="35">
        <v>75</v>
      </c>
      <c r="P664" s="1">
        <f t="shared" si="99"/>
        <v>152</v>
      </c>
      <c r="Q664" s="38">
        <v>1</v>
      </c>
      <c r="R664" s="1">
        <f t="shared" si="100"/>
        <v>82</v>
      </c>
      <c r="S664" s="1">
        <f t="shared" si="101"/>
        <v>7</v>
      </c>
      <c r="T664" s="1">
        <f t="shared" si="102"/>
        <v>4</v>
      </c>
      <c r="U664" s="1">
        <f t="shared" si="103"/>
        <v>6</v>
      </c>
      <c r="V664" s="1">
        <f t="shared" si="104"/>
        <v>4</v>
      </c>
      <c r="W664" s="1">
        <f t="shared" si="105"/>
        <v>75</v>
      </c>
      <c r="X664" s="1">
        <f t="shared" si="106"/>
        <v>50</v>
      </c>
      <c r="Y664" s="37">
        <f>VLOOKUP(D664,兵种!B:J,7,0)</f>
        <v>0</v>
      </c>
      <c r="Z664" s="37">
        <f>VLOOKUP(D664,兵种!B:J,8,0)</f>
        <v>0</v>
      </c>
      <c r="AA664" s="37">
        <f>VLOOKUP(D664,兵种!B:J,9,0)</f>
        <v>0</v>
      </c>
      <c r="AB664" s="1">
        <f t="shared" si="107"/>
        <v>88</v>
      </c>
    </row>
    <row r="665" spans="2:28" hidden="1">
      <c r="B665" s="27"/>
      <c r="C665" s="16">
        <v>264</v>
      </c>
      <c r="D665" s="27"/>
      <c r="E665" s="27"/>
      <c r="F665" s="2" t="s">
        <v>266</v>
      </c>
      <c r="G665" s="4" t="str">
        <f>VLOOKUP(D665,兵种!B:F,2,0)</f>
        <v>老百姓</v>
      </c>
      <c r="H665" s="4">
        <f>VLOOKUP(D665,兵种!B:F,3,0)</f>
        <v>0.7</v>
      </c>
      <c r="I665" s="4">
        <f>VLOOKUP(D665,兵种!B:F,4,0)</f>
        <v>0.7</v>
      </c>
      <c r="J665" s="4">
        <f>VLOOKUP(D665,兵种!B:F,5,0)</f>
        <v>0.7</v>
      </c>
      <c r="K665" s="16" t="str">
        <f>VLOOKUP(E665,绝技!B:C,2,0)</f>
        <v>无</v>
      </c>
      <c r="L665" s="32">
        <v>9</v>
      </c>
      <c r="M665" s="32">
        <v>6</v>
      </c>
      <c r="N665" s="32">
        <v>65</v>
      </c>
      <c r="O665" s="35">
        <v>64</v>
      </c>
      <c r="P665" s="1">
        <f t="shared" si="99"/>
        <v>144</v>
      </c>
      <c r="Q665" s="38">
        <v>1</v>
      </c>
      <c r="R665" s="1">
        <f t="shared" si="100"/>
        <v>84</v>
      </c>
      <c r="S665" s="1">
        <f t="shared" si="101"/>
        <v>6</v>
      </c>
      <c r="T665" s="1">
        <f t="shared" si="102"/>
        <v>4</v>
      </c>
      <c r="U665" s="1">
        <f t="shared" si="103"/>
        <v>9</v>
      </c>
      <c r="V665" s="1">
        <f t="shared" si="104"/>
        <v>6</v>
      </c>
      <c r="W665" s="1">
        <f t="shared" si="105"/>
        <v>78</v>
      </c>
      <c r="X665" s="1">
        <f t="shared" si="106"/>
        <v>52</v>
      </c>
      <c r="Y665" s="37">
        <f>VLOOKUP(D665,兵种!B:J,7,0)</f>
        <v>0</v>
      </c>
      <c r="Z665" s="37">
        <f>VLOOKUP(D665,兵种!B:J,8,0)</f>
        <v>0</v>
      </c>
      <c r="AA665" s="37">
        <f>VLOOKUP(D665,兵种!B:J,9,0)</f>
        <v>0</v>
      </c>
      <c r="AB665" s="1">
        <f t="shared" si="107"/>
        <v>93</v>
      </c>
    </row>
    <row r="666" spans="2:28" hidden="1">
      <c r="B666" s="27"/>
      <c r="C666" s="16">
        <v>351</v>
      </c>
      <c r="D666" s="27"/>
      <c r="E666" s="27"/>
      <c r="F666" s="2" t="s">
        <v>353</v>
      </c>
      <c r="G666" s="4" t="str">
        <f>VLOOKUP(D666,兵种!B:F,2,0)</f>
        <v>老百姓</v>
      </c>
      <c r="H666" s="4">
        <f>VLOOKUP(D666,兵种!B:F,3,0)</f>
        <v>0.7</v>
      </c>
      <c r="I666" s="4">
        <f>VLOOKUP(D666,兵种!B:F,4,0)</f>
        <v>0.7</v>
      </c>
      <c r="J666" s="4">
        <f>VLOOKUP(D666,兵种!B:F,5,0)</f>
        <v>0.7</v>
      </c>
      <c r="K666" s="16" t="str">
        <f>VLOOKUP(E666,绝技!B:C,2,0)</f>
        <v>无</v>
      </c>
      <c r="L666" s="32">
        <v>9</v>
      </c>
      <c r="M666" s="32">
        <v>5</v>
      </c>
      <c r="N666" s="32">
        <v>52</v>
      </c>
      <c r="O666" s="35">
        <v>64</v>
      </c>
      <c r="P666" s="1">
        <f t="shared" si="99"/>
        <v>130</v>
      </c>
      <c r="Q666" s="38">
        <v>1</v>
      </c>
      <c r="R666" s="1">
        <f t="shared" si="100"/>
        <v>83</v>
      </c>
      <c r="S666" s="1">
        <f t="shared" si="101"/>
        <v>6</v>
      </c>
      <c r="T666" s="1">
        <f t="shared" si="102"/>
        <v>4</v>
      </c>
      <c r="U666" s="1">
        <f t="shared" si="103"/>
        <v>7</v>
      </c>
      <c r="V666" s="1">
        <f t="shared" si="104"/>
        <v>5</v>
      </c>
      <c r="W666" s="1">
        <f t="shared" si="105"/>
        <v>62</v>
      </c>
      <c r="X666" s="1">
        <f t="shared" si="106"/>
        <v>41</v>
      </c>
      <c r="Y666" s="37">
        <f>VLOOKUP(D666,兵种!B:J,7,0)</f>
        <v>0</v>
      </c>
      <c r="Z666" s="37">
        <f>VLOOKUP(D666,兵种!B:J,8,0)</f>
        <v>0</v>
      </c>
      <c r="AA666" s="37">
        <f>VLOOKUP(D666,兵种!B:J,9,0)</f>
        <v>0</v>
      </c>
      <c r="AB666" s="1">
        <f t="shared" si="107"/>
        <v>75</v>
      </c>
    </row>
    <row r="667" spans="2:28" hidden="1">
      <c r="B667" s="27"/>
      <c r="C667" s="16">
        <v>628</v>
      </c>
      <c r="D667" s="27"/>
      <c r="E667" s="27"/>
      <c r="F667" s="2" t="s">
        <v>626</v>
      </c>
      <c r="G667" s="4" t="str">
        <f>VLOOKUP(D667,兵种!B:F,2,0)</f>
        <v>老百姓</v>
      </c>
      <c r="H667" s="4">
        <f>VLOOKUP(D667,兵种!B:F,3,0)</f>
        <v>0.7</v>
      </c>
      <c r="I667" s="4">
        <f>VLOOKUP(D667,兵种!B:F,4,0)</f>
        <v>0.7</v>
      </c>
      <c r="J667" s="4">
        <f>VLOOKUP(D667,兵种!B:F,5,0)</f>
        <v>0.7</v>
      </c>
      <c r="K667" s="16" t="str">
        <f>VLOOKUP(E667,绝技!B:C,2,0)</f>
        <v>无</v>
      </c>
      <c r="L667" s="32">
        <v>8</v>
      </c>
      <c r="M667" s="32">
        <v>21</v>
      </c>
      <c r="N667" s="32">
        <v>36</v>
      </c>
      <c r="O667" s="35">
        <v>51</v>
      </c>
      <c r="P667" s="1">
        <f t="shared" si="99"/>
        <v>116</v>
      </c>
      <c r="Q667" s="38">
        <v>1</v>
      </c>
      <c r="R667" s="1">
        <f t="shared" si="100"/>
        <v>105</v>
      </c>
      <c r="S667" s="1">
        <f t="shared" si="101"/>
        <v>5</v>
      </c>
      <c r="T667" s="1">
        <f t="shared" si="102"/>
        <v>3</v>
      </c>
      <c r="U667" s="1">
        <f t="shared" si="103"/>
        <v>31</v>
      </c>
      <c r="V667" s="1">
        <f t="shared" si="104"/>
        <v>21</v>
      </c>
      <c r="W667" s="1">
        <f t="shared" si="105"/>
        <v>43</v>
      </c>
      <c r="X667" s="1">
        <f t="shared" si="106"/>
        <v>28</v>
      </c>
      <c r="Y667" s="37">
        <f>VLOOKUP(D667,兵种!B:J,7,0)</f>
        <v>0</v>
      </c>
      <c r="Z667" s="37">
        <f>VLOOKUP(D667,兵种!B:J,8,0)</f>
        <v>0</v>
      </c>
      <c r="AA667" s="37">
        <f>VLOOKUP(D667,兵种!B:J,9,0)</f>
        <v>0</v>
      </c>
      <c r="AB667" s="1">
        <f t="shared" si="107"/>
        <v>79</v>
      </c>
    </row>
    <row r="668" spans="2:28" hidden="1">
      <c r="B668" s="27"/>
      <c r="C668" s="16">
        <v>257</v>
      </c>
      <c r="D668" s="27"/>
      <c r="E668" s="27"/>
      <c r="F668" s="2" t="s">
        <v>259</v>
      </c>
      <c r="G668" s="4" t="str">
        <f>VLOOKUP(D668,兵种!B:F,2,0)</f>
        <v>老百姓</v>
      </c>
      <c r="H668" s="4">
        <f>VLOOKUP(D668,兵种!B:F,3,0)</f>
        <v>0.7</v>
      </c>
      <c r="I668" s="4">
        <f>VLOOKUP(D668,兵种!B:F,4,0)</f>
        <v>0.7</v>
      </c>
      <c r="J668" s="4">
        <f>VLOOKUP(D668,兵种!B:F,5,0)</f>
        <v>0.7</v>
      </c>
      <c r="K668" s="16" t="str">
        <f>VLOOKUP(E668,绝技!B:C,2,0)</f>
        <v>无</v>
      </c>
      <c r="L668" s="32">
        <v>8</v>
      </c>
      <c r="M668" s="32">
        <v>19</v>
      </c>
      <c r="N668" s="32">
        <v>77</v>
      </c>
      <c r="O668" s="35">
        <v>72</v>
      </c>
      <c r="P668" s="1">
        <f t="shared" si="99"/>
        <v>176</v>
      </c>
      <c r="Q668" s="38">
        <v>1</v>
      </c>
      <c r="R668" s="1">
        <f t="shared" si="100"/>
        <v>102</v>
      </c>
      <c r="S668" s="1">
        <f t="shared" si="101"/>
        <v>5</v>
      </c>
      <c r="T668" s="1">
        <f t="shared" si="102"/>
        <v>3</v>
      </c>
      <c r="U668" s="1">
        <f t="shared" si="103"/>
        <v>28</v>
      </c>
      <c r="V668" s="1">
        <f t="shared" si="104"/>
        <v>19</v>
      </c>
      <c r="W668" s="1">
        <f t="shared" si="105"/>
        <v>92</v>
      </c>
      <c r="X668" s="1">
        <f t="shared" si="106"/>
        <v>61</v>
      </c>
      <c r="Y668" s="37">
        <f>VLOOKUP(D668,兵种!B:J,7,0)</f>
        <v>0</v>
      </c>
      <c r="Z668" s="37">
        <f>VLOOKUP(D668,兵种!B:J,8,0)</f>
        <v>0</v>
      </c>
      <c r="AA668" s="37">
        <f>VLOOKUP(D668,兵种!B:J,9,0)</f>
        <v>0</v>
      </c>
      <c r="AB668" s="1">
        <f t="shared" si="107"/>
        <v>125</v>
      </c>
    </row>
    <row r="669" spans="2:28" hidden="1">
      <c r="B669" s="27"/>
      <c r="C669" s="16">
        <v>421</v>
      </c>
      <c r="D669" s="27"/>
      <c r="E669" s="27"/>
      <c r="F669" s="2" t="s">
        <v>422</v>
      </c>
      <c r="G669" s="4" t="str">
        <f>VLOOKUP(D669,兵种!B:F,2,0)</f>
        <v>老百姓</v>
      </c>
      <c r="H669" s="4">
        <f>VLOOKUP(D669,兵种!B:F,3,0)</f>
        <v>0.7</v>
      </c>
      <c r="I669" s="4">
        <f>VLOOKUP(D669,兵种!B:F,4,0)</f>
        <v>0.7</v>
      </c>
      <c r="J669" s="4">
        <f>VLOOKUP(D669,兵种!B:F,5,0)</f>
        <v>0.7</v>
      </c>
      <c r="K669" s="16" t="str">
        <f>VLOOKUP(E669,绝技!B:C,2,0)</f>
        <v>无</v>
      </c>
      <c r="L669" s="32">
        <v>8</v>
      </c>
      <c r="M669" s="32">
        <v>12</v>
      </c>
      <c r="N669" s="32">
        <v>31</v>
      </c>
      <c r="O669" s="35">
        <v>59</v>
      </c>
      <c r="P669" s="1">
        <f t="shared" si="99"/>
        <v>110</v>
      </c>
      <c r="Q669" s="38">
        <v>1</v>
      </c>
      <c r="R669" s="1">
        <f t="shared" si="100"/>
        <v>92</v>
      </c>
      <c r="S669" s="1">
        <f t="shared" si="101"/>
        <v>5</v>
      </c>
      <c r="T669" s="1">
        <f t="shared" si="102"/>
        <v>3</v>
      </c>
      <c r="U669" s="1">
        <f t="shared" si="103"/>
        <v>18</v>
      </c>
      <c r="V669" s="1">
        <f t="shared" si="104"/>
        <v>12</v>
      </c>
      <c r="W669" s="1">
        <f t="shared" si="105"/>
        <v>37</v>
      </c>
      <c r="X669" s="1">
        <f t="shared" si="106"/>
        <v>24</v>
      </c>
      <c r="Y669" s="37">
        <f>VLOOKUP(D669,兵种!B:J,7,0)</f>
        <v>0</v>
      </c>
      <c r="Z669" s="37">
        <f>VLOOKUP(D669,兵种!B:J,8,0)</f>
        <v>0</v>
      </c>
      <c r="AA669" s="37">
        <f>VLOOKUP(D669,兵种!B:J,9,0)</f>
        <v>0</v>
      </c>
      <c r="AB669" s="1">
        <f t="shared" si="107"/>
        <v>60</v>
      </c>
    </row>
    <row r="670" spans="2:28" hidden="1">
      <c r="B670" s="27"/>
      <c r="C670" s="16">
        <v>504</v>
      </c>
      <c r="D670" s="27"/>
      <c r="E670" s="27"/>
      <c r="F670" s="2" t="s">
        <v>504</v>
      </c>
      <c r="G670" s="4" t="str">
        <f>VLOOKUP(D670,兵种!B:F,2,0)</f>
        <v>老百姓</v>
      </c>
      <c r="H670" s="4">
        <f>VLOOKUP(D670,兵种!B:F,3,0)</f>
        <v>0.7</v>
      </c>
      <c r="I670" s="4">
        <f>VLOOKUP(D670,兵种!B:F,4,0)</f>
        <v>0.7</v>
      </c>
      <c r="J670" s="4">
        <f>VLOOKUP(D670,兵种!B:F,5,0)</f>
        <v>0.7</v>
      </c>
      <c r="K670" s="16" t="str">
        <f>VLOOKUP(E670,绝技!B:C,2,0)</f>
        <v>无</v>
      </c>
      <c r="L670" s="32">
        <v>8</v>
      </c>
      <c r="M670" s="32">
        <v>9</v>
      </c>
      <c r="N670" s="32">
        <v>70</v>
      </c>
      <c r="O670" s="35">
        <v>79</v>
      </c>
      <c r="P670" s="1">
        <f t="shared" si="99"/>
        <v>166</v>
      </c>
      <c r="Q670" s="38">
        <v>1</v>
      </c>
      <c r="R670" s="1">
        <f t="shared" si="100"/>
        <v>88</v>
      </c>
      <c r="S670" s="1">
        <f t="shared" si="101"/>
        <v>5</v>
      </c>
      <c r="T670" s="1">
        <f t="shared" si="102"/>
        <v>3</v>
      </c>
      <c r="U670" s="1">
        <f t="shared" si="103"/>
        <v>13</v>
      </c>
      <c r="V670" s="1">
        <f t="shared" si="104"/>
        <v>9</v>
      </c>
      <c r="W670" s="1">
        <f t="shared" si="105"/>
        <v>84</v>
      </c>
      <c r="X670" s="1">
        <f t="shared" si="106"/>
        <v>56</v>
      </c>
      <c r="Y670" s="37">
        <f>VLOOKUP(D670,兵种!B:J,7,0)</f>
        <v>0</v>
      </c>
      <c r="Z670" s="37">
        <f>VLOOKUP(D670,兵种!B:J,8,0)</f>
        <v>0</v>
      </c>
      <c r="AA670" s="37">
        <f>VLOOKUP(D670,兵种!B:J,9,0)</f>
        <v>0</v>
      </c>
      <c r="AB670" s="1">
        <f t="shared" si="107"/>
        <v>102</v>
      </c>
    </row>
    <row r="671" spans="2:28" hidden="1">
      <c r="B671" s="27"/>
      <c r="C671" s="16">
        <v>709</v>
      </c>
      <c r="D671" s="27"/>
      <c r="E671" s="27"/>
      <c r="F671" s="2" t="s">
        <v>679</v>
      </c>
      <c r="G671" s="4" t="str">
        <f>VLOOKUP(D671,兵种!B:F,2,0)</f>
        <v>老百姓</v>
      </c>
      <c r="H671" s="4">
        <f>VLOOKUP(D671,兵种!B:F,3,0)</f>
        <v>0.7</v>
      </c>
      <c r="I671" s="4">
        <f>VLOOKUP(D671,兵种!B:F,4,0)</f>
        <v>0.7</v>
      </c>
      <c r="J671" s="4">
        <f>VLOOKUP(D671,兵种!B:F,5,0)</f>
        <v>0.7</v>
      </c>
      <c r="K671" s="16" t="str">
        <f>VLOOKUP(E671,绝技!B:C,2,0)</f>
        <v>无</v>
      </c>
      <c r="L671" s="32">
        <v>8</v>
      </c>
      <c r="M671" s="32">
        <v>8</v>
      </c>
      <c r="N671" s="32">
        <v>64</v>
      </c>
      <c r="O671" s="35">
        <v>78</v>
      </c>
      <c r="P671" s="1">
        <f t="shared" si="99"/>
        <v>158</v>
      </c>
      <c r="Q671" s="38">
        <v>1</v>
      </c>
      <c r="R671" s="1">
        <f t="shared" si="100"/>
        <v>86</v>
      </c>
      <c r="S671" s="1">
        <f t="shared" si="101"/>
        <v>5</v>
      </c>
      <c r="T671" s="1">
        <f t="shared" si="102"/>
        <v>3</v>
      </c>
      <c r="U671" s="1">
        <f t="shared" si="103"/>
        <v>12</v>
      </c>
      <c r="V671" s="1">
        <f t="shared" si="104"/>
        <v>8</v>
      </c>
      <c r="W671" s="1">
        <f t="shared" si="105"/>
        <v>76</v>
      </c>
      <c r="X671" s="1">
        <f t="shared" si="106"/>
        <v>51</v>
      </c>
      <c r="Y671" s="37">
        <f>VLOOKUP(D671,兵种!B:J,7,0)</f>
        <v>0</v>
      </c>
      <c r="Z671" s="37">
        <f>VLOOKUP(D671,兵种!B:J,8,0)</f>
        <v>0</v>
      </c>
      <c r="AA671" s="37">
        <f>VLOOKUP(D671,兵种!B:J,9,0)</f>
        <v>0</v>
      </c>
      <c r="AB671" s="1">
        <f t="shared" si="107"/>
        <v>93</v>
      </c>
    </row>
    <row r="672" spans="2:28" hidden="1">
      <c r="B672" s="27"/>
      <c r="C672" s="16">
        <v>703</v>
      </c>
      <c r="D672" s="27"/>
      <c r="E672" s="27"/>
      <c r="F672" s="2" t="s">
        <v>673</v>
      </c>
      <c r="G672" s="4" t="str">
        <f>VLOOKUP(D672,兵种!B:F,2,0)</f>
        <v>老百姓</v>
      </c>
      <c r="H672" s="4">
        <f>VLOOKUP(D672,兵种!B:F,3,0)</f>
        <v>0.7</v>
      </c>
      <c r="I672" s="4">
        <f>VLOOKUP(D672,兵种!B:F,4,0)</f>
        <v>0.7</v>
      </c>
      <c r="J672" s="4">
        <f>VLOOKUP(D672,兵种!B:F,5,0)</f>
        <v>0.7</v>
      </c>
      <c r="K672" s="16" t="str">
        <f>VLOOKUP(E672,绝技!B:C,2,0)</f>
        <v>无</v>
      </c>
      <c r="L672" s="32">
        <v>8</v>
      </c>
      <c r="M672" s="32">
        <v>7</v>
      </c>
      <c r="N672" s="32">
        <v>68</v>
      </c>
      <c r="O672" s="35">
        <v>72</v>
      </c>
      <c r="P672" s="1">
        <f t="shared" si="99"/>
        <v>155</v>
      </c>
      <c r="Q672" s="38">
        <v>1</v>
      </c>
      <c r="R672" s="1">
        <f t="shared" si="100"/>
        <v>85</v>
      </c>
      <c r="S672" s="1">
        <f t="shared" si="101"/>
        <v>5</v>
      </c>
      <c r="T672" s="1">
        <f t="shared" si="102"/>
        <v>3</v>
      </c>
      <c r="U672" s="1">
        <f t="shared" si="103"/>
        <v>10</v>
      </c>
      <c r="V672" s="1">
        <f t="shared" si="104"/>
        <v>7</v>
      </c>
      <c r="W672" s="1">
        <f t="shared" si="105"/>
        <v>81</v>
      </c>
      <c r="X672" s="1">
        <f t="shared" si="106"/>
        <v>54</v>
      </c>
      <c r="Y672" s="37">
        <f>VLOOKUP(D672,兵种!B:J,7,0)</f>
        <v>0</v>
      </c>
      <c r="Z672" s="37">
        <f>VLOOKUP(D672,兵种!B:J,8,0)</f>
        <v>0</v>
      </c>
      <c r="AA672" s="37">
        <f>VLOOKUP(D672,兵种!B:J,9,0)</f>
        <v>0</v>
      </c>
      <c r="AB672" s="1">
        <f t="shared" si="107"/>
        <v>96</v>
      </c>
    </row>
    <row r="673" spans="2:28" hidden="1">
      <c r="B673" s="27"/>
      <c r="C673" s="16">
        <v>217</v>
      </c>
      <c r="D673" s="27"/>
      <c r="E673" s="27"/>
      <c r="F673" s="2" t="s">
        <v>219</v>
      </c>
      <c r="G673" s="4" t="str">
        <f>VLOOKUP(D673,兵种!B:F,2,0)</f>
        <v>老百姓</v>
      </c>
      <c r="H673" s="4">
        <f>VLOOKUP(D673,兵种!B:F,3,0)</f>
        <v>0.7</v>
      </c>
      <c r="I673" s="4">
        <f>VLOOKUP(D673,兵种!B:F,4,0)</f>
        <v>0.7</v>
      </c>
      <c r="J673" s="4">
        <f>VLOOKUP(D673,兵种!B:F,5,0)</f>
        <v>0.7</v>
      </c>
      <c r="K673" s="16" t="str">
        <f>VLOOKUP(E673,绝技!B:C,2,0)</f>
        <v>无</v>
      </c>
      <c r="L673" s="32">
        <v>8</v>
      </c>
      <c r="M673" s="32">
        <v>7</v>
      </c>
      <c r="N673" s="32">
        <v>69</v>
      </c>
      <c r="O673" s="35">
        <v>58</v>
      </c>
      <c r="P673" s="1">
        <f t="shared" si="99"/>
        <v>142</v>
      </c>
      <c r="Q673" s="38">
        <v>1</v>
      </c>
      <c r="R673" s="1">
        <f t="shared" si="100"/>
        <v>85</v>
      </c>
      <c r="S673" s="1">
        <f t="shared" si="101"/>
        <v>5</v>
      </c>
      <c r="T673" s="1">
        <f t="shared" si="102"/>
        <v>3</v>
      </c>
      <c r="U673" s="1">
        <f t="shared" si="103"/>
        <v>10</v>
      </c>
      <c r="V673" s="1">
        <f t="shared" si="104"/>
        <v>7</v>
      </c>
      <c r="W673" s="1">
        <f t="shared" si="105"/>
        <v>82</v>
      </c>
      <c r="X673" s="1">
        <f t="shared" si="106"/>
        <v>55</v>
      </c>
      <c r="Y673" s="37">
        <f>VLOOKUP(D673,兵种!B:J,7,0)</f>
        <v>0</v>
      </c>
      <c r="Z673" s="37">
        <f>VLOOKUP(D673,兵种!B:J,8,0)</f>
        <v>0</v>
      </c>
      <c r="AA673" s="37">
        <f>VLOOKUP(D673,兵种!B:J,9,0)</f>
        <v>0</v>
      </c>
      <c r="AB673" s="1">
        <f t="shared" si="107"/>
        <v>97</v>
      </c>
    </row>
    <row r="674" spans="2:28" hidden="1">
      <c r="B674" s="27"/>
      <c r="C674" s="16">
        <v>52</v>
      </c>
      <c r="D674" s="27"/>
      <c r="E674" s="27"/>
      <c r="F674" s="2" t="s">
        <v>54</v>
      </c>
      <c r="G674" s="4" t="str">
        <f>VLOOKUP(D674,兵种!B:F,2,0)</f>
        <v>老百姓</v>
      </c>
      <c r="H674" s="4">
        <f>VLOOKUP(D674,兵种!B:F,3,0)</f>
        <v>0.7</v>
      </c>
      <c r="I674" s="4">
        <f>VLOOKUP(D674,兵种!B:F,4,0)</f>
        <v>0.7</v>
      </c>
      <c r="J674" s="4">
        <f>VLOOKUP(D674,兵种!B:F,5,0)</f>
        <v>0.7</v>
      </c>
      <c r="K674" s="16" t="str">
        <f>VLOOKUP(E674,绝技!B:C,2,0)</f>
        <v>无</v>
      </c>
      <c r="L674" s="32">
        <v>6</v>
      </c>
      <c r="M674" s="32">
        <v>30</v>
      </c>
      <c r="N674" s="32">
        <v>71</v>
      </c>
      <c r="O674" s="35">
        <v>70</v>
      </c>
      <c r="P674" s="1">
        <f t="shared" si="99"/>
        <v>177</v>
      </c>
      <c r="Q674" s="38">
        <v>1</v>
      </c>
      <c r="R674" s="1">
        <f t="shared" si="100"/>
        <v>116</v>
      </c>
      <c r="S674" s="1">
        <f t="shared" si="101"/>
        <v>4</v>
      </c>
      <c r="T674" s="1">
        <f t="shared" si="102"/>
        <v>2</v>
      </c>
      <c r="U674" s="1">
        <f t="shared" si="103"/>
        <v>45</v>
      </c>
      <c r="V674" s="1">
        <f t="shared" si="104"/>
        <v>30</v>
      </c>
      <c r="W674" s="1">
        <f t="shared" si="105"/>
        <v>85</v>
      </c>
      <c r="X674" s="1">
        <f t="shared" si="106"/>
        <v>56</v>
      </c>
      <c r="Y674" s="37">
        <f>VLOOKUP(D674,兵种!B:J,7,0)</f>
        <v>0</v>
      </c>
      <c r="Z674" s="37">
        <f>VLOOKUP(D674,兵种!B:J,8,0)</f>
        <v>0</v>
      </c>
      <c r="AA674" s="37">
        <f>VLOOKUP(D674,兵种!B:J,9,0)</f>
        <v>0</v>
      </c>
      <c r="AB674" s="1">
        <f t="shared" si="107"/>
        <v>134</v>
      </c>
    </row>
    <row r="675" spans="2:28" hidden="1">
      <c r="B675" s="27"/>
      <c r="C675" s="16">
        <v>33</v>
      </c>
      <c r="D675" s="27">
        <v>4</v>
      </c>
      <c r="E675" s="27"/>
      <c r="F675" s="2" t="s">
        <v>35</v>
      </c>
      <c r="G675" s="4" t="str">
        <f>VLOOKUP(D675,兵种!B:F,2,0)</f>
        <v>弓弩手</v>
      </c>
      <c r="H675" s="4">
        <f>VLOOKUP(D675,兵种!B:F,3,0)</f>
        <v>0.9</v>
      </c>
      <c r="I675" s="4">
        <f>VLOOKUP(D675,兵种!B:F,4,0)</f>
        <v>1</v>
      </c>
      <c r="J675" s="4">
        <f>VLOOKUP(D675,兵种!B:F,5,0)</f>
        <v>1</v>
      </c>
      <c r="K675" s="16" t="str">
        <f>VLOOKUP(E675,绝技!B:C,2,0)</f>
        <v>无</v>
      </c>
      <c r="L675" s="32">
        <v>6</v>
      </c>
      <c r="M675" s="32">
        <v>3</v>
      </c>
      <c r="N675" s="32">
        <v>79</v>
      </c>
      <c r="O675" s="35">
        <v>80</v>
      </c>
      <c r="P675" s="1">
        <f t="shared" si="99"/>
        <v>168</v>
      </c>
      <c r="Q675" s="38">
        <v>1</v>
      </c>
      <c r="R675" s="1">
        <f t="shared" si="100"/>
        <v>100</v>
      </c>
      <c r="S675" s="1">
        <f t="shared" si="101"/>
        <v>6</v>
      </c>
      <c r="T675" s="1">
        <f t="shared" si="102"/>
        <v>4</v>
      </c>
      <c r="U675" s="1">
        <f t="shared" si="103"/>
        <v>4</v>
      </c>
      <c r="V675" s="1">
        <f t="shared" si="104"/>
        <v>3</v>
      </c>
      <c r="W675" s="1">
        <f t="shared" si="105"/>
        <v>94</v>
      </c>
      <c r="X675" s="1">
        <f t="shared" si="106"/>
        <v>63</v>
      </c>
      <c r="Y675" s="37">
        <f>VLOOKUP(D675,兵种!B:J,7,0)</f>
        <v>0</v>
      </c>
      <c r="Z675" s="37">
        <f>VLOOKUP(D675,兵种!B:J,8,0)</f>
        <v>0</v>
      </c>
      <c r="AA675" s="37">
        <f>VLOOKUP(D675,兵种!B:J,9,0)</f>
        <v>0.2</v>
      </c>
      <c r="AB675" s="1">
        <f t="shared" si="107"/>
        <v>104</v>
      </c>
    </row>
    <row r="676" spans="2:28" hidden="1">
      <c r="B676" s="27"/>
      <c r="C676" s="16">
        <v>699</v>
      </c>
      <c r="D676" s="27"/>
      <c r="E676" s="27"/>
      <c r="F676" s="2" t="s">
        <v>669</v>
      </c>
      <c r="G676" s="4" t="str">
        <f>VLOOKUP(D676,兵种!B:F,2,0)</f>
        <v>老百姓</v>
      </c>
      <c r="H676" s="4">
        <f>VLOOKUP(D676,兵种!B:F,3,0)</f>
        <v>0.7</v>
      </c>
      <c r="I676" s="4">
        <f>VLOOKUP(D676,兵种!B:F,4,0)</f>
        <v>0.7</v>
      </c>
      <c r="J676" s="4">
        <f>VLOOKUP(D676,兵种!B:F,5,0)</f>
        <v>0.7</v>
      </c>
      <c r="K676" s="16" t="str">
        <f>VLOOKUP(E676,绝技!B:C,2,0)</f>
        <v>无</v>
      </c>
      <c r="L676" s="32">
        <v>6</v>
      </c>
      <c r="M676" s="32">
        <v>4</v>
      </c>
      <c r="N676" s="32">
        <v>12</v>
      </c>
      <c r="O676" s="35">
        <v>23</v>
      </c>
      <c r="P676" s="1">
        <f t="shared" si="99"/>
        <v>45</v>
      </c>
      <c r="Q676" s="38">
        <v>1</v>
      </c>
      <c r="R676" s="1">
        <f t="shared" si="100"/>
        <v>79</v>
      </c>
      <c r="S676" s="1">
        <f t="shared" si="101"/>
        <v>4</v>
      </c>
      <c r="T676" s="1">
        <f t="shared" si="102"/>
        <v>2</v>
      </c>
      <c r="U676" s="1">
        <f t="shared" si="103"/>
        <v>6</v>
      </c>
      <c r="V676" s="1">
        <f t="shared" si="104"/>
        <v>4</v>
      </c>
      <c r="W676" s="1">
        <f t="shared" si="105"/>
        <v>14</v>
      </c>
      <c r="X676" s="1">
        <f t="shared" si="106"/>
        <v>9</v>
      </c>
      <c r="Y676" s="37">
        <f>VLOOKUP(D676,兵种!B:J,7,0)</f>
        <v>0</v>
      </c>
      <c r="Z676" s="37">
        <f>VLOOKUP(D676,兵种!B:J,8,0)</f>
        <v>0</v>
      </c>
      <c r="AA676" s="37">
        <f>VLOOKUP(D676,兵种!B:J,9,0)</f>
        <v>0</v>
      </c>
      <c r="AB676" s="1">
        <f t="shared" si="107"/>
        <v>24</v>
      </c>
    </row>
    <row r="677" spans="2:28" hidden="1">
      <c r="B677" s="27"/>
      <c r="C677" s="16">
        <v>349</v>
      </c>
      <c r="D677" s="27"/>
      <c r="E677" s="27"/>
      <c r="F677" s="2" t="s">
        <v>351</v>
      </c>
      <c r="G677" s="4" t="str">
        <f>VLOOKUP(D677,兵种!B:F,2,0)</f>
        <v>老百姓</v>
      </c>
      <c r="H677" s="4">
        <f>VLOOKUP(D677,兵种!B:F,3,0)</f>
        <v>0.7</v>
      </c>
      <c r="I677" s="4">
        <f>VLOOKUP(D677,兵种!B:F,4,0)</f>
        <v>0.7</v>
      </c>
      <c r="J677" s="4">
        <f>VLOOKUP(D677,兵种!B:F,5,0)</f>
        <v>0.7</v>
      </c>
      <c r="K677" s="16" t="str">
        <f>VLOOKUP(E677,绝技!B:C,2,0)</f>
        <v>无</v>
      </c>
      <c r="L677" s="32">
        <v>5</v>
      </c>
      <c r="M677" s="32">
        <v>3</v>
      </c>
      <c r="N677" s="32">
        <v>27</v>
      </c>
      <c r="O677" s="35">
        <v>48</v>
      </c>
      <c r="P677" s="1">
        <f t="shared" si="99"/>
        <v>83</v>
      </c>
      <c r="Q677" s="38">
        <v>1</v>
      </c>
      <c r="R677" s="1">
        <f t="shared" si="100"/>
        <v>77</v>
      </c>
      <c r="S677" s="1">
        <f t="shared" si="101"/>
        <v>3</v>
      </c>
      <c r="T677" s="1">
        <f t="shared" si="102"/>
        <v>2</v>
      </c>
      <c r="U677" s="1">
        <f t="shared" si="103"/>
        <v>4</v>
      </c>
      <c r="V677" s="1">
        <f t="shared" si="104"/>
        <v>3</v>
      </c>
      <c r="W677" s="1">
        <f t="shared" si="105"/>
        <v>32</v>
      </c>
      <c r="X677" s="1">
        <f t="shared" si="106"/>
        <v>21</v>
      </c>
      <c r="Y677" s="37">
        <f>VLOOKUP(D677,兵种!B:J,7,0)</f>
        <v>0</v>
      </c>
      <c r="Z677" s="37">
        <f>VLOOKUP(D677,兵种!B:J,8,0)</f>
        <v>0</v>
      </c>
      <c r="AA677" s="37">
        <f>VLOOKUP(D677,兵种!B:J,9,0)</f>
        <v>0</v>
      </c>
      <c r="AB677" s="1">
        <f t="shared" si="107"/>
        <v>39</v>
      </c>
    </row>
    <row r="678" spans="2:28" hidden="1">
      <c r="B678" s="27"/>
      <c r="C678" s="16">
        <v>4</v>
      </c>
      <c r="D678" s="27"/>
      <c r="E678" s="27"/>
      <c r="F678" s="2" t="s">
        <v>6</v>
      </c>
      <c r="G678" s="4" t="str">
        <f>VLOOKUP(D678,兵种!B:F,2,0)</f>
        <v>老百姓</v>
      </c>
      <c r="H678" s="4">
        <f>VLOOKUP(D678,兵种!B:F,3,0)</f>
        <v>0.7</v>
      </c>
      <c r="I678" s="4">
        <f>VLOOKUP(D678,兵种!B:F,4,0)</f>
        <v>0.7</v>
      </c>
      <c r="J678" s="4">
        <f>VLOOKUP(D678,兵种!B:F,5,0)</f>
        <v>0.7</v>
      </c>
      <c r="K678" s="16" t="str">
        <f>VLOOKUP(E678,绝技!B:C,2,0)</f>
        <v>无</v>
      </c>
      <c r="L678" s="32">
        <v>4</v>
      </c>
      <c r="M678" s="32">
        <v>9</v>
      </c>
      <c r="N678" s="32">
        <v>33</v>
      </c>
      <c r="O678" s="35">
        <v>51</v>
      </c>
      <c r="P678" s="1">
        <f t="shared" si="99"/>
        <v>97</v>
      </c>
      <c r="Q678" s="38">
        <v>1</v>
      </c>
      <c r="R678" s="1">
        <f t="shared" si="100"/>
        <v>85</v>
      </c>
      <c r="S678" s="1">
        <f t="shared" si="101"/>
        <v>2</v>
      </c>
      <c r="T678" s="1">
        <f t="shared" si="102"/>
        <v>1</v>
      </c>
      <c r="U678" s="1">
        <f t="shared" si="103"/>
        <v>13</v>
      </c>
      <c r="V678" s="1">
        <f t="shared" si="104"/>
        <v>9</v>
      </c>
      <c r="W678" s="1">
        <f t="shared" si="105"/>
        <v>39</v>
      </c>
      <c r="X678" s="1">
        <f t="shared" si="106"/>
        <v>26</v>
      </c>
      <c r="Y678" s="37">
        <f>VLOOKUP(D678,兵种!B:J,7,0)</f>
        <v>0</v>
      </c>
      <c r="Z678" s="37">
        <f>VLOOKUP(D678,兵种!B:J,8,0)</f>
        <v>0</v>
      </c>
      <c r="AA678" s="37">
        <f>VLOOKUP(D678,兵种!B:J,9,0)</f>
        <v>0</v>
      </c>
      <c r="AB678" s="1">
        <f t="shared" si="107"/>
        <v>54</v>
      </c>
    </row>
    <row r="679" spans="2:28" hidden="1">
      <c r="B679" s="27"/>
      <c r="C679" s="16">
        <v>310</v>
      </c>
      <c r="D679" s="27"/>
      <c r="E679" s="27"/>
      <c r="F679" s="2" t="s">
        <v>312</v>
      </c>
      <c r="G679" s="4" t="str">
        <f>VLOOKUP(D679,兵种!B:F,2,0)</f>
        <v>老百姓</v>
      </c>
      <c r="H679" s="4">
        <f>VLOOKUP(D679,兵种!B:F,3,0)</f>
        <v>0.7</v>
      </c>
      <c r="I679" s="4">
        <f>VLOOKUP(D679,兵种!B:F,4,0)</f>
        <v>0.7</v>
      </c>
      <c r="J679" s="4">
        <f>VLOOKUP(D679,兵种!B:F,5,0)</f>
        <v>0.7</v>
      </c>
      <c r="K679" s="16" t="str">
        <f>VLOOKUP(E679,绝技!B:C,2,0)</f>
        <v>无</v>
      </c>
      <c r="L679" s="32">
        <v>4</v>
      </c>
      <c r="M679" s="32">
        <v>6</v>
      </c>
      <c r="N679" s="32">
        <v>36</v>
      </c>
      <c r="O679" s="35">
        <v>42</v>
      </c>
      <c r="P679" s="1">
        <f t="shared" si="99"/>
        <v>88</v>
      </c>
      <c r="Q679" s="38">
        <v>1</v>
      </c>
      <c r="R679" s="1">
        <f t="shared" si="100"/>
        <v>81</v>
      </c>
      <c r="S679" s="1">
        <f t="shared" si="101"/>
        <v>2</v>
      </c>
      <c r="T679" s="1">
        <f t="shared" si="102"/>
        <v>1</v>
      </c>
      <c r="U679" s="1">
        <f t="shared" si="103"/>
        <v>9</v>
      </c>
      <c r="V679" s="1">
        <f t="shared" si="104"/>
        <v>6</v>
      </c>
      <c r="W679" s="1">
        <f t="shared" si="105"/>
        <v>43</v>
      </c>
      <c r="X679" s="1">
        <f t="shared" si="106"/>
        <v>28</v>
      </c>
      <c r="Y679" s="37">
        <f>VLOOKUP(D679,兵种!B:J,7,0)</f>
        <v>0</v>
      </c>
      <c r="Z679" s="37">
        <f>VLOOKUP(D679,兵种!B:J,8,0)</f>
        <v>0</v>
      </c>
      <c r="AA679" s="37">
        <f>VLOOKUP(D679,兵种!B:J,9,0)</f>
        <v>0</v>
      </c>
      <c r="AB679" s="1">
        <f t="shared" si="107"/>
        <v>54</v>
      </c>
    </row>
    <row r="680" spans="2:28" hidden="1">
      <c r="B680" s="27"/>
      <c r="C680" s="16">
        <v>629</v>
      </c>
      <c r="D680" s="27">
        <v>1</v>
      </c>
      <c r="E680" s="27"/>
      <c r="F680" s="2" t="s">
        <v>627</v>
      </c>
      <c r="G680" s="4" t="str">
        <f>VLOOKUP(D680,兵种!B:F,2,0)</f>
        <v>近卫军</v>
      </c>
      <c r="H680" s="4">
        <f>VLOOKUP(D680,兵种!B:F,3,0)</f>
        <v>1.1000000000000001</v>
      </c>
      <c r="I680" s="4">
        <f>VLOOKUP(D680,兵种!B:F,4,0)</f>
        <v>0.9</v>
      </c>
      <c r="J680" s="4">
        <f>VLOOKUP(D680,兵种!B:F,5,0)</f>
        <v>1.1000000000000001</v>
      </c>
      <c r="K680" s="16" t="str">
        <f>VLOOKUP(E680,绝技!B:C,2,0)</f>
        <v>无</v>
      </c>
      <c r="L680" s="32">
        <v>3</v>
      </c>
      <c r="M680" s="32">
        <v>5</v>
      </c>
      <c r="N680" s="32">
        <v>9</v>
      </c>
      <c r="O680" s="35">
        <v>4</v>
      </c>
      <c r="P680" s="1">
        <f t="shared" si="99"/>
        <v>21</v>
      </c>
      <c r="Q680" s="38">
        <v>1</v>
      </c>
      <c r="R680" s="1">
        <f t="shared" si="100"/>
        <v>124</v>
      </c>
      <c r="S680" s="1">
        <f t="shared" si="101"/>
        <v>2</v>
      </c>
      <c r="T680" s="1">
        <f t="shared" si="102"/>
        <v>2</v>
      </c>
      <c r="U680" s="1">
        <f t="shared" si="103"/>
        <v>7</v>
      </c>
      <c r="V680" s="1">
        <f t="shared" si="104"/>
        <v>5</v>
      </c>
      <c r="W680" s="1">
        <f t="shared" si="105"/>
        <v>10</v>
      </c>
      <c r="X680" s="1">
        <f t="shared" si="106"/>
        <v>7</v>
      </c>
      <c r="Y680" s="37">
        <f>VLOOKUP(D680,兵种!B:J,7,0)</f>
        <v>0</v>
      </c>
      <c r="Z680" s="37">
        <f>VLOOKUP(D680,兵种!B:J,8,0)</f>
        <v>0.2</v>
      </c>
      <c r="AA680" s="37">
        <f>VLOOKUP(D680,兵种!B:J,9,0)</f>
        <v>0</v>
      </c>
      <c r="AB680" s="1">
        <f t="shared" si="107"/>
        <v>19</v>
      </c>
    </row>
    <row r="681" spans="2:28" hidden="1">
      <c r="B681" s="27"/>
      <c r="C681" s="16">
        <v>708</v>
      </c>
      <c r="D681" s="27">
        <v>6</v>
      </c>
      <c r="E681" s="27"/>
      <c r="F681" s="2" t="s">
        <v>678</v>
      </c>
      <c r="G681" s="4" t="str">
        <f>VLOOKUP(D681,兵种!B:F,2,0)</f>
        <v>谋略家</v>
      </c>
      <c r="H681" s="4">
        <f>VLOOKUP(D681,兵种!B:F,3,0)</f>
        <v>0.8</v>
      </c>
      <c r="I681" s="4">
        <f>VLOOKUP(D681,兵种!B:F,4,0)</f>
        <v>0.8</v>
      </c>
      <c r="J681" s="4">
        <f>VLOOKUP(D681,兵种!B:F,5,0)</f>
        <v>0.9</v>
      </c>
      <c r="K681" s="16" t="str">
        <f>VLOOKUP(E681,绝技!B:C,2,0)</f>
        <v>无</v>
      </c>
      <c r="L681" s="32">
        <v>3</v>
      </c>
      <c r="M681" s="32">
        <v>6</v>
      </c>
      <c r="N681" s="32">
        <v>83</v>
      </c>
      <c r="O681" s="35">
        <v>76</v>
      </c>
      <c r="P681" s="1">
        <f t="shared" si="99"/>
        <v>168</v>
      </c>
      <c r="Q681" s="38">
        <v>1</v>
      </c>
      <c r="R681" s="1">
        <f t="shared" si="100"/>
        <v>92</v>
      </c>
      <c r="S681" s="1">
        <f t="shared" si="101"/>
        <v>2</v>
      </c>
      <c r="T681" s="1">
        <f t="shared" si="102"/>
        <v>1</v>
      </c>
      <c r="U681" s="1">
        <f t="shared" si="103"/>
        <v>9</v>
      </c>
      <c r="V681" s="1">
        <f t="shared" si="104"/>
        <v>6</v>
      </c>
      <c r="W681" s="1">
        <f t="shared" si="105"/>
        <v>99</v>
      </c>
      <c r="X681" s="1">
        <f t="shared" si="106"/>
        <v>66</v>
      </c>
      <c r="Y681" s="37">
        <f>VLOOKUP(D681,兵种!B:J,7,0)</f>
        <v>0.2</v>
      </c>
      <c r="Z681" s="37">
        <f>VLOOKUP(D681,兵种!B:J,8,0)</f>
        <v>0</v>
      </c>
      <c r="AA681" s="37">
        <f>VLOOKUP(D681,兵种!B:J,9,0)</f>
        <v>0</v>
      </c>
      <c r="AB681" s="1">
        <f t="shared" si="107"/>
        <v>110</v>
      </c>
    </row>
    <row r="682" spans="2:28" hidden="1">
      <c r="B682" s="27"/>
      <c r="C682" s="16">
        <v>622</v>
      </c>
      <c r="D682" s="27"/>
      <c r="E682" s="27"/>
      <c r="F682" s="2" t="s">
        <v>620</v>
      </c>
      <c r="G682" s="4" t="str">
        <f>VLOOKUP(D682,兵种!B:F,2,0)</f>
        <v>老百姓</v>
      </c>
      <c r="H682" s="4">
        <f>VLOOKUP(D682,兵种!B:F,3,0)</f>
        <v>0.7</v>
      </c>
      <c r="I682" s="4">
        <f>VLOOKUP(D682,兵种!B:F,4,0)</f>
        <v>0.7</v>
      </c>
      <c r="J682" s="4">
        <f>VLOOKUP(D682,兵种!B:F,5,0)</f>
        <v>0.7</v>
      </c>
      <c r="K682" s="16" t="str">
        <f>VLOOKUP(E682,绝技!B:C,2,0)</f>
        <v>无</v>
      </c>
      <c r="L682" s="32">
        <v>3</v>
      </c>
      <c r="M682" s="32">
        <v>8</v>
      </c>
      <c r="N682" s="32">
        <v>66</v>
      </c>
      <c r="O682" s="35">
        <v>49</v>
      </c>
      <c r="P682" s="1">
        <f t="shared" si="99"/>
        <v>126</v>
      </c>
      <c r="Q682" s="38">
        <v>1</v>
      </c>
      <c r="R682" s="1">
        <f t="shared" si="100"/>
        <v>83</v>
      </c>
      <c r="S682" s="1">
        <f t="shared" si="101"/>
        <v>2</v>
      </c>
      <c r="T682" s="1">
        <f t="shared" si="102"/>
        <v>1</v>
      </c>
      <c r="U682" s="1">
        <f t="shared" si="103"/>
        <v>12</v>
      </c>
      <c r="V682" s="1">
        <f t="shared" si="104"/>
        <v>8</v>
      </c>
      <c r="W682" s="1">
        <f t="shared" si="105"/>
        <v>79</v>
      </c>
      <c r="X682" s="1">
        <f t="shared" si="106"/>
        <v>52</v>
      </c>
      <c r="Y682" s="37">
        <f>VLOOKUP(D682,兵种!B:J,7,0)</f>
        <v>0</v>
      </c>
      <c r="Z682" s="37">
        <f>VLOOKUP(D682,兵种!B:J,8,0)</f>
        <v>0</v>
      </c>
      <c r="AA682" s="37">
        <f>VLOOKUP(D682,兵种!B:J,9,0)</f>
        <v>0</v>
      </c>
      <c r="AB682" s="1">
        <f t="shared" si="107"/>
        <v>93</v>
      </c>
    </row>
    <row r="683" spans="2:28" hidden="1">
      <c r="B683" s="27"/>
      <c r="C683" s="16">
        <v>143</v>
      </c>
      <c r="D683" s="27"/>
      <c r="E683" s="27"/>
      <c r="F683" s="2" t="s">
        <v>145</v>
      </c>
      <c r="G683" s="4" t="str">
        <f>VLOOKUP(D683,兵种!B:F,2,0)</f>
        <v>老百姓</v>
      </c>
      <c r="H683" s="4">
        <f>VLOOKUP(D683,兵种!B:F,3,0)</f>
        <v>0.7</v>
      </c>
      <c r="I683" s="4">
        <f>VLOOKUP(D683,兵种!B:F,4,0)</f>
        <v>0.7</v>
      </c>
      <c r="J683" s="4">
        <f>VLOOKUP(D683,兵种!B:F,5,0)</f>
        <v>0.7</v>
      </c>
      <c r="K683" s="16" t="str">
        <f>VLOOKUP(E683,绝技!B:C,2,0)</f>
        <v>无</v>
      </c>
      <c r="L683" s="32">
        <v>3</v>
      </c>
      <c r="M683" s="32">
        <v>5</v>
      </c>
      <c r="N683" s="32">
        <v>67</v>
      </c>
      <c r="O683" s="35">
        <v>79</v>
      </c>
      <c r="P683" s="1">
        <f t="shared" si="99"/>
        <v>154</v>
      </c>
      <c r="Q683" s="38">
        <v>1</v>
      </c>
      <c r="R683" s="1">
        <f t="shared" si="100"/>
        <v>79</v>
      </c>
      <c r="S683" s="1">
        <f t="shared" si="101"/>
        <v>2</v>
      </c>
      <c r="T683" s="1">
        <f t="shared" si="102"/>
        <v>1</v>
      </c>
      <c r="U683" s="1">
        <f t="shared" si="103"/>
        <v>7</v>
      </c>
      <c r="V683" s="1">
        <f t="shared" si="104"/>
        <v>5</v>
      </c>
      <c r="W683" s="1">
        <f t="shared" si="105"/>
        <v>80</v>
      </c>
      <c r="X683" s="1">
        <f t="shared" si="106"/>
        <v>53</v>
      </c>
      <c r="Y683" s="37">
        <f>VLOOKUP(D683,兵种!B:J,7,0)</f>
        <v>0</v>
      </c>
      <c r="Z683" s="37">
        <f>VLOOKUP(D683,兵种!B:J,8,0)</f>
        <v>0</v>
      </c>
      <c r="AA683" s="37">
        <f>VLOOKUP(D683,兵种!B:J,9,0)</f>
        <v>0</v>
      </c>
      <c r="AB683" s="1">
        <f t="shared" si="107"/>
        <v>89</v>
      </c>
    </row>
    <row r="684" spans="2:28" hidden="1">
      <c r="B684" s="27"/>
      <c r="C684" s="16">
        <v>700</v>
      </c>
      <c r="D684" s="27"/>
      <c r="E684" s="27"/>
      <c r="F684" s="2" t="s">
        <v>670</v>
      </c>
      <c r="G684" s="4" t="str">
        <f>VLOOKUP(D684,兵种!B:F,2,0)</f>
        <v>老百姓</v>
      </c>
      <c r="H684" s="4">
        <f>VLOOKUP(D684,兵种!B:F,3,0)</f>
        <v>0.7</v>
      </c>
      <c r="I684" s="4">
        <f>VLOOKUP(D684,兵种!B:F,4,0)</f>
        <v>0.7</v>
      </c>
      <c r="J684" s="4">
        <f>VLOOKUP(D684,兵种!B:F,5,0)</f>
        <v>0.7</v>
      </c>
      <c r="K684" s="16" t="str">
        <f>VLOOKUP(E684,绝技!B:C,2,0)</f>
        <v>无</v>
      </c>
      <c r="L684" s="32">
        <v>3</v>
      </c>
      <c r="M684" s="32">
        <v>5</v>
      </c>
      <c r="N684" s="32">
        <v>9</v>
      </c>
      <c r="O684" s="35">
        <v>4</v>
      </c>
      <c r="P684" s="1">
        <f t="shared" si="99"/>
        <v>21</v>
      </c>
      <c r="Q684" s="38">
        <v>1</v>
      </c>
      <c r="R684" s="1">
        <f t="shared" si="100"/>
        <v>79</v>
      </c>
      <c r="S684" s="1">
        <f t="shared" si="101"/>
        <v>2</v>
      </c>
      <c r="T684" s="1">
        <f t="shared" si="102"/>
        <v>1</v>
      </c>
      <c r="U684" s="1">
        <f t="shared" si="103"/>
        <v>7</v>
      </c>
      <c r="V684" s="1">
        <f t="shared" si="104"/>
        <v>5</v>
      </c>
      <c r="W684" s="1">
        <f t="shared" si="105"/>
        <v>10</v>
      </c>
      <c r="X684" s="1">
        <f t="shared" si="106"/>
        <v>7</v>
      </c>
      <c r="Y684" s="37">
        <f>VLOOKUP(D684,兵种!B:J,7,0)</f>
        <v>0</v>
      </c>
      <c r="Z684" s="37">
        <f>VLOOKUP(D684,兵种!B:J,8,0)</f>
        <v>0</v>
      </c>
      <c r="AA684" s="37">
        <f>VLOOKUP(D684,兵种!B:J,9,0)</f>
        <v>0</v>
      </c>
      <c r="AB684" s="1">
        <f t="shared" si="107"/>
        <v>19</v>
      </c>
    </row>
    <row r="685" spans="2:28" hidden="1">
      <c r="B685" s="27"/>
      <c r="C685" s="16">
        <v>269</v>
      </c>
      <c r="D685" s="27"/>
      <c r="E685" s="27"/>
      <c r="F685" s="2" t="s">
        <v>271</v>
      </c>
      <c r="G685" s="4" t="str">
        <f>VLOOKUP(D685,兵种!B:F,2,0)</f>
        <v>老百姓</v>
      </c>
      <c r="H685" s="4">
        <f>VLOOKUP(D685,兵种!B:F,3,0)</f>
        <v>0.7</v>
      </c>
      <c r="I685" s="4">
        <f>VLOOKUP(D685,兵种!B:F,4,0)</f>
        <v>0.7</v>
      </c>
      <c r="J685" s="4">
        <f>VLOOKUP(D685,兵种!B:F,5,0)</f>
        <v>0.7</v>
      </c>
      <c r="K685" s="16" t="str">
        <f>VLOOKUP(E685,绝技!B:C,2,0)</f>
        <v>无</v>
      </c>
      <c r="L685" s="32">
        <v>3</v>
      </c>
      <c r="M685" s="32">
        <v>3</v>
      </c>
      <c r="N685" s="32">
        <v>66</v>
      </c>
      <c r="O685" s="35">
        <v>71</v>
      </c>
      <c r="P685" s="1">
        <f t="shared" si="99"/>
        <v>143</v>
      </c>
      <c r="Q685" s="38">
        <v>1</v>
      </c>
      <c r="R685" s="1">
        <f t="shared" si="100"/>
        <v>76</v>
      </c>
      <c r="S685" s="1">
        <f t="shared" si="101"/>
        <v>2</v>
      </c>
      <c r="T685" s="1">
        <f t="shared" si="102"/>
        <v>1</v>
      </c>
      <c r="U685" s="1">
        <f t="shared" si="103"/>
        <v>4</v>
      </c>
      <c r="V685" s="1">
        <f t="shared" si="104"/>
        <v>3</v>
      </c>
      <c r="W685" s="1">
        <f t="shared" si="105"/>
        <v>79</v>
      </c>
      <c r="X685" s="1">
        <f t="shared" si="106"/>
        <v>52</v>
      </c>
      <c r="Y685" s="37">
        <f>VLOOKUP(D685,兵种!B:J,7,0)</f>
        <v>0</v>
      </c>
      <c r="Z685" s="37">
        <f>VLOOKUP(D685,兵种!B:J,8,0)</f>
        <v>0</v>
      </c>
      <c r="AA685" s="37">
        <f>VLOOKUP(D685,兵种!B:J,9,0)</f>
        <v>0</v>
      </c>
      <c r="AB685" s="1">
        <f t="shared" si="107"/>
        <v>85</v>
      </c>
    </row>
    <row r="686" spans="2:28" hidden="1">
      <c r="B686" s="27"/>
      <c r="C686" s="16">
        <v>508</v>
      </c>
      <c r="D686" s="27"/>
      <c r="E686" s="27"/>
      <c r="F686" s="2" t="s">
        <v>508</v>
      </c>
      <c r="G686" s="4" t="str">
        <f>VLOOKUP(D686,兵种!B:F,2,0)</f>
        <v>老百姓</v>
      </c>
      <c r="H686" s="4">
        <f>VLOOKUP(D686,兵种!B:F,3,0)</f>
        <v>0.7</v>
      </c>
      <c r="I686" s="4">
        <f>VLOOKUP(D686,兵种!B:F,4,0)</f>
        <v>0.7</v>
      </c>
      <c r="J686" s="4">
        <f>VLOOKUP(D686,兵种!B:F,5,0)</f>
        <v>0.7</v>
      </c>
      <c r="K686" s="16" t="str">
        <f>VLOOKUP(E686,绝技!B:C,2,0)</f>
        <v>无</v>
      </c>
      <c r="L686" s="32">
        <v>2</v>
      </c>
      <c r="M686" s="32">
        <v>7</v>
      </c>
      <c r="N686" s="32">
        <v>60</v>
      </c>
      <c r="O686" s="35">
        <v>70</v>
      </c>
      <c r="P686" s="1">
        <f t="shared" si="99"/>
        <v>139</v>
      </c>
      <c r="Q686" s="38">
        <v>1</v>
      </c>
      <c r="R686" s="1">
        <f t="shared" si="100"/>
        <v>81</v>
      </c>
      <c r="S686" s="1">
        <f t="shared" si="101"/>
        <v>1</v>
      </c>
      <c r="T686" s="1">
        <f t="shared" si="102"/>
        <v>0</v>
      </c>
      <c r="U686" s="1">
        <f t="shared" si="103"/>
        <v>10</v>
      </c>
      <c r="V686" s="1">
        <f t="shared" si="104"/>
        <v>7</v>
      </c>
      <c r="W686" s="1">
        <f t="shared" si="105"/>
        <v>72</v>
      </c>
      <c r="X686" s="1">
        <f t="shared" si="106"/>
        <v>48</v>
      </c>
      <c r="Y686" s="37">
        <f>VLOOKUP(D686,兵种!B:J,7,0)</f>
        <v>0</v>
      </c>
      <c r="Z686" s="37">
        <f>VLOOKUP(D686,兵种!B:J,8,0)</f>
        <v>0</v>
      </c>
      <c r="AA686" s="37">
        <f>VLOOKUP(D686,兵种!B:J,9,0)</f>
        <v>0</v>
      </c>
      <c r="AB686" s="1">
        <f t="shared" si="107"/>
        <v>83</v>
      </c>
    </row>
    <row r="687" spans="2:28" hidden="1">
      <c r="B687" s="27"/>
      <c r="C687" s="16">
        <v>584</v>
      </c>
      <c r="D687" s="27"/>
      <c r="E687" s="27"/>
      <c r="F687" s="2" t="s">
        <v>583</v>
      </c>
      <c r="G687" s="4" t="str">
        <f>VLOOKUP(D687,兵种!B:F,2,0)</f>
        <v>老百姓</v>
      </c>
      <c r="H687" s="4">
        <f>VLOOKUP(D687,兵种!B:F,3,0)</f>
        <v>0.7</v>
      </c>
      <c r="I687" s="4">
        <f>VLOOKUP(D687,兵种!B:F,4,0)</f>
        <v>0.7</v>
      </c>
      <c r="J687" s="4">
        <f>VLOOKUP(D687,兵种!B:F,5,0)</f>
        <v>0.7</v>
      </c>
      <c r="K687" s="16" t="str">
        <f>VLOOKUP(E687,绝技!B:C,2,0)</f>
        <v>无</v>
      </c>
      <c r="L687" s="32">
        <v>2</v>
      </c>
      <c r="M687" s="32">
        <v>5</v>
      </c>
      <c r="N687" s="32">
        <v>28</v>
      </c>
      <c r="O687" s="35">
        <v>34</v>
      </c>
      <c r="P687" s="1">
        <f t="shared" si="99"/>
        <v>69</v>
      </c>
      <c r="Q687" s="38">
        <v>1</v>
      </c>
      <c r="R687" s="1">
        <f t="shared" si="100"/>
        <v>78</v>
      </c>
      <c r="S687" s="1">
        <f t="shared" si="101"/>
        <v>1</v>
      </c>
      <c r="T687" s="1">
        <f t="shared" si="102"/>
        <v>0</v>
      </c>
      <c r="U687" s="1">
        <f t="shared" si="103"/>
        <v>7</v>
      </c>
      <c r="V687" s="1">
        <f t="shared" si="104"/>
        <v>5</v>
      </c>
      <c r="W687" s="1">
        <f t="shared" si="105"/>
        <v>33</v>
      </c>
      <c r="X687" s="1">
        <f t="shared" si="106"/>
        <v>22</v>
      </c>
      <c r="Y687" s="37">
        <f>VLOOKUP(D687,兵种!B:J,7,0)</f>
        <v>0</v>
      </c>
      <c r="Z687" s="37">
        <f>VLOOKUP(D687,兵种!B:J,8,0)</f>
        <v>0</v>
      </c>
      <c r="AA687" s="37">
        <f>VLOOKUP(D687,兵种!B:J,9,0)</f>
        <v>0</v>
      </c>
      <c r="AB687" s="1">
        <f t="shared" si="107"/>
        <v>41</v>
      </c>
    </row>
    <row r="688" spans="2:28" hidden="1">
      <c r="B688" s="27"/>
      <c r="C688" s="16">
        <v>324</v>
      </c>
      <c r="D688" s="27"/>
      <c r="E688" s="27"/>
      <c r="F688" s="2" t="s">
        <v>326</v>
      </c>
      <c r="G688" s="4" t="str">
        <f>VLOOKUP(D688,兵种!B:F,2,0)</f>
        <v>老百姓</v>
      </c>
      <c r="H688" s="4">
        <f>VLOOKUP(D688,兵种!B:F,3,0)</f>
        <v>0.7</v>
      </c>
      <c r="I688" s="4">
        <f>VLOOKUP(D688,兵种!B:F,4,0)</f>
        <v>0.7</v>
      </c>
      <c r="J688" s="4">
        <f>VLOOKUP(D688,兵种!B:F,5,0)</f>
        <v>0.7</v>
      </c>
      <c r="K688" s="16" t="str">
        <f>VLOOKUP(E688,绝技!B:C,2,0)</f>
        <v>无</v>
      </c>
      <c r="L688" s="32">
        <v>2</v>
      </c>
      <c r="M688" s="32">
        <v>4</v>
      </c>
      <c r="N688" s="32">
        <v>12</v>
      </c>
      <c r="O688" s="35">
        <v>41</v>
      </c>
      <c r="P688" s="1">
        <f t="shared" si="99"/>
        <v>59</v>
      </c>
      <c r="Q688" s="38">
        <v>1</v>
      </c>
      <c r="R688" s="1">
        <f t="shared" si="100"/>
        <v>77</v>
      </c>
      <c r="S688" s="1">
        <f t="shared" si="101"/>
        <v>1</v>
      </c>
      <c r="T688" s="1">
        <f t="shared" si="102"/>
        <v>0</v>
      </c>
      <c r="U688" s="1">
        <f t="shared" si="103"/>
        <v>6</v>
      </c>
      <c r="V688" s="1">
        <f t="shared" si="104"/>
        <v>4</v>
      </c>
      <c r="W688" s="1">
        <f t="shared" si="105"/>
        <v>14</v>
      </c>
      <c r="X688" s="1">
        <f t="shared" si="106"/>
        <v>9</v>
      </c>
      <c r="Y688" s="37">
        <f>VLOOKUP(D688,兵种!B:J,7,0)</f>
        <v>0</v>
      </c>
      <c r="Z688" s="37">
        <f>VLOOKUP(D688,兵种!B:J,8,0)</f>
        <v>0</v>
      </c>
      <c r="AA688" s="37">
        <f>VLOOKUP(D688,兵种!B:J,9,0)</f>
        <v>0</v>
      </c>
      <c r="AB688" s="1">
        <f t="shared" si="107"/>
        <v>21</v>
      </c>
    </row>
    <row r="689" spans="2:28" hidden="1">
      <c r="B689" s="27"/>
      <c r="C689" s="16">
        <v>711</v>
      </c>
      <c r="D689" s="27">
        <v>6</v>
      </c>
      <c r="E689" s="27"/>
      <c r="F689" s="2" t="s">
        <v>681</v>
      </c>
      <c r="G689" s="4" t="str">
        <f>VLOOKUP(D689,兵种!B:F,2,0)</f>
        <v>谋略家</v>
      </c>
      <c r="H689" s="4">
        <f>VLOOKUP(D689,兵种!B:F,3,0)</f>
        <v>0.8</v>
      </c>
      <c r="I689" s="4">
        <f>VLOOKUP(D689,兵种!B:F,4,0)</f>
        <v>0.8</v>
      </c>
      <c r="J689" s="4">
        <f>VLOOKUP(D689,兵种!B:F,5,0)</f>
        <v>0.9</v>
      </c>
      <c r="K689" s="16" t="str">
        <f>VLOOKUP(E689,绝技!B:C,2,0)</f>
        <v>无</v>
      </c>
      <c r="L689" s="32">
        <v>1</v>
      </c>
      <c r="M689" s="32">
        <v>1</v>
      </c>
      <c r="N689" s="32">
        <v>87</v>
      </c>
      <c r="O689" s="35">
        <v>1</v>
      </c>
      <c r="P689" s="1">
        <f t="shared" si="99"/>
        <v>90</v>
      </c>
      <c r="Q689" s="38">
        <v>1</v>
      </c>
      <c r="R689" s="1">
        <f t="shared" si="100"/>
        <v>82</v>
      </c>
      <c r="S689" s="1">
        <f t="shared" si="101"/>
        <v>0</v>
      </c>
      <c r="T689" s="1">
        <f t="shared" si="102"/>
        <v>0</v>
      </c>
      <c r="U689" s="1">
        <f t="shared" si="103"/>
        <v>1</v>
      </c>
      <c r="V689" s="1">
        <f t="shared" si="104"/>
        <v>1</v>
      </c>
      <c r="W689" s="1">
        <f t="shared" si="105"/>
        <v>104</v>
      </c>
      <c r="X689" s="1">
        <f t="shared" si="106"/>
        <v>69</v>
      </c>
      <c r="Y689" s="37">
        <f>VLOOKUP(D689,兵种!B:J,7,0)</f>
        <v>0.2</v>
      </c>
      <c r="Z689" s="37">
        <f>VLOOKUP(D689,兵种!B:J,8,0)</f>
        <v>0</v>
      </c>
      <c r="AA689" s="37">
        <f>VLOOKUP(D689,兵种!B:J,9,0)</f>
        <v>0</v>
      </c>
      <c r="AB689" s="1">
        <f t="shared" si="107"/>
        <v>105</v>
      </c>
    </row>
    <row r="690" spans="2:28" hidden="1">
      <c r="B690" s="27"/>
      <c r="C690" s="16">
        <v>299</v>
      </c>
      <c r="D690" s="27"/>
      <c r="E690" s="27"/>
      <c r="F690" s="2" t="s">
        <v>301</v>
      </c>
      <c r="G690" s="4" t="str">
        <f>VLOOKUP(D690,兵种!B:F,2,0)</f>
        <v>老百姓</v>
      </c>
      <c r="H690" s="4">
        <f>VLOOKUP(D690,兵种!B:F,3,0)</f>
        <v>0.7</v>
      </c>
      <c r="I690" s="4">
        <f>VLOOKUP(D690,兵种!B:F,4,0)</f>
        <v>0.7</v>
      </c>
      <c r="J690" s="4">
        <f>VLOOKUP(D690,兵种!B:F,5,0)</f>
        <v>0.7</v>
      </c>
      <c r="K690" s="16" t="str">
        <f>VLOOKUP(E690,绝技!B:C,2,0)</f>
        <v>无</v>
      </c>
      <c r="L690" s="32">
        <v>1</v>
      </c>
      <c r="M690" s="32">
        <v>1</v>
      </c>
      <c r="N690" s="32">
        <v>33</v>
      </c>
      <c r="O690" s="35">
        <v>13</v>
      </c>
      <c r="P690" s="1">
        <f t="shared" si="99"/>
        <v>48</v>
      </c>
      <c r="Q690" s="38">
        <v>1</v>
      </c>
      <c r="R690" s="1">
        <f t="shared" si="100"/>
        <v>72</v>
      </c>
      <c r="S690" s="1">
        <f t="shared" si="101"/>
        <v>0</v>
      </c>
      <c r="T690" s="1">
        <f t="shared" si="102"/>
        <v>0</v>
      </c>
      <c r="U690" s="1">
        <f t="shared" si="103"/>
        <v>1</v>
      </c>
      <c r="V690" s="1">
        <f t="shared" si="104"/>
        <v>1</v>
      </c>
      <c r="W690" s="1">
        <f t="shared" si="105"/>
        <v>39</v>
      </c>
      <c r="X690" s="1">
        <f t="shared" si="106"/>
        <v>26</v>
      </c>
      <c r="Y690" s="37">
        <f>VLOOKUP(D690,兵种!B:J,7,0)</f>
        <v>0</v>
      </c>
      <c r="Z690" s="37">
        <f>VLOOKUP(D690,兵种!B:J,8,0)</f>
        <v>0</v>
      </c>
      <c r="AA690" s="37">
        <f>VLOOKUP(D690,兵种!B:J,9,0)</f>
        <v>0</v>
      </c>
      <c r="AB690" s="1">
        <f t="shared" si="107"/>
        <v>40</v>
      </c>
    </row>
    <row r="691" spans="2:28" hidden="1">
      <c r="B691" s="27"/>
      <c r="C691" s="16">
        <v>167</v>
      </c>
      <c r="D691" s="27"/>
      <c r="E691" s="27"/>
      <c r="F691" s="2" t="s">
        <v>169</v>
      </c>
      <c r="G691" s="4" t="str">
        <f>VLOOKUP(D691,兵种!B:F,2,0)</f>
        <v>老百姓</v>
      </c>
      <c r="H691" s="4">
        <f>VLOOKUP(D691,兵种!B:F,3,0)</f>
        <v>0.7</v>
      </c>
      <c r="I691" s="4">
        <f>VLOOKUP(D691,兵种!B:F,4,0)</f>
        <v>0.7</v>
      </c>
      <c r="J691" s="4">
        <f>VLOOKUP(D691,兵种!B:F,5,0)</f>
        <v>0.7</v>
      </c>
      <c r="K691" s="16" t="str">
        <f>VLOOKUP(E691,绝技!B:C,2,0)</f>
        <v>无</v>
      </c>
      <c r="L691" s="32">
        <v>1</v>
      </c>
      <c r="M691" s="32">
        <v>1</v>
      </c>
      <c r="N691" s="32">
        <v>30</v>
      </c>
      <c r="O691" s="35">
        <v>10</v>
      </c>
      <c r="P691" s="1">
        <f t="shared" si="99"/>
        <v>42</v>
      </c>
      <c r="Q691" s="38">
        <v>1</v>
      </c>
      <c r="R691" s="1">
        <f t="shared" si="100"/>
        <v>72</v>
      </c>
      <c r="S691" s="1">
        <f t="shared" si="101"/>
        <v>0</v>
      </c>
      <c r="T691" s="1">
        <f t="shared" si="102"/>
        <v>0</v>
      </c>
      <c r="U691" s="1">
        <f t="shared" si="103"/>
        <v>1</v>
      </c>
      <c r="V691" s="1">
        <f t="shared" si="104"/>
        <v>1</v>
      </c>
      <c r="W691" s="1">
        <f t="shared" si="105"/>
        <v>36</v>
      </c>
      <c r="X691" s="1">
        <f t="shared" si="106"/>
        <v>24</v>
      </c>
      <c r="Y691" s="37">
        <f>VLOOKUP(D691,兵种!B:J,7,0)</f>
        <v>0</v>
      </c>
      <c r="Z691" s="37">
        <f>VLOOKUP(D691,兵种!B:J,8,0)</f>
        <v>0</v>
      </c>
      <c r="AA691" s="37">
        <f>VLOOKUP(D691,兵种!B:J,9,0)</f>
        <v>0</v>
      </c>
      <c r="AB691" s="1">
        <f t="shared" si="107"/>
        <v>37</v>
      </c>
    </row>
    <row r="693" spans="2:28" ht="13.5" customHeight="1">
      <c r="B693" s="39" t="s">
        <v>946</v>
      </c>
      <c r="C693" s="39"/>
      <c r="D693" s="39"/>
      <c r="E693" s="39"/>
      <c r="F693" s="39"/>
    </row>
    <row r="694" spans="2:28">
      <c r="B694" s="39" t="s">
        <v>945</v>
      </c>
      <c r="C694" s="39"/>
      <c r="D694" s="39"/>
      <c r="E694" s="39"/>
      <c r="F694" s="39"/>
    </row>
    <row r="695" spans="2:28">
      <c r="B695" s="40" t="s">
        <v>947</v>
      </c>
      <c r="C695" s="40"/>
      <c r="D695" s="40"/>
      <c r="E695" s="40"/>
      <c r="F695" s="40"/>
    </row>
  </sheetData>
  <sheetProtection selectLockedCells="1" sort="0" autoFilter="0" pivotTables="0"/>
  <autoFilter ref="B2:AB691">
    <filterColumn colId="0">
      <customFilters>
        <customFilter operator="notEqual" val=" "/>
      </customFilters>
    </filterColumn>
    <filterColumn colId="3"/>
    <filterColumn colId="23"/>
    <filterColumn colId="24"/>
    <filterColumn colId="25"/>
    <sortState ref="B3:AB659">
      <sortCondition ref="C2:C691"/>
    </sortState>
  </autoFilter>
  <mergeCells count="3">
    <mergeCell ref="B693:F693"/>
    <mergeCell ref="B694:F694"/>
    <mergeCell ref="B695:F695"/>
  </mergeCells>
  <phoneticPr fontId="1" type="noConversion"/>
  <dataValidations count="3">
    <dataValidation showInputMessage="1" showErrorMessage="1" sqref="G3:J691"/>
    <dataValidation type="whole" showInputMessage="1" showErrorMessage="1" sqref="D3:D691">
      <formula1>0</formula1>
      <formula2>6</formula2>
    </dataValidation>
    <dataValidation type="whole" showInputMessage="1" showErrorMessage="1" sqref="E3:E691">
      <formula1>0</formula1>
      <formula2>50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53"/>
  <sheetViews>
    <sheetView topLeftCell="A43" workbookViewId="0">
      <selection activeCell="H12" sqref="H12"/>
    </sheetView>
  </sheetViews>
  <sheetFormatPr defaultRowHeight="13.5"/>
  <cols>
    <col min="5" max="6" width="9.75" bestFit="1" customWidth="1"/>
    <col min="7" max="7" width="9.75" customWidth="1"/>
    <col min="8" max="8" width="33.875" customWidth="1"/>
    <col min="9" max="9" width="33.375" customWidth="1"/>
    <col min="10" max="10" width="9.75" bestFit="1" customWidth="1"/>
  </cols>
  <sheetData>
    <row r="2" spans="2:10">
      <c r="B2" s="5" t="s">
        <v>0</v>
      </c>
      <c r="C2" s="5" t="s">
        <v>700</v>
      </c>
      <c r="D2" s="5" t="s">
        <v>776</v>
      </c>
      <c r="E2" s="5" t="s">
        <v>701</v>
      </c>
      <c r="F2" s="5" t="s">
        <v>702</v>
      </c>
      <c r="G2" s="5" t="s">
        <v>777</v>
      </c>
      <c r="H2" s="5" t="s">
        <v>857</v>
      </c>
      <c r="I2" s="5" t="s">
        <v>817</v>
      </c>
      <c r="J2" s="5" t="s">
        <v>778</v>
      </c>
    </row>
    <row r="3" spans="2:10">
      <c r="B3" s="6">
        <v>0</v>
      </c>
      <c r="C3" s="15" t="s">
        <v>812</v>
      </c>
      <c r="D3" s="6"/>
      <c r="E3" s="8"/>
      <c r="F3" s="9"/>
      <c r="G3" s="6"/>
      <c r="H3" s="12"/>
      <c r="I3" s="10"/>
      <c r="J3" s="11"/>
    </row>
    <row r="4" spans="2:10" ht="40.5">
      <c r="B4" s="6">
        <v>1</v>
      </c>
      <c r="C4" s="7" t="s">
        <v>703</v>
      </c>
      <c r="D4" s="6" t="s">
        <v>707</v>
      </c>
      <c r="E4" s="8" t="s">
        <v>704</v>
      </c>
      <c r="F4" s="9" t="s">
        <v>698</v>
      </c>
      <c r="G4" s="6">
        <v>0</v>
      </c>
      <c r="H4" s="12" t="s">
        <v>858</v>
      </c>
      <c r="I4" s="12" t="s">
        <v>866</v>
      </c>
      <c r="J4" s="11" t="s">
        <v>723</v>
      </c>
    </row>
    <row r="5" spans="2:10" ht="40.5">
      <c r="B5" s="6">
        <v>2</v>
      </c>
      <c r="C5" s="7" t="s">
        <v>697</v>
      </c>
      <c r="D5" s="6" t="s">
        <v>707</v>
      </c>
      <c r="E5" s="8" t="s">
        <v>704</v>
      </c>
      <c r="F5" s="9" t="s">
        <v>698</v>
      </c>
      <c r="G5" s="6">
        <v>0</v>
      </c>
      <c r="H5" s="12" t="s">
        <v>859</v>
      </c>
      <c r="I5" s="12" t="s">
        <v>867</v>
      </c>
      <c r="J5" s="11" t="s">
        <v>779</v>
      </c>
    </row>
    <row r="6" spans="2:10" ht="40.5">
      <c r="B6" s="6">
        <v>3</v>
      </c>
      <c r="C6" s="7" t="s">
        <v>699</v>
      </c>
      <c r="D6" s="6" t="s">
        <v>707</v>
      </c>
      <c r="E6" s="8" t="s">
        <v>705</v>
      </c>
      <c r="F6" s="9" t="s">
        <v>706</v>
      </c>
      <c r="G6" s="6">
        <v>1.5</v>
      </c>
      <c r="H6" s="12" t="s">
        <v>861</v>
      </c>
      <c r="I6" s="12" t="s">
        <v>860</v>
      </c>
      <c r="J6" s="7" t="s">
        <v>780</v>
      </c>
    </row>
    <row r="7" spans="2:10" ht="40.5">
      <c r="B7" s="6">
        <v>4</v>
      </c>
      <c r="C7" s="7" t="s">
        <v>750</v>
      </c>
      <c r="D7" s="6" t="s">
        <v>707</v>
      </c>
      <c r="E7" s="8" t="s">
        <v>718</v>
      </c>
      <c r="F7" s="8" t="s">
        <v>710</v>
      </c>
      <c r="G7" s="6">
        <v>2</v>
      </c>
      <c r="H7" s="12" t="s">
        <v>863</v>
      </c>
      <c r="I7" s="12" t="s">
        <v>862</v>
      </c>
      <c r="J7" s="13" t="s">
        <v>724</v>
      </c>
    </row>
    <row r="8" spans="2:10" ht="40.5">
      <c r="B8" s="6">
        <v>5</v>
      </c>
      <c r="C8" s="7" t="s">
        <v>709</v>
      </c>
      <c r="D8" s="6" t="s">
        <v>707</v>
      </c>
      <c r="E8" s="8" t="s">
        <v>718</v>
      </c>
      <c r="F8" s="8" t="s">
        <v>710</v>
      </c>
      <c r="G8" s="6">
        <v>2</v>
      </c>
      <c r="H8" s="12" t="s">
        <v>865</v>
      </c>
      <c r="I8" s="12" t="s">
        <v>864</v>
      </c>
      <c r="J8" s="13" t="s">
        <v>725</v>
      </c>
    </row>
    <row r="9" spans="2:10" ht="40.5">
      <c r="B9" s="6">
        <v>6</v>
      </c>
      <c r="C9" s="7" t="s">
        <v>708</v>
      </c>
      <c r="D9" s="6" t="s">
        <v>707</v>
      </c>
      <c r="E9" s="8" t="s">
        <v>705</v>
      </c>
      <c r="F9" s="9" t="s">
        <v>711</v>
      </c>
      <c r="G9" s="6">
        <v>1.5</v>
      </c>
      <c r="H9" s="12" t="s">
        <v>869</v>
      </c>
      <c r="I9" s="12" t="s">
        <v>868</v>
      </c>
      <c r="J9" s="13" t="s">
        <v>726</v>
      </c>
    </row>
    <row r="10" spans="2:10" ht="40.5">
      <c r="B10" s="6">
        <v>7</v>
      </c>
      <c r="C10" s="7" t="s">
        <v>713</v>
      </c>
      <c r="D10" s="6" t="s">
        <v>707</v>
      </c>
      <c r="E10" s="8" t="s">
        <v>719</v>
      </c>
      <c r="F10" s="8" t="s">
        <v>714</v>
      </c>
      <c r="G10" s="6">
        <v>1.5</v>
      </c>
      <c r="H10" s="12" t="s">
        <v>880</v>
      </c>
      <c r="I10" s="12" t="s">
        <v>870</v>
      </c>
      <c r="J10" s="14" t="s">
        <v>781</v>
      </c>
    </row>
    <row r="11" spans="2:10" ht="40.5">
      <c r="B11" s="6">
        <v>8</v>
      </c>
      <c r="C11" s="7" t="s">
        <v>716</v>
      </c>
      <c r="D11" s="6" t="s">
        <v>712</v>
      </c>
      <c r="E11" s="15" t="s">
        <v>721</v>
      </c>
      <c r="F11" s="13" t="s">
        <v>706</v>
      </c>
      <c r="G11" s="6">
        <v>1</v>
      </c>
      <c r="H11" s="12" t="s">
        <v>872</v>
      </c>
      <c r="I11" s="12" t="s">
        <v>871</v>
      </c>
      <c r="J11" s="13" t="s">
        <v>727</v>
      </c>
    </row>
    <row r="12" spans="2:10" ht="40.5">
      <c r="B12" s="6">
        <v>9</v>
      </c>
      <c r="C12" s="7" t="s">
        <v>717</v>
      </c>
      <c r="D12" s="6" t="s">
        <v>712</v>
      </c>
      <c r="E12" s="8" t="s">
        <v>719</v>
      </c>
      <c r="F12" s="13" t="s">
        <v>706</v>
      </c>
      <c r="G12" s="6">
        <v>2</v>
      </c>
      <c r="H12" s="12" t="s">
        <v>760</v>
      </c>
      <c r="I12" s="12"/>
      <c r="J12" s="14" t="s">
        <v>728</v>
      </c>
    </row>
    <row r="13" spans="2:10" ht="67.5">
      <c r="B13" s="6">
        <v>10</v>
      </c>
      <c r="C13" s="7" t="s">
        <v>722</v>
      </c>
      <c r="D13" s="6" t="s">
        <v>712</v>
      </c>
      <c r="E13" s="8" t="s">
        <v>720</v>
      </c>
      <c r="F13" s="15" t="s">
        <v>710</v>
      </c>
      <c r="G13" s="6">
        <v>0</v>
      </c>
      <c r="H13" s="12" t="s">
        <v>874</v>
      </c>
      <c r="I13" s="12" t="s">
        <v>873</v>
      </c>
      <c r="J13" s="7" t="s">
        <v>729</v>
      </c>
    </row>
    <row r="14" spans="2:10" ht="40.5">
      <c r="B14" s="6">
        <v>11</v>
      </c>
      <c r="C14" s="14" t="s">
        <v>730</v>
      </c>
      <c r="D14" s="6" t="s">
        <v>707</v>
      </c>
      <c r="E14" s="8" t="s">
        <v>718</v>
      </c>
      <c r="F14" s="15" t="s">
        <v>710</v>
      </c>
      <c r="G14" s="6">
        <v>2</v>
      </c>
      <c r="H14" s="12" t="s">
        <v>876</v>
      </c>
      <c r="I14" s="12" t="s">
        <v>875</v>
      </c>
      <c r="J14" s="13" t="s">
        <v>731</v>
      </c>
    </row>
    <row r="15" spans="2:10" ht="40.5">
      <c r="B15" s="6">
        <v>12</v>
      </c>
      <c r="C15" s="14" t="s">
        <v>732</v>
      </c>
      <c r="D15" s="6" t="s">
        <v>707</v>
      </c>
      <c r="E15" s="8" t="s">
        <v>718</v>
      </c>
      <c r="F15" s="15" t="s">
        <v>710</v>
      </c>
      <c r="G15" s="6">
        <v>2</v>
      </c>
      <c r="H15" s="12" t="s">
        <v>878</v>
      </c>
      <c r="I15" s="12" t="s">
        <v>877</v>
      </c>
      <c r="J15" s="11" t="s">
        <v>733</v>
      </c>
    </row>
    <row r="16" spans="2:10" ht="40.5">
      <c r="B16" s="6">
        <v>13</v>
      </c>
      <c r="C16" s="14" t="s">
        <v>782</v>
      </c>
      <c r="D16" s="6" t="s">
        <v>707</v>
      </c>
      <c r="E16" s="8" t="s">
        <v>718</v>
      </c>
      <c r="F16" s="15" t="s">
        <v>710</v>
      </c>
      <c r="G16" s="6">
        <v>2</v>
      </c>
      <c r="H16" s="12" t="s">
        <v>882</v>
      </c>
      <c r="I16" s="12" t="s">
        <v>879</v>
      </c>
      <c r="J16" s="7" t="s">
        <v>783</v>
      </c>
    </row>
    <row r="17" spans="2:10" ht="40.5">
      <c r="B17" s="6">
        <v>14</v>
      </c>
      <c r="C17" s="14" t="s">
        <v>734</v>
      </c>
      <c r="D17" s="6" t="s">
        <v>707</v>
      </c>
      <c r="E17" s="8" t="s">
        <v>704</v>
      </c>
      <c r="F17" s="9" t="s">
        <v>735</v>
      </c>
      <c r="G17" s="6">
        <v>1</v>
      </c>
      <c r="H17" s="12" t="s">
        <v>884</v>
      </c>
      <c r="I17" s="12" t="s">
        <v>883</v>
      </c>
      <c r="J17" s="11" t="s">
        <v>736</v>
      </c>
    </row>
    <row r="18" spans="2:10" ht="40.5">
      <c r="B18" s="6">
        <v>15</v>
      </c>
      <c r="C18" s="14" t="s">
        <v>738</v>
      </c>
      <c r="D18" s="6" t="s">
        <v>707</v>
      </c>
      <c r="E18" s="8" t="s">
        <v>705</v>
      </c>
      <c r="F18" s="9" t="s">
        <v>711</v>
      </c>
      <c r="G18" s="6">
        <v>1.5</v>
      </c>
      <c r="H18" s="12" t="s">
        <v>886</v>
      </c>
      <c r="I18" s="12" t="s">
        <v>885</v>
      </c>
      <c r="J18" s="13" t="s">
        <v>739</v>
      </c>
    </row>
    <row r="19" spans="2:10" ht="40.5">
      <c r="B19" s="6">
        <v>16</v>
      </c>
      <c r="C19" s="14" t="s">
        <v>748</v>
      </c>
      <c r="D19" s="6" t="s">
        <v>707</v>
      </c>
      <c r="E19" s="8" t="s">
        <v>705</v>
      </c>
      <c r="F19" s="8" t="s">
        <v>714</v>
      </c>
      <c r="G19" s="6">
        <v>1.5</v>
      </c>
      <c r="H19" s="12" t="s">
        <v>887</v>
      </c>
      <c r="I19" s="12" t="s">
        <v>885</v>
      </c>
      <c r="J19" s="11" t="s">
        <v>751</v>
      </c>
    </row>
    <row r="20" spans="2:10" ht="40.5">
      <c r="B20" s="6">
        <v>17</v>
      </c>
      <c r="C20" s="14" t="s">
        <v>740</v>
      </c>
      <c r="D20" s="6" t="s">
        <v>707</v>
      </c>
      <c r="E20" s="8" t="s">
        <v>705</v>
      </c>
      <c r="F20" s="9" t="s">
        <v>706</v>
      </c>
      <c r="G20" s="6">
        <v>1.5</v>
      </c>
      <c r="H20" s="12" t="s">
        <v>760</v>
      </c>
      <c r="I20" s="12"/>
      <c r="J20" s="14" t="s">
        <v>745</v>
      </c>
    </row>
    <row r="21" spans="2:10" ht="40.5">
      <c r="B21" s="6">
        <v>18</v>
      </c>
      <c r="C21" s="14" t="s">
        <v>746</v>
      </c>
      <c r="D21" s="6" t="s">
        <v>707</v>
      </c>
      <c r="E21" s="8" t="s">
        <v>719</v>
      </c>
      <c r="F21" s="15" t="s">
        <v>710</v>
      </c>
      <c r="G21" s="6">
        <v>2</v>
      </c>
      <c r="H21" s="12" t="s">
        <v>889</v>
      </c>
      <c r="I21" s="12" t="s">
        <v>888</v>
      </c>
      <c r="J21" s="14" t="s">
        <v>741</v>
      </c>
    </row>
    <row r="22" spans="2:10" ht="40.5">
      <c r="B22" s="6">
        <v>19</v>
      </c>
      <c r="C22" s="14" t="s">
        <v>737</v>
      </c>
      <c r="D22" s="6" t="s">
        <v>707</v>
      </c>
      <c r="E22" s="8" t="s">
        <v>718</v>
      </c>
      <c r="F22" s="15" t="s">
        <v>710</v>
      </c>
      <c r="G22" s="6">
        <v>2</v>
      </c>
      <c r="H22" s="12" t="s">
        <v>889</v>
      </c>
      <c r="I22" s="12" t="s">
        <v>883</v>
      </c>
      <c r="J22" s="7" t="s">
        <v>785</v>
      </c>
    </row>
    <row r="23" spans="2:10" ht="40.5">
      <c r="B23" s="6">
        <v>20</v>
      </c>
      <c r="C23" s="14" t="s">
        <v>742</v>
      </c>
      <c r="D23" s="6" t="s">
        <v>707</v>
      </c>
      <c r="E23" s="8" t="s">
        <v>718</v>
      </c>
      <c r="F23" s="15" t="s">
        <v>710</v>
      </c>
      <c r="G23" s="6">
        <v>2</v>
      </c>
      <c r="H23" s="12" t="s">
        <v>890</v>
      </c>
      <c r="I23" s="12" t="s">
        <v>885</v>
      </c>
      <c r="J23" s="11" t="s">
        <v>743</v>
      </c>
    </row>
    <row r="24" spans="2:10" ht="40.5">
      <c r="B24" s="6">
        <v>21</v>
      </c>
      <c r="C24" s="14" t="s">
        <v>758</v>
      </c>
      <c r="D24" s="6" t="s">
        <v>707</v>
      </c>
      <c r="E24" s="8" t="s">
        <v>718</v>
      </c>
      <c r="F24" s="15" t="s">
        <v>710</v>
      </c>
      <c r="G24" s="6">
        <v>2</v>
      </c>
      <c r="H24" s="12" t="s">
        <v>892</v>
      </c>
      <c r="I24" s="12" t="s">
        <v>891</v>
      </c>
      <c r="J24" s="11" t="s">
        <v>749</v>
      </c>
    </row>
    <row r="25" spans="2:10" ht="67.5">
      <c r="B25" s="6">
        <v>22</v>
      </c>
      <c r="C25" s="14" t="s">
        <v>752</v>
      </c>
      <c r="D25" s="6" t="s">
        <v>707</v>
      </c>
      <c r="E25" s="8" t="s">
        <v>720</v>
      </c>
      <c r="F25" s="15" t="s">
        <v>710</v>
      </c>
      <c r="G25" s="6">
        <v>2</v>
      </c>
      <c r="H25" s="12" t="s">
        <v>894</v>
      </c>
      <c r="I25" s="12" t="s">
        <v>893</v>
      </c>
      <c r="J25" s="13" t="s">
        <v>753</v>
      </c>
    </row>
    <row r="26" spans="2:10" ht="40.5">
      <c r="B26" s="6">
        <v>23</v>
      </c>
      <c r="C26" s="14" t="s">
        <v>755</v>
      </c>
      <c r="D26" s="6" t="s">
        <v>707</v>
      </c>
      <c r="E26" s="8" t="s">
        <v>719</v>
      </c>
      <c r="F26" s="15" t="s">
        <v>710</v>
      </c>
      <c r="G26" s="6">
        <v>2</v>
      </c>
      <c r="H26" s="12" t="s">
        <v>890</v>
      </c>
      <c r="I26" s="12" t="s">
        <v>885</v>
      </c>
      <c r="J26" s="11" t="s">
        <v>754</v>
      </c>
    </row>
    <row r="27" spans="2:10" ht="40.5">
      <c r="B27" s="6">
        <v>24</v>
      </c>
      <c r="C27" s="14" t="s">
        <v>757</v>
      </c>
      <c r="D27" s="6" t="s">
        <v>707</v>
      </c>
      <c r="E27" s="8" t="s">
        <v>704</v>
      </c>
      <c r="F27" s="8" t="s">
        <v>704</v>
      </c>
      <c r="G27" s="6">
        <v>1.5</v>
      </c>
      <c r="H27" s="12" t="s">
        <v>896</v>
      </c>
      <c r="I27" s="12" t="s">
        <v>895</v>
      </c>
      <c r="J27" s="14" t="s">
        <v>789</v>
      </c>
    </row>
    <row r="28" spans="2:10" ht="40.5">
      <c r="B28" s="6">
        <v>25</v>
      </c>
      <c r="C28" s="14" t="s">
        <v>759</v>
      </c>
      <c r="D28" s="6" t="s">
        <v>707</v>
      </c>
      <c r="E28" s="8" t="s">
        <v>718</v>
      </c>
      <c r="F28" s="15" t="s">
        <v>710</v>
      </c>
      <c r="G28" s="6">
        <v>2</v>
      </c>
      <c r="H28" s="12" t="s">
        <v>898</v>
      </c>
      <c r="I28" s="12" t="s">
        <v>897</v>
      </c>
      <c r="J28" s="14" t="s">
        <v>763</v>
      </c>
    </row>
    <row r="29" spans="2:10" ht="40.5">
      <c r="B29" s="6">
        <v>26</v>
      </c>
      <c r="C29" s="14" t="s">
        <v>762</v>
      </c>
      <c r="D29" s="6" t="s">
        <v>707</v>
      </c>
      <c r="E29" s="8" t="s">
        <v>718</v>
      </c>
      <c r="F29" s="15" t="s">
        <v>710</v>
      </c>
      <c r="G29" s="6">
        <v>2</v>
      </c>
      <c r="H29" s="12" t="s">
        <v>899</v>
      </c>
      <c r="I29" s="12" t="s">
        <v>900</v>
      </c>
      <c r="J29" s="14" t="s">
        <v>761</v>
      </c>
    </row>
    <row r="30" spans="2:10" ht="40.5">
      <c r="B30" s="6">
        <v>27</v>
      </c>
      <c r="C30" s="14" t="s">
        <v>715</v>
      </c>
      <c r="D30" s="6" t="s">
        <v>712</v>
      </c>
      <c r="E30" s="8" t="s">
        <v>704</v>
      </c>
      <c r="F30" s="9" t="s">
        <v>698</v>
      </c>
      <c r="G30" s="6">
        <v>0</v>
      </c>
      <c r="H30" s="12" t="s">
        <v>902</v>
      </c>
      <c r="I30" s="12" t="s">
        <v>901</v>
      </c>
      <c r="J30" s="11" t="s">
        <v>765</v>
      </c>
    </row>
    <row r="31" spans="2:10" ht="40.5">
      <c r="B31" s="6">
        <v>28</v>
      </c>
      <c r="C31" s="14" t="s">
        <v>756</v>
      </c>
      <c r="D31" s="6" t="s">
        <v>712</v>
      </c>
      <c r="E31" s="8" t="s">
        <v>704</v>
      </c>
      <c r="F31" s="9" t="s">
        <v>698</v>
      </c>
      <c r="G31" s="6">
        <v>0</v>
      </c>
      <c r="H31" s="12" t="s">
        <v>904</v>
      </c>
      <c r="I31" s="12" t="s">
        <v>903</v>
      </c>
      <c r="J31" s="13" t="s">
        <v>764</v>
      </c>
    </row>
    <row r="32" spans="2:10" ht="40.5">
      <c r="B32" s="6">
        <v>29</v>
      </c>
      <c r="C32" s="14" t="s">
        <v>766</v>
      </c>
      <c r="D32" s="6" t="s">
        <v>712</v>
      </c>
      <c r="E32" s="8" t="s">
        <v>719</v>
      </c>
      <c r="F32" s="13" t="s">
        <v>711</v>
      </c>
      <c r="G32" s="6">
        <v>1.5</v>
      </c>
      <c r="H32" s="12" t="s">
        <v>905</v>
      </c>
      <c r="I32" s="12" t="s">
        <v>883</v>
      </c>
      <c r="J32" s="14" t="s">
        <v>767</v>
      </c>
    </row>
    <row r="33" spans="2:10" ht="40.5">
      <c r="B33" s="6">
        <v>30</v>
      </c>
      <c r="C33" s="14" t="s">
        <v>769</v>
      </c>
      <c r="D33" s="6" t="s">
        <v>712</v>
      </c>
      <c r="E33" s="8" t="s">
        <v>719</v>
      </c>
      <c r="F33" s="13" t="s">
        <v>768</v>
      </c>
      <c r="G33" s="6">
        <v>1.5</v>
      </c>
      <c r="H33" s="12" t="s">
        <v>907</v>
      </c>
      <c r="I33" s="12" t="s">
        <v>906</v>
      </c>
      <c r="J33" s="14" t="s">
        <v>773</v>
      </c>
    </row>
    <row r="34" spans="2:10" ht="40.5">
      <c r="B34" s="6">
        <v>31</v>
      </c>
      <c r="C34" s="14" t="s">
        <v>770</v>
      </c>
      <c r="D34" s="6" t="s">
        <v>712</v>
      </c>
      <c r="E34" s="8" t="s">
        <v>719</v>
      </c>
      <c r="F34" s="15" t="s">
        <v>710</v>
      </c>
      <c r="G34" s="6">
        <v>2</v>
      </c>
      <c r="H34" s="12" t="s">
        <v>890</v>
      </c>
      <c r="I34" s="12" t="s">
        <v>885</v>
      </c>
      <c r="J34" s="11" t="s">
        <v>774</v>
      </c>
    </row>
    <row r="35" spans="2:10" ht="40.5">
      <c r="B35" s="6">
        <v>32</v>
      </c>
      <c r="C35" s="14" t="s">
        <v>771</v>
      </c>
      <c r="D35" s="6" t="s">
        <v>712</v>
      </c>
      <c r="E35" s="8" t="s">
        <v>719</v>
      </c>
      <c r="F35" s="13" t="s">
        <v>706</v>
      </c>
      <c r="G35" s="6">
        <v>1</v>
      </c>
      <c r="H35" s="12" t="s">
        <v>909</v>
      </c>
      <c r="I35" s="12" t="s">
        <v>908</v>
      </c>
      <c r="J35" s="13" t="s">
        <v>784</v>
      </c>
    </row>
    <row r="36" spans="2:10" ht="40.5">
      <c r="B36" s="6">
        <v>33</v>
      </c>
      <c r="C36" s="14" t="s">
        <v>772</v>
      </c>
      <c r="D36" s="6" t="s">
        <v>712</v>
      </c>
      <c r="E36" s="8" t="s">
        <v>719</v>
      </c>
      <c r="F36" s="9" t="s">
        <v>735</v>
      </c>
      <c r="G36" s="6">
        <v>1</v>
      </c>
      <c r="H36" s="12" t="s">
        <v>884</v>
      </c>
      <c r="I36" s="12" t="s">
        <v>883</v>
      </c>
      <c r="J36" s="11" t="s">
        <v>775</v>
      </c>
    </row>
    <row r="37" spans="2:10" ht="40.5">
      <c r="B37" s="6">
        <v>34</v>
      </c>
      <c r="C37" s="14" t="s">
        <v>786</v>
      </c>
      <c r="D37" s="6" t="s">
        <v>712</v>
      </c>
      <c r="E37" s="8" t="s">
        <v>704</v>
      </c>
      <c r="F37" s="9" t="s">
        <v>698</v>
      </c>
      <c r="G37" s="6">
        <v>0</v>
      </c>
      <c r="H37" s="12" t="s">
        <v>911</v>
      </c>
      <c r="I37" s="12" t="s">
        <v>910</v>
      </c>
      <c r="J37" s="11" t="s">
        <v>787</v>
      </c>
    </row>
    <row r="38" spans="2:10" ht="40.5">
      <c r="B38" s="6">
        <v>35</v>
      </c>
      <c r="C38" s="14" t="s">
        <v>788</v>
      </c>
      <c r="D38" s="6" t="s">
        <v>712</v>
      </c>
      <c r="E38" s="8" t="s">
        <v>704</v>
      </c>
      <c r="F38" s="9" t="s">
        <v>698</v>
      </c>
      <c r="G38" s="6">
        <v>0</v>
      </c>
      <c r="H38" s="12" t="s">
        <v>913</v>
      </c>
      <c r="I38" s="12" t="s">
        <v>912</v>
      </c>
      <c r="J38" s="13" t="s">
        <v>790</v>
      </c>
    </row>
    <row r="39" spans="2:10" ht="40.5">
      <c r="B39" s="6">
        <v>36</v>
      </c>
      <c r="C39" s="11" t="s">
        <v>791</v>
      </c>
      <c r="D39" s="6" t="s">
        <v>707</v>
      </c>
      <c r="E39" s="8" t="s">
        <v>718</v>
      </c>
      <c r="F39" s="15" t="s">
        <v>710</v>
      </c>
      <c r="G39" s="6">
        <v>2</v>
      </c>
      <c r="H39" s="12" t="s">
        <v>747</v>
      </c>
      <c r="I39" s="12"/>
      <c r="J39" s="14" t="s">
        <v>796</v>
      </c>
    </row>
    <row r="40" spans="2:10" ht="67.5">
      <c r="B40" s="6">
        <v>37</v>
      </c>
      <c r="C40" s="11" t="s">
        <v>792</v>
      </c>
      <c r="D40" s="6" t="s">
        <v>707</v>
      </c>
      <c r="E40" s="8" t="s">
        <v>720</v>
      </c>
      <c r="F40" s="15" t="s">
        <v>710</v>
      </c>
      <c r="G40" s="6">
        <v>2</v>
      </c>
      <c r="H40" s="12" t="s">
        <v>747</v>
      </c>
      <c r="I40" s="12"/>
      <c r="J40" s="13" t="s">
        <v>797</v>
      </c>
    </row>
    <row r="41" spans="2:10" ht="40.5">
      <c r="B41" s="6">
        <v>38</v>
      </c>
      <c r="C41" s="11" t="s">
        <v>793</v>
      </c>
      <c r="D41" s="6" t="s">
        <v>707</v>
      </c>
      <c r="E41" s="8" t="s">
        <v>705</v>
      </c>
      <c r="F41" s="9" t="s">
        <v>711</v>
      </c>
      <c r="G41" s="6">
        <v>1.5</v>
      </c>
      <c r="H41" s="12" t="s">
        <v>847</v>
      </c>
      <c r="I41" s="12"/>
      <c r="J41" s="6"/>
    </row>
    <row r="42" spans="2:10" ht="40.5">
      <c r="B42" s="6">
        <v>39</v>
      </c>
      <c r="C42" s="11" t="s">
        <v>744</v>
      </c>
      <c r="D42" s="6" t="s">
        <v>707</v>
      </c>
      <c r="E42" s="8" t="s">
        <v>705</v>
      </c>
      <c r="F42" s="8" t="s">
        <v>714</v>
      </c>
      <c r="G42" s="6">
        <v>1.5</v>
      </c>
      <c r="H42" s="12" t="s">
        <v>848</v>
      </c>
      <c r="I42" s="12"/>
      <c r="J42" s="6"/>
    </row>
    <row r="43" spans="2:10" ht="40.5">
      <c r="B43" s="6">
        <v>40</v>
      </c>
      <c r="C43" s="11" t="s">
        <v>794</v>
      </c>
      <c r="D43" s="6" t="s">
        <v>707</v>
      </c>
      <c r="E43" s="8" t="s">
        <v>705</v>
      </c>
      <c r="F43" s="9" t="s">
        <v>706</v>
      </c>
      <c r="G43" s="6">
        <v>1</v>
      </c>
      <c r="H43" s="12" t="s">
        <v>850</v>
      </c>
      <c r="I43" s="12"/>
      <c r="J43" s="6"/>
    </row>
    <row r="44" spans="2:10" ht="40.5">
      <c r="B44" s="6">
        <v>41</v>
      </c>
      <c r="C44" s="11" t="s">
        <v>795</v>
      </c>
      <c r="D44" s="6" t="s">
        <v>707</v>
      </c>
      <c r="E44" s="8" t="s">
        <v>719</v>
      </c>
      <c r="F44" s="9" t="s">
        <v>706</v>
      </c>
      <c r="G44" s="6">
        <v>1</v>
      </c>
      <c r="H44" s="12" t="s">
        <v>850</v>
      </c>
      <c r="I44" s="12"/>
      <c r="J44" s="6"/>
    </row>
    <row r="45" spans="2:10" ht="40.5">
      <c r="B45" s="6">
        <v>42</v>
      </c>
      <c r="C45" s="11" t="s">
        <v>851</v>
      </c>
      <c r="D45" s="6" t="s">
        <v>849</v>
      </c>
      <c r="E45" s="8" t="s">
        <v>704</v>
      </c>
      <c r="F45" s="9" t="s">
        <v>735</v>
      </c>
      <c r="G45" s="6">
        <v>1</v>
      </c>
      <c r="H45" s="12" t="s">
        <v>852</v>
      </c>
      <c r="I45" s="12"/>
      <c r="J45" s="6"/>
    </row>
    <row r="46" spans="2:10" ht="40.5">
      <c r="B46" s="6">
        <v>43</v>
      </c>
      <c r="C46" s="11" t="s">
        <v>853</v>
      </c>
      <c r="D46" s="6" t="s">
        <v>849</v>
      </c>
      <c r="E46" s="8" t="s">
        <v>718</v>
      </c>
      <c r="F46" s="15" t="s">
        <v>710</v>
      </c>
      <c r="G46" s="6">
        <v>1.5</v>
      </c>
      <c r="H46" s="12" t="s">
        <v>889</v>
      </c>
      <c r="I46" s="12" t="s">
        <v>883</v>
      </c>
      <c r="J46" s="6"/>
    </row>
    <row r="47" spans="2:10" ht="40.5">
      <c r="B47" s="6">
        <v>44</v>
      </c>
      <c r="C47" s="11" t="s">
        <v>854</v>
      </c>
      <c r="D47" s="6" t="s">
        <v>849</v>
      </c>
      <c r="E47" s="8" t="s">
        <v>718</v>
      </c>
      <c r="F47" s="15" t="s">
        <v>710</v>
      </c>
      <c r="G47" s="6">
        <v>1.5</v>
      </c>
      <c r="H47" s="12" t="s">
        <v>881</v>
      </c>
      <c r="I47" s="12" t="s">
        <v>914</v>
      </c>
      <c r="J47" s="6"/>
    </row>
    <row r="48" spans="2:10" ht="40.5">
      <c r="B48" s="6">
        <v>45</v>
      </c>
      <c r="C48" s="11" t="s">
        <v>855</v>
      </c>
      <c r="D48" s="6" t="s">
        <v>849</v>
      </c>
      <c r="E48" s="8" t="s">
        <v>704</v>
      </c>
      <c r="F48" s="8" t="s">
        <v>704</v>
      </c>
      <c r="G48" s="6">
        <v>0</v>
      </c>
      <c r="H48" s="12" t="s">
        <v>916</v>
      </c>
      <c r="I48" s="12" t="s">
        <v>915</v>
      </c>
      <c r="J48" s="6"/>
    </row>
    <row r="49" spans="2:10">
      <c r="B49" s="6">
        <v>46</v>
      </c>
      <c r="C49" s="11"/>
      <c r="D49" s="6"/>
      <c r="E49" s="8"/>
      <c r="F49" s="13"/>
      <c r="G49" s="6"/>
      <c r="H49" s="12"/>
      <c r="I49" s="12"/>
      <c r="J49" s="6"/>
    </row>
    <row r="50" spans="2:10">
      <c r="B50" s="6">
        <v>47</v>
      </c>
      <c r="C50" s="11"/>
      <c r="D50" s="6"/>
      <c r="E50" s="8"/>
      <c r="F50" s="13"/>
      <c r="G50" s="6"/>
      <c r="H50" s="12"/>
      <c r="I50" s="12"/>
      <c r="J50" s="6"/>
    </row>
    <row r="51" spans="2:10">
      <c r="B51" s="6">
        <v>48</v>
      </c>
      <c r="C51" s="11"/>
      <c r="D51" s="6"/>
      <c r="E51" s="8"/>
      <c r="F51" s="13"/>
      <c r="G51" s="6"/>
      <c r="H51" s="12"/>
      <c r="I51" s="12"/>
      <c r="J51" s="6"/>
    </row>
    <row r="52" spans="2:10">
      <c r="B52" s="6">
        <v>49</v>
      </c>
      <c r="C52" s="11"/>
      <c r="D52" s="6"/>
      <c r="E52" s="8"/>
      <c r="F52" s="13"/>
      <c r="G52" s="6"/>
      <c r="H52" s="12"/>
      <c r="I52" s="12"/>
      <c r="J52" s="6"/>
    </row>
    <row r="53" spans="2:10">
      <c r="B53" s="6">
        <v>50</v>
      </c>
      <c r="C53" s="11"/>
      <c r="D53" s="6"/>
      <c r="E53" s="8"/>
      <c r="F53" s="13"/>
      <c r="G53" s="6"/>
      <c r="H53" s="12"/>
      <c r="I53" s="12"/>
      <c r="J53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3"/>
  <sheetViews>
    <sheetView tabSelected="1" topLeftCell="A2" workbookViewId="0">
      <selection activeCell="H5" sqref="H5"/>
    </sheetView>
  </sheetViews>
  <sheetFormatPr defaultRowHeight="13.5"/>
  <cols>
    <col min="8" max="8" width="33.375" customWidth="1"/>
    <col min="9" max="9" width="9.125" bestFit="1" customWidth="1"/>
  </cols>
  <sheetData>
    <row r="2" spans="2:10">
      <c r="B2" s="5" t="s">
        <v>0</v>
      </c>
      <c r="C2" s="5" t="s">
        <v>700</v>
      </c>
      <c r="D2" s="5" t="s">
        <v>776</v>
      </c>
      <c r="E2" s="5" t="s">
        <v>701</v>
      </c>
      <c r="F2" s="5" t="s">
        <v>702</v>
      </c>
      <c r="G2" s="5" t="s">
        <v>777</v>
      </c>
      <c r="H2" s="5" t="s">
        <v>857</v>
      </c>
      <c r="I2" s="5" t="s">
        <v>817</v>
      </c>
      <c r="J2" s="5" t="s">
        <v>778</v>
      </c>
    </row>
    <row r="3" spans="2:10">
      <c r="B3" s="6">
        <v>0</v>
      </c>
      <c r="C3" s="15" t="s">
        <v>812</v>
      </c>
      <c r="D3" s="6"/>
      <c r="E3" s="8"/>
      <c r="F3" s="9"/>
      <c r="G3" s="6"/>
      <c r="H3" s="12"/>
      <c r="I3" s="10"/>
      <c r="J3" s="11"/>
    </row>
    <row r="4" spans="2:10" ht="40.5">
      <c r="B4" s="6">
        <v>1</v>
      </c>
      <c r="C4" s="7" t="s">
        <v>703</v>
      </c>
      <c r="D4" s="6" t="s">
        <v>707</v>
      </c>
      <c r="E4" s="8" t="s">
        <v>704</v>
      </c>
      <c r="F4" s="9" t="s">
        <v>698</v>
      </c>
      <c r="G4" s="6">
        <v>0</v>
      </c>
      <c r="H4" s="12" t="s">
        <v>966</v>
      </c>
      <c r="I4" s="12"/>
      <c r="J4" s="11" t="s">
        <v>723</v>
      </c>
    </row>
    <row r="5" spans="2:10" ht="40.5">
      <c r="B5" s="6">
        <v>2</v>
      </c>
      <c r="C5" s="7" t="s">
        <v>697</v>
      </c>
      <c r="D5" s="6" t="s">
        <v>707</v>
      </c>
      <c r="E5" s="8" t="s">
        <v>704</v>
      </c>
      <c r="F5" s="9" t="s">
        <v>698</v>
      </c>
      <c r="G5" s="6">
        <v>0</v>
      </c>
      <c r="H5" s="12" t="s">
        <v>966</v>
      </c>
      <c r="I5" s="12"/>
      <c r="J5" s="11" t="s">
        <v>779</v>
      </c>
    </row>
    <row r="6" spans="2:10" ht="40.5">
      <c r="B6" s="6">
        <v>3</v>
      </c>
      <c r="C6" s="7" t="s">
        <v>699</v>
      </c>
      <c r="D6" s="6" t="s">
        <v>707</v>
      </c>
      <c r="E6" s="8" t="s">
        <v>705</v>
      </c>
      <c r="F6" s="13" t="s">
        <v>706</v>
      </c>
      <c r="G6" s="6">
        <v>1.5</v>
      </c>
      <c r="H6" s="12" t="s">
        <v>850</v>
      </c>
      <c r="I6" s="12"/>
      <c r="J6" s="7" t="s">
        <v>780</v>
      </c>
    </row>
    <row r="7" spans="2:10" ht="40.5">
      <c r="B7" s="6">
        <v>4</v>
      </c>
      <c r="C7" s="7" t="s">
        <v>750</v>
      </c>
      <c r="D7" s="6" t="s">
        <v>707</v>
      </c>
      <c r="E7" s="8" t="s">
        <v>718</v>
      </c>
      <c r="F7" s="8" t="s">
        <v>710</v>
      </c>
      <c r="G7" s="6">
        <v>2.5</v>
      </c>
      <c r="H7" s="12" t="s">
        <v>747</v>
      </c>
      <c r="I7" s="12"/>
      <c r="J7" s="13" t="s">
        <v>724</v>
      </c>
    </row>
    <row r="8" spans="2:10" ht="40.5">
      <c r="B8" s="6">
        <v>5</v>
      </c>
      <c r="C8" s="7" t="s">
        <v>709</v>
      </c>
      <c r="D8" s="6" t="s">
        <v>707</v>
      </c>
      <c r="E8" s="8" t="s">
        <v>718</v>
      </c>
      <c r="F8" s="8" t="s">
        <v>710</v>
      </c>
      <c r="G8" s="6">
        <v>2</v>
      </c>
      <c r="H8" s="12" t="s">
        <v>965</v>
      </c>
      <c r="I8" s="12"/>
      <c r="J8" s="13" t="s">
        <v>725</v>
      </c>
    </row>
    <row r="9" spans="2:10" ht="40.5">
      <c r="B9" s="6">
        <v>6</v>
      </c>
      <c r="C9" s="7" t="s">
        <v>708</v>
      </c>
      <c r="D9" s="6" t="s">
        <v>707</v>
      </c>
      <c r="E9" s="8" t="s">
        <v>705</v>
      </c>
      <c r="F9" s="9" t="s">
        <v>711</v>
      </c>
      <c r="G9" s="6">
        <v>2</v>
      </c>
      <c r="H9" s="12" t="s">
        <v>847</v>
      </c>
      <c r="I9" s="12"/>
      <c r="J9" s="13" t="s">
        <v>726</v>
      </c>
    </row>
    <row r="10" spans="2:10" ht="40.5">
      <c r="B10" s="6">
        <v>7</v>
      </c>
      <c r="C10" s="7" t="s">
        <v>713</v>
      </c>
      <c r="D10" s="6" t="s">
        <v>707</v>
      </c>
      <c r="E10" s="8" t="s">
        <v>719</v>
      </c>
      <c r="F10" s="8" t="s">
        <v>714</v>
      </c>
      <c r="G10" s="6">
        <v>2</v>
      </c>
      <c r="H10" s="12" t="s">
        <v>848</v>
      </c>
      <c r="I10" s="12"/>
      <c r="J10" s="14" t="s">
        <v>781</v>
      </c>
    </row>
    <row r="11" spans="2:10" ht="40.5">
      <c r="B11" s="6">
        <v>8</v>
      </c>
      <c r="C11" s="7" t="s">
        <v>716</v>
      </c>
      <c r="D11" s="6" t="s">
        <v>712</v>
      </c>
      <c r="E11" s="15" t="s">
        <v>721</v>
      </c>
      <c r="F11" s="13" t="s">
        <v>706</v>
      </c>
      <c r="G11" s="6">
        <v>1</v>
      </c>
      <c r="H11" s="12" t="s">
        <v>949</v>
      </c>
      <c r="I11" s="12"/>
      <c r="J11" s="13" t="s">
        <v>727</v>
      </c>
    </row>
    <row r="12" spans="2:10" ht="40.5">
      <c r="B12" s="6">
        <v>9</v>
      </c>
      <c r="C12" s="7" t="s">
        <v>717</v>
      </c>
      <c r="D12" s="6" t="s">
        <v>712</v>
      </c>
      <c r="E12" s="8" t="s">
        <v>719</v>
      </c>
      <c r="F12" s="13" t="s">
        <v>706</v>
      </c>
      <c r="G12" s="6">
        <v>1.5</v>
      </c>
      <c r="H12" s="12" t="s">
        <v>850</v>
      </c>
      <c r="I12" s="12"/>
      <c r="J12" s="14" t="s">
        <v>728</v>
      </c>
    </row>
    <row r="13" spans="2:10" ht="67.5">
      <c r="B13" s="6">
        <v>10</v>
      </c>
      <c r="C13" s="7" t="s">
        <v>722</v>
      </c>
      <c r="D13" s="6" t="s">
        <v>712</v>
      </c>
      <c r="E13" s="8" t="s">
        <v>720</v>
      </c>
      <c r="F13" s="15" t="s">
        <v>710</v>
      </c>
      <c r="G13" s="6">
        <v>0</v>
      </c>
      <c r="H13" s="12" t="s">
        <v>874</v>
      </c>
      <c r="I13" s="12"/>
      <c r="J13" s="7" t="s">
        <v>729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9"/>
  <sheetViews>
    <sheetView workbookViewId="0">
      <selection activeCell="E9" sqref="E9"/>
    </sheetView>
  </sheetViews>
  <sheetFormatPr defaultRowHeight="13.5"/>
  <cols>
    <col min="12" max="12" width="41.875" customWidth="1"/>
  </cols>
  <sheetData>
    <row r="2" spans="2:12">
      <c r="B2" s="19" t="s">
        <v>0</v>
      </c>
      <c r="C2" s="19" t="s">
        <v>798</v>
      </c>
      <c r="D2" s="19" t="s">
        <v>693</v>
      </c>
      <c r="E2" s="19" t="s">
        <v>694</v>
      </c>
      <c r="F2" s="19" t="s">
        <v>695</v>
      </c>
      <c r="G2" s="19" t="s">
        <v>826</v>
      </c>
      <c r="H2" s="19" t="s">
        <v>953</v>
      </c>
      <c r="I2" s="19" t="s">
        <v>952</v>
      </c>
      <c r="J2" s="19" t="s">
        <v>951</v>
      </c>
      <c r="K2" s="19" t="s">
        <v>813</v>
      </c>
      <c r="L2" s="19" t="s">
        <v>817</v>
      </c>
    </row>
    <row r="3" spans="2:12" ht="40.5">
      <c r="B3" s="20">
        <v>0</v>
      </c>
      <c r="C3" s="20" t="s">
        <v>815</v>
      </c>
      <c r="D3" s="23">
        <v>0.7</v>
      </c>
      <c r="E3" s="23">
        <v>0.7</v>
      </c>
      <c r="F3" s="23">
        <v>0.7</v>
      </c>
      <c r="G3" s="23">
        <f>SUM(D3:F3)</f>
        <v>2.0999999999999996</v>
      </c>
      <c r="H3" s="29">
        <v>0</v>
      </c>
      <c r="I3" s="29">
        <v>0</v>
      </c>
      <c r="J3" s="29">
        <v>0</v>
      </c>
      <c r="K3" s="15" t="s">
        <v>698</v>
      </c>
      <c r="L3" s="22" t="s">
        <v>818</v>
      </c>
    </row>
    <row r="4" spans="2:12" ht="40.5">
      <c r="B4" s="20">
        <v>1</v>
      </c>
      <c r="C4" s="20" t="s">
        <v>816</v>
      </c>
      <c r="D4" s="23">
        <v>1.1000000000000001</v>
      </c>
      <c r="E4" s="23">
        <v>0.9</v>
      </c>
      <c r="F4" s="23">
        <v>1.1000000000000001</v>
      </c>
      <c r="G4" s="23">
        <f t="shared" ref="G4:G9" si="0">SUM(D4:F4)</f>
        <v>3.1</v>
      </c>
      <c r="H4" s="29">
        <v>0</v>
      </c>
      <c r="I4" s="29">
        <v>0.2</v>
      </c>
      <c r="J4" s="29">
        <v>0</v>
      </c>
      <c r="K4" s="21" t="s">
        <v>718</v>
      </c>
      <c r="L4" s="22" t="s">
        <v>819</v>
      </c>
    </row>
    <row r="5" spans="2:12" ht="40.5">
      <c r="B5" s="20">
        <v>2</v>
      </c>
      <c r="C5" s="20" t="s">
        <v>801</v>
      </c>
      <c r="D5" s="23">
        <v>1</v>
      </c>
      <c r="E5" s="23">
        <v>1.1000000000000001</v>
      </c>
      <c r="F5" s="23">
        <v>1</v>
      </c>
      <c r="G5" s="23">
        <f t="shared" si="0"/>
        <v>3.1</v>
      </c>
      <c r="H5" s="29">
        <v>0.05</v>
      </c>
      <c r="I5" s="29">
        <v>0.05</v>
      </c>
      <c r="J5" s="29">
        <v>0.1</v>
      </c>
      <c r="K5" s="15" t="s">
        <v>705</v>
      </c>
      <c r="L5" s="22" t="s">
        <v>820</v>
      </c>
    </row>
    <row r="6" spans="2:12" ht="40.5">
      <c r="B6" s="20">
        <v>3</v>
      </c>
      <c r="C6" s="20" t="s">
        <v>802</v>
      </c>
      <c r="D6" s="23">
        <v>1</v>
      </c>
      <c r="E6" s="23">
        <v>1.1000000000000001</v>
      </c>
      <c r="F6" s="23">
        <v>0.8</v>
      </c>
      <c r="G6" s="23">
        <f t="shared" si="0"/>
        <v>2.9000000000000004</v>
      </c>
      <c r="H6" s="29">
        <v>0.05</v>
      </c>
      <c r="I6" s="29">
        <v>0</v>
      </c>
      <c r="J6" s="29">
        <v>0.15</v>
      </c>
      <c r="K6" s="15" t="s">
        <v>719</v>
      </c>
      <c r="L6" s="22" t="s">
        <v>821</v>
      </c>
    </row>
    <row r="7" spans="2:12" ht="67.5">
      <c r="B7" s="20">
        <v>4</v>
      </c>
      <c r="C7" s="20" t="s">
        <v>803</v>
      </c>
      <c r="D7" s="23">
        <v>0.9</v>
      </c>
      <c r="E7" s="23">
        <v>1</v>
      </c>
      <c r="F7" s="23">
        <v>1</v>
      </c>
      <c r="G7" s="23">
        <f t="shared" si="0"/>
        <v>2.9</v>
      </c>
      <c r="H7" s="29">
        <v>0</v>
      </c>
      <c r="I7" s="29">
        <v>0</v>
      </c>
      <c r="J7" s="29">
        <v>0.2</v>
      </c>
      <c r="K7" s="15" t="s">
        <v>720</v>
      </c>
      <c r="L7" s="22" t="s">
        <v>822</v>
      </c>
    </row>
    <row r="8" spans="2:12" ht="40.5">
      <c r="B8" s="20">
        <v>5</v>
      </c>
      <c r="C8" s="20" t="s">
        <v>799</v>
      </c>
      <c r="D8" s="23">
        <v>0.9</v>
      </c>
      <c r="E8" s="23">
        <v>1</v>
      </c>
      <c r="F8" s="23">
        <v>0.8</v>
      </c>
      <c r="G8" s="23">
        <f t="shared" si="0"/>
        <v>2.7</v>
      </c>
      <c r="H8" s="29">
        <v>0.15</v>
      </c>
      <c r="I8" s="29">
        <v>0</v>
      </c>
      <c r="J8" s="29">
        <v>0.05</v>
      </c>
      <c r="K8" s="15" t="s">
        <v>964</v>
      </c>
      <c r="L8" s="22" t="s">
        <v>823</v>
      </c>
    </row>
    <row r="9" spans="2:12" ht="40.5">
      <c r="B9" s="20">
        <v>6</v>
      </c>
      <c r="C9" s="20" t="s">
        <v>814</v>
      </c>
      <c r="D9" s="23">
        <v>0.8</v>
      </c>
      <c r="E9" s="23">
        <v>0.8</v>
      </c>
      <c r="F9" s="23">
        <v>0.9</v>
      </c>
      <c r="G9" s="23">
        <f t="shared" si="0"/>
        <v>2.5</v>
      </c>
      <c r="H9" s="29">
        <v>0.2</v>
      </c>
      <c r="I9" s="29">
        <v>0</v>
      </c>
      <c r="J9" s="29">
        <v>0</v>
      </c>
      <c r="K9" s="15" t="s">
        <v>719</v>
      </c>
      <c r="L9" s="22" t="s">
        <v>824</v>
      </c>
    </row>
  </sheetData>
  <phoneticPr fontId="1" type="noConversion"/>
  <dataValidations count="1">
    <dataValidation showInputMessage="1" showErrorMessage="1" sqref="C4:C9"/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AA30"/>
  <sheetViews>
    <sheetView workbookViewId="0">
      <selection activeCell="C5" sqref="C5"/>
    </sheetView>
  </sheetViews>
  <sheetFormatPr defaultRowHeight="13.5"/>
  <cols>
    <col min="3" max="3" width="10" bestFit="1" customWidth="1"/>
  </cols>
  <sheetData>
    <row r="2" spans="2:27">
      <c r="B2" s="3" t="s">
        <v>834</v>
      </c>
      <c r="C2" s="3" t="s">
        <v>831</v>
      </c>
      <c r="D2" s="3" t="s">
        <v>830</v>
      </c>
      <c r="E2" s="3" t="s">
        <v>810</v>
      </c>
      <c r="F2" s="3" t="s">
        <v>798</v>
      </c>
      <c r="G2" s="3" t="s">
        <v>696</v>
      </c>
      <c r="H2" s="3" t="s">
        <v>777</v>
      </c>
      <c r="I2" s="3" t="s">
        <v>682</v>
      </c>
      <c r="J2" s="3" t="s">
        <v>1</v>
      </c>
      <c r="K2" s="3" t="s">
        <v>2</v>
      </c>
      <c r="L2" s="3" t="s">
        <v>692</v>
      </c>
      <c r="M2" s="3" t="s">
        <v>856</v>
      </c>
      <c r="N2" s="3" t="s">
        <v>686</v>
      </c>
      <c r="O2" s="3" t="s">
        <v>687</v>
      </c>
      <c r="P2" s="3" t="s">
        <v>688</v>
      </c>
      <c r="Q2" s="3" t="s">
        <v>689</v>
      </c>
      <c r="R2" s="3" t="s">
        <v>690</v>
      </c>
      <c r="S2" s="3" t="s">
        <v>691</v>
      </c>
      <c r="T2" s="30" t="s">
        <v>693</v>
      </c>
      <c r="U2" s="30" t="s">
        <v>694</v>
      </c>
      <c r="V2" s="30" t="s">
        <v>695</v>
      </c>
      <c r="W2" s="30" t="s">
        <v>957</v>
      </c>
      <c r="X2" s="30" t="s">
        <v>958</v>
      </c>
      <c r="Y2" s="30" t="s">
        <v>959</v>
      </c>
      <c r="Z2" s="30" t="s">
        <v>846</v>
      </c>
      <c r="AA2" s="30" t="s">
        <v>960</v>
      </c>
    </row>
    <row r="3" spans="2:27">
      <c r="B3" s="18" t="s">
        <v>832</v>
      </c>
      <c r="C3" s="27">
        <v>98</v>
      </c>
      <c r="D3" s="28">
        <v>1</v>
      </c>
      <c r="E3" s="16" t="str">
        <f>VLOOKUP(C3,武将!C:P,4,0)</f>
        <v>关羽</v>
      </c>
      <c r="F3" s="16" t="str">
        <f>VLOOKUP(C3,武将!C:P,5,0)</f>
        <v>亲卫队</v>
      </c>
      <c r="G3" s="16" t="str">
        <f>VLOOKUP(C3,武将!C:P,9,0)</f>
        <v>拖刀一击</v>
      </c>
      <c r="H3" s="16">
        <f>VLOOKUP(Z3,绝技demo!B:G,6,0)</f>
        <v>2.5</v>
      </c>
      <c r="I3" s="18">
        <f>VLOOKUP(C3,武将!C:P,10,0)</f>
        <v>102</v>
      </c>
      <c r="J3" s="16">
        <f>VLOOKUP(C3,武将!C:P,11,0)</f>
        <v>109</v>
      </c>
      <c r="K3" s="18">
        <f>VLOOKUP(C3,武将!C:P,12,0)</f>
        <v>80</v>
      </c>
      <c r="L3" s="16">
        <f>INT(D3*(100+I3+J3*2)*T3)</f>
        <v>420</v>
      </c>
      <c r="M3" s="16">
        <f>SUM(N3,P3,R3)</f>
        <v>371</v>
      </c>
      <c r="N3" s="18">
        <f>INT(I3*D3*1*U3)</f>
        <v>112</v>
      </c>
      <c r="O3" s="16">
        <f>INT(I3*D3*0.7*V3)</f>
        <v>71</v>
      </c>
      <c r="P3" s="18">
        <f>INT(J3*D3*1.5)</f>
        <v>163</v>
      </c>
      <c r="Q3" s="16">
        <f>INT(J3*D3*1)</f>
        <v>109</v>
      </c>
      <c r="R3" s="18">
        <f>INT(K3*D3*1.2)</f>
        <v>96</v>
      </c>
      <c r="S3" s="16">
        <f>INT(K3*D3*0.8)</f>
        <v>64</v>
      </c>
      <c r="T3" s="31">
        <f>VLOOKUP(AA3,兵种!B:J,3,0)</f>
        <v>1</v>
      </c>
      <c r="U3" s="31">
        <f>VLOOKUP(AA3,兵种!B:J,4,0)</f>
        <v>1.1000000000000001</v>
      </c>
      <c r="V3" s="31">
        <f>VLOOKUP(AA3,兵种!B:J,5,0)</f>
        <v>1</v>
      </c>
      <c r="W3" s="36">
        <f>VLOOKUP(AA3,兵种!B:J,7,0)</f>
        <v>0.05</v>
      </c>
      <c r="X3" s="36">
        <f>VLOOKUP(AA3,兵种!B:J,8,0)</f>
        <v>0.05</v>
      </c>
      <c r="Y3" s="36">
        <f>VLOOKUP(AA3,兵种!B:J,9,0)</f>
        <v>0.1</v>
      </c>
      <c r="Z3" s="31">
        <f>VLOOKUP(C3,武将!C:P,3,0)</f>
        <v>4</v>
      </c>
      <c r="AA3" s="31">
        <f>VLOOKUP(C3,武将!C:P,2,0)</f>
        <v>2</v>
      </c>
    </row>
    <row r="4" spans="2:27">
      <c r="B4" s="18" t="s">
        <v>833</v>
      </c>
      <c r="C4" s="27">
        <v>660</v>
      </c>
      <c r="D4" s="27">
        <v>1</v>
      </c>
      <c r="E4" s="16" t="str">
        <f>VLOOKUP(C4,武将!C:P,4,0)</f>
        <v>吕布</v>
      </c>
      <c r="F4" s="16" t="str">
        <f>VLOOKUP(C4,武将!C:P,5,0)</f>
        <v>亲卫队</v>
      </c>
      <c r="G4" s="16" t="str">
        <f>VLOOKUP(C4,武将!C:P,9,0)</f>
        <v>无双乱舞</v>
      </c>
      <c r="H4" s="16">
        <f>VLOOKUP(Z4,绝技demo!B:G,6,0)</f>
        <v>1.5</v>
      </c>
      <c r="I4" s="18">
        <f>VLOOKUP(C4,武将!C:P,10,0)</f>
        <v>108</v>
      </c>
      <c r="J4" s="16">
        <f>VLOOKUP(C4,武将!C:P,11,0)</f>
        <v>120</v>
      </c>
      <c r="K4" s="18">
        <f>VLOOKUP(C4,武将!C:P,12,0)</f>
        <v>36</v>
      </c>
      <c r="L4" s="16">
        <f>INT(D4*(100+I4+J4*2)*T4)</f>
        <v>448</v>
      </c>
      <c r="M4" s="16">
        <f>SUM(N4,P4,R4)</f>
        <v>341</v>
      </c>
      <c r="N4" s="18">
        <f>INT(I4*D4*1*U4)</f>
        <v>118</v>
      </c>
      <c r="O4" s="16">
        <f>INT(I4*D4*0.7*V4)</f>
        <v>75</v>
      </c>
      <c r="P4" s="18">
        <f>INT(J4*D4*1.5)</f>
        <v>180</v>
      </c>
      <c r="Q4" s="16">
        <f>INT(J4*D4*1)</f>
        <v>120</v>
      </c>
      <c r="R4" s="18">
        <f>INT(K4*D4*1.2)</f>
        <v>43</v>
      </c>
      <c r="S4" s="16">
        <f>INT(K4*D4*0.8)</f>
        <v>28</v>
      </c>
      <c r="T4" s="31">
        <f>VLOOKUP(AA4,兵种!B:J,3,0)</f>
        <v>1</v>
      </c>
      <c r="U4" s="31">
        <f>VLOOKUP(AA4,兵种!B:J,4,0)</f>
        <v>1.1000000000000001</v>
      </c>
      <c r="V4" s="31">
        <f>VLOOKUP(AA4,兵种!B:J,5,0)</f>
        <v>1</v>
      </c>
      <c r="W4" s="36">
        <f>VLOOKUP(AA4,兵种!B:J,7,0)</f>
        <v>0.05</v>
      </c>
      <c r="X4" s="36">
        <f>VLOOKUP(AA4,兵种!B:J,8,0)</f>
        <v>0.05</v>
      </c>
      <c r="Y4" s="36">
        <f>VLOOKUP(AA4,兵种!B:J,9,0)</f>
        <v>0.1</v>
      </c>
      <c r="Z4" s="31">
        <f>VLOOKUP(C4,武将!C:P,3,0)</f>
        <v>3</v>
      </c>
      <c r="AA4" s="31">
        <f>VLOOKUP(C4,武将!C:P,2,0)</f>
        <v>2</v>
      </c>
    </row>
    <row r="6" spans="2:27">
      <c r="B6" s="3"/>
      <c r="C6" s="3"/>
      <c r="D6" s="44" t="s">
        <v>837</v>
      </c>
      <c r="E6" s="45"/>
      <c r="F6" s="46"/>
      <c r="G6" s="44" t="s">
        <v>688</v>
      </c>
      <c r="H6" s="45"/>
      <c r="I6" s="46"/>
      <c r="J6" s="44" t="s">
        <v>690</v>
      </c>
      <c r="K6" s="45"/>
      <c r="L6" s="46"/>
    </row>
    <row r="7" spans="2:27">
      <c r="B7" s="24"/>
      <c r="C7" s="3"/>
      <c r="D7" s="3" t="s">
        <v>842</v>
      </c>
      <c r="E7" s="3" t="s">
        <v>843</v>
      </c>
      <c r="F7" s="3" t="s">
        <v>844</v>
      </c>
      <c r="G7" s="3" t="s">
        <v>842</v>
      </c>
      <c r="H7" s="3" t="s">
        <v>843</v>
      </c>
      <c r="I7" s="3" t="s">
        <v>844</v>
      </c>
      <c r="J7" s="3" t="s">
        <v>842</v>
      </c>
      <c r="K7" s="3" t="s">
        <v>845</v>
      </c>
      <c r="L7" s="3" t="s">
        <v>844</v>
      </c>
    </row>
    <row r="8" spans="2:27">
      <c r="B8" s="47" t="s">
        <v>835</v>
      </c>
      <c r="C8" s="18" t="s">
        <v>838</v>
      </c>
      <c r="D8" s="25">
        <f>-MAX(1,INT(N3-O4+D3*50))</f>
        <v>-87</v>
      </c>
      <c r="E8" s="25">
        <f>INT(D8/2)</f>
        <v>-44</v>
      </c>
      <c r="F8" s="25">
        <f>INT(D8*1.5)</f>
        <v>-131</v>
      </c>
      <c r="G8" s="25">
        <f>-MAX(1,INT((P3-Q4+D3*50)*H3))</f>
        <v>-232</v>
      </c>
      <c r="H8" s="25">
        <f>INT(G8/2)</f>
        <v>-116</v>
      </c>
      <c r="I8" s="25">
        <f>INT(G8*1.5)</f>
        <v>-348</v>
      </c>
      <c r="J8" s="25">
        <f>-MAX(1,INT((R3-S4+D3*50)*H3))</f>
        <v>-295</v>
      </c>
      <c r="K8" s="25">
        <v>0</v>
      </c>
      <c r="L8" s="25">
        <f>INT(J8*1.5)</f>
        <v>-443</v>
      </c>
    </row>
    <row r="9" spans="2:27">
      <c r="B9" s="48"/>
      <c r="C9" s="18" t="s">
        <v>839</v>
      </c>
      <c r="D9" s="26">
        <f>L4+D8</f>
        <v>361</v>
      </c>
      <c r="E9" s="26">
        <f>L4+E8</f>
        <v>404</v>
      </c>
      <c r="F9" s="26">
        <f>L4+F8</f>
        <v>317</v>
      </c>
      <c r="G9" s="26">
        <f>L4+G8</f>
        <v>216</v>
      </c>
      <c r="H9" s="26">
        <f>L4+H8</f>
        <v>332</v>
      </c>
      <c r="I9" s="26">
        <f>L4+I8</f>
        <v>100</v>
      </c>
      <c r="J9" s="26">
        <f>L4+J8</f>
        <v>153</v>
      </c>
      <c r="K9" s="26">
        <f>L4+K8</f>
        <v>448</v>
      </c>
      <c r="L9" s="26">
        <f>L4+L8</f>
        <v>5</v>
      </c>
    </row>
    <row r="10" spans="2:27">
      <c r="B10" s="47" t="s">
        <v>836</v>
      </c>
      <c r="C10" s="18" t="s">
        <v>840</v>
      </c>
      <c r="D10" s="25">
        <f>-MAX(1,INT(N4-O3+D4*50))</f>
        <v>-97</v>
      </c>
      <c r="E10" s="25">
        <f>INT(D10/2)</f>
        <v>-49</v>
      </c>
      <c r="F10" s="25">
        <f>INT(D10*1.5)</f>
        <v>-146</v>
      </c>
      <c r="G10" s="25">
        <f>-MAX(1,INT((P4-Q3+D4*50)*H4))</f>
        <v>-181</v>
      </c>
      <c r="H10" s="25">
        <f>INT(G10/2)</f>
        <v>-91</v>
      </c>
      <c r="I10" s="25">
        <f>INT(G10*1.5)</f>
        <v>-272</v>
      </c>
      <c r="J10" s="25">
        <f>-MAX(1,INT((R4-S3+D4*50)*H4))</f>
        <v>-43</v>
      </c>
      <c r="K10" s="25">
        <v>0</v>
      </c>
      <c r="L10" s="25">
        <f>INT(J10*1.5)</f>
        <v>-65</v>
      </c>
    </row>
    <row r="11" spans="2:27">
      <c r="B11" s="48"/>
      <c r="C11" s="18" t="s">
        <v>841</v>
      </c>
      <c r="D11" s="26">
        <f>L3+D10</f>
        <v>323</v>
      </c>
      <c r="E11" s="26">
        <f>L3+E10</f>
        <v>371</v>
      </c>
      <c r="F11" s="26">
        <f>L3+F10</f>
        <v>274</v>
      </c>
      <c r="G11" s="26">
        <f>L3+G10</f>
        <v>239</v>
      </c>
      <c r="H11" s="26">
        <f>L3+H10</f>
        <v>329</v>
      </c>
      <c r="I11" s="26">
        <f>L3+I10</f>
        <v>148</v>
      </c>
      <c r="J11" s="26">
        <f>L3+J10</f>
        <v>377</v>
      </c>
      <c r="K11" s="26">
        <f>L3+K10</f>
        <v>420</v>
      </c>
      <c r="L11" s="26">
        <f>L3+L10</f>
        <v>355</v>
      </c>
    </row>
    <row r="13" spans="2:27">
      <c r="B13" s="3" t="s">
        <v>930</v>
      </c>
      <c r="C13" s="44" t="s">
        <v>919</v>
      </c>
      <c r="D13" s="45"/>
      <c r="E13" s="45"/>
      <c r="F13" s="45"/>
      <c r="G13" s="45"/>
      <c r="H13" s="45"/>
      <c r="I13" s="46"/>
      <c r="J13" s="3" t="s">
        <v>926</v>
      </c>
    </row>
    <row r="14" spans="2:27">
      <c r="B14" s="18" t="s">
        <v>939</v>
      </c>
      <c r="C14" s="41" t="s">
        <v>940</v>
      </c>
      <c r="D14" s="42"/>
      <c r="E14" s="42"/>
      <c r="F14" s="42"/>
      <c r="G14" s="42"/>
      <c r="H14" s="42"/>
      <c r="I14" s="43"/>
      <c r="J14" s="18">
        <v>1</v>
      </c>
    </row>
    <row r="15" spans="2:27" ht="13.5" customHeight="1">
      <c r="B15" s="18" t="s">
        <v>931</v>
      </c>
      <c r="C15" s="41" t="s">
        <v>937</v>
      </c>
      <c r="D15" s="42"/>
      <c r="E15" s="42"/>
      <c r="F15" s="42"/>
      <c r="G15" s="42"/>
      <c r="H15" s="42"/>
      <c r="I15" s="43"/>
      <c r="J15" s="18">
        <v>1</v>
      </c>
    </row>
    <row r="16" spans="2:27" ht="13.5" customHeight="1">
      <c r="B16" s="18" t="s">
        <v>932</v>
      </c>
      <c r="C16" s="41" t="s">
        <v>938</v>
      </c>
      <c r="D16" s="42"/>
      <c r="E16" s="42"/>
      <c r="F16" s="42"/>
      <c r="G16" s="42"/>
      <c r="H16" s="42"/>
      <c r="I16" s="43"/>
      <c r="J16" s="18">
        <v>1</v>
      </c>
    </row>
    <row r="17" spans="2:10" ht="13.5" customHeight="1">
      <c r="B17" s="18" t="s">
        <v>933</v>
      </c>
      <c r="C17" s="41" t="s">
        <v>942</v>
      </c>
      <c r="D17" s="42"/>
      <c r="E17" s="42"/>
      <c r="F17" s="42"/>
      <c r="G17" s="42"/>
      <c r="H17" s="42"/>
      <c r="I17" s="43"/>
      <c r="J17" s="18">
        <v>1</v>
      </c>
    </row>
    <row r="18" spans="2:10">
      <c r="B18" s="18" t="s">
        <v>934</v>
      </c>
      <c r="C18" s="41" t="s">
        <v>941</v>
      </c>
      <c r="D18" s="42"/>
      <c r="E18" s="42"/>
      <c r="F18" s="42"/>
      <c r="G18" s="42"/>
      <c r="H18" s="42"/>
      <c r="I18" s="43"/>
      <c r="J18" s="18">
        <v>1</v>
      </c>
    </row>
    <row r="19" spans="2:10">
      <c r="B19" s="18" t="s">
        <v>935</v>
      </c>
      <c r="C19" s="41" t="s">
        <v>943</v>
      </c>
      <c r="D19" s="42"/>
      <c r="E19" s="42"/>
      <c r="F19" s="42"/>
      <c r="G19" s="42"/>
      <c r="H19" s="42"/>
      <c r="I19" s="43"/>
      <c r="J19" s="18">
        <v>1</v>
      </c>
    </row>
    <row r="20" spans="2:10">
      <c r="B20" s="18" t="s">
        <v>936</v>
      </c>
      <c r="C20" s="41" t="s">
        <v>944</v>
      </c>
      <c r="D20" s="42"/>
      <c r="E20" s="42"/>
      <c r="F20" s="42"/>
      <c r="G20" s="42"/>
      <c r="H20" s="42"/>
      <c r="I20" s="43"/>
      <c r="J20" s="18">
        <v>1</v>
      </c>
    </row>
    <row r="22" spans="2:10">
      <c r="B22" s="3" t="s">
        <v>918</v>
      </c>
      <c r="C22" s="44" t="s">
        <v>919</v>
      </c>
      <c r="D22" s="45"/>
      <c r="E22" s="45"/>
      <c r="F22" s="45"/>
      <c r="G22" s="45"/>
      <c r="H22" s="45"/>
      <c r="I22" s="46"/>
      <c r="J22" s="3" t="s">
        <v>926</v>
      </c>
    </row>
    <row r="23" spans="2:10">
      <c r="B23" s="18" t="s">
        <v>920</v>
      </c>
      <c r="C23" s="41" t="s">
        <v>927</v>
      </c>
      <c r="D23" s="42"/>
      <c r="E23" s="42"/>
      <c r="F23" s="42"/>
      <c r="G23" s="42"/>
      <c r="H23" s="42"/>
      <c r="I23" s="43"/>
      <c r="J23" s="18">
        <v>1</v>
      </c>
    </row>
    <row r="24" spans="2:10">
      <c r="B24" s="18" t="s">
        <v>921</v>
      </c>
      <c r="C24" s="41" t="s">
        <v>928</v>
      </c>
      <c r="D24" s="42"/>
      <c r="E24" s="42"/>
      <c r="F24" s="42"/>
      <c r="G24" s="42"/>
      <c r="H24" s="42"/>
      <c r="I24" s="43"/>
      <c r="J24" s="18">
        <v>1</v>
      </c>
    </row>
    <row r="25" spans="2:10">
      <c r="B25" s="18" t="s">
        <v>922</v>
      </c>
      <c r="C25" s="41" t="s">
        <v>929</v>
      </c>
      <c r="D25" s="42"/>
      <c r="E25" s="42"/>
      <c r="F25" s="42"/>
      <c r="G25" s="42"/>
      <c r="H25" s="42"/>
      <c r="I25" s="43"/>
      <c r="J25" s="18">
        <v>1</v>
      </c>
    </row>
    <row r="26" spans="2:10">
      <c r="B26" s="18" t="s">
        <v>923</v>
      </c>
      <c r="C26" s="41" t="s">
        <v>954</v>
      </c>
      <c r="D26" s="42"/>
      <c r="E26" s="42"/>
      <c r="F26" s="42"/>
      <c r="G26" s="42"/>
      <c r="H26" s="42"/>
      <c r="I26" s="43"/>
      <c r="J26" s="34">
        <v>0</v>
      </c>
    </row>
    <row r="27" spans="2:10">
      <c r="B27" s="18" t="s">
        <v>924</v>
      </c>
      <c r="C27" s="41" t="s">
        <v>955</v>
      </c>
      <c r="D27" s="42"/>
      <c r="E27" s="42"/>
      <c r="F27" s="42"/>
      <c r="G27" s="42"/>
      <c r="H27" s="42"/>
      <c r="I27" s="43"/>
      <c r="J27" s="34">
        <v>0</v>
      </c>
    </row>
    <row r="28" spans="2:10">
      <c r="B28" s="18" t="s">
        <v>925</v>
      </c>
      <c r="C28" s="41" t="s">
        <v>956</v>
      </c>
      <c r="D28" s="42"/>
      <c r="E28" s="42"/>
      <c r="F28" s="42"/>
      <c r="G28" s="42"/>
      <c r="H28" s="42"/>
      <c r="I28" s="43"/>
      <c r="J28" s="34">
        <v>0</v>
      </c>
    </row>
    <row r="30" spans="2:10">
      <c r="B30" s="40" t="s">
        <v>950</v>
      </c>
      <c r="C30" s="40"/>
      <c r="D30" s="40"/>
      <c r="E30" s="40"/>
      <c r="F30" s="40"/>
      <c r="G30" s="40"/>
      <c r="H30" s="40"/>
      <c r="I30" s="40"/>
      <c r="J30" s="40"/>
    </row>
  </sheetData>
  <sheetProtection selectLockedCells="1"/>
  <mergeCells count="21">
    <mergeCell ref="B8:B9"/>
    <mergeCell ref="B10:B11"/>
    <mergeCell ref="D6:F6"/>
    <mergeCell ref="G6:I6"/>
    <mergeCell ref="J6:L6"/>
    <mergeCell ref="B30:J30"/>
    <mergeCell ref="C27:I27"/>
    <mergeCell ref="C28:I28"/>
    <mergeCell ref="C13:I13"/>
    <mergeCell ref="C15:I15"/>
    <mergeCell ref="C16:I16"/>
    <mergeCell ref="C17:I17"/>
    <mergeCell ref="C18:I18"/>
    <mergeCell ref="C19:I19"/>
    <mergeCell ref="C20:I20"/>
    <mergeCell ref="C14:I14"/>
    <mergeCell ref="C22:I22"/>
    <mergeCell ref="C23:I23"/>
    <mergeCell ref="C24:I24"/>
    <mergeCell ref="C25:I25"/>
    <mergeCell ref="C26:I26"/>
  </mergeCells>
  <phoneticPr fontId="1" type="noConversion"/>
  <dataValidations count="2">
    <dataValidation type="whole" allowBlank="1" showInputMessage="1" showErrorMessage="1" sqref="C3:C4">
      <formula1>1</formula1>
      <formula2>900</formula2>
    </dataValidation>
    <dataValidation type="whole" allowBlank="1" showInputMessage="1" showErrorMessage="1" sqref="D3:D4">
      <formula1>1</formula1>
      <formula2>200</formula2>
    </dataValidation>
  </dataValidations>
  <pageMargins left="0.7" right="0.7" top="0.75" bottom="0.75" header="0.3" footer="0.3"/>
  <pageSetup paperSize="9" orientation="portrait" r:id="rId1"/>
  <ignoredErrors>
    <ignoredError sqref="E9:F9 H9:I9 L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武将</vt:lpstr>
      <vt:lpstr>绝技</vt:lpstr>
      <vt:lpstr>绝技demo</vt:lpstr>
      <vt:lpstr>兵种</vt:lpstr>
      <vt:lpstr>伤害模拟器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2012-11-20T06:52:10Z</dcterms:modified>
</cp:coreProperties>
</file>