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Library/Containers/com.wdc.WDDesktop.WDDesktopFinderSync/Data/volumes/869c0e11-7367-4206-afa9-6b2f42e47d43/iXavyCloud/Tiro/Tiro Deportivo/Tiradas/"/>
    </mc:Choice>
  </mc:AlternateContent>
  <xr:revisionPtr revIDLastSave="0" documentId="13_ncr:1_{9ECD930D-AC93-3144-B4E1-FE150F0D3A9C}" xr6:coauthVersionLast="43" xr6:coauthVersionMax="43" xr10:uidLastSave="{00000000-0000-0000-0000-000000000000}"/>
  <bookViews>
    <workbookView xWindow="6840" yWindow="1540" windowWidth="31400" windowHeight="16940" activeTab="2" xr2:uid="{99AAF9FB-914B-824B-B8DC-D458336EA35B}"/>
  </bookViews>
  <sheets>
    <sheet name="15-4-19 17_20" sheetId="7" r:id="rId1"/>
    <sheet name="15-4-19 18_10" sheetId="6" r:id="rId2"/>
    <sheet name="24-4-19 18_45" sheetId="8" r:id="rId3"/>
  </sheets>
  <definedNames>
    <definedName name="_xlnm.Print_Area" localSheetId="0">'15-4-19 17_20'!$A$1:$CO$53</definedName>
    <definedName name="_xlnm.Print_Area" localSheetId="1">'15-4-19 18_10'!$A$1:$CO$53</definedName>
    <definedName name="_xlnm.Print_Area" localSheetId="2">'24-4-19 18_45'!$A$1:$DU$53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6" i="8" l="1"/>
  <c r="AZ6" i="8"/>
  <c r="BM6" i="8"/>
  <c r="BU6" i="8"/>
  <c r="CC6" i="8"/>
  <c r="CD6" i="8"/>
  <c r="CG6" i="8"/>
  <c r="CH6" i="8"/>
  <c r="CI6" i="8"/>
  <c r="CE6" i="8" s="1"/>
  <c r="CJ6" i="8"/>
  <c r="M6" i="8" s="1"/>
  <c r="CK6" i="8"/>
  <c r="CL6" i="8"/>
  <c r="BL6" i="8" s="1"/>
  <c r="CM6" i="8"/>
  <c r="V6" i="8" s="1"/>
  <c r="CN6" i="8"/>
  <c r="W6" i="8" s="1"/>
  <c r="CO6" i="8"/>
  <c r="X6" i="8" s="1"/>
  <c r="CP6" i="8"/>
  <c r="BP6" i="8" s="1"/>
  <c r="CQ6" i="8"/>
  <c r="BQ6" i="8" s="1"/>
  <c r="CR6" i="8"/>
  <c r="AG6" i="8" s="1"/>
  <c r="CS6" i="8"/>
  <c r="CT6" i="8"/>
  <c r="AO6" i="8" s="1"/>
  <c r="CU6" i="8"/>
  <c r="AP6" i="8" s="1"/>
  <c r="CV6" i="8"/>
  <c r="AW6" i="8" s="1"/>
  <c r="CW6" i="8"/>
  <c r="AX6" i="8" s="1"/>
  <c r="CX6" i="8"/>
  <c r="AY6" i="8" s="1"/>
  <c r="CY6" i="8"/>
  <c r="DS6" i="8"/>
  <c r="O7" i="8"/>
  <c r="V7" i="8"/>
  <c r="AE7" i="8"/>
  <c r="AF7" i="8"/>
  <c r="AO7" i="8"/>
  <c r="AP7" i="8"/>
  <c r="AY7" i="8"/>
  <c r="BJ7" i="8"/>
  <c r="BR7" i="8"/>
  <c r="CE7" i="8"/>
  <c r="CG7" i="8"/>
  <c r="CC7" i="8" s="1"/>
  <c r="CH7" i="8"/>
  <c r="CD7" i="8" s="1"/>
  <c r="CI7" i="8"/>
  <c r="CJ7" i="8"/>
  <c r="CK7" i="8"/>
  <c r="N7" i="8" s="1"/>
  <c r="CL7" i="8"/>
  <c r="BL7" i="8" s="1"/>
  <c r="CM7" i="8"/>
  <c r="BM7" i="8" s="1"/>
  <c r="CN7" i="8"/>
  <c r="W7" i="8" s="1"/>
  <c r="CO7" i="8"/>
  <c r="X7" i="8" s="1"/>
  <c r="CP7" i="8"/>
  <c r="BP7" i="8" s="1"/>
  <c r="CQ7" i="8"/>
  <c r="BQ7" i="8" s="1"/>
  <c r="CR7" i="8"/>
  <c r="AG7" i="8" s="1"/>
  <c r="CS7" i="8"/>
  <c r="AN7" i="8" s="1"/>
  <c r="CT7" i="8"/>
  <c r="BT7" i="8" s="1"/>
  <c r="CU7" i="8"/>
  <c r="BU7" i="8" s="1"/>
  <c r="CV7" i="8"/>
  <c r="AW7" i="8" s="1"/>
  <c r="CW7" i="8"/>
  <c r="AX7" i="8" s="1"/>
  <c r="CX7" i="8"/>
  <c r="BX7" i="8" s="1"/>
  <c r="N8" i="8"/>
  <c r="O8" i="8"/>
  <c r="X8" i="8"/>
  <c r="AE8" i="8"/>
  <c r="AN8" i="8"/>
  <c r="AO8" i="8"/>
  <c r="AX8" i="8"/>
  <c r="AY8" i="8"/>
  <c r="CD8" i="8"/>
  <c r="CG8" i="8"/>
  <c r="CC8" i="8" s="1"/>
  <c r="CH8" i="8"/>
  <c r="CI8" i="8"/>
  <c r="CE8" i="8" s="1"/>
  <c r="CJ8" i="8"/>
  <c r="M8" i="8" s="1"/>
  <c r="CK8" i="8"/>
  <c r="BK8" i="8" s="1"/>
  <c r="CL8" i="8"/>
  <c r="BL8" i="8" s="1"/>
  <c r="CM8" i="8"/>
  <c r="V8" i="8" s="1"/>
  <c r="CN8" i="8"/>
  <c r="CO8" i="8"/>
  <c r="BO8" i="8" s="1"/>
  <c r="CP8" i="8"/>
  <c r="BP8" i="8" s="1"/>
  <c r="CQ8" i="8"/>
  <c r="CZ8" i="8" s="1"/>
  <c r="BH8" i="8" s="1"/>
  <c r="CR8" i="8"/>
  <c r="CS8" i="8"/>
  <c r="BS8" i="8" s="1"/>
  <c r="CT8" i="8"/>
  <c r="BT8" i="8" s="1"/>
  <c r="CU8" i="8"/>
  <c r="CV8" i="8"/>
  <c r="CW8" i="8"/>
  <c r="BW8" i="8" s="1"/>
  <c r="CX8" i="8"/>
  <c r="BX8" i="8" s="1"/>
  <c r="CY8" i="8"/>
  <c r="O9" i="8"/>
  <c r="AE9" i="8"/>
  <c r="AO9" i="8"/>
  <c r="AY9" i="8"/>
  <c r="AZ9" i="8"/>
  <c r="CD9" i="8"/>
  <c r="CG9" i="8"/>
  <c r="CC9" i="8" s="1"/>
  <c r="CH9" i="8"/>
  <c r="CI9" i="8"/>
  <c r="CE9" i="8" s="1"/>
  <c r="CJ9" i="8"/>
  <c r="CK9" i="8"/>
  <c r="BK9" i="8" s="1"/>
  <c r="CL9" i="8"/>
  <c r="BL9" i="8" s="1"/>
  <c r="CM9" i="8"/>
  <c r="CN9" i="8"/>
  <c r="W9" i="8" s="1"/>
  <c r="CO9" i="8"/>
  <c r="BO9" i="8" s="1"/>
  <c r="CP9" i="8"/>
  <c r="BP9" i="8" s="1"/>
  <c r="CQ9" i="8"/>
  <c r="CR9" i="8"/>
  <c r="CS9" i="8"/>
  <c r="BS9" i="8" s="1"/>
  <c r="CT9" i="8"/>
  <c r="BT9" i="8" s="1"/>
  <c r="CU9" i="8"/>
  <c r="CV9" i="8"/>
  <c r="BV9" i="8" s="1"/>
  <c r="CW9" i="8"/>
  <c r="BW9" i="8" s="1"/>
  <c r="CX9" i="8"/>
  <c r="BX9" i="8" s="1"/>
  <c r="CY9" i="8"/>
  <c r="DS9" i="8"/>
  <c r="M10" i="8"/>
  <c r="V10" i="8"/>
  <c r="W10" i="8"/>
  <c r="AF10" i="8"/>
  <c r="AG10" i="8"/>
  <c r="AW10" i="8"/>
  <c r="CG10" i="8"/>
  <c r="CC10" i="8" s="1"/>
  <c r="CH10" i="8"/>
  <c r="CD10" i="8" s="1"/>
  <c r="CI10" i="8"/>
  <c r="CE10" i="8" s="1"/>
  <c r="CJ10" i="8"/>
  <c r="BJ10" i="8" s="1"/>
  <c r="CK10" i="8"/>
  <c r="CL10" i="8"/>
  <c r="CM10" i="8"/>
  <c r="BM10" i="8" s="1"/>
  <c r="CN10" i="8"/>
  <c r="BN10" i="8" s="1"/>
  <c r="CO10" i="8"/>
  <c r="X10" i="8" s="1"/>
  <c r="CP10" i="8"/>
  <c r="CQ10" i="8"/>
  <c r="BQ10" i="8" s="1"/>
  <c r="CR10" i="8"/>
  <c r="BR10" i="8" s="1"/>
  <c r="CS10" i="8"/>
  <c r="CT10" i="8"/>
  <c r="CU10" i="8"/>
  <c r="BU10" i="8" s="1"/>
  <c r="CV10" i="8"/>
  <c r="BV10" i="8" s="1"/>
  <c r="CW10" i="8"/>
  <c r="AX10" i="8" s="1"/>
  <c r="CX10" i="8"/>
  <c r="AY10" i="8" s="1"/>
  <c r="V11" i="8"/>
  <c r="W11" i="8"/>
  <c r="AF11" i="8"/>
  <c r="AG11" i="8"/>
  <c r="AP11" i="8"/>
  <c r="AW11" i="8"/>
  <c r="BJ11" i="8"/>
  <c r="BK11" i="8"/>
  <c r="BR11" i="8"/>
  <c r="BV11" i="8"/>
  <c r="CC11" i="8"/>
  <c r="CE11" i="8"/>
  <c r="CG11" i="8"/>
  <c r="CH11" i="8"/>
  <c r="CD11" i="8" s="1"/>
  <c r="CI11" i="8"/>
  <c r="CJ11" i="8"/>
  <c r="CK11" i="8"/>
  <c r="N11" i="8" s="1"/>
  <c r="CL11" i="8"/>
  <c r="BL11" i="8" s="1"/>
  <c r="CM11" i="8"/>
  <c r="BM11" i="8" s="1"/>
  <c r="CN11" i="8"/>
  <c r="BN11" i="8" s="1"/>
  <c r="CO11" i="8"/>
  <c r="CP11" i="8"/>
  <c r="AE11" i="8" s="1"/>
  <c r="CQ11" i="8"/>
  <c r="BQ11" i="8" s="1"/>
  <c r="CR11" i="8"/>
  <c r="CS11" i="8"/>
  <c r="CT11" i="8"/>
  <c r="BT11" i="8" s="1"/>
  <c r="CU11" i="8"/>
  <c r="BU11" i="8" s="1"/>
  <c r="CV11" i="8"/>
  <c r="CW11" i="8"/>
  <c r="AX11" i="8" s="1"/>
  <c r="CX11" i="8"/>
  <c r="BX11" i="8" s="1"/>
  <c r="N12" i="8"/>
  <c r="W12" i="8"/>
  <c r="X12" i="8"/>
  <c r="AN12" i="8"/>
  <c r="AZ12" i="8"/>
  <c r="BK12" i="8"/>
  <c r="BR12" i="8"/>
  <c r="BS12" i="8"/>
  <c r="BV12" i="8"/>
  <c r="BW12" i="8"/>
  <c r="CD12" i="8"/>
  <c r="CG12" i="8"/>
  <c r="CC12" i="8" s="1"/>
  <c r="CH12" i="8"/>
  <c r="CI12" i="8"/>
  <c r="CE12" i="8" s="1"/>
  <c r="CJ12" i="8"/>
  <c r="M12" i="8" s="1"/>
  <c r="CK12" i="8"/>
  <c r="CL12" i="8"/>
  <c r="O12" i="8" s="1"/>
  <c r="CM12" i="8"/>
  <c r="CN12" i="8"/>
  <c r="BN12" i="8" s="1"/>
  <c r="CO12" i="8"/>
  <c r="BO12" i="8" s="1"/>
  <c r="CP12" i="8"/>
  <c r="AE12" i="8" s="1"/>
  <c r="CQ12" i="8"/>
  <c r="CZ12" i="8" s="1"/>
  <c r="CR12" i="8"/>
  <c r="AG12" i="8" s="1"/>
  <c r="CS12" i="8"/>
  <c r="CT12" i="8"/>
  <c r="AO12" i="8" s="1"/>
  <c r="CU12" i="8"/>
  <c r="AP12" i="8" s="1"/>
  <c r="CV12" i="8"/>
  <c r="AW12" i="8" s="1"/>
  <c r="CW12" i="8"/>
  <c r="AX12" i="8" s="1"/>
  <c r="CX12" i="8"/>
  <c r="AY12" i="8" s="1"/>
  <c r="CY12" i="8"/>
  <c r="DS12" i="8"/>
  <c r="M13" i="8"/>
  <c r="W13" i="8"/>
  <c r="X13" i="8"/>
  <c r="AG13" i="8"/>
  <c r="AN13" i="8"/>
  <c r="AW13" i="8"/>
  <c r="BK13" i="8"/>
  <c r="BL13" i="8"/>
  <c r="BS13" i="8"/>
  <c r="BW13" i="8"/>
  <c r="CC13" i="8"/>
  <c r="CG13" i="8"/>
  <c r="CH13" i="8"/>
  <c r="CD13" i="8" s="1"/>
  <c r="CI13" i="8"/>
  <c r="CE13" i="8" s="1"/>
  <c r="CJ13" i="8"/>
  <c r="BJ13" i="8" s="1"/>
  <c r="CK13" i="8"/>
  <c r="CL13" i="8"/>
  <c r="O13" i="8" s="1"/>
  <c r="CM13" i="8"/>
  <c r="BM13" i="8" s="1"/>
  <c r="CN13" i="8"/>
  <c r="BN13" i="8" s="1"/>
  <c r="CO13" i="8"/>
  <c r="BO13" i="8" s="1"/>
  <c r="CP13" i="8"/>
  <c r="AE13" i="8" s="1"/>
  <c r="CQ13" i="8"/>
  <c r="BQ13" i="8" s="1"/>
  <c r="CR13" i="8"/>
  <c r="BR13" i="8" s="1"/>
  <c r="CS13" i="8"/>
  <c r="CT13" i="8"/>
  <c r="AO13" i="8" s="1"/>
  <c r="CU13" i="8"/>
  <c r="AP13" i="8" s="1"/>
  <c r="CV13" i="8"/>
  <c r="BV13" i="8" s="1"/>
  <c r="CW13" i="8"/>
  <c r="DM12" i="8" s="1"/>
  <c r="DM13" i="8" s="1"/>
  <c r="CX13" i="8"/>
  <c r="AY13" i="8" s="1"/>
  <c r="CY13" i="8"/>
  <c r="BG13" i="8" s="1"/>
  <c r="V14" i="8"/>
  <c r="AE14" i="8"/>
  <c r="AF14" i="8"/>
  <c r="AO14" i="8"/>
  <c r="AP14" i="8"/>
  <c r="BL14" i="8"/>
  <c r="BS14" i="8"/>
  <c r="BX14" i="8"/>
  <c r="CC14" i="8"/>
  <c r="CE14" i="8"/>
  <c r="CG14" i="8"/>
  <c r="CH14" i="8"/>
  <c r="CD14" i="8" s="1"/>
  <c r="CI14" i="8"/>
  <c r="CJ14" i="8"/>
  <c r="BJ14" i="8" s="1"/>
  <c r="CK14" i="8"/>
  <c r="N14" i="8" s="1"/>
  <c r="CL14" i="8"/>
  <c r="O14" i="8" s="1"/>
  <c r="CM14" i="8"/>
  <c r="BM14" i="8" s="1"/>
  <c r="CN14" i="8"/>
  <c r="BN14" i="8" s="1"/>
  <c r="CO14" i="8"/>
  <c r="X14" i="8" s="1"/>
  <c r="CP14" i="8"/>
  <c r="BP14" i="8" s="1"/>
  <c r="CQ14" i="8"/>
  <c r="BQ14" i="8" s="1"/>
  <c r="CR14" i="8"/>
  <c r="AG14" i="8" s="1"/>
  <c r="CS14" i="8"/>
  <c r="AN14" i="8" s="1"/>
  <c r="CT14" i="8"/>
  <c r="BT14" i="8" s="1"/>
  <c r="CU14" i="8"/>
  <c r="BU14" i="8" s="1"/>
  <c r="CV14" i="8"/>
  <c r="AW14" i="8" s="1"/>
  <c r="CW14" i="8"/>
  <c r="AX14" i="8" s="1"/>
  <c r="CX14" i="8"/>
  <c r="AY14" i="8" s="1"/>
  <c r="DA14" i="8"/>
  <c r="BI14" i="8" s="1"/>
  <c r="V15" i="8"/>
  <c r="AG15" i="8"/>
  <c r="AZ15" i="8"/>
  <c r="BC12" i="8" s="1"/>
  <c r="BJ15" i="8"/>
  <c r="CG15" i="8"/>
  <c r="CC15" i="8" s="1"/>
  <c r="CH15" i="8"/>
  <c r="CD15" i="8" s="1"/>
  <c r="CI15" i="8"/>
  <c r="CE15" i="8" s="1"/>
  <c r="CJ15" i="8"/>
  <c r="M15" i="8" s="1"/>
  <c r="CK15" i="8"/>
  <c r="BK15" i="8" s="1"/>
  <c r="CL15" i="8"/>
  <c r="O15" i="8" s="1"/>
  <c r="CM15" i="8"/>
  <c r="BM15" i="8" s="1"/>
  <c r="CN15" i="8"/>
  <c r="W15" i="8" s="1"/>
  <c r="CO15" i="8"/>
  <c r="BO15" i="8" s="1"/>
  <c r="CP15" i="8"/>
  <c r="AE15" i="8" s="1"/>
  <c r="CQ15" i="8"/>
  <c r="BQ15" i="8" s="1"/>
  <c r="CR15" i="8"/>
  <c r="BR15" i="8" s="1"/>
  <c r="CS15" i="8"/>
  <c r="BS15" i="8" s="1"/>
  <c r="CT15" i="8"/>
  <c r="AO15" i="8" s="1"/>
  <c r="CU15" i="8"/>
  <c r="AP15" i="8" s="1"/>
  <c r="CV15" i="8"/>
  <c r="AW15" i="8" s="1"/>
  <c r="CW15" i="8"/>
  <c r="AX15" i="8" s="1"/>
  <c r="CX15" i="8"/>
  <c r="AY15" i="8" s="1"/>
  <c r="DA15" i="8"/>
  <c r="BI15" i="8" s="1"/>
  <c r="DS15" i="8"/>
  <c r="N16" i="8"/>
  <c r="X16" i="8"/>
  <c r="AN16" i="8"/>
  <c r="AX16" i="8"/>
  <c r="CD16" i="8"/>
  <c r="CG16" i="8"/>
  <c r="CC16" i="8" s="1"/>
  <c r="CH16" i="8"/>
  <c r="CI16" i="8"/>
  <c r="CE16" i="8" s="1"/>
  <c r="CJ16" i="8"/>
  <c r="BJ16" i="8" s="1"/>
  <c r="CK16" i="8"/>
  <c r="BK16" i="8" s="1"/>
  <c r="CL16" i="8"/>
  <c r="O16" i="8" s="1"/>
  <c r="CM16" i="8"/>
  <c r="BM16" i="8" s="1"/>
  <c r="CN16" i="8"/>
  <c r="BN16" i="8" s="1"/>
  <c r="CO16" i="8"/>
  <c r="BO16" i="8" s="1"/>
  <c r="CP16" i="8"/>
  <c r="AE16" i="8" s="1"/>
  <c r="CQ16" i="8"/>
  <c r="BQ16" i="8" s="1"/>
  <c r="CR16" i="8"/>
  <c r="BR16" i="8" s="1"/>
  <c r="CS16" i="8"/>
  <c r="BS16" i="8" s="1"/>
  <c r="CT16" i="8"/>
  <c r="AO16" i="8" s="1"/>
  <c r="CU16" i="8"/>
  <c r="BU16" i="8" s="1"/>
  <c r="CV16" i="8"/>
  <c r="BV16" i="8" s="1"/>
  <c r="CW16" i="8"/>
  <c r="BW16" i="8" s="1"/>
  <c r="CX16" i="8"/>
  <c r="AY16" i="8" s="1"/>
  <c r="CY16" i="8"/>
  <c r="M17" i="8"/>
  <c r="W17" i="8"/>
  <c r="AG17" i="8"/>
  <c r="AW17" i="8"/>
  <c r="CC17" i="8"/>
  <c r="CG17" i="8"/>
  <c r="CH17" i="8"/>
  <c r="CD17" i="8" s="1"/>
  <c r="CI17" i="8"/>
  <c r="CE17" i="8" s="1"/>
  <c r="CJ17" i="8"/>
  <c r="BJ17" i="8" s="1"/>
  <c r="CK17" i="8"/>
  <c r="N17" i="8" s="1"/>
  <c r="CL17" i="8"/>
  <c r="CM17" i="8"/>
  <c r="BM17" i="8" s="1"/>
  <c r="CN17" i="8"/>
  <c r="BN17" i="8" s="1"/>
  <c r="CO17" i="8"/>
  <c r="X17" i="8" s="1"/>
  <c r="CP17" i="8"/>
  <c r="CQ17" i="8"/>
  <c r="BQ17" i="8" s="1"/>
  <c r="CR17" i="8"/>
  <c r="BR17" i="8" s="1"/>
  <c r="CS17" i="8"/>
  <c r="AN17" i="8" s="1"/>
  <c r="CT17" i="8"/>
  <c r="AO17" i="8" s="1"/>
  <c r="CU17" i="8"/>
  <c r="BU17" i="8" s="1"/>
  <c r="CV17" i="8"/>
  <c r="BV17" i="8" s="1"/>
  <c r="CW17" i="8"/>
  <c r="CX17" i="8"/>
  <c r="AY17" i="8" s="1"/>
  <c r="AZ21" i="8"/>
  <c r="CD21" i="8"/>
  <c r="CG21" i="8"/>
  <c r="CC21" i="8" s="1"/>
  <c r="CH21" i="8"/>
  <c r="CI21" i="8"/>
  <c r="CE21" i="8" s="1"/>
  <c r="CJ21" i="8"/>
  <c r="M21" i="8" s="1"/>
  <c r="CK21" i="8"/>
  <c r="N21" i="8" s="1"/>
  <c r="CL21" i="8"/>
  <c r="CM21" i="8"/>
  <c r="DJ21" i="8" s="1"/>
  <c r="DJ22" i="8" s="1"/>
  <c r="CN21" i="8"/>
  <c r="W21" i="8" s="1"/>
  <c r="CO21" i="8"/>
  <c r="X21" i="8" s="1"/>
  <c r="CP21" i="8"/>
  <c r="CQ21" i="8"/>
  <c r="CZ21" i="8" s="1"/>
  <c r="BH21" i="8" s="1"/>
  <c r="CR21" i="8"/>
  <c r="AG21" i="8" s="1"/>
  <c r="CS21" i="8"/>
  <c r="AN21" i="8" s="1"/>
  <c r="CT21" i="8"/>
  <c r="CU21" i="8"/>
  <c r="AP21" i="8" s="1"/>
  <c r="CV21" i="8"/>
  <c r="AW21" i="8" s="1"/>
  <c r="CW21" i="8"/>
  <c r="AX21" i="8" s="1"/>
  <c r="CX21" i="8"/>
  <c r="DM21" i="8" s="1"/>
  <c r="DM22" i="8" s="1"/>
  <c r="CY21" i="8"/>
  <c r="BG21" i="8" s="1"/>
  <c r="DS21" i="8"/>
  <c r="AE22" i="8"/>
  <c r="AP22" i="8"/>
  <c r="BM22" i="8"/>
  <c r="BN22" i="8"/>
  <c r="CE22" i="8"/>
  <c r="CG22" i="8"/>
  <c r="CC22" i="8" s="1"/>
  <c r="CH22" i="8"/>
  <c r="CD22" i="8" s="1"/>
  <c r="CI22" i="8"/>
  <c r="CJ22" i="8"/>
  <c r="M22" i="8" s="1"/>
  <c r="CK22" i="8"/>
  <c r="BK22" i="8" s="1"/>
  <c r="CL22" i="8"/>
  <c r="BL22" i="8" s="1"/>
  <c r="CM22" i="8"/>
  <c r="V22" i="8" s="1"/>
  <c r="CN22" i="8"/>
  <c r="W22" i="8" s="1"/>
  <c r="CO22" i="8"/>
  <c r="X22" i="8" s="1"/>
  <c r="CP22" i="8"/>
  <c r="BP22" i="8" s="1"/>
  <c r="CQ22" i="8"/>
  <c r="BQ22" i="8" s="1"/>
  <c r="CR22" i="8"/>
  <c r="AG22" i="8" s="1"/>
  <c r="CS22" i="8"/>
  <c r="AN22" i="8" s="1"/>
  <c r="CT22" i="8"/>
  <c r="AO22" i="8" s="1"/>
  <c r="CU22" i="8"/>
  <c r="BU22" i="8" s="1"/>
  <c r="CV22" i="8"/>
  <c r="AW22" i="8" s="1"/>
  <c r="CW22" i="8"/>
  <c r="BW22" i="8" s="1"/>
  <c r="CX22" i="8"/>
  <c r="AY22" i="8" s="1"/>
  <c r="DA22" i="8"/>
  <c r="BI22" i="8" s="1"/>
  <c r="O23" i="8"/>
  <c r="AE23" i="8"/>
  <c r="AO23" i="8"/>
  <c r="AY23" i="8"/>
  <c r="CD23" i="8"/>
  <c r="CE23" i="8"/>
  <c r="CG23" i="8"/>
  <c r="CC23" i="8" s="1"/>
  <c r="CH23" i="8"/>
  <c r="CI23" i="8"/>
  <c r="CJ23" i="8"/>
  <c r="M23" i="8" s="1"/>
  <c r="CK23" i="8"/>
  <c r="N23" i="8" s="1"/>
  <c r="CL23" i="8"/>
  <c r="BL23" i="8" s="1"/>
  <c r="CM23" i="8"/>
  <c r="BM23" i="8" s="1"/>
  <c r="CN23" i="8"/>
  <c r="W23" i="8" s="1"/>
  <c r="CO23" i="8"/>
  <c r="X23" i="8" s="1"/>
  <c r="CP23" i="8"/>
  <c r="BP23" i="8" s="1"/>
  <c r="CQ23" i="8"/>
  <c r="BQ23" i="8" s="1"/>
  <c r="CR23" i="8"/>
  <c r="AG23" i="8" s="1"/>
  <c r="CS23" i="8"/>
  <c r="AN23" i="8" s="1"/>
  <c r="CT23" i="8"/>
  <c r="BT23" i="8" s="1"/>
  <c r="CU23" i="8"/>
  <c r="BU23" i="8" s="1"/>
  <c r="CV23" i="8"/>
  <c r="AW23" i="8" s="1"/>
  <c r="CW23" i="8"/>
  <c r="AX23" i="8" s="1"/>
  <c r="CX23" i="8"/>
  <c r="BX23" i="8" s="1"/>
  <c r="CZ23" i="8"/>
  <c r="BH23" i="8" s="1"/>
  <c r="V24" i="8"/>
  <c r="AF24" i="8"/>
  <c r="AP24" i="8"/>
  <c r="AZ24" i="8"/>
  <c r="CE24" i="8"/>
  <c r="CG24" i="8"/>
  <c r="CC24" i="8" s="1"/>
  <c r="CH24" i="8"/>
  <c r="CD24" i="8" s="1"/>
  <c r="CI24" i="8"/>
  <c r="CJ24" i="8"/>
  <c r="CY24" i="8" s="1"/>
  <c r="CK24" i="8"/>
  <c r="N24" i="8" s="1"/>
  <c r="CL24" i="8"/>
  <c r="BL24" i="8" s="1"/>
  <c r="CM24" i="8"/>
  <c r="DJ24" i="8" s="1"/>
  <c r="DJ25" i="8" s="1"/>
  <c r="CN24" i="8"/>
  <c r="BN24" i="8" s="1"/>
  <c r="CO24" i="8"/>
  <c r="X24" i="8" s="1"/>
  <c r="CP24" i="8"/>
  <c r="BP24" i="8" s="1"/>
  <c r="CQ24" i="8"/>
  <c r="BQ24" i="8" s="1"/>
  <c r="CR24" i="8"/>
  <c r="DK24" i="8" s="1"/>
  <c r="DK25" i="8" s="1"/>
  <c r="CS24" i="8"/>
  <c r="AN24" i="8" s="1"/>
  <c r="CT24" i="8"/>
  <c r="BT24" i="8" s="1"/>
  <c r="CU24" i="8"/>
  <c r="BU24" i="8" s="1"/>
  <c r="CV24" i="8"/>
  <c r="BV24" i="8" s="1"/>
  <c r="CW24" i="8"/>
  <c r="AX24" i="8" s="1"/>
  <c r="CX24" i="8"/>
  <c r="BX24" i="8" s="1"/>
  <c r="CZ24" i="8"/>
  <c r="BH24" i="8" s="1"/>
  <c r="DS24" i="8"/>
  <c r="M25" i="8"/>
  <c r="W25" i="8"/>
  <c r="AG25" i="8"/>
  <c r="AW25" i="8"/>
  <c r="CC25" i="8"/>
  <c r="CG25" i="8"/>
  <c r="CH25" i="8"/>
  <c r="CD25" i="8" s="1"/>
  <c r="CI25" i="8"/>
  <c r="CE25" i="8" s="1"/>
  <c r="CJ25" i="8"/>
  <c r="BJ25" i="8" s="1"/>
  <c r="CK25" i="8"/>
  <c r="CZ25" i="8" s="1"/>
  <c r="CL25" i="8"/>
  <c r="O25" i="8" s="1"/>
  <c r="CM25" i="8"/>
  <c r="V25" i="8" s="1"/>
  <c r="CN25" i="8"/>
  <c r="BN25" i="8" s="1"/>
  <c r="CO25" i="8"/>
  <c r="BO25" i="8" s="1"/>
  <c r="CP25" i="8"/>
  <c r="AE25" i="8" s="1"/>
  <c r="CQ25" i="8"/>
  <c r="AF25" i="8" s="1"/>
  <c r="CR25" i="8"/>
  <c r="BR25" i="8" s="1"/>
  <c r="CS25" i="8"/>
  <c r="BS25" i="8" s="1"/>
  <c r="CT25" i="8"/>
  <c r="AO25" i="8" s="1"/>
  <c r="CU25" i="8"/>
  <c r="AP25" i="8" s="1"/>
  <c r="CV25" i="8"/>
  <c r="BV25" i="8" s="1"/>
  <c r="CW25" i="8"/>
  <c r="BW25" i="8" s="1"/>
  <c r="CX25" i="8"/>
  <c r="AY25" i="8" s="1"/>
  <c r="V26" i="8"/>
  <c r="AF26" i="8"/>
  <c r="AP26" i="8"/>
  <c r="CE26" i="8"/>
  <c r="CG26" i="8"/>
  <c r="CC26" i="8" s="1"/>
  <c r="CH26" i="8"/>
  <c r="CD26" i="8" s="1"/>
  <c r="CI26" i="8"/>
  <c r="CJ26" i="8"/>
  <c r="CY26" i="8" s="1"/>
  <c r="CK26" i="8"/>
  <c r="N26" i="8" s="1"/>
  <c r="CL26" i="8"/>
  <c r="O26" i="8" s="1"/>
  <c r="CM26" i="8"/>
  <c r="BM26" i="8" s="1"/>
  <c r="CN26" i="8"/>
  <c r="BN26" i="8" s="1"/>
  <c r="CO26" i="8"/>
  <c r="X26" i="8" s="1"/>
  <c r="CP26" i="8"/>
  <c r="AE26" i="8" s="1"/>
  <c r="CQ26" i="8"/>
  <c r="BQ26" i="8" s="1"/>
  <c r="CR26" i="8"/>
  <c r="BR26" i="8" s="1"/>
  <c r="CS26" i="8"/>
  <c r="AN26" i="8" s="1"/>
  <c r="CT26" i="8"/>
  <c r="AO26" i="8" s="1"/>
  <c r="CU26" i="8"/>
  <c r="BU26" i="8" s="1"/>
  <c r="CV26" i="8"/>
  <c r="BV26" i="8" s="1"/>
  <c r="CW26" i="8"/>
  <c r="AX26" i="8" s="1"/>
  <c r="CX26" i="8"/>
  <c r="AY26" i="8" s="1"/>
  <c r="DA26" i="8"/>
  <c r="BI26" i="8" s="1"/>
  <c r="AZ27" i="8"/>
  <c r="CE27" i="8"/>
  <c r="CG27" i="8"/>
  <c r="CC27" i="8" s="1"/>
  <c r="CH27" i="8"/>
  <c r="CD27" i="8" s="1"/>
  <c r="CI27" i="8"/>
  <c r="CJ27" i="8"/>
  <c r="DI27" i="8" s="1"/>
  <c r="CK27" i="8"/>
  <c r="N27" i="8" s="1"/>
  <c r="CL27" i="8"/>
  <c r="O27" i="8" s="1"/>
  <c r="CM27" i="8"/>
  <c r="CN27" i="8"/>
  <c r="CZ27" i="8" s="1"/>
  <c r="CO27" i="8"/>
  <c r="X27" i="8" s="1"/>
  <c r="CP27" i="8"/>
  <c r="AE27" i="8" s="1"/>
  <c r="CQ27" i="8"/>
  <c r="AF27" i="8" s="1"/>
  <c r="CR27" i="8"/>
  <c r="CS27" i="8"/>
  <c r="AN27" i="8" s="1"/>
  <c r="CT27" i="8"/>
  <c r="AO27" i="8" s="1"/>
  <c r="CU27" i="8"/>
  <c r="AP27" i="8" s="1"/>
  <c r="CV27" i="8"/>
  <c r="AW27" i="8" s="1"/>
  <c r="CW27" i="8"/>
  <c r="AX27" i="8" s="1"/>
  <c r="CX27" i="8"/>
  <c r="AY27" i="8" s="1"/>
  <c r="DS27" i="8"/>
  <c r="M28" i="8"/>
  <c r="N28" i="8"/>
  <c r="W28" i="8"/>
  <c r="AG28" i="8"/>
  <c r="AW28" i="8"/>
  <c r="CC28" i="8"/>
  <c r="CG28" i="8"/>
  <c r="CH28" i="8"/>
  <c r="CD28" i="8" s="1"/>
  <c r="CI28" i="8"/>
  <c r="CE28" i="8" s="1"/>
  <c r="CJ28" i="8"/>
  <c r="BJ28" i="8" s="1"/>
  <c r="CK28" i="8"/>
  <c r="CL28" i="8"/>
  <c r="O28" i="8" s="1"/>
  <c r="CM28" i="8"/>
  <c r="V28" i="8" s="1"/>
  <c r="CN28" i="8"/>
  <c r="BN28" i="8" s="1"/>
  <c r="CO28" i="8"/>
  <c r="BO28" i="8" s="1"/>
  <c r="CP28" i="8"/>
  <c r="AE28" i="8" s="1"/>
  <c r="CQ28" i="8"/>
  <c r="AF28" i="8" s="1"/>
  <c r="CR28" i="8"/>
  <c r="BR28" i="8" s="1"/>
  <c r="CS28" i="8"/>
  <c r="BS28" i="8" s="1"/>
  <c r="CT28" i="8"/>
  <c r="AO28" i="8" s="1"/>
  <c r="CU28" i="8"/>
  <c r="AP28" i="8" s="1"/>
  <c r="CV28" i="8"/>
  <c r="BV28" i="8" s="1"/>
  <c r="CW28" i="8"/>
  <c r="BW28" i="8" s="1"/>
  <c r="CX28" i="8"/>
  <c r="AY28" i="8" s="1"/>
  <c r="CY28" i="8"/>
  <c r="BG28" i="8" s="1"/>
  <c r="BK29" i="8"/>
  <c r="BS29" i="8"/>
  <c r="BW29" i="8"/>
  <c r="CC29" i="8"/>
  <c r="CE29" i="8"/>
  <c r="CG29" i="8"/>
  <c r="CH29" i="8"/>
  <c r="CD29" i="8" s="1"/>
  <c r="CI29" i="8"/>
  <c r="CJ29" i="8"/>
  <c r="M29" i="8" s="1"/>
  <c r="CK29" i="8"/>
  <c r="N29" i="8" s="1"/>
  <c r="CL29" i="8"/>
  <c r="O29" i="8" s="1"/>
  <c r="CM29" i="8"/>
  <c r="BM29" i="8" s="1"/>
  <c r="CN29" i="8"/>
  <c r="BN29" i="8" s="1"/>
  <c r="CO29" i="8"/>
  <c r="X29" i="8" s="1"/>
  <c r="CP29" i="8"/>
  <c r="AE29" i="8" s="1"/>
  <c r="CQ29" i="8"/>
  <c r="BQ29" i="8" s="1"/>
  <c r="CR29" i="8"/>
  <c r="AG29" i="8" s="1"/>
  <c r="CS29" i="8"/>
  <c r="AN29" i="8" s="1"/>
  <c r="CT29" i="8"/>
  <c r="BT29" i="8" s="1"/>
  <c r="CU29" i="8"/>
  <c r="BU29" i="8" s="1"/>
  <c r="CV29" i="8"/>
  <c r="AW29" i="8" s="1"/>
  <c r="CW29" i="8"/>
  <c r="AX29" i="8" s="1"/>
  <c r="CX29" i="8"/>
  <c r="BX29" i="8" s="1"/>
  <c r="CY29" i="8"/>
  <c r="CZ29" i="8"/>
  <c r="BH29" i="8" s="1"/>
  <c r="N30" i="8"/>
  <c r="X30" i="8"/>
  <c r="AN30" i="8"/>
  <c r="AX30" i="8"/>
  <c r="AZ30" i="8"/>
  <c r="BC27" i="8" s="1"/>
  <c r="CC30" i="8"/>
  <c r="CG30" i="8"/>
  <c r="CH30" i="8"/>
  <c r="CD30" i="8" s="1"/>
  <c r="CI30" i="8"/>
  <c r="CE30" i="8" s="1"/>
  <c r="CJ30" i="8"/>
  <c r="BJ30" i="8" s="1"/>
  <c r="CK30" i="8"/>
  <c r="BK30" i="8" s="1"/>
  <c r="CL30" i="8"/>
  <c r="DA30" i="8" s="1"/>
  <c r="CM30" i="8"/>
  <c r="V30" i="8" s="1"/>
  <c r="CN30" i="8"/>
  <c r="BN30" i="8" s="1"/>
  <c r="CO30" i="8"/>
  <c r="BO30" i="8" s="1"/>
  <c r="CP30" i="8"/>
  <c r="BP30" i="8" s="1"/>
  <c r="CQ30" i="8"/>
  <c r="AF30" i="8" s="1"/>
  <c r="CR30" i="8"/>
  <c r="BR30" i="8" s="1"/>
  <c r="CS30" i="8"/>
  <c r="BS30" i="8" s="1"/>
  <c r="CT30" i="8"/>
  <c r="DL30" i="8" s="1"/>
  <c r="DL31" i="8" s="1"/>
  <c r="CU30" i="8"/>
  <c r="AP30" i="8" s="1"/>
  <c r="CV30" i="8"/>
  <c r="BV30" i="8" s="1"/>
  <c r="CW30" i="8"/>
  <c r="BW30" i="8" s="1"/>
  <c r="CX30" i="8"/>
  <c r="BX30" i="8" s="1"/>
  <c r="CY30" i="8"/>
  <c r="BG30" i="8" s="1"/>
  <c r="DS30" i="8"/>
  <c r="V31" i="8"/>
  <c r="AF31" i="8"/>
  <c r="AP31" i="8"/>
  <c r="CE31" i="8"/>
  <c r="CG31" i="8"/>
  <c r="CC31" i="8" s="1"/>
  <c r="CH31" i="8"/>
  <c r="CD31" i="8" s="1"/>
  <c r="CI31" i="8"/>
  <c r="CJ31" i="8"/>
  <c r="M31" i="8" s="1"/>
  <c r="CK31" i="8"/>
  <c r="N31" i="8" s="1"/>
  <c r="CL31" i="8"/>
  <c r="BL31" i="8" s="1"/>
  <c r="CM31" i="8"/>
  <c r="BM31" i="8" s="1"/>
  <c r="CN31" i="8"/>
  <c r="W31" i="8" s="1"/>
  <c r="CO31" i="8"/>
  <c r="X31" i="8" s="1"/>
  <c r="CP31" i="8"/>
  <c r="BP31" i="8" s="1"/>
  <c r="CQ31" i="8"/>
  <c r="BQ31" i="8" s="1"/>
  <c r="CR31" i="8"/>
  <c r="AG31" i="8" s="1"/>
  <c r="CS31" i="8"/>
  <c r="AN31" i="8" s="1"/>
  <c r="CT31" i="8"/>
  <c r="BT31" i="8" s="1"/>
  <c r="CU31" i="8"/>
  <c r="BU31" i="8" s="1"/>
  <c r="CV31" i="8"/>
  <c r="AW31" i="8" s="1"/>
  <c r="CW31" i="8"/>
  <c r="AX31" i="8" s="1"/>
  <c r="CX31" i="8"/>
  <c r="BX31" i="8" s="1"/>
  <c r="DA31" i="8"/>
  <c r="BI31" i="8" s="1"/>
  <c r="O32" i="8"/>
  <c r="AE32" i="8"/>
  <c r="AO32" i="8"/>
  <c r="AY32" i="8"/>
  <c r="CE32" i="8"/>
  <c r="CG32" i="8"/>
  <c r="CC32" i="8" s="1"/>
  <c r="CH32" i="8"/>
  <c r="CD32" i="8" s="1"/>
  <c r="CI32" i="8"/>
  <c r="CJ32" i="8"/>
  <c r="M32" i="8" s="1"/>
  <c r="CK32" i="8"/>
  <c r="BK32" i="8" s="1"/>
  <c r="CL32" i="8"/>
  <c r="BL32" i="8" s="1"/>
  <c r="CM32" i="8"/>
  <c r="V32" i="8" s="1"/>
  <c r="CN32" i="8"/>
  <c r="W32" i="8" s="1"/>
  <c r="CO32" i="8"/>
  <c r="BO32" i="8" s="1"/>
  <c r="CP32" i="8"/>
  <c r="BP32" i="8" s="1"/>
  <c r="CQ32" i="8"/>
  <c r="AF32" i="8" s="1"/>
  <c r="CR32" i="8"/>
  <c r="AG32" i="8" s="1"/>
  <c r="CS32" i="8"/>
  <c r="BS32" i="8" s="1"/>
  <c r="CT32" i="8"/>
  <c r="BT32" i="8" s="1"/>
  <c r="CU32" i="8"/>
  <c r="AP32" i="8" s="1"/>
  <c r="CV32" i="8"/>
  <c r="AW32" i="8" s="1"/>
  <c r="CW32" i="8"/>
  <c r="BW32" i="8" s="1"/>
  <c r="CX32" i="8"/>
  <c r="BX32" i="8" s="1"/>
  <c r="DA32" i="8"/>
  <c r="BI32" i="8" s="1"/>
  <c r="AZ36" i="8"/>
  <c r="CG36" i="8"/>
  <c r="CC36" i="8" s="1"/>
  <c r="CH36" i="8"/>
  <c r="CD36" i="8" s="1"/>
  <c r="CI36" i="8"/>
  <c r="CE36" i="8" s="1"/>
  <c r="CJ36" i="8"/>
  <c r="M36" i="8" s="1"/>
  <c r="CK36" i="8"/>
  <c r="CZ36" i="8" s="1"/>
  <c r="CL36" i="8"/>
  <c r="O36" i="8" s="1"/>
  <c r="CM36" i="8"/>
  <c r="V36" i="8" s="1"/>
  <c r="CN36" i="8"/>
  <c r="W36" i="8" s="1"/>
  <c r="CO36" i="8"/>
  <c r="X36" i="8" s="1"/>
  <c r="CP36" i="8"/>
  <c r="AE36" i="8" s="1"/>
  <c r="CQ36" i="8"/>
  <c r="AF36" i="8" s="1"/>
  <c r="CR36" i="8"/>
  <c r="AG36" i="8" s="1"/>
  <c r="CS36" i="8"/>
  <c r="DL36" i="8" s="1"/>
  <c r="DL37" i="8" s="1"/>
  <c r="CT36" i="8"/>
  <c r="AO36" i="8" s="1"/>
  <c r="CU36" i="8"/>
  <c r="AP36" i="8" s="1"/>
  <c r="CV36" i="8"/>
  <c r="AW36" i="8" s="1"/>
  <c r="CW36" i="8"/>
  <c r="AX36" i="8" s="1"/>
  <c r="CX36" i="8"/>
  <c r="AY36" i="8" s="1"/>
  <c r="DS36" i="8"/>
  <c r="O37" i="8"/>
  <c r="AE37" i="8"/>
  <c r="CD37" i="8"/>
  <c r="CG37" i="8"/>
  <c r="CC37" i="8" s="1"/>
  <c r="CH37" i="8"/>
  <c r="CI37" i="8"/>
  <c r="CE37" i="8" s="1"/>
  <c r="CJ37" i="8"/>
  <c r="BJ37" i="8" s="1"/>
  <c r="CK37" i="8"/>
  <c r="BK37" i="8" s="1"/>
  <c r="CL37" i="8"/>
  <c r="BL37" i="8" s="1"/>
  <c r="CM37" i="8"/>
  <c r="DJ36" i="8" s="1"/>
  <c r="DJ37" i="8" s="1"/>
  <c r="CN37" i="8"/>
  <c r="BN37" i="8" s="1"/>
  <c r="CO37" i="8"/>
  <c r="BO37" i="8" s="1"/>
  <c r="CP37" i="8"/>
  <c r="BP37" i="8" s="1"/>
  <c r="CQ37" i="8"/>
  <c r="CZ37" i="8" s="1"/>
  <c r="BH37" i="8" s="1"/>
  <c r="CR37" i="8"/>
  <c r="BR37" i="8" s="1"/>
  <c r="CS37" i="8"/>
  <c r="BS37" i="8" s="1"/>
  <c r="CT37" i="8"/>
  <c r="AO37" i="8" s="1"/>
  <c r="CU37" i="8"/>
  <c r="AP37" i="8" s="1"/>
  <c r="CV37" i="8"/>
  <c r="BV37" i="8" s="1"/>
  <c r="CW37" i="8"/>
  <c r="BW37" i="8" s="1"/>
  <c r="CX37" i="8"/>
  <c r="AY37" i="8" s="1"/>
  <c r="CY37" i="8"/>
  <c r="BG37" i="8" s="1"/>
  <c r="M38" i="8"/>
  <c r="W38" i="8"/>
  <c r="AG38" i="8"/>
  <c r="AW38" i="8"/>
  <c r="CC38" i="8"/>
  <c r="CG38" i="8"/>
  <c r="CH38" i="8"/>
  <c r="CD38" i="8" s="1"/>
  <c r="CI38" i="8"/>
  <c r="CE38" i="8" s="1"/>
  <c r="CJ38" i="8"/>
  <c r="BJ38" i="8" s="1"/>
  <c r="CK38" i="8"/>
  <c r="N38" i="8" s="1"/>
  <c r="CL38" i="8"/>
  <c r="O38" i="8" s="1"/>
  <c r="CM38" i="8"/>
  <c r="BM38" i="8" s="1"/>
  <c r="CN38" i="8"/>
  <c r="BN38" i="8" s="1"/>
  <c r="CO38" i="8"/>
  <c r="X38" i="8" s="1"/>
  <c r="CP38" i="8"/>
  <c r="CY38" i="8" s="1"/>
  <c r="CQ38" i="8"/>
  <c r="BQ38" i="8" s="1"/>
  <c r="CR38" i="8"/>
  <c r="BR38" i="8" s="1"/>
  <c r="CS38" i="8"/>
  <c r="AN38" i="8" s="1"/>
  <c r="CT38" i="8"/>
  <c r="AO38" i="8" s="1"/>
  <c r="CU38" i="8"/>
  <c r="BU38" i="8" s="1"/>
  <c r="CV38" i="8"/>
  <c r="BV38" i="8" s="1"/>
  <c r="CW38" i="8"/>
  <c r="AX38" i="8" s="1"/>
  <c r="CX38" i="8"/>
  <c r="AY38" i="8" s="1"/>
  <c r="M39" i="8"/>
  <c r="AZ39" i="8"/>
  <c r="BC36" i="8" s="1"/>
  <c r="CC39" i="8"/>
  <c r="CG39" i="8"/>
  <c r="CH39" i="8"/>
  <c r="CD39" i="8" s="1"/>
  <c r="CI39" i="8"/>
  <c r="CE39" i="8" s="1"/>
  <c r="CJ39" i="8"/>
  <c r="BJ39" i="8" s="1"/>
  <c r="CK39" i="8"/>
  <c r="CZ39" i="8" s="1"/>
  <c r="CL39" i="8"/>
  <c r="O39" i="8" s="1"/>
  <c r="CM39" i="8"/>
  <c r="BM39" i="8" s="1"/>
  <c r="CN39" i="8"/>
  <c r="BN39" i="8" s="1"/>
  <c r="CO39" i="8"/>
  <c r="BO39" i="8" s="1"/>
  <c r="CP39" i="8"/>
  <c r="AE39" i="8" s="1"/>
  <c r="CQ39" i="8"/>
  <c r="BQ39" i="8" s="1"/>
  <c r="CR39" i="8"/>
  <c r="BR39" i="8" s="1"/>
  <c r="CS39" i="8"/>
  <c r="DL39" i="8" s="1"/>
  <c r="DL40" i="8" s="1"/>
  <c r="CT39" i="8"/>
  <c r="AO39" i="8" s="1"/>
  <c r="CU39" i="8"/>
  <c r="BU39" i="8" s="1"/>
  <c r="CV39" i="8"/>
  <c r="BV39" i="8" s="1"/>
  <c r="CW39" i="8"/>
  <c r="BW39" i="8" s="1"/>
  <c r="CX39" i="8"/>
  <c r="AY39" i="8" s="1"/>
  <c r="DS39" i="8"/>
  <c r="O40" i="8"/>
  <c r="AE40" i="8"/>
  <c r="AO40" i="8"/>
  <c r="AY40" i="8"/>
  <c r="CD40" i="8"/>
  <c r="CE40" i="8"/>
  <c r="CG40" i="8"/>
  <c r="CC40" i="8" s="1"/>
  <c r="CH40" i="8"/>
  <c r="CI40" i="8"/>
  <c r="CJ40" i="8"/>
  <c r="M40" i="8" s="1"/>
  <c r="CK40" i="8"/>
  <c r="BK40" i="8" s="1"/>
  <c r="CL40" i="8"/>
  <c r="BL40" i="8" s="1"/>
  <c r="CM40" i="8"/>
  <c r="V40" i="8" s="1"/>
  <c r="CN40" i="8"/>
  <c r="W40" i="8" s="1"/>
  <c r="CO40" i="8"/>
  <c r="BO40" i="8" s="1"/>
  <c r="CP40" i="8"/>
  <c r="BP40" i="8" s="1"/>
  <c r="CQ40" i="8"/>
  <c r="AF40" i="8" s="1"/>
  <c r="CR40" i="8"/>
  <c r="AG40" i="8" s="1"/>
  <c r="CS40" i="8"/>
  <c r="BS40" i="8" s="1"/>
  <c r="CT40" i="8"/>
  <c r="BT40" i="8" s="1"/>
  <c r="CU40" i="8"/>
  <c r="AP40" i="8" s="1"/>
  <c r="CV40" i="8"/>
  <c r="AW40" i="8" s="1"/>
  <c r="CW40" i="8"/>
  <c r="BW40" i="8" s="1"/>
  <c r="CX40" i="8"/>
  <c r="BX40" i="8" s="1"/>
  <c r="CZ40" i="8"/>
  <c r="BH40" i="8" s="1"/>
  <c r="DA40" i="8"/>
  <c r="BI40" i="8" s="1"/>
  <c r="CG41" i="8"/>
  <c r="CC41" i="8" s="1"/>
  <c r="CH41" i="8"/>
  <c r="CD41" i="8" s="1"/>
  <c r="CI41" i="8"/>
  <c r="CE41" i="8" s="1"/>
  <c r="CJ41" i="8"/>
  <c r="BJ41" i="8" s="1"/>
  <c r="CK41" i="8"/>
  <c r="BK41" i="8" s="1"/>
  <c r="CL41" i="8"/>
  <c r="O41" i="8" s="1"/>
  <c r="CM41" i="8"/>
  <c r="V41" i="8" s="1"/>
  <c r="CN41" i="8"/>
  <c r="BN41" i="8" s="1"/>
  <c r="CO41" i="8"/>
  <c r="BO41" i="8" s="1"/>
  <c r="CP41" i="8"/>
  <c r="AE41" i="8" s="1"/>
  <c r="CQ41" i="8"/>
  <c r="CZ41" i="8" s="1"/>
  <c r="BH41" i="8" s="1"/>
  <c r="CR41" i="8"/>
  <c r="BR41" i="8" s="1"/>
  <c r="CS41" i="8"/>
  <c r="BS41" i="8" s="1"/>
  <c r="CT41" i="8"/>
  <c r="AO41" i="8" s="1"/>
  <c r="CU41" i="8"/>
  <c r="AP41" i="8" s="1"/>
  <c r="CV41" i="8"/>
  <c r="BV41" i="8" s="1"/>
  <c r="CW41" i="8"/>
  <c r="BW41" i="8" s="1"/>
  <c r="CX41" i="8"/>
  <c r="AY41" i="8" s="1"/>
  <c r="CY41" i="8"/>
  <c r="BG41" i="8" s="1"/>
  <c r="AZ42" i="8"/>
  <c r="CG42" i="8"/>
  <c r="CC42" i="8" s="1"/>
  <c r="CH42" i="8"/>
  <c r="CD42" i="8" s="1"/>
  <c r="CI42" i="8"/>
  <c r="CE42" i="8" s="1"/>
  <c r="CJ42" i="8"/>
  <c r="M42" i="8" s="1"/>
  <c r="CK42" i="8"/>
  <c r="CL42" i="8"/>
  <c r="O42" i="8" s="1"/>
  <c r="CM42" i="8"/>
  <c r="V42" i="8" s="1"/>
  <c r="CN42" i="8"/>
  <c r="W42" i="8" s="1"/>
  <c r="CO42" i="8"/>
  <c r="X42" i="8" s="1"/>
  <c r="CP42" i="8"/>
  <c r="CQ42" i="8"/>
  <c r="AF42" i="8" s="1"/>
  <c r="CR42" i="8"/>
  <c r="AG42" i="8" s="1"/>
  <c r="CS42" i="8"/>
  <c r="CT42" i="8"/>
  <c r="CU42" i="8"/>
  <c r="AP42" i="8" s="1"/>
  <c r="CV42" i="8"/>
  <c r="AW42" i="8" s="1"/>
  <c r="CW42" i="8"/>
  <c r="CX42" i="8"/>
  <c r="DS42" i="8"/>
  <c r="O43" i="8"/>
  <c r="AE43" i="8"/>
  <c r="AO43" i="8"/>
  <c r="AY43" i="8"/>
  <c r="BJ43" i="8"/>
  <c r="BR43" i="8"/>
  <c r="CD43" i="8"/>
  <c r="CG43" i="8"/>
  <c r="CC43" i="8" s="1"/>
  <c r="CH43" i="8"/>
  <c r="CI43" i="8"/>
  <c r="CE43" i="8" s="1"/>
  <c r="CJ43" i="8"/>
  <c r="M43" i="8" s="1"/>
  <c r="CK43" i="8"/>
  <c r="BK43" i="8" s="1"/>
  <c r="CL43" i="8"/>
  <c r="BL43" i="8" s="1"/>
  <c r="CM43" i="8"/>
  <c r="V43" i="8" s="1"/>
  <c r="CN43" i="8"/>
  <c r="W43" i="8" s="1"/>
  <c r="CO43" i="8"/>
  <c r="BO43" i="8" s="1"/>
  <c r="CP43" i="8"/>
  <c r="BP43" i="8" s="1"/>
  <c r="CQ43" i="8"/>
  <c r="AF43" i="8" s="1"/>
  <c r="CR43" i="8"/>
  <c r="AG43" i="8" s="1"/>
  <c r="CS43" i="8"/>
  <c r="BS43" i="8" s="1"/>
  <c r="CT43" i="8"/>
  <c r="BT43" i="8" s="1"/>
  <c r="CU43" i="8"/>
  <c r="AP43" i="8" s="1"/>
  <c r="CV43" i="8"/>
  <c r="AW43" i="8" s="1"/>
  <c r="CW43" i="8"/>
  <c r="BW43" i="8" s="1"/>
  <c r="CX43" i="8"/>
  <c r="BX43" i="8" s="1"/>
  <c r="CY43" i="8"/>
  <c r="BG43" i="8" s="1"/>
  <c r="M44" i="8"/>
  <c r="W44" i="8"/>
  <c r="AG44" i="8"/>
  <c r="BJ44" i="8"/>
  <c r="CD44" i="8"/>
  <c r="CG44" i="8"/>
  <c r="CC44" i="8" s="1"/>
  <c r="CH44" i="8"/>
  <c r="CI44" i="8"/>
  <c r="CE44" i="8" s="1"/>
  <c r="CJ44" i="8"/>
  <c r="CK44" i="8"/>
  <c r="BK44" i="8" s="1"/>
  <c r="CL44" i="8"/>
  <c r="O44" i="8" s="1"/>
  <c r="CM44" i="8"/>
  <c r="V44" i="8" s="1"/>
  <c r="CN44" i="8"/>
  <c r="BN44" i="8" s="1"/>
  <c r="CO44" i="8"/>
  <c r="BO44" i="8" s="1"/>
  <c r="CP44" i="8"/>
  <c r="AE44" i="8" s="1"/>
  <c r="CQ44" i="8"/>
  <c r="AF44" i="8" s="1"/>
  <c r="CR44" i="8"/>
  <c r="BR44" i="8" s="1"/>
  <c r="CS44" i="8"/>
  <c r="BS44" i="8" s="1"/>
  <c r="CT44" i="8"/>
  <c r="BT44" i="8" s="1"/>
  <c r="CU44" i="8"/>
  <c r="AP44" i="8" s="1"/>
  <c r="CV44" i="8"/>
  <c r="AW44" i="8" s="1"/>
  <c r="CW44" i="8"/>
  <c r="AX44" i="8" s="1"/>
  <c r="CX44" i="8"/>
  <c r="AY44" i="8" s="1"/>
  <c r="CY44" i="8"/>
  <c r="BG44" i="8" s="1"/>
  <c r="M45" i="8"/>
  <c r="O45" i="8"/>
  <c r="W45" i="8"/>
  <c r="AG45" i="8"/>
  <c r="AW45" i="8"/>
  <c r="AZ45" i="8"/>
  <c r="CD45" i="8"/>
  <c r="CG45" i="8"/>
  <c r="CC45" i="8" s="1"/>
  <c r="CH45" i="8"/>
  <c r="CI45" i="8"/>
  <c r="CE45" i="8" s="1"/>
  <c r="CJ45" i="8"/>
  <c r="BJ45" i="8" s="1"/>
  <c r="CK45" i="8"/>
  <c r="CZ45" i="8" s="1"/>
  <c r="CL45" i="8"/>
  <c r="BL45" i="8" s="1"/>
  <c r="CM45" i="8"/>
  <c r="V45" i="8" s="1"/>
  <c r="CN45" i="8"/>
  <c r="BN45" i="8" s="1"/>
  <c r="CO45" i="8"/>
  <c r="BO45" i="8" s="1"/>
  <c r="CP45" i="8"/>
  <c r="BP45" i="8" s="1"/>
  <c r="CQ45" i="8"/>
  <c r="AF45" i="8" s="1"/>
  <c r="CR45" i="8"/>
  <c r="BR45" i="8" s="1"/>
  <c r="CS45" i="8"/>
  <c r="DL45" i="8" s="1"/>
  <c r="DL46" i="8" s="1"/>
  <c r="CT45" i="8"/>
  <c r="BT45" i="8" s="1"/>
  <c r="CU45" i="8"/>
  <c r="AP45" i="8" s="1"/>
  <c r="CV45" i="8"/>
  <c r="BV45" i="8" s="1"/>
  <c r="CW45" i="8"/>
  <c r="BW45" i="8" s="1"/>
  <c r="CX45" i="8"/>
  <c r="BX45" i="8" s="1"/>
  <c r="CY45" i="8"/>
  <c r="DS45" i="8"/>
  <c r="O46" i="8"/>
  <c r="V46" i="8"/>
  <c r="AE46" i="8"/>
  <c r="AF46" i="8"/>
  <c r="AO46" i="8"/>
  <c r="AP46" i="8"/>
  <c r="AY46" i="8"/>
  <c r="CD46" i="8"/>
  <c r="CG46" i="8"/>
  <c r="CC46" i="8" s="1"/>
  <c r="CH46" i="8"/>
  <c r="CI46" i="8"/>
  <c r="CE46" i="8" s="1"/>
  <c r="CJ46" i="8"/>
  <c r="M46" i="8" s="1"/>
  <c r="CK46" i="8"/>
  <c r="N46" i="8" s="1"/>
  <c r="CL46" i="8"/>
  <c r="BL46" i="8" s="1"/>
  <c r="CM46" i="8"/>
  <c r="BM46" i="8" s="1"/>
  <c r="CN46" i="8"/>
  <c r="W46" i="8" s="1"/>
  <c r="CO46" i="8"/>
  <c r="X46" i="8" s="1"/>
  <c r="CP46" i="8"/>
  <c r="BP46" i="8" s="1"/>
  <c r="CQ46" i="8"/>
  <c r="BQ46" i="8" s="1"/>
  <c r="CR46" i="8"/>
  <c r="AG46" i="8" s="1"/>
  <c r="CS46" i="8"/>
  <c r="CY46" i="8" s="1"/>
  <c r="CT46" i="8"/>
  <c r="BT46" i="8" s="1"/>
  <c r="CU46" i="8"/>
  <c r="BU46" i="8" s="1"/>
  <c r="CV46" i="8"/>
  <c r="AW46" i="8" s="1"/>
  <c r="CW46" i="8"/>
  <c r="AX46" i="8" s="1"/>
  <c r="CX46" i="8"/>
  <c r="BX46" i="8" s="1"/>
  <c r="N47" i="8"/>
  <c r="O47" i="8"/>
  <c r="X47" i="8"/>
  <c r="AE47" i="8"/>
  <c r="AN47" i="8"/>
  <c r="AO47" i="8"/>
  <c r="AX47" i="8"/>
  <c r="AY47" i="8"/>
  <c r="CC47" i="8"/>
  <c r="CE47" i="8"/>
  <c r="CG47" i="8"/>
  <c r="CH47" i="8"/>
  <c r="CD47" i="8" s="1"/>
  <c r="CI47" i="8"/>
  <c r="CJ47" i="8"/>
  <c r="M47" i="8" s="1"/>
  <c r="CK47" i="8"/>
  <c r="BK47" i="8" s="1"/>
  <c r="CL47" i="8"/>
  <c r="DA47" i="8" s="1"/>
  <c r="BI47" i="8" s="1"/>
  <c r="CM47" i="8"/>
  <c r="V47" i="8" s="1"/>
  <c r="CN47" i="8"/>
  <c r="W47" i="8" s="1"/>
  <c r="CO47" i="8"/>
  <c r="BO47" i="8" s="1"/>
  <c r="CP47" i="8"/>
  <c r="BP47" i="8" s="1"/>
  <c r="CQ47" i="8"/>
  <c r="AF47" i="8" s="1"/>
  <c r="CR47" i="8"/>
  <c r="AG47" i="8" s="1"/>
  <c r="CS47" i="8"/>
  <c r="BS47" i="8" s="1"/>
  <c r="CT47" i="8"/>
  <c r="BT47" i="8" s="1"/>
  <c r="CU47" i="8"/>
  <c r="AP47" i="8" s="1"/>
  <c r="CV47" i="8"/>
  <c r="AW47" i="8" s="1"/>
  <c r="CW47" i="8"/>
  <c r="BW47" i="8" s="1"/>
  <c r="CX47" i="8"/>
  <c r="BX47" i="8" s="1"/>
  <c r="BG46" i="8" l="1"/>
  <c r="BH45" i="8"/>
  <c r="BJ47" i="8"/>
  <c r="BW46" i="8"/>
  <c r="BS46" i="8"/>
  <c r="BO46" i="8"/>
  <c r="BK46" i="8"/>
  <c r="DK45" i="8"/>
  <c r="DK46" i="8" s="1"/>
  <c r="BU45" i="8"/>
  <c r="BQ45" i="8"/>
  <c r="BM45" i="8"/>
  <c r="AY45" i="8"/>
  <c r="AO45" i="8"/>
  <c r="AE45" i="8"/>
  <c r="BU44" i="8"/>
  <c r="BQ44" i="8"/>
  <c r="BM44" i="8"/>
  <c r="AO44" i="8"/>
  <c r="X44" i="8"/>
  <c r="BU43" i="8"/>
  <c r="BM43" i="8"/>
  <c r="AX43" i="8"/>
  <c r="X43" i="8"/>
  <c r="AY42" i="8"/>
  <c r="BX42" i="8"/>
  <c r="AO42" i="8"/>
  <c r="BT42" i="8"/>
  <c r="CY42" i="8"/>
  <c r="DK42" i="8"/>
  <c r="DK43" i="8" s="1"/>
  <c r="AE42" i="8"/>
  <c r="BP42" i="8"/>
  <c r="DD30" i="8"/>
  <c r="DD31" i="8"/>
  <c r="BI30" i="8"/>
  <c r="DD32" i="8"/>
  <c r="BN47" i="8"/>
  <c r="DA46" i="8"/>
  <c r="BI46" i="8" s="1"/>
  <c r="BU47" i="8"/>
  <c r="BQ47" i="8"/>
  <c r="BM47" i="8"/>
  <c r="CZ46" i="8"/>
  <c r="BH46" i="8" s="1"/>
  <c r="BV46" i="8"/>
  <c r="BR46" i="8"/>
  <c r="BN46" i="8"/>
  <c r="BJ46" i="8"/>
  <c r="DJ45" i="8"/>
  <c r="DJ46" i="8" s="1"/>
  <c r="AX45" i="8"/>
  <c r="AN45" i="8"/>
  <c r="X45" i="8"/>
  <c r="N45" i="8"/>
  <c r="BX44" i="8"/>
  <c r="BP44" i="8"/>
  <c r="BL44" i="8"/>
  <c r="AN44" i="8"/>
  <c r="DM42" i="8"/>
  <c r="DM43" i="8" s="1"/>
  <c r="AX42" i="8"/>
  <c r="BW42" i="8"/>
  <c r="DL42" i="8"/>
  <c r="DL43" i="8" s="1"/>
  <c r="CZ42" i="8"/>
  <c r="BH36" i="8"/>
  <c r="DC38" i="8"/>
  <c r="BH27" i="8"/>
  <c r="DC29" i="8"/>
  <c r="DI28" i="8"/>
  <c r="BR47" i="8"/>
  <c r="CY47" i="8"/>
  <c r="DB46" i="8" s="1"/>
  <c r="AN46" i="8"/>
  <c r="DM45" i="8"/>
  <c r="DM46" i="8" s="1"/>
  <c r="DI45" i="8"/>
  <c r="DA45" i="8"/>
  <c r="BS45" i="8"/>
  <c r="BK45" i="8"/>
  <c r="BG45" i="8"/>
  <c r="DE44" i="8"/>
  <c r="DA44" i="8"/>
  <c r="BI44" i="8" s="1"/>
  <c r="BW44" i="8"/>
  <c r="DA43" i="8"/>
  <c r="BI43" i="8" s="1"/>
  <c r="BQ43" i="8"/>
  <c r="AN43" i="8"/>
  <c r="N43" i="8"/>
  <c r="DJ42" i="8"/>
  <c r="DJ43" i="8" s="1"/>
  <c r="BC42" i="8"/>
  <c r="BC48" i="8" s="1"/>
  <c r="AZ48" i="8" s="1"/>
  <c r="DC39" i="8"/>
  <c r="DC40" i="8"/>
  <c r="BH39" i="8"/>
  <c r="DC41" i="8"/>
  <c r="BG38" i="8"/>
  <c r="CZ47" i="8"/>
  <c r="BH47" i="8" s="1"/>
  <c r="BV47" i="8"/>
  <c r="BL47" i="8"/>
  <c r="CZ44" i="8"/>
  <c r="BH44" i="8" s="1"/>
  <c r="BV44" i="8"/>
  <c r="N44" i="8"/>
  <c r="CZ43" i="8"/>
  <c r="BH43" i="8" s="1"/>
  <c r="BV43" i="8"/>
  <c r="BN43" i="8"/>
  <c r="DI42" i="8"/>
  <c r="DA42" i="8"/>
  <c r="BL42" i="8"/>
  <c r="BU41" i="8"/>
  <c r="BQ41" i="8"/>
  <c r="BM41" i="8"/>
  <c r="AX41" i="8"/>
  <c r="AN41" i="8"/>
  <c r="X41" i="8"/>
  <c r="N41" i="8"/>
  <c r="BV40" i="8"/>
  <c r="BR40" i="8"/>
  <c r="BN40" i="8"/>
  <c r="BJ40" i="8"/>
  <c r="DJ39" i="8"/>
  <c r="DJ40" i="8" s="1"/>
  <c r="BX39" i="8"/>
  <c r="BT39" i="8"/>
  <c r="BP39" i="8"/>
  <c r="BL39" i="8"/>
  <c r="AX39" i="8"/>
  <c r="AN39" i="8"/>
  <c r="X39" i="8"/>
  <c r="N39" i="8"/>
  <c r="BX38" i="8"/>
  <c r="BT38" i="8"/>
  <c r="BP38" i="8"/>
  <c r="BL38" i="8"/>
  <c r="BU37" i="8"/>
  <c r="BQ37" i="8"/>
  <c r="BM37" i="8"/>
  <c r="AX37" i="8"/>
  <c r="AN37" i="8"/>
  <c r="X37" i="8"/>
  <c r="N37" i="8"/>
  <c r="DM36" i="8"/>
  <c r="DM37" i="8" s="1"/>
  <c r="DI36" i="8"/>
  <c r="DA36" i="8"/>
  <c r="BW36" i="8"/>
  <c r="BS36" i="8"/>
  <c r="BO36" i="8"/>
  <c r="BK36" i="8"/>
  <c r="AN36" i="8"/>
  <c r="N36" i="8"/>
  <c r="CZ32" i="8"/>
  <c r="BH32" i="8" s="1"/>
  <c r="BV32" i="8"/>
  <c r="BR32" i="8"/>
  <c r="BN32" i="8"/>
  <c r="BJ32" i="8"/>
  <c r="BW31" i="8"/>
  <c r="BS31" i="8"/>
  <c r="BO31" i="8"/>
  <c r="BK31" i="8"/>
  <c r="DK30" i="8"/>
  <c r="DK31" i="8" s="1"/>
  <c r="BU30" i="8"/>
  <c r="BQ30" i="8"/>
  <c r="BM30" i="8"/>
  <c r="AY30" i="8"/>
  <c r="AO30" i="8"/>
  <c r="AE30" i="8"/>
  <c r="O30" i="8"/>
  <c r="BR29" i="8"/>
  <c r="BL29" i="8"/>
  <c r="BG29" i="8"/>
  <c r="AO29" i="8"/>
  <c r="W29" i="8"/>
  <c r="BQ28" i="8"/>
  <c r="AN28" i="8"/>
  <c r="DL27" i="8"/>
  <c r="DL28" i="8" s="1"/>
  <c r="DJ27" i="8"/>
  <c r="DJ28" i="8" s="1"/>
  <c r="BS42" i="8"/>
  <c r="BO42" i="8"/>
  <c r="BK42" i="8"/>
  <c r="AN42" i="8"/>
  <c r="N42" i="8"/>
  <c r="BX41" i="8"/>
  <c r="BT41" i="8"/>
  <c r="BP41" i="8"/>
  <c r="BL41" i="8"/>
  <c r="AW41" i="8"/>
  <c r="AG41" i="8"/>
  <c r="W41" i="8"/>
  <c r="M41" i="8"/>
  <c r="CY40" i="8"/>
  <c r="BU40" i="8"/>
  <c r="BQ40" i="8"/>
  <c r="BM40" i="8"/>
  <c r="AX40" i="8"/>
  <c r="AN40" i="8"/>
  <c r="X40" i="8"/>
  <c r="N40" i="8"/>
  <c r="DM39" i="8"/>
  <c r="DM40" i="8" s="1"/>
  <c r="DI39" i="8"/>
  <c r="DA39" i="8"/>
  <c r="BS39" i="8"/>
  <c r="BK39" i="8"/>
  <c r="AW39" i="8"/>
  <c r="AG39" i="8"/>
  <c r="W39" i="8"/>
  <c r="DA38" i="8"/>
  <c r="BI38" i="8" s="1"/>
  <c r="BW38" i="8"/>
  <c r="BS38" i="8"/>
  <c r="BO38" i="8"/>
  <c r="BK38" i="8"/>
  <c r="AP38" i="8"/>
  <c r="AF38" i="8"/>
  <c r="V38" i="8"/>
  <c r="BX37" i="8"/>
  <c r="BT37" i="8"/>
  <c r="AW37" i="8"/>
  <c r="AG37" i="8"/>
  <c r="W37" i="8"/>
  <c r="M37" i="8"/>
  <c r="BV36" i="8"/>
  <c r="BR36" i="8"/>
  <c r="BN36" i="8"/>
  <c r="BJ36" i="8"/>
  <c r="CY32" i="8"/>
  <c r="BU32" i="8"/>
  <c r="BQ32" i="8"/>
  <c r="BM32" i="8"/>
  <c r="AX32" i="8"/>
  <c r="AN32" i="8"/>
  <c r="X32" i="8"/>
  <c r="N32" i="8"/>
  <c r="CZ31" i="8"/>
  <c r="BH31" i="8" s="1"/>
  <c r="BV31" i="8"/>
  <c r="BR31" i="8"/>
  <c r="BN31" i="8"/>
  <c r="BJ31" i="8"/>
  <c r="AY31" i="8"/>
  <c r="AO31" i="8"/>
  <c r="AE31" i="8"/>
  <c r="O31" i="8"/>
  <c r="DJ30" i="8"/>
  <c r="DJ31" i="8" s="1"/>
  <c r="BT30" i="8"/>
  <c r="BL30" i="8"/>
  <c r="BV29" i="8"/>
  <c r="BP29" i="8"/>
  <c r="AY29" i="8"/>
  <c r="V29" i="8"/>
  <c r="CZ28" i="8"/>
  <c r="BX28" i="8"/>
  <c r="BP28" i="8"/>
  <c r="BV27" i="8"/>
  <c r="BG24" i="8"/>
  <c r="DE24" i="8"/>
  <c r="BV42" i="8"/>
  <c r="BR42" i="8"/>
  <c r="BN42" i="8"/>
  <c r="BJ42" i="8"/>
  <c r="DA41" i="8"/>
  <c r="BI41" i="8" s="1"/>
  <c r="AF41" i="8"/>
  <c r="AP39" i="8"/>
  <c r="AF39" i="8"/>
  <c r="V39" i="8"/>
  <c r="CZ38" i="8"/>
  <c r="BH38" i="8" s="1"/>
  <c r="AE38" i="8"/>
  <c r="DA37" i="8"/>
  <c r="BI37" i="8" s="1"/>
  <c r="AF37" i="8"/>
  <c r="V37" i="8"/>
  <c r="DK36" i="8"/>
  <c r="DK37" i="8" s="1"/>
  <c r="CY36" i="8"/>
  <c r="BU36" i="8"/>
  <c r="BQ36" i="8"/>
  <c r="BM36" i="8"/>
  <c r="CY31" i="8"/>
  <c r="DM30" i="8"/>
  <c r="DM31" i="8" s="1"/>
  <c r="DI30" i="8"/>
  <c r="AW30" i="8"/>
  <c r="AG30" i="8"/>
  <c r="W30" i="8"/>
  <c r="M30" i="8"/>
  <c r="DA29" i="8"/>
  <c r="BI29" i="8" s="1"/>
  <c r="BO29" i="8"/>
  <c r="BJ29" i="8"/>
  <c r="AF29" i="8"/>
  <c r="DA28" i="8"/>
  <c r="BI28" i="8" s="1"/>
  <c r="BU28" i="8"/>
  <c r="BM28" i="8"/>
  <c r="AX28" i="8"/>
  <c r="X28" i="8"/>
  <c r="BG26" i="8"/>
  <c r="BU42" i="8"/>
  <c r="BQ42" i="8"/>
  <c r="BM42" i="8"/>
  <c r="DK39" i="8"/>
  <c r="DK40" i="8" s="1"/>
  <c r="CY39" i="8"/>
  <c r="BX36" i="8"/>
  <c r="BT36" i="8"/>
  <c r="BP36" i="8"/>
  <c r="BL36" i="8"/>
  <c r="CZ30" i="8"/>
  <c r="AP29" i="8"/>
  <c r="BT28" i="8"/>
  <c r="BL28" i="8"/>
  <c r="DM27" i="8"/>
  <c r="DM28" i="8" s="1"/>
  <c r="DK27" i="8"/>
  <c r="DK28" i="8" s="1"/>
  <c r="AG27" i="8"/>
  <c r="BR27" i="8"/>
  <c r="DA27" i="8"/>
  <c r="W27" i="8"/>
  <c r="BN27" i="8"/>
  <c r="CY27" i="8"/>
  <c r="M27" i="8"/>
  <c r="BJ27" i="8"/>
  <c r="BH25" i="8"/>
  <c r="BW27" i="8"/>
  <c r="BS27" i="8"/>
  <c r="BO27" i="8"/>
  <c r="BK27" i="8"/>
  <c r="BX26" i="8"/>
  <c r="BT26" i="8"/>
  <c r="BP26" i="8"/>
  <c r="BL26" i="8"/>
  <c r="AW26" i="8"/>
  <c r="AG26" i="8"/>
  <c r="W26" i="8"/>
  <c r="M26" i="8"/>
  <c r="CY25" i="8"/>
  <c r="BU25" i="8"/>
  <c r="BQ25" i="8"/>
  <c r="BM25" i="8"/>
  <c r="AX25" i="8"/>
  <c r="AN25" i="8"/>
  <c r="X25" i="8"/>
  <c r="N25" i="8"/>
  <c r="DM24" i="8"/>
  <c r="DM25" i="8" s="1"/>
  <c r="DI24" i="8"/>
  <c r="DA24" i="8"/>
  <c r="BW24" i="8"/>
  <c r="BS24" i="8"/>
  <c r="BO24" i="8"/>
  <c r="BK24" i="8"/>
  <c r="AW24" i="8"/>
  <c r="AG24" i="8"/>
  <c r="W24" i="8"/>
  <c r="M24" i="8"/>
  <c r="DA23" i="8"/>
  <c r="BI23" i="8" s="1"/>
  <c r="BW23" i="8"/>
  <c r="BS23" i="8"/>
  <c r="BO23" i="8"/>
  <c r="BK23" i="8"/>
  <c r="AP23" i="8"/>
  <c r="AF23" i="8"/>
  <c r="V23" i="8"/>
  <c r="DB22" i="8"/>
  <c r="BX22" i="8"/>
  <c r="BT22" i="8"/>
  <c r="BO22" i="8"/>
  <c r="BJ22" i="8"/>
  <c r="AX22" i="8"/>
  <c r="AF22" i="8"/>
  <c r="O22" i="8"/>
  <c r="DB21" i="8"/>
  <c r="BM21" i="8"/>
  <c r="AF21" i="8"/>
  <c r="BX17" i="8"/>
  <c r="BG16" i="8"/>
  <c r="BH12" i="8"/>
  <c r="BW26" i="8"/>
  <c r="BS26" i="8"/>
  <c r="BO26" i="8"/>
  <c r="BK26" i="8"/>
  <c r="BX25" i="8"/>
  <c r="BT25" i="8"/>
  <c r="BP25" i="8"/>
  <c r="BL25" i="8"/>
  <c r="DL24" i="8"/>
  <c r="DL25" i="8" s="1"/>
  <c r="BR24" i="8"/>
  <c r="BJ24" i="8"/>
  <c r="BV23" i="8"/>
  <c r="BR23" i="8"/>
  <c r="BN23" i="8"/>
  <c r="BJ23" i="8"/>
  <c r="BS22" i="8"/>
  <c r="N22" i="8"/>
  <c r="DK21" i="8"/>
  <c r="DK22" i="8" s="1"/>
  <c r="V21" i="8"/>
  <c r="CY17" i="8"/>
  <c r="AE17" i="8"/>
  <c r="DI15" i="8"/>
  <c r="O17" i="8"/>
  <c r="DA17" i="8"/>
  <c r="BI17" i="8" s="1"/>
  <c r="BT17" i="8"/>
  <c r="BK28" i="8"/>
  <c r="BU27" i="8"/>
  <c r="BQ27" i="8"/>
  <c r="BM27" i="8"/>
  <c r="V27" i="8"/>
  <c r="CZ26" i="8"/>
  <c r="BH26" i="8" s="1"/>
  <c r="BJ26" i="8"/>
  <c r="DA25" i="8"/>
  <c r="BI25" i="8" s="1"/>
  <c r="BK25" i="8"/>
  <c r="DC24" i="8"/>
  <c r="DG24" i="8" s="1"/>
  <c r="CA24" i="8" s="1"/>
  <c r="BM24" i="8"/>
  <c r="AY24" i="8"/>
  <c r="AO24" i="8"/>
  <c r="AE24" i="8"/>
  <c r="O24" i="8"/>
  <c r="CY23" i="8"/>
  <c r="CZ22" i="8"/>
  <c r="BV22" i="8"/>
  <c r="BR22" i="8"/>
  <c r="AY21" i="8"/>
  <c r="BX21" i="8"/>
  <c r="DL21" i="8"/>
  <c r="DL22" i="8" s="1"/>
  <c r="AO21" i="8"/>
  <c r="BT21" i="8"/>
  <c r="AE21" i="8"/>
  <c r="BP21" i="8"/>
  <c r="DA21" i="8"/>
  <c r="BU21" i="8"/>
  <c r="BC21" i="8"/>
  <c r="BC33" i="8" s="1"/>
  <c r="AZ33" i="8" s="1"/>
  <c r="DM15" i="8"/>
  <c r="DM16" i="8" s="1"/>
  <c r="BP17" i="8"/>
  <c r="BX27" i="8"/>
  <c r="BT27" i="8"/>
  <c r="BP27" i="8"/>
  <c r="BL27" i="8"/>
  <c r="DB23" i="8"/>
  <c r="CY22" i="8"/>
  <c r="DI21" i="8"/>
  <c r="DC21" i="8"/>
  <c r="BQ21" i="8"/>
  <c r="BL17" i="8"/>
  <c r="BL21" i="8"/>
  <c r="O21" i="8"/>
  <c r="BW17" i="8"/>
  <c r="BS17" i="8"/>
  <c r="BO17" i="8"/>
  <c r="BK17" i="8"/>
  <c r="AP17" i="8"/>
  <c r="AF17" i="8"/>
  <c r="V17" i="8"/>
  <c r="BX16" i="8"/>
  <c r="BT16" i="8"/>
  <c r="BP16" i="8"/>
  <c r="BL16" i="8"/>
  <c r="AW16" i="8"/>
  <c r="AG16" i="8"/>
  <c r="W16" i="8"/>
  <c r="M16" i="8"/>
  <c r="DL15" i="8"/>
  <c r="DL16" i="8" s="1"/>
  <c r="CZ15" i="8"/>
  <c r="BV15" i="8"/>
  <c r="BN15" i="8"/>
  <c r="AF15" i="8"/>
  <c r="N15" i="8"/>
  <c r="CZ14" i="8"/>
  <c r="BH14" i="8" s="1"/>
  <c r="BW14" i="8"/>
  <c r="BR14" i="8"/>
  <c r="W14" i="8"/>
  <c r="BU13" i="8"/>
  <c r="BP13" i="8"/>
  <c r="AX13" i="8"/>
  <c r="V13" i="8"/>
  <c r="BQ12" i="8"/>
  <c r="AN11" i="8"/>
  <c r="BS11" i="8"/>
  <c r="X11" i="8"/>
  <c r="BO11" i="8"/>
  <c r="BW11" i="8"/>
  <c r="AY11" i="8"/>
  <c r="BX10" i="8"/>
  <c r="BG9" i="8"/>
  <c r="AP9" i="8"/>
  <c r="DL9" i="8"/>
  <c r="DL10" i="8" s="1"/>
  <c r="BQ9" i="8"/>
  <c r="DK9" i="8"/>
  <c r="DK10" i="8" s="1"/>
  <c r="DJ9" i="8"/>
  <c r="DJ10" i="8" s="1"/>
  <c r="V9" i="8"/>
  <c r="BM9" i="8"/>
  <c r="AF9" i="8"/>
  <c r="BW21" i="8"/>
  <c r="BS21" i="8"/>
  <c r="BO21" i="8"/>
  <c r="BK21" i="8"/>
  <c r="CZ17" i="8"/>
  <c r="BH17" i="8" s="1"/>
  <c r="DA16" i="8"/>
  <c r="BI16" i="8" s="1"/>
  <c r="AP16" i="8"/>
  <c r="AF16" i="8"/>
  <c r="V16" i="8"/>
  <c r="DK15" i="8"/>
  <c r="DK16" i="8" s="1"/>
  <c r="CY15" i="8"/>
  <c r="BU15" i="8"/>
  <c r="BL15" i="8"/>
  <c r="X15" i="8"/>
  <c r="BV14" i="8"/>
  <c r="BK14" i="8"/>
  <c r="DB13" i="8"/>
  <c r="CZ13" i="8"/>
  <c r="BT13" i="8"/>
  <c r="AF13" i="8"/>
  <c r="N13" i="8"/>
  <c r="DL12" i="8"/>
  <c r="DL13" i="8" s="1"/>
  <c r="DA12" i="8"/>
  <c r="BU12" i="8"/>
  <c r="BJ12" i="8"/>
  <c r="AF12" i="8"/>
  <c r="BW10" i="8"/>
  <c r="AW8" i="8"/>
  <c r="BV8" i="8"/>
  <c r="DA8" i="8"/>
  <c r="BI8" i="8" s="1"/>
  <c r="AG8" i="8"/>
  <c r="BR8" i="8"/>
  <c r="W8" i="8"/>
  <c r="BN8" i="8"/>
  <c r="BV21" i="8"/>
  <c r="BR21" i="8"/>
  <c r="BN21" i="8"/>
  <c r="BJ21" i="8"/>
  <c r="AX17" i="8"/>
  <c r="DD16" i="8"/>
  <c r="CZ16" i="8"/>
  <c r="BH16" i="8" s="1"/>
  <c r="DJ15" i="8"/>
  <c r="DJ16" i="8" s="1"/>
  <c r="BX15" i="8"/>
  <c r="BT15" i="8"/>
  <c r="BP15" i="8"/>
  <c r="AN15" i="8"/>
  <c r="DB14" i="8"/>
  <c r="BO14" i="8"/>
  <c r="DA13" i="8"/>
  <c r="BI13" i="8" s="1"/>
  <c r="BX13" i="8"/>
  <c r="DK12" i="8"/>
  <c r="DK13" i="8" s="1"/>
  <c r="CZ11" i="8"/>
  <c r="BH11" i="8" s="1"/>
  <c r="AO10" i="8"/>
  <c r="BT10" i="8"/>
  <c r="AE10" i="8"/>
  <c r="CY10" i="8"/>
  <c r="O10" i="8"/>
  <c r="BL10" i="8"/>
  <c r="DA10" i="8"/>
  <c r="BI10" i="8" s="1"/>
  <c r="BP10" i="8"/>
  <c r="BU9" i="8"/>
  <c r="BG8" i="8"/>
  <c r="DE8" i="8"/>
  <c r="AP8" i="8"/>
  <c r="BU8" i="8"/>
  <c r="AF8" i="8"/>
  <c r="BQ8" i="8"/>
  <c r="BW15" i="8"/>
  <c r="CY14" i="8"/>
  <c r="M14" i="8"/>
  <c r="DI12" i="8"/>
  <c r="DB12" i="8"/>
  <c r="V12" i="8"/>
  <c r="DJ12" i="8"/>
  <c r="DJ13" i="8" s="1"/>
  <c r="BM12" i="8"/>
  <c r="BG12" i="8"/>
  <c r="DA11" i="8"/>
  <c r="BI11" i="8" s="1"/>
  <c r="O11" i="8"/>
  <c r="BP11" i="8"/>
  <c r="AO11" i="8"/>
  <c r="AN10" i="8"/>
  <c r="BS10" i="8"/>
  <c r="N10" i="8"/>
  <c r="CZ10" i="8"/>
  <c r="BH10" i="8" s="1"/>
  <c r="BK10" i="8"/>
  <c r="BO10" i="8"/>
  <c r="CZ9" i="8"/>
  <c r="DE9" i="8" s="1"/>
  <c r="AW9" i="8"/>
  <c r="DM9" i="8"/>
  <c r="DM10" i="8" s="1"/>
  <c r="AG9" i="8"/>
  <c r="DA9" i="8"/>
  <c r="BR9" i="8"/>
  <c r="M9" i="8"/>
  <c r="DI9" i="8"/>
  <c r="BJ9" i="8"/>
  <c r="BN9" i="8"/>
  <c r="DJ6" i="8"/>
  <c r="DJ7" i="8" s="1"/>
  <c r="BC6" i="8"/>
  <c r="BC18" i="8" s="1"/>
  <c r="BM8" i="8"/>
  <c r="BW7" i="8"/>
  <c r="BO7" i="8"/>
  <c r="BG6" i="8"/>
  <c r="DE6" i="8"/>
  <c r="BT6" i="8"/>
  <c r="AE6" i="8"/>
  <c r="BJ8" i="8"/>
  <c r="DA7" i="8"/>
  <c r="BI7" i="8" s="1"/>
  <c r="M7" i="8"/>
  <c r="CY7" i="8"/>
  <c r="BV7" i="8"/>
  <c r="BN7" i="8"/>
  <c r="DM6" i="8"/>
  <c r="DM7" i="8" s="1"/>
  <c r="DA6" i="8"/>
  <c r="DI6" i="8"/>
  <c r="BX12" i="8"/>
  <c r="BT12" i="8"/>
  <c r="BP12" i="8"/>
  <c r="BL12" i="8"/>
  <c r="CY11" i="8"/>
  <c r="M11" i="8"/>
  <c r="AP10" i="8"/>
  <c r="CZ7" i="8"/>
  <c r="BH7" i="8" s="1"/>
  <c r="BS7" i="8"/>
  <c r="BK7" i="8"/>
  <c r="DK6" i="8"/>
  <c r="DK7" i="8" s="1"/>
  <c r="DL6" i="8"/>
  <c r="DL7" i="8" s="1"/>
  <c r="CZ6" i="8"/>
  <c r="BX6" i="8"/>
  <c r="O6" i="8"/>
  <c r="AX9" i="8"/>
  <c r="AN9" i="8"/>
  <c r="X9" i="8"/>
  <c r="N9" i="8"/>
  <c r="BW6" i="8"/>
  <c r="BS6" i="8"/>
  <c r="BO6" i="8"/>
  <c r="BK6" i="8"/>
  <c r="AN6" i="8"/>
  <c r="N6" i="8"/>
  <c r="BV6" i="8"/>
  <c r="BR6" i="8"/>
  <c r="BN6" i="8"/>
  <c r="BJ6" i="8"/>
  <c r="AK6" i="7"/>
  <c r="AZ6" i="7"/>
  <c r="BB6" i="7"/>
  <c r="AX6" i="7" s="1"/>
  <c r="BC6" i="7"/>
  <c r="AY6" i="7" s="1"/>
  <c r="BD6" i="7"/>
  <c r="BE6" i="7"/>
  <c r="BF6" i="7"/>
  <c r="BG6" i="7"/>
  <c r="BH6" i="7"/>
  <c r="BI6" i="7"/>
  <c r="BJ6" i="7"/>
  <c r="BV6" i="7" s="1"/>
  <c r="BK6" i="7"/>
  <c r="BL6" i="7"/>
  <c r="BM6" i="7"/>
  <c r="BN6" i="7"/>
  <c r="BO6" i="7"/>
  <c r="BP6" i="7"/>
  <c r="BQ6" i="7"/>
  <c r="BR6" i="7"/>
  <c r="CH6" i="7" s="1"/>
  <c r="CH7" i="7" s="1"/>
  <c r="BS6" i="7"/>
  <c r="CM6" i="7"/>
  <c r="AZ7" i="7"/>
  <c r="BB7" i="7"/>
  <c r="AX7" i="7" s="1"/>
  <c r="BC7" i="7"/>
  <c r="AY7" i="7" s="1"/>
  <c r="BD7" i="7"/>
  <c r="BE7" i="7"/>
  <c r="BF7" i="7"/>
  <c r="BG7" i="7"/>
  <c r="BH7" i="7"/>
  <c r="BI7" i="7"/>
  <c r="BJ7" i="7"/>
  <c r="BV7" i="7" s="1"/>
  <c r="AT7" i="7" s="1"/>
  <c r="BK7" i="7"/>
  <c r="BL7" i="7"/>
  <c r="BM7" i="7"/>
  <c r="BN7" i="7"/>
  <c r="BO7" i="7"/>
  <c r="BP7" i="7"/>
  <c r="BQ7" i="7"/>
  <c r="BR7" i="7"/>
  <c r="BS7" i="7"/>
  <c r="AX8" i="7"/>
  <c r="BB8" i="7"/>
  <c r="BC8" i="7"/>
  <c r="AY8" i="7" s="1"/>
  <c r="BD8" i="7"/>
  <c r="AZ8" i="7" s="1"/>
  <c r="BE8" i="7"/>
  <c r="BF8" i="7"/>
  <c r="BU8" i="7" s="1"/>
  <c r="AS8" i="7" s="1"/>
  <c r="BG8" i="7"/>
  <c r="BH8" i="7"/>
  <c r="BI8" i="7"/>
  <c r="BJ8" i="7"/>
  <c r="BK8" i="7"/>
  <c r="BT8" i="7" s="1"/>
  <c r="BL8" i="7"/>
  <c r="BM8" i="7"/>
  <c r="BN8" i="7"/>
  <c r="BO8" i="7"/>
  <c r="BP8" i="7"/>
  <c r="BQ8" i="7"/>
  <c r="BR8" i="7"/>
  <c r="BS8" i="7"/>
  <c r="AK9" i="7"/>
  <c r="AN6" i="7" s="1"/>
  <c r="AY9" i="7"/>
  <c r="AZ9" i="7"/>
  <c r="BB9" i="7"/>
  <c r="AX9" i="7" s="1"/>
  <c r="BC9" i="7"/>
  <c r="BD9" i="7"/>
  <c r="BE9" i="7"/>
  <c r="BF9" i="7"/>
  <c r="BG9" i="7"/>
  <c r="BH9" i="7"/>
  <c r="BI9" i="7"/>
  <c r="BU9" i="7" s="1"/>
  <c r="BJ9" i="7"/>
  <c r="BK9" i="7"/>
  <c r="BL9" i="7"/>
  <c r="BM9" i="7"/>
  <c r="BN9" i="7"/>
  <c r="BO9" i="7"/>
  <c r="BP9" i="7"/>
  <c r="BQ9" i="7"/>
  <c r="BR9" i="7"/>
  <c r="BS9" i="7"/>
  <c r="CM9" i="7"/>
  <c r="AY10" i="7"/>
  <c r="AZ10" i="7"/>
  <c r="BB10" i="7"/>
  <c r="AX10" i="7" s="1"/>
  <c r="BC10" i="7"/>
  <c r="BD10" i="7"/>
  <c r="BE10" i="7"/>
  <c r="BF10" i="7"/>
  <c r="BG10" i="7"/>
  <c r="BH10" i="7"/>
  <c r="BI10" i="7"/>
  <c r="BJ10" i="7"/>
  <c r="BK10" i="7"/>
  <c r="BL10" i="7"/>
  <c r="BM10" i="7"/>
  <c r="BV10" i="7" s="1"/>
  <c r="AT10" i="7" s="1"/>
  <c r="BN10" i="7"/>
  <c r="BO10" i="7"/>
  <c r="BP10" i="7"/>
  <c r="BQ10" i="7"/>
  <c r="BR10" i="7"/>
  <c r="BS10" i="7"/>
  <c r="AZ11" i="7"/>
  <c r="BB11" i="7"/>
  <c r="AX11" i="7" s="1"/>
  <c r="BC11" i="7"/>
  <c r="AY11" i="7" s="1"/>
  <c r="BD11" i="7"/>
  <c r="BE11" i="7"/>
  <c r="BF11" i="7"/>
  <c r="BG11" i="7"/>
  <c r="BH11" i="7"/>
  <c r="BI11" i="7"/>
  <c r="BJ11" i="7"/>
  <c r="BV11" i="7" s="1"/>
  <c r="AT11" i="7" s="1"/>
  <c r="BK11" i="7"/>
  <c r="BL11" i="7"/>
  <c r="BM11" i="7"/>
  <c r="BN11" i="7"/>
  <c r="CG9" i="7" s="1"/>
  <c r="CG10" i="7" s="1"/>
  <c r="BO11" i="7"/>
  <c r="BP11" i="7"/>
  <c r="BQ11" i="7"/>
  <c r="BR11" i="7"/>
  <c r="BS11" i="7"/>
  <c r="AK12" i="7"/>
  <c r="AN12" i="7" s="1"/>
  <c r="AX12" i="7"/>
  <c r="BB12" i="7"/>
  <c r="BC12" i="7"/>
  <c r="AY12" i="7" s="1"/>
  <c r="BD12" i="7"/>
  <c r="AZ12" i="7" s="1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CH12" i="7" s="1"/>
  <c r="CH13" i="7" s="1"/>
  <c r="CM12" i="7"/>
  <c r="AX13" i="7"/>
  <c r="BB13" i="7"/>
  <c r="BC13" i="7"/>
  <c r="AY13" i="7" s="1"/>
  <c r="BD13" i="7"/>
  <c r="AZ13" i="7" s="1"/>
  <c r="BE13" i="7"/>
  <c r="BF13" i="7"/>
  <c r="BG13" i="7"/>
  <c r="BH13" i="7"/>
  <c r="BI13" i="7"/>
  <c r="BJ13" i="7"/>
  <c r="BK13" i="7"/>
  <c r="BT13" i="7" s="1"/>
  <c r="AR13" i="7" s="1"/>
  <c r="BL13" i="7"/>
  <c r="BM13" i="7"/>
  <c r="BN13" i="7"/>
  <c r="BO13" i="7"/>
  <c r="BP13" i="7"/>
  <c r="BQ13" i="7"/>
  <c r="BR13" i="7"/>
  <c r="BS13" i="7"/>
  <c r="AX14" i="7"/>
  <c r="AY14" i="7"/>
  <c r="BB14" i="7"/>
  <c r="BC14" i="7"/>
  <c r="BD14" i="7"/>
  <c r="AZ14" i="7" s="1"/>
  <c r="BE14" i="7"/>
  <c r="BF14" i="7"/>
  <c r="BG14" i="7"/>
  <c r="BH14" i="7"/>
  <c r="CE12" i="7" s="1"/>
  <c r="CE13" i="7" s="1"/>
  <c r="BI14" i="7"/>
  <c r="BJ14" i="7"/>
  <c r="BK14" i="7"/>
  <c r="BL14" i="7"/>
  <c r="BU14" i="7" s="1"/>
  <c r="AS14" i="7" s="1"/>
  <c r="BM14" i="7"/>
  <c r="BN14" i="7"/>
  <c r="BO14" i="7"/>
  <c r="BP14" i="7"/>
  <c r="BQ14" i="7"/>
  <c r="BR14" i="7"/>
  <c r="BS14" i="7"/>
  <c r="BT14" i="7"/>
  <c r="AK15" i="7"/>
  <c r="AZ15" i="7"/>
  <c r="BB15" i="7"/>
  <c r="AX15" i="7" s="1"/>
  <c r="BC15" i="7"/>
  <c r="AY15" i="7" s="1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U15" i="7"/>
  <c r="BV15" i="7"/>
  <c r="CM15" i="7"/>
  <c r="AZ16" i="7"/>
  <c r="BB16" i="7"/>
  <c r="AX16" i="7" s="1"/>
  <c r="BC16" i="7"/>
  <c r="AY16" i="7" s="1"/>
  <c r="BD16" i="7"/>
  <c r="BE16" i="7"/>
  <c r="BF16" i="7"/>
  <c r="BG16" i="7"/>
  <c r="BH16" i="7"/>
  <c r="BI16" i="7"/>
  <c r="BJ16" i="7"/>
  <c r="BV16" i="7" s="1"/>
  <c r="BK16" i="7"/>
  <c r="BL16" i="7"/>
  <c r="BM16" i="7"/>
  <c r="BN16" i="7"/>
  <c r="CG15" i="7" s="1"/>
  <c r="CG16" i="7" s="1"/>
  <c r="BO16" i="7"/>
  <c r="BP16" i="7"/>
  <c r="BQ16" i="7"/>
  <c r="BR16" i="7"/>
  <c r="CH15" i="7" s="1"/>
  <c r="CH16" i="7" s="1"/>
  <c r="BS16" i="7"/>
  <c r="BB17" i="7"/>
  <c r="AX17" i="7" s="1"/>
  <c r="BC17" i="7"/>
  <c r="AY17" i="7" s="1"/>
  <c r="BD17" i="7"/>
  <c r="AZ17" i="7" s="1"/>
  <c r="BE17" i="7"/>
  <c r="BF17" i="7"/>
  <c r="BG17" i="7"/>
  <c r="BV17" i="7" s="1"/>
  <c r="AT17" i="7" s="1"/>
  <c r="BH17" i="7"/>
  <c r="BI17" i="7"/>
  <c r="BJ17" i="7"/>
  <c r="BK17" i="7"/>
  <c r="BT17" i="7" s="1"/>
  <c r="BL17" i="7"/>
  <c r="BM17" i="7"/>
  <c r="BN17" i="7"/>
  <c r="BO17" i="7"/>
  <c r="BP17" i="7"/>
  <c r="BQ17" i="7"/>
  <c r="BR17" i="7"/>
  <c r="BS17" i="7"/>
  <c r="AN18" i="7"/>
  <c r="AK21" i="7"/>
  <c r="AN21" i="7" s="1"/>
  <c r="AX21" i="7"/>
  <c r="AY21" i="7"/>
  <c r="BB21" i="7"/>
  <c r="BC21" i="7"/>
  <c r="BD21" i="7"/>
  <c r="AZ21" i="7" s="1"/>
  <c r="BE21" i="7"/>
  <c r="BF21" i="7"/>
  <c r="CD21" i="7" s="1"/>
  <c r="BG21" i="7"/>
  <c r="BH21" i="7"/>
  <c r="BI21" i="7"/>
  <c r="BJ21" i="7"/>
  <c r="BV21" i="7" s="1"/>
  <c r="BK21" i="7"/>
  <c r="CF21" i="7" s="1"/>
  <c r="CF22" i="7" s="1"/>
  <c r="BL21" i="7"/>
  <c r="BM21" i="7"/>
  <c r="BN21" i="7"/>
  <c r="BO21" i="7"/>
  <c r="BP21" i="7"/>
  <c r="BQ21" i="7"/>
  <c r="BR21" i="7"/>
  <c r="BS21" i="7"/>
  <c r="BT21" i="7"/>
  <c r="AR21" i="7" s="1"/>
  <c r="CM21" i="7"/>
  <c r="BB22" i="7"/>
  <c r="AX22" i="7" s="1"/>
  <c r="BC22" i="7"/>
  <c r="AY22" i="7" s="1"/>
  <c r="BD22" i="7"/>
  <c r="AZ22" i="7" s="1"/>
  <c r="BE22" i="7"/>
  <c r="BF22" i="7"/>
  <c r="BG22" i="7"/>
  <c r="BV22" i="7" s="1"/>
  <c r="AT22" i="7" s="1"/>
  <c r="BH22" i="7"/>
  <c r="BI22" i="7"/>
  <c r="BJ22" i="7"/>
  <c r="BK22" i="7"/>
  <c r="BT22" i="7" s="1"/>
  <c r="BL22" i="7"/>
  <c r="BM22" i="7"/>
  <c r="BN22" i="7"/>
  <c r="BO22" i="7"/>
  <c r="BP22" i="7"/>
  <c r="BQ22" i="7"/>
  <c r="BR22" i="7"/>
  <c r="CH21" i="7" s="1"/>
  <c r="CH22" i="7" s="1"/>
  <c r="BS22" i="7"/>
  <c r="AX23" i="7"/>
  <c r="BB23" i="7"/>
  <c r="BC23" i="7"/>
  <c r="AY23" i="7" s="1"/>
  <c r="BD23" i="7"/>
  <c r="AZ23" i="7" s="1"/>
  <c r="BE23" i="7"/>
  <c r="BF23" i="7"/>
  <c r="BU23" i="7" s="1"/>
  <c r="AS23" i="7" s="1"/>
  <c r="BG23" i="7"/>
  <c r="BV23" i="7" s="1"/>
  <c r="AT23" i="7" s="1"/>
  <c r="BH23" i="7"/>
  <c r="BI23" i="7"/>
  <c r="BJ23" i="7"/>
  <c r="CE21" i="7" s="1"/>
  <c r="CE22" i="7" s="1"/>
  <c r="BK23" i="7"/>
  <c r="BT23" i="7" s="1"/>
  <c r="BL23" i="7"/>
  <c r="BM23" i="7"/>
  <c r="BN23" i="7"/>
  <c r="BO23" i="7"/>
  <c r="BP23" i="7"/>
  <c r="BQ23" i="7"/>
  <c r="BR23" i="7"/>
  <c r="BS23" i="7"/>
  <c r="AK24" i="7"/>
  <c r="AY24" i="7"/>
  <c r="AZ24" i="7"/>
  <c r="BB24" i="7"/>
  <c r="AX24" i="7" s="1"/>
  <c r="BC24" i="7"/>
  <c r="BD24" i="7"/>
  <c r="BE24" i="7"/>
  <c r="CD24" i="7" s="1"/>
  <c r="BF24" i="7"/>
  <c r="BG24" i="7"/>
  <c r="BH24" i="7"/>
  <c r="CE24" i="7" s="1"/>
  <c r="CE25" i="7" s="1"/>
  <c r="BI24" i="7"/>
  <c r="BJ24" i="7"/>
  <c r="BK24" i="7"/>
  <c r="BL24" i="7"/>
  <c r="BM24" i="7"/>
  <c r="BV24" i="7" s="1"/>
  <c r="BN24" i="7"/>
  <c r="BO24" i="7"/>
  <c r="BP24" i="7"/>
  <c r="BQ24" i="7"/>
  <c r="CH24" i="7" s="1"/>
  <c r="CH25" i="7" s="1"/>
  <c r="BR24" i="7"/>
  <c r="BS24" i="7"/>
  <c r="BU24" i="7"/>
  <c r="AS24" i="7" s="1"/>
  <c r="CM24" i="7"/>
  <c r="AY25" i="7"/>
  <c r="AZ25" i="7"/>
  <c r="BB25" i="7"/>
  <c r="AX25" i="7" s="1"/>
  <c r="BC25" i="7"/>
  <c r="BD25" i="7"/>
  <c r="BE25" i="7"/>
  <c r="BT25" i="7" s="1"/>
  <c r="BF25" i="7"/>
  <c r="BG25" i="7"/>
  <c r="BH25" i="7"/>
  <c r="BI25" i="7"/>
  <c r="BJ25" i="7"/>
  <c r="BK25" i="7"/>
  <c r="BL25" i="7"/>
  <c r="BM25" i="7"/>
  <c r="BV25" i="7" s="1"/>
  <c r="AT25" i="7" s="1"/>
  <c r="BN25" i="7"/>
  <c r="BO25" i="7"/>
  <c r="BP25" i="7"/>
  <c r="BQ25" i="7"/>
  <c r="BR25" i="7"/>
  <c r="BS25" i="7"/>
  <c r="BB26" i="7"/>
  <c r="AX26" i="7" s="1"/>
  <c r="BC26" i="7"/>
  <c r="AY26" i="7" s="1"/>
  <c r="BD26" i="7"/>
  <c r="AZ26" i="7" s="1"/>
  <c r="BE26" i="7"/>
  <c r="BF26" i="7"/>
  <c r="BU26" i="7" s="1"/>
  <c r="AS26" i="7" s="1"/>
  <c r="BG26" i="7"/>
  <c r="BH26" i="7"/>
  <c r="BI26" i="7"/>
  <c r="BJ26" i="7"/>
  <c r="BK26" i="7"/>
  <c r="BT26" i="7" s="1"/>
  <c r="BL26" i="7"/>
  <c r="BM26" i="7"/>
  <c r="BN26" i="7"/>
  <c r="CG24" i="7" s="1"/>
  <c r="CG25" i="7" s="1"/>
  <c r="BO26" i="7"/>
  <c r="BP26" i="7"/>
  <c r="BQ26" i="7"/>
  <c r="BR26" i="7"/>
  <c r="BS26" i="7"/>
  <c r="BV26" i="7"/>
  <c r="AT26" i="7" s="1"/>
  <c r="AK27" i="7"/>
  <c r="AN27" i="7" s="1"/>
  <c r="AX27" i="7"/>
  <c r="BB27" i="7"/>
  <c r="BC27" i="7"/>
  <c r="AY27" i="7" s="1"/>
  <c r="BD27" i="7"/>
  <c r="AZ27" i="7" s="1"/>
  <c r="BE27" i="7"/>
  <c r="BF27" i="7"/>
  <c r="BU27" i="7" s="1"/>
  <c r="BG27" i="7"/>
  <c r="BV27" i="7" s="1"/>
  <c r="BH27" i="7"/>
  <c r="BI27" i="7"/>
  <c r="BJ27" i="7"/>
  <c r="BK27" i="7"/>
  <c r="BT27" i="7" s="1"/>
  <c r="BL27" i="7"/>
  <c r="BM27" i="7"/>
  <c r="BN27" i="7"/>
  <c r="BO27" i="7"/>
  <c r="BP27" i="7"/>
  <c r="BQ27" i="7"/>
  <c r="BR27" i="7"/>
  <c r="BS27" i="7"/>
  <c r="CH27" i="7" s="1"/>
  <c r="CH28" i="7" s="1"/>
  <c r="CM27" i="7"/>
  <c r="AX28" i="7"/>
  <c r="BB28" i="7"/>
  <c r="BC28" i="7"/>
  <c r="AY28" i="7" s="1"/>
  <c r="BD28" i="7"/>
  <c r="AZ28" i="7" s="1"/>
  <c r="BE28" i="7"/>
  <c r="BF28" i="7"/>
  <c r="BG28" i="7"/>
  <c r="BV28" i="7" s="1"/>
  <c r="AT28" i="7" s="1"/>
  <c r="BH28" i="7"/>
  <c r="BI28" i="7"/>
  <c r="BJ28" i="7"/>
  <c r="BK28" i="7"/>
  <c r="BT28" i="7" s="1"/>
  <c r="BL28" i="7"/>
  <c r="BM28" i="7"/>
  <c r="BN28" i="7"/>
  <c r="BO28" i="7"/>
  <c r="BP28" i="7"/>
  <c r="BQ28" i="7"/>
  <c r="BR28" i="7"/>
  <c r="BS28" i="7"/>
  <c r="AX29" i="7"/>
  <c r="AY29" i="7"/>
  <c r="BB29" i="7"/>
  <c r="BC29" i="7"/>
  <c r="BD29" i="7"/>
  <c r="AZ29" i="7" s="1"/>
  <c r="BE29" i="7"/>
  <c r="BF29" i="7"/>
  <c r="BG29" i="7"/>
  <c r="BV29" i="7" s="1"/>
  <c r="AT29" i="7" s="1"/>
  <c r="BH29" i="7"/>
  <c r="CE27" i="7" s="1"/>
  <c r="CE28" i="7" s="1"/>
  <c r="BI29" i="7"/>
  <c r="BJ29" i="7"/>
  <c r="BK29" i="7"/>
  <c r="BL29" i="7"/>
  <c r="BU29" i="7" s="1"/>
  <c r="AS29" i="7" s="1"/>
  <c r="BM29" i="7"/>
  <c r="BN29" i="7"/>
  <c r="BO29" i="7"/>
  <c r="BP29" i="7"/>
  <c r="BQ29" i="7"/>
  <c r="BR29" i="7"/>
  <c r="BS29" i="7"/>
  <c r="BT29" i="7"/>
  <c r="AK30" i="7"/>
  <c r="AZ30" i="7"/>
  <c r="BB30" i="7"/>
  <c r="AX30" i="7" s="1"/>
  <c r="BC30" i="7"/>
  <c r="AY30" i="7" s="1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CH30" i="7" s="1"/>
  <c r="CH31" i="7" s="1"/>
  <c r="BS30" i="7"/>
  <c r="CM30" i="7"/>
  <c r="BB31" i="7"/>
  <c r="AX31" i="7" s="1"/>
  <c r="BC31" i="7"/>
  <c r="AY31" i="7" s="1"/>
  <c r="BD31" i="7"/>
  <c r="AZ31" i="7" s="1"/>
  <c r="BE31" i="7"/>
  <c r="BF31" i="7"/>
  <c r="BG31" i="7"/>
  <c r="BH31" i="7"/>
  <c r="BI31" i="7"/>
  <c r="BJ31" i="7"/>
  <c r="BK31" i="7"/>
  <c r="BT31" i="7" s="1"/>
  <c r="AR31" i="7" s="1"/>
  <c r="BL31" i="7"/>
  <c r="BM31" i="7"/>
  <c r="BN31" i="7"/>
  <c r="BO31" i="7"/>
  <c r="BP31" i="7"/>
  <c r="BQ31" i="7"/>
  <c r="BR31" i="7"/>
  <c r="BS31" i="7"/>
  <c r="BV31" i="7"/>
  <c r="AT31" i="7" s="1"/>
  <c r="BB32" i="7"/>
  <c r="AX32" i="7" s="1"/>
  <c r="BC32" i="7"/>
  <c r="AY32" i="7" s="1"/>
  <c r="BD32" i="7"/>
  <c r="AZ32" i="7" s="1"/>
  <c r="BE32" i="7"/>
  <c r="BF32" i="7"/>
  <c r="BG32" i="7"/>
  <c r="BV32" i="7" s="1"/>
  <c r="AT32" i="7" s="1"/>
  <c r="BH32" i="7"/>
  <c r="BI32" i="7"/>
  <c r="BJ32" i="7"/>
  <c r="BK32" i="7"/>
  <c r="BT32" i="7" s="1"/>
  <c r="BL32" i="7"/>
  <c r="BM32" i="7"/>
  <c r="BN32" i="7"/>
  <c r="BO32" i="7"/>
  <c r="BU32" i="7" s="1"/>
  <c r="AS32" i="7" s="1"/>
  <c r="BP32" i="7"/>
  <c r="BQ32" i="7"/>
  <c r="BR32" i="7"/>
  <c r="BS32" i="7"/>
  <c r="AN33" i="7"/>
  <c r="AK36" i="7"/>
  <c r="AN36" i="7" s="1"/>
  <c r="AZ36" i="7"/>
  <c r="BB36" i="7"/>
  <c r="AX36" i="7" s="1"/>
  <c r="BC36" i="7"/>
  <c r="AY36" i="7" s="1"/>
  <c r="BD36" i="7"/>
  <c r="BE36" i="7"/>
  <c r="BT36" i="7" s="1"/>
  <c r="BF36" i="7"/>
  <c r="BG36" i="7"/>
  <c r="BH36" i="7"/>
  <c r="BI36" i="7"/>
  <c r="BJ36" i="7"/>
  <c r="BK36" i="7"/>
  <c r="CF36" i="7" s="1"/>
  <c r="CF37" i="7" s="1"/>
  <c r="BL36" i="7"/>
  <c r="BM36" i="7"/>
  <c r="BN36" i="7"/>
  <c r="CG36" i="7" s="1"/>
  <c r="CG37" i="7" s="1"/>
  <c r="BO36" i="7"/>
  <c r="BU36" i="7" s="1"/>
  <c r="BP36" i="7"/>
  <c r="BQ36" i="7"/>
  <c r="BR36" i="7"/>
  <c r="BS36" i="7"/>
  <c r="BV36" i="7" s="1"/>
  <c r="CM36" i="7"/>
  <c r="AZ37" i="7"/>
  <c r="BB37" i="7"/>
  <c r="AX37" i="7" s="1"/>
  <c r="BC37" i="7"/>
  <c r="AY37" i="7" s="1"/>
  <c r="BD37" i="7"/>
  <c r="BE37" i="7"/>
  <c r="BF37" i="7"/>
  <c r="CD36" i="7" s="1"/>
  <c r="BG37" i="7"/>
  <c r="BH37" i="7"/>
  <c r="BI37" i="7"/>
  <c r="BJ37" i="7"/>
  <c r="CE36" i="7" s="1"/>
  <c r="CE37" i="7" s="1"/>
  <c r="BK37" i="7"/>
  <c r="BT37" i="7" s="1"/>
  <c r="BL37" i="7"/>
  <c r="BM37" i="7"/>
  <c r="BN37" i="7"/>
  <c r="BO37" i="7"/>
  <c r="BP37" i="7"/>
  <c r="BQ37" i="7"/>
  <c r="BR37" i="7"/>
  <c r="BS37" i="7"/>
  <c r="BV37" i="7" s="1"/>
  <c r="AT37" i="7" s="1"/>
  <c r="AX38" i="7"/>
  <c r="BB38" i="7"/>
  <c r="BC38" i="7"/>
  <c r="AY38" i="7" s="1"/>
  <c r="BD38" i="7"/>
  <c r="AZ38" i="7" s="1"/>
  <c r="BE38" i="7"/>
  <c r="BF38" i="7"/>
  <c r="BU38" i="7" s="1"/>
  <c r="AS38" i="7" s="1"/>
  <c r="BG38" i="7"/>
  <c r="BV38" i="7" s="1"/>
  <c r="AT38" i="7" s="1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AR38" i="7" s="1"/>
  <c r="AK39" i="7"/>
  <c r="AY39" i="7"/>
  <c r="AZ39" i="7"/>
  <c r="BB39" i="7"/>
  <c r="AX39" i="7" s="1"/>
  <c r="BC39" i="7"/>
  <c r="BD39" i="7"/>
  <c r="BE39" i="7"/>
  <c r="BT39" i="7" s="1"/>
  <c r="BF39" i="7"/>
  <c r="BU39" i="7" s="1"/>
  <c r="BG39" i="7"/>
  <c r="BH39" i="7"/>
  <c r="CE39" i="7" s="1"/>
  <c r="CE40" i="7" s="1"/>
  <c r="BI39" i="7"/>
  <c r="BJ39" i="7"/>
  <c r="BK39" i="7"/>
  <c r="BL39" i="7"/>
  <c r="BM39" i="7"/>
  <c r="CF39" i="7" s="1"/>
  <c r="CF40" i="7" s="1"/>
  <c r="BN39" i="7"/>
  <c r="CG39" i="7" s="1"/>
  <c r="CG40" i="7" s="1"/>
  <c r="BO39" i="7"/>
  <c r="BP39" i="7"/>
  <c r="BQ39" i="7"/>
  <c r="BR39" i="7"/>
  <c r="BS39" i="7"/>
  <c r="BV39" i="7"/>
  <c r="CM39" i="7"/>
  <c r="AY40" i="7"/>
  <c r="BB40" i="7"/>
  <c r="AX40" i="7" s="1"/>
  <c r="BC40" i="7"/>
  <c r="BD40" i="7"/>
  <c r="AZ40" i="7" s="1"/>
  <c r="BE40" i="7"/>
  <c r="BF40" i="7"/>
  <c r="BG40" i="7"/>
  <c r="BH40" i="7"/>
  <c r="BI40" i="7"/>
  <c r="BJ40" i="7"/>
  <c r="BK40" i="7"/>
  <c r="BL40" i="7"/>
  <c r="BM40" i="7"/>
  <c r="BN40" i="7"/>
  <c r="BT40" i="7" s="1"/>
  <c r="BO40" i="7"/>
  <c r="BP40" i="7"/>
  <c r="BQ40" i="7"/>
  <c r="BR40" i="7"/>
  <c r="CH39" i="7" s="1"/>
  <c r="CH40" i="7" s="1"/>
  <c r="BS40" i="7"/>
  <c r="BV40" i="7"/>
  <c r="AT40" i="7" s="1"/>
  <c r="AX41" i="7"/>
  <c r="BB41" i="7"/>
  <c r="BC41" i="7"/>
  <c r="AY41" i="7" s="1"/>
  <c r="BD41" i="7"/>
  <c r="AZ41" i="7" s="1"/>
  <c r="BE41" i="7"/>
  <c r="BF41" i="7"/>
  <c r="BU41" i="7" s="1"/>
  <c r="AS41" i="7" s="1"/>
  <c r="BG41" i="7"/>
  <c r="BV41" i="7" s="1"/>
  <c r="AT41" i="7" s="1"/>
  <c r="BH41" i="7"/>
  <c r="BI41" i="7"/>
  <c r="BJ41" i="7"/>
  <c r="BK41" i="7"/>
  <c r="BT41" i="7" s="1"/>
  <c r="BL41" i="7"/>
  <c r="BM41" i="7"/>
  <c r="BN41" i="7"/>
  <c r="BO41" i="7"/>
  <c r="BP41" i="7"/>
  <c r="BQ41" i="7"/>
  <c r="BR41" i="7"/>
  <c r="BS41" i="7"/>
  <c r="AK42" i="7"/>
  <c r="AY42" i="7"/>
  <c r="BB42" i="7"/>
  <c r="AX42" i="7" s="1"/>
  <c r="BC42" i="7"/>
  <c r="BD42" i="7"/>
  <c r="AZ42" i="7" s="1"/>
  <c r="BE42" i="7"/>
  <c r="BF42" i="7"/>
  <c r="BU42" i="7" s="1"/>
  <c r="BG42" i="7"/>
  <c r="BV42" i="7" s="1"/>
  <c r="BH42" i="7"/>
  <c r="CE42" i="7" s="1"/>
  <c r="CE43" i="7" s="1"/>
  <c r="BI42" i="7"/>
  <c r="BJ42" i="7"/>
  <c r="BK42" i="7"/>
  <c r="BL42" i="7"/>
  <c r="BM42" i="7"/>
  <c r="BN42" i="7"/>
  <c r="CG42" i="7" s="1"/>
  <c r="CG43" i="7" s="1"/>
  <c r="BO42" i="7"/>
  <c r="BP42" i="7"/>
  <c r="BQ42" i="7"/>
  <c r="BR42" i="7"/>
  <c r="BS42" i="7"/>
  <c r="BT42" i="7"/>
  <c r="CM42" i="7"/>
  <c r="AY43" i="7"/>
  <c r="BB43" i="7"/>
  <c r="AX43" i="7" s="1"/>
  <c r="BC43" i="7"/>
  <c r="BD43" i="7"/>
  <c r="AZ43" i="7" s="1"/>
  <c r="BE43" i="7"/>
  <c r="BF43" i="7"/>
  <c r="BG43" i="7"/>
  <c r="BV43" i="7" s="1"/>
  <c r="AT43" i="7" s="1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AR43" i="7" s="1"/>
  <c r="AX44" i="7"/>
  <c r="AZ44" i="7"/>
  <c r="BB44" i="7"/>
  <c r="BC44" i="7"/>
  <c r="AY44" i="7" s="1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U44" i="7"/>
  <c r="AS44" i="7" s="1"/>
  <c r="AK45" i="7"/>
  <c r="AN42" i="7" s="1"/>
  <c r="AX45" i="7"/>
  <c r="AZ45" i="7"/>
  <c r="BB45" i="7"/>
  <c r="BC45" i="7"/>
  <c r="AY45" i="7" s="1"/>
  <c r="BD45" i="7"/>
  <c r="BE45" i="7"/>
  <c r="BF45" i="7"/>
  <c r="BG45" i="7"/>
  <c r="BV45" i="7" s="1"/>
  <c r="BH45" i="7"/>
  <c r="BI45" i="7"/>
  <c r="BJ45" i="7"/>
  <c r="BK45" i="7"/>
  <c r="BL45" i="7"/>
  <c r="BM45" i="7"/>
  <c r="BN45" i="7"/>
  <c r="BO45" i="7"/>
  <c r="BP45" i="7"/>
  <c r="BQ45" i="7"/>
  <c r="BR45" i="7"/>
  <c r="BS45" i="7"/>
  <c r="CH45" i="7" s="1"/>
  <c r="CH46" i="7" s="1"/>
  <c r="CM45" i="7"/>
  <c r="BB46" i="7"/>
  <c r="AX46" i="7" s="1"/>
  <c r="BC46" i="7"/>
  <c r="AY46" i="7" s="1"/>
  <c r="BD46" i="7"/>
  <c r="AZ46" i="7" s="1"/>
  <c r="BE46" i="7"/>
  <c r="BF46" i="7"/>
  <c r="BG46" i="7"/>
  <c r="BV46" i="7" s="1"/>
  <c r="AT46" i="7" s="1"/>
  <c r="BH46" i="7"/>
  <c r="BI46" i="7"/>
  <c r="BJ46" i="7"/>
  <c r="CE45" i="7" s="1"/>
  <c r="CE46" i="7" s="1"/>
  <c r="BK46" i="7"/>
  <c r="BT46" i="7" s="1"/>
  <c r="AR46" i="7" s="1"/>
  <c r="BL46" i="7"/>
  <c r="BM46" i="7"/>
  <c r="BN46" i="7"/>
  <c r="BO46" i="7"/>
  <c r="BP46" i="7"/>
  <c r="BQ46" i="7"/>
  <c r="BR46" i="7"/>
  <c r="BS46" i="7"/>
  <c r="AX47" i="7"/>
  <c r="AY47" i="7"/>
  <c r="BB47" i="7"/>
  <c r="BC47" i="7"/>
  <c r="BD47" i="7"/>
  <c r="AZ47" i="7" s="1"/>
  <c r="BE47" i="7"/>
  <c r="BT47" i="7" s="1"/>
  <c r="BF47" i="7"/>
  <c r="BG47" i="7"/>
  <c r="BH47" i="7"/>
  <c r="BI47" i="7"/>
  <c r="BJ47" i="7"/>
  <c r="BK47" i="7"/>
  <c r="BL47" i="7"/>
  <c r="BM47" i="7"/>
  <c r="BV47" i="7" s="1"/>
  <c r="AT47" i="7" s="1"/>
  <c r="BN47" i="7"/>
  <c r="BO47" i="7"/>
  <c r="BP47" i="7"/>
  <c r="BQ47" i="7"/>
  <c r="BR47" i="7"/>
  <c r="BS47" i="7"/>
  <c r="BU47" i="7"/>
  <c r="AS47" i="7" s="1"/>
  <c r="AN48" i="7"/>
  <c r="AN51" i="7" s="1"/>
  <c r="AK6" i="6"/>
  <c r="AN6" i="6" s="1"/>
  <c r="AZ6" i="6"/>
  <c r="BB6" i="6"/>
  <c r="AX6" i="6" s="1"/>
  <c r="BC6" i="6"/>
  <c r="AY6" i="6" s="1"/>
  <c r="BD6" i="6"/>
  <c r="BE6" i="6"/>
  <c r="BF6" i="6"/>
  <c r="BG6" i="6"/>
  <c r="BH6" i="6"/>
  <c r="BI6" i="6"/>
  <c r="BJ6" i="6"/>
  <c r="BV6" i="6" s="1"/>
  <c r="BK6" i="6"/>
  <c r="BL6" i="6"/>
  <c r="BM6" i="6"/>
  <c r="BN6" i="6"/>
  <c r="BO6" i="6"/>
  <c r="BP6" i="6"/>
  <c r="BQ6" i="6"/>
  <c r="BR6" i="6"/>
  <c r="CH6" i="6" s="1"/>
  <c r="CH7" i="6" s="1"/>
  <c r="BS6" i="6"/>
  <c r="CM6" i="6"/>
  <c r="AZ7" i="6"/>
  <c r="BB7" i="6"/>
  <c r="AX7" i="6" s="1"/>
  <c r="BC7" i="6"/>
  <c r="AY7" i="6" s="1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V7" i="6"/>
  <c r="AT7" i="6" s="1"/>
  <c r="AX8" i="6"/>
  <c r="BB8" i="6"/>
  <c r="BC8" i="6"/>
  <c r="AY8" i="6" s="1"/>
  <c r="BD8" i="6"/>
  <c r="AZ8" i="6" s="1"/>
  <c r="BE8" i="6"/>
  <c r="BF8" i="6"/>
  <c r="BG8" i="6"/>
  <c r="BH8" i="6"/>
  <c r="BI8" i="6"/>
  <c r="BJ8" i="6"/>
  <c r="BK8" i="6"/>
  <c r="BT8" i="6" s="1"/>
  <c r="BL8" i="6"/>
  <c r="BM8" i="6"/>
  <c r="BN8" i="6"/>
  <c r="BO8" i="6"/>
  <c r="BP8" i="6"/>
  <c r="BQ8" i="6"/>
  <c r="BR8" i="6"/>
  <c r="BS8" i="6"/>
  <c r="AK9" i="6"/>
  <c r="AY9" i="6"/>
  <c r="AZ9" i="6"/>
  <c r="BB9" i="6"/>
  <c r="AX9" i="6" s="1"/>
  <c r="BC9" i="6"/>
  <c r="BD9" i="6"/>
  <c r="BE9" i="6"/>
  <c r="BF9" i="6"/>
  <c r="BG9" i="6"/>
  <c r="BH9" i="6"/>
  <c r="BI9" i="6"/>
  <c r="BU9" i="6" s="1"/>
  <c r="BJ9" i="6"/>
  <c r="BK9" i="6"/>
  <c r="BL9" i="6"/>
  <c r="BM9" i="6"/>
  <c r="BN9" i="6"/>
  <c r="BO9" i="6"/>
  <c r="BP9" i="6"/>
  <c r="BQ9" i="6"/>
  <c r="BR9" i="6"/>
  <c r="BS9" i="6"/>
  <c r="CM9" i="6"/>
  <c r="AY10" i="6"/>
  <c r="AZ10" i="6"/>
  <c r="BB10" i="6"/>
  <c r="AX10" i="6" s="1"/>
  <c r="BC10" i="6"/>
  <c r="BD10" i="6"/>
  <c r="BE10" i="6"/>
  <c r="BF10" i="6"/>
  <c r="BG10" i="6"/>
  <c r="BH10" i="6"/>
  <c r="BI10" i="6"/>
  <c r="BJ10" i="6"/>
  <c r="BK10" i="6"/>
  <c r="BL10" i="6"/>
  <c r="BM10" i="6"/>
  <c r="BV10" i="6" s="1"/>
  <c r="AT10" i="6" s="1"/>
  <c r="BN10" i="6"/>
  <c r="BO10" i="6"/>
  <c r="BP10" i="6"/>
  <c r="BQ10" i="6"/>
  <c r="BR10" i="6"/>
  <c r="BS10" i="6"/>
  <c r="AZ11" i="6"/>
  <c r="BB11" i="6"/>
  <c r="AX11" i="6" s="1"/>
  <c r="BC11" i="6"/>
  <c r="AY11" i="6" s="1"/>
  <c r="BD11" i="6"/>
  <c r="BE11" i="6"/>
  <c r="BF11" i="6"/>
  <c r="BG11" i="6"/>
  <c r="BH11" i="6"/>
  <c r="BI11" i="6"/>
  <c r="BJ11" i="6"/>
  <c r="BV11" i="6" s="1"/>
  <c r="AT11" i="6" s="1"/>
  <c r="BK11" i="6"/>
  <c r="BL11" i="6"/>
  <c r="BM11" i="6"/>
  <c r="BN11" i="6"/>
  <c r="CG9" i="6" s="1"/>
  <c r="CG10" i="6" s="1"/>
  <c r="BO11" i="6"/>
  <c r="BP11" i="6"/>
  <c r="BQ11" i="6"/>
  <c r="BR11" i="6"/>
  <c r="BS11" i="6"/>
  <c r="AK12" i="6"/>
  <c r="AN12" i="6" s="1"/>
  <c r="AX12" i="6"/>
  <c r="BB12" i="6"/>
  <c r="BC12" i="6"/>
  <c r="AY12" i="6" s="1"/>
  <c r="BD12" i="6"/>
  <c r="AZ12" i="6" s="1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CH12" i="6" s="1"/>
  <c r="CH13" i="6" s="1"/>
  <c r="CM12" i="6"/>
  <c r="AX13" i="6"/>
  <c r="BB13" i="6"/>
  <c r="BC13" i="6"/>
  <c r="AY13" i="6" s="1"/>
  <c r="BD13" i="6"/>
  <c r="AZ13" i="6" s="1"/>
  <c r="BE13" i="6"/>
  <c r="BF13" i="6"/>
  <c r="BG13" i="6"/>
  <c r="BH13" i="6"/>
  <c r="BI13" i="6"/>
  <c r="BJ13" i="6"/>
  <c r="BK13" i="6"/>
  <c r="BT13" i="6" s="1"/>
  <c r="BL13" i="6"/>
  <c r="BM13" i="6"/>
  <c r="BN13" i="6"/>
  <c r="BO13" i="6"/>
  <c r="BP13" i="6"/>
  <c r="BQ13" i="6"/>
  <c r="BR13" i="6"/>
  <c r="BS13" i="6"/>
  <c r="AX14" i="6"/>
  <c r="AY14" i="6"/>
  <c r="BB14" i="6"/>
  <c r="BC14" i="6"/>
  <c r="BD14" i="6"/>
  <c r="AZ14" i="6" s="1"/>
  <c r="BE14" i="6"/>
  <c r="BF14" i="6"/>
  <c r="BG14" i="6"/>
  <c r="BH14" i="6"/>
  <c r="CE12" i="6" s="1"/>
  <c r="CE13" i="6" s="1"/>
  <c r="BI14" i="6"/>
  <c r="BJ14" i="6"/>
  <c r="BK14" i="6"/>
  <c r="BL14" i="6"/>
  <c r="BU14" i="6" s="1"/>
  <c r="AS14" i="6" s="1"/>
  <c r="BM14" i="6"/>
  <c r="BN14" i="6"/>
  <c r="BO14" i="6"/>
  <c r="BP14" i="6"/>
  <c r="BQ14" i="6"/>
  <c r="BR14" i="6"/>
  <c r="BS14" i="6"/>
  <c r="BT14" i="6"/>
  <c r="AK15" i="6"/>
  <c r="AZ15" i="6"/>
  <c r="BB15" i="6"/>
  <c r="AX15" i="6" s="1"/>
  <c r="BC15" i="6"/>
  <c r="AY15" i="6" s="1"/>
  <c r="BD15" i="6"/>
  <c r="BE15" i="6"/>
  <c r="BF15" i="6"/>
  <c r="BG15" i="6"/>
  <c r="BH15" i="6"/>
  <c r="BI15" i="6"/>
  <c r="BJ15" i="6"/>
  <c r="BK15" i="6"/>
  <c r="BL15" i="6"/>
  <c r="BU15" i="6" s="1"/>
  <c r="BM15" i="6"/>
  <c r="BV15" i="6" s="1"/>
  <c r="BN15" i="6"/>
  <c r="BO15" i="6"/>
  <c r="BP15" i="6"/>
  <c r="CG15" i="6" s="1"/>
  <c r="CG16" i="6" s="1"/>
  <c r="BQ15" i="6"/>
  <c r="CH15" i="6" s="1"/>
  <c r="CH16" i="6" s="1"/>
  <c r="BR15" i="6"/>
  <c r="BS15" i="6"/>
  <c r="BT15" i="6"/>
  <c r="CM15" i="6"/>
  <c r="AY16" i="6"/>
  <c r="BB16" i="6"/>
  <c r="AX16" i="6" s="1"/>
  <c r="BC16" i="6"/>
  <c r="BD16" i="6"/>
  <c r="AZ16" i="6" s="1"/>
  <c r="BE16" i="6"/>
  <c r="BF16" i="6"/>
  <c r="BG16" i="6"/>
  <c r="BH16" i="6"/>
  <c r="BI16" i="6"/>
  <c r="BJ16" i="6"/>
  <c r="BK16" i="6"/>
  <c r="BL16" i="6"/>
  <c r="BM16" i="6"/>
  <c r="BN16" i="6"/>
  <c r="BT16" i="6" s="1"/>
  <c r="BO16" i="6"/>
  <c r="BP16" i="6"/>
  <c r="BQ16" i="6"/>
  <c r="BR16" i="6"/>
  <c r="BS16" i="6"/>
  <c r="BV16" i="6"/>
  <c r="AT16" i="6" s="1"/>
  <c r="AZ17" i="6"/>
  <c r="BB17" i="6"/>
  <c r="AX17" i="6" s="1"/>
  <c r="BC17" i="6"/>
  <c r="AY17" i="6" s="1"/>
  <c r="BD17" i="6"/>
  <c r="BE17" i="6"/>
  <c r="BF17" i="6"/>
  <c r="BU17" i="6" s="1"/>
  <c r="AS17" i="6" s="1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V17" i="6"/>
  <c r="AT17" i="6" s="1"/>
  <c r="AN18" i="6"/>
  <c r="AK21" i="6"/>
  <c r="AX21" i="6"/>
  <c r="AZ21" i="6"/>
  <c r="BB21" i="6"/>
  <c r="BC21" i="6"/>
  <c r="AY21" i="6" s="1"/>
  <c r="BD21" i="6"/>
  <c r="BE21" i="6"/>
  <c r="BF21" i="6"/>
  <c r="BG21" i="6"/>
  <c r="BV21" i="6" s="1"/>
  <c r="BH21" i="6"/>
  <c r="BI21" i="6"/>
  <c r="BU21" i="6" s="1"/>
  <c r="BJ21" i="6"/>
  <c r="BK21" i="6"/>
  <c r="BL21" i="6"/>
  <c r="BM21" i="6"/>
  <c r="BN21" i="6"/>
  <c r="BO21" i="6"/>
  <c r="CG21" i="6" s="1"/>
  <c r="CG22" i="6" s="1"/>
  <c r="BP21" i="6"/>
  <c r="BQ21" i="6"/>
  <c r="CH21" i="6" s="1"/>
  <c r="CH22" i="6" s="1"/>
  <c r="BR21" i="6"/>
  <c r="BS21" i="6"/>
  <c r="CM21" i="6"/>
  <c r="AZ22" i="6"/>
  <c r="BB22" i="6"/>
  <c r="AX22" i="6" s="1"/>
  <c r="BC22" i="6"/>
  <c r="AY22" i="6" s="1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V22" i="6"/>
  <c r="AT22" i="6" s="1"/>
  <c r="AY23" i="6"/>
  <c r="BB23" i="6"/>
  <c r="AX23" i="6" s="1"/>
  <c r="BC23" i="6"/>
  <c r="BD23" i="6"/>
  <c r="AZ23" i="6" s="1"/>
  <c r="BE23" i="6"/>
  <c r="BT23" i="6" s="1"/>
  <c r="BF23" i="6"/>
  <c r="BG23" i="6"/>
  <c r="BV23" i="6" s="1"/>
  <c r="AT23" i="6" s="1"/>
  <c r="BH23" i="6"/>
  <c r="BI23" i="6"/>
  <c r="BJ23" i="6"/>
  <c r="BK23" i="6"/>
  <c r="BL23" i="6"/>
  <c r="BM23" i="6"/>
  <c r="BN23" i="6"/>
  <c r="BO23" i="6"/>
  <c r="BP23" i="6"/>
  <c r="BQ23" i="6"/>
  <c r="BR23" i="6"/>
  <c r="BS23" i="6"/>
  <c r="BU23" i="6"/>
  <c r="AS23" i="6" s="1"/>
  <c r="AK24" i="6"/>
  <c r="AX24" i="6"/>
  <c r="BB24" i="6"/>
  <c r="BC24" i="6"/>
  <c r="AY24" i="6" s="1"/>
  <c r="BD24" i="6"/>
  <c r="AZ24" i="6" s="1"/>
  <c r="BE24" i="6"/>
  <c r="CD24" i="6" s="1"/>
  <c r="BF24" i="6"/>
  <c r="BG24" i="6"/>
  <c r="BV24" i="6" s="1"/>
  <c r="BH24" i="6"/>
  <c r="BI24" i="6"/>
  <c r="BJ24" i="6"/>
  <c r="BK24" i="6"/>
  <c r="BT24" i="6" s="1"/>
  <c r="BL24" i="6"/>
  <c r="BM24" i="6"/>
  <c r="BN24" i="6"/>
  <c r="BO24" i="6"/>
  <c r="BU24" i="6" s="1"/>
  <c r="BP24" i="6"/>
  <c r="BQ24" i="6"/>
  <c r="CH24" i="6" s="1"/>
  <c r="CH25" i="6" s="1"/>
  <c r="BR24" i="6"/>
  <c r="BS24" i="6"/>
  <c r="CM24" i="6"/>
  <c r="AX25" i="6"/>
  <c r="BB25" i="6"/>
  <c r="BC25" i="6"/>
  <c r="AY25" i="6" s="1"/>
  <c r="BD25" i="6"/>
  <c r="AZ25" i="6" s="1"/>
  <c r="BE25" i="6"/>
  <c r="BF25" i="6"/>
  <c r="BG25" i="6"/>
  <c r="BV25" i="6" s="1"/>
  <c r="AT25" i="6" s="1"/>
  <c r="BH25" i="6"/>
  <c r="BI25" i="6"/>
  <c r="BJ25" i="6"/>
  <c r="BK25" i="6"/>
  <c r="BT25" i="6" s="1"/>
  <c r="BL25" i="6"/>
  <c r="BM25" i="6"/>
  <c r="BN25" i="6"/>
  <c r="BO25" i="6"/>
  <c r="BP25" i="6"/>
  <c r="BQ25" i="6"/>
  <c r="BR25" i="6"/>
  <c r="BS25" i="6"/>
  <c r="AY26" i="6"/>
  <c r="BB26" i="6"/>
  <c r="AX26" i="6" s="1"/>
  <c r="BC26" i="6"/>
  <c r="BD26" i="6"/>
  <c r="AZ26" i="6" s="1"/>
  <c r="BE26" i="6"/>
  <c r="BF26" i="6"/>
  <c r="BG26" i="6"/>
  <c r="BH26" i="6"/>
  <c r="CE24" i="6" s="1"/>
  <c r="CE25" i="6" s="1"/>
  <c r="BI26" i="6"/>
  <c r="BJ26" i="6"/>
  <c r="BK26" i="6"/>
  <c r="BL26" i="6"/>
  <c r="BU26" i="6" s="1"/>
  <c r="AS26" i="6" s="1"/>
  <c r="BM26" i="6"/>
  <c r="BN26" i="6"/>
  <c r="BO26" i="6"/>
  <c r="BP26" i="6"/>
  <c r="BV26" i="6" s="1"/>
  <c r="AT26" i="6" s="1"/>
  <c r="BQ26" i="6"/>
  <c r="BR26" i="6"/>
  <c r="BS26" i="6"/>
  <c r="BT26" i="6"/>
  <c r="AR26" i="6" s="1"/>
  <c r="AK27" i="6"/>
  <c r="AZ27" i="6"/>
  <c r="BB27" i="6"/>
  <c r="AX27" i="6" s="1"/>
  <c r="BC27" i="6"/>
  <c r="AY27" i="6" s="1"/>
  <c r="BD27" i="6"/>
  <c r="BE27" i="6"/>
  <c r="BF27" i="6"/>
  <c r="BG27" i="6"/>
  <c r="BV27" i="6" s="1"/>
  <c r="BH27" i="6"/>
  <c r="BI27" i="6"/>
  <c r="BJ27" i="6"/>
  <c r="BK27" i="6"/>
  <c r="BL27" i="6"/>
  <c r="BM27" i="6"/>
  <c r="BN27" i="6"/>
  <c r="BO27" i="6"/>
  <c r="BP27" i="6"/>
  <c r="BQ27" i="6"/>
  <c r="BR27" i="6"/>
  <c r="BS27" i="6"/>
  <c r="BU27" i="6"/>
  <c r="AS27" i="6" s="1"/>
  <c r="CM27" i="6"/>
  <c r="AZ28" i="6"/>
  <c r="BB28" i="6"/>
  <c r="AX28" i="6" s="1"/>
  <c r="BC28" i="6"/>
  <c r="AY28" i="6" s="1"/>
  <c r="BD28" i="6"/>
  <c r="BE28" i="6"/>
  <c r="BF28" i="6"/>
  <c r="BG28" i="6"/>
  <c r="BH28" i="6"/>
  <c r="BI28" i="6"/>
  <c r="BJ28" i="6"/>
  <c r="BK28" i="6"/>
  <c r="BL28" i="6"/>
  <c r="BM28" i="6"/>
  <c r="BV28" i="6" s="1"/>
  <c r="AT28" i="6" s="1"/>
  <c r="BN28" i="6"/>
  <c r="BO28" i="6"/>
  <c r="BP28" i="6"/>
  <c r="BQ28" i="6"/>
  <c r="BR28" i="6"/>
  <c r="BS28" i="6"/>
  <c r="BB29" i="6"/>
  <c r="AX29" i="6" s="1"/>
  <c r="BC29" i="6"/>
  <c r="AY29" i="6" s="1"/>
  <c r="BD29" i="6"/>
  <c r="AZ29" i="6" s="1"/>
  <c r="BE29" i="6"/>
  <c r="BF29" i="6"/>
  <c r="BG29" i="6"/>
  <c r="BH29" i="6"/>
  <c r="BI29" i="6"/>
  <c r="BJ29" i="6"/>
  <c r="BV29" i="6" s="1"/>
  <c r="BK29" i="6"/>
  <c r="BT29" i="6" s="1"/>
  <c r="BL29" i="6"/>
  <c r="BM29" i="6"/>
  <c r="BN29" i="6"/>
  <c r="BO29" i="6"/>
  <c r="BP29" i="6"/>
  <c r="BQ29" i="6"/>
  <c r="BR29" i="6"/>
  <c r="BS29" i="6"/>
  <c r="AK30" i="6"/>
  <c r="AY30" i="6"/>
  <c r="BB30" i="6"/>
  <c r="AX30" i="6" s="1"/>
  <c r="BC30" i="6"/>
  <c r="BD30" i="6"/>
  <c r="AZ30" i="6" s="1"/>
  <c r="BE30" i="6"/>
  <c r="BF30" i="6"/>
  <c r="CD30" i="6" s="1"/>
  <c r="BG30" i="6"/>
  <c r="BH30" i="6"/>
  <c r="BI30" i="6"/>
  <c r="BJ30" i="6"/>
  <c r="BK30" i="6"/>
  <c r="BL30" i="6"/>
  <c r="CF30" i="6" s="1"/>
  <c r="CF31" i="6" s="1"/>
  <c r="BM30" i="6"/>
  <c r="BN30" i="6"/>
  <c r="BT30" i="6" s="1"/>
  <c r="BO30" i="6"/>
  <c r="BP30" i="6"/>
  <c r="BQ30" i="6"/>
  <c r="CH30" i="6" s="1"/>
  <c r="CH31" i="6" s="1"/>
  <c r="BR30" i="6"/>
  <c r="BS30" i="6"/>
  <c r="BV30" i="6"/>
  <c r="AT30" i="6" s="1"/>
  <c r="CM30" i="6"/>
  <c r="AX31" i="6"/>
  <c r="AZ31" i="6"/>
  <c r="BB31" i="6"/>
  <c r="BC31" i="6"/>
  <c r="AY31" i="6" s="1"/>
  <c r="BD31" i="6"/>
  <c r="BE31" i="6"/>
  <c r="BT31" i="6" s="1"/>
  <c r="BF31" i="6"/>
  <c r="BG31" i="6"/>
  <c r="BV31" i="6" s="1"/>
  <c r="BH31" i="6"/>
  <c r="BI31" i="6"/>
  <c r="BJ31" i="6"/>
  <c r="BK31" i="6"/>
  <c r="BL31" i="6"/>
  <c r="BM31" i="6"/>
  <c r="BN31" i="6"/>
  <c r="BO31" i="6"/>
  <c r="CG30" i="6" s="1"/>
  <c r="CG31" i="6" s="1"/>
  <c r="BP31" i="6"/>
  <c r="BQ31" i="6"/>
  <c r="BR31" i="6"/>
  <c r="BS31" i="6"/>
  <c r="AY32" i="6"/>
  <c r="BB32" i="6"/>
  <c r="AX32" i="6" s="1"/>
  <c r="BC32" i="6"/>
  <c r="BD32" i="6"/>
  <c r="AZ32" i="6" s="1"/>
  <c r="BE32" i="6"/>
  <c r="BF32" i="6"/>
  <c r="BU32" i="6" s="1"/>
  <c r="AS32" i="6" s="1"/>
  <c r="BG32" i="6"/>
  <c r="BH32" i="6"/>
  <c r="BI32" i="6"/>
  <c r="BJ32" i="6"/>
  <c r="BK32" i="6"/>
  <c r="BL32" i="6"/>
  <c r="BM32" i="6"/>
  <c r="BN32" i="6"/>
  <c r="BT32" i="6" s="1"/>
  <c r="BO32" i="6"/>
  <c r="BP32" i="6"/>
  <c r="BQ32" i="6"/>
  <c r="BR32" i="6"/>
  <c r="BS32" i="6"/>
  <c r="BV32" i="6"/>
  <c r="AT32" i="6" s="1"/>
  <c r="AK36" i="6"/>
  <c r="AY36" i="6"/>
  <c r="BB36" i="6"/>
  <c r="AX36" i="6" s="1"/>
  <c r="BC36" i="6"/>
  <c r="BD36" i="6"/>
  <c r="AZ36" i="6" s="1"/>
  <c r="BE36" i="6"/>
  <c r="BF36" i="6"/>
  <c r="BU36" i="6" s="1"/>
  <c r="BG36" i="6"/>
  <c r="BH36" i="6"/>
  <c r="CE36" i="6" s="1"/>
  <c r="CE37" i="6" s="1"/>
  <c r="BI36" i="6"/>
  <c r="BJ36" i="6"/>
  <c r="BK36" i="6"/>
  <c r="BL36" i="6"/>
  <c r="BM36" i="6"/>
  <c r="BN36" i="6"/>
  <c r="BT36" i="6" s="1"/>
  <c r="BO36" i="6"/>
  <c r="BP36" i="6"/>
  <c r="BQ36" i="6"/>
  <c r="BR36" i="6"/>
  <c r="BS36" i="6"/>
  <c r="BV36" i="6"/>
  <c r="AT36" i="6" s="1"/>
  <c r="CM36" i="6"/>
  <c r="AY37" i="6"/>
  <c r="BB37" i="6"/>
  <c r="AX37" i="6" s="1"/>
  <c r="BC37" i="6"/>
  <c r="BD37" i="6"/>
  <c r="AZ37" i="6" s="1"/>
  <c r="BE37" i="6"/>
  <c r="BF37" i="6"/>
  <c r="BG37" i="6"/>
  <c r="BH37" i="6"/>
  <c r="BI37" i="6"/>
  <c r="BJ37" i="6"/>
  <c r="BK37" i="6"/>
  <c r="CF36" i="6" s="1"/>
  <c r="CF37" i="6" s="1"/>
  <c r="BL37" i="6"/>
  <c r="BM37" i="6"/>
  <c r="BN37" i="6"/>
  <c r="BT37" i="6" s="1"/>
  <c r="BO37" i="6"/>
  <c r="BP37" i="6"/>
  <c r="BQ37" i="6"/>
  <c r="BR37" i="6"/>
  <c r="CH36" i="6" s="1"/>
  <c r="CH37" i="6" s="1"/>
  <c r="BS37" i="6"/>
  <c r="BV37" i="6"/>
  <c r="AT37" i="6" s="1"/>
  <c r="AX38" i="6"/>
  <c r="AZ38" i="6"/>
  <c r="BB38" i="6"/>
  <c r="BC38" i="6"/>
  <c r="AY38" i="6" s="1"/>
  <c r="BD38" i="6"/>
  <c r="BE38" i="6"/>
  <c r="BT38" i="6" s="1"/>
  <c r="BF38" i="6"/>
  <c r="BG38" i="6"/>
  <c r="BV38" i="6" s="1"/>
  <c r="BH38" i="6"/>
  <c r="BI38" i="6"/>
  <c r="BJ38" i="6"/>
  <c r="BK38" i="6"/>
  <c r="BL38" i="6"/>
  <c r="BM38" i="6"/>
  <c r="BN38" i="6"/>
  <c r="BO38" i="6"/>
  <c r="BU38" i="6" s="1"/>
  <c r="AS38" i="6" s="1"/>
  <c r="BP38" i="6"/>
  <c r="BQ38" i="6"/>
  <c r="BR38" i="6"/>
  <c r="BS38" i="6"/>
  <c r="AK39" i="6"/>
  <c r="AN36" i="6" s="1"/>
  <c r="AZ39" i="6"/>
  <c r="BB39" i="6"/>
  <c r="AX39" i="6" s="1"/>
  <c r="BC39" i="6"/>
  <c r="AY39" i="6" s="1"/>
  <c r="BD39" i="6"/>
  <c r="BE39" i="6"/>
  <c r="CD39" i="6" s="1"/>
  <c r="BF39" i="6"/>
  <c r="BG39" i="6"/>
  <c r="BV39" i="6" s="1"/>
  <c r="BH39" i="6"/>
  <c r="BI39" i="6"/>
  <c r="CE39" i="6" s="1"/>
  <c r="CE40" i="6" s="1"/>
  <c r="BJ39" i="6"/>
  <c r="BK39" i="6"/>
  <c r="CF39" i="6" s="1"/>
  <c r="CF40" i="6" s="1"/>
  <c r="BL39" i="6"/>
  <c r="BM39" i="6"/>
  <c r="BN39" i="6"/>
  <c r="BO39" i="6"/>
  <c r="BP39" i="6"/>
  <c r="BQ39" i="6"/>
  <c r="CH39" i="6" s="1"/>
  <c r="CH40" i="6" s="1"/>
  <c r="BR39" i="6"/>
  <c r="BS39" i="6"/>
  <c r="BU39" i="6"/>
  <c r="AS39" i="6" s="1"/>
  <c r="CM39" i="6"/>
  <c r="AZ40" i="6"/>
  <c r="BB40" i="6"/>
  <c r="AX40" i="6" s="1"/>
  <c r="BC40" i="6"/>
  <c r="AY40" i="6" s="1"/>
  <c r="BD40" i="6"/>
  <c r="BE40" i="6"/>
  <c r="BT40" i="6" s="1"/>
  <c r="BF40" i="6"/>
  <c r="BG40" i="6"/>
  <c r="BV40" i="6" s="1"/>
  <c r="AT40" i="6" s="1"/>
  <c r="BH40" i="6"/>
  <c r="BI40" i="6"/>
  <c r="BJ40" i="6"/>
  <c r="BK40" i="6"/>
  <c r="BL40" i="6"/>
  <c r="BM40" i="6"/>
  <c r="BN40" i="6"/>
  <c r="CG39" i="6" s="1"/>
  <c r="CG40" i="6" s="1"/>
  <c r="BO40" i="6"/>
  <c r="BP40" i="6"/>
  <c r="BQ40" i="6"/>
  <c r="BR40" i="6"/>
  <c r="BS40" i="6"/>
  <c r="BB41" i="6"/>
  <c r="AX41" i="6" s="1"/>
  <c r="BC41" i="6"/>
  <c r="AY41" i="6" s="1"/>
  <c r="BD41" i="6"/>
  <c r="AZ41" i="6" s="1"/>
  <c r="BE41" i="6"/>
  <c r="BF41" i="6"/>
  <c r="BU41" i="6" s="1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AR41" i="6" s="1"/>
  <c r="BV41" i="6"/>
  <c r="AT41" i="6" s="1"/>
  <c r="AK42" i="6"/>
  <c r="AN42" i="6" s="1"/>
  <c r="AX42" i="6"/>
  <c r="BB42" i="6"/>
  <c r="BC42" i="6"/>
  <c r="AY42" i="6" s="1"/>
  <c r="BD42" i="6"/>
  <c r="AZ42" i="6" s="1"/>
  <c r="BE42" i="6"/>
  <c r="CD42" i="6" s="1"/>
  <c r="BF42" i="6"/>
  <c r="BG42" i="6"/>
  <c r="BV42" i="6" s="1"/>
  <c r="BH42" i="6"/>
  <c r="BI42" i="6"/>
  <c r="BJ42" i="6"/>
  <c r="BK42" i="6"/>
  <c r="BT42" i="6" s="1"/>
  <c r="BL42" i="6"/>
  <c r="BM42" i="6"/>
  <c r="BN42" i="6"/>
  <c r="BO42" i="6"/>
  <c r="BU42" i="6" s="1"/>
  <c r="BP42" i="6"/>
  <c r="BQ42" i="6"/>
  <c r="CH42" i="6" s="1"/>
  <c r="CH43" i="6" s="1"/>
  <c r="BR42" i="6"/>
  <c r="BS42" i="6"/>
  <c r="CM42" i="6"/>
  <c r="AX43" i="6"/>
  <c r="BB43" i="6"/>
  <c r="BC43" i="6"/>
  <c r="AY43" i="6" s="1"/>
  <c r="BD43" i="6"/>
  <c r="AZ43" i="6" s="1"/>
  <c r="BE43" i="6"/>
  <c r="BF43" i="6"/>
  <c r="BG43" i="6"/>
  <c r="BV43" i="6" s="1"/>
  <c r="AT43" i="6" s="1"/>
  <c r="BH43" i="6"/>
  <c r="CE42" i="6" s="1"/>
  <c r="CE43" i="6" s="1"/>
  <c r="BI43" i="6"/>
  <c r="BJ43" i="6"/>
  <c r="BK43" i="6"/>
  <c r="BT43" i="6" s="1"/>
  <c r="BL43" i="6"/>
  <c r="BM43" i="6"/>
  <c r="BN43" i="6"/>
  <c r="BO43" i="6"/>
  <c r="BP43" i="6"/>
  <c r="BQ43" i="6"/>
  <c r="BR43" i="6"/>
  <c r="BS43" i="6"/>
  <c r="AY44" i="6"/>
  <c r="BB44" i="6"/>
  <c r="AX44" i="6" s="1"/>
  <c r="BC44" i="6"/>
  <c r="BD44" i="6"/>
  <c r="AZ44" i="6" s="1"/>
  <c r="BE44" i="6"/>
  <c r="BF44" i="6"/>
  <c r="BG44" i="6"/>
  <c r="BH44" i="6"/>
  <c r="BI44" i="6"/>
  <c r="BJ44" i="6"/>
  <c r="BK44" i="6"/>
  <c r="BL44" i="6"/>
  <c r="BU44" i="6" s="1"/>
  <c r="AS44" i="6" s="1"/>
  <c r="BM44" i="6"/>
  <c r="BN44" i="6"/>
  <c r="BO44" i="6"/>
  <c r="BP44" i="6"/>
  <c r="BV44" i="6" s="1"/>
  <c r="AT44" i="6" s="1"/>
  <c r="BQ44" i="6"/>
  <c r="BR44" i="6"/>
  <c r="BS44" i="6"/>
  <c r="BT44" i="6"/>
  <c r="AR44" i="6" s="1"/>
  <c r="AK45" i="6"/>
  <c r="BB45" i="6"/>
  <c r="AX45" i="6" s="1"/>
  <c r="BC45" i="6"/>
  <c r="AY45" i="6" s="1"/>
  <c r="BD45" i="6"/>
  <c r="AZ45" i="6" s="1"/>
  <c r="BE45" i="6"/>
  <c r="BF45" i="6"/>
  <c r="BU45" i="6" s="1"/>
  <c r="BG45" i="6"/>
  <c r="BH45" i="6"/>
  <c r="BI45" i="6"/>
  <c r="BJ45" i="6"/>
  <c r="BK45" i="6"/>
  <c r="BL45" i="6"/>
  <c r="BM45" i="6"/>
  <c r="BN45" i="6"/>
  <c r="BT45" i="6" s="1"/>
  <c r="BO45" i="6"/>
  <c r="BP45" i="6"/>
  <c r="BQ45" i="6"/>
  <c r="BR45" i="6"/>
  <c r="BS45" i="6"/>
  <c r="BV45" i="6"/>
  <c r="BZ45" i="6"/>
  <c r="CM45" i="6"/>
  <c r="BB46" i="6"/>
  <c r="AX46" i="6" s="1"/>
  <c r="BC46" i="6"/>
  <c r="AY46" i="6" s="1"/>
  <c r="BD46" i="6"/>
  <c r="AZ46" i="6" s="1"/>
  <c r="BE46" i="6"/>
  <c r="BF46" i="6"/>
  <c r="BG46" i="6"/>
  <c r="BH46" i="6"/>
  <c r="BI46" i="6"/>
  <c r="BJ46" i="6"/>
  <c r="BV46" i="6" s="1"/>
  <c r="BK46" i="6"/>
  <c r="BL46" i="6"/>
  <c r="BM46" i="6"/>
  <c r="BN46" i="6"/>
  <c r="BT46" i="6" s="1"/>
  <c r="AR46" i="6" s="1"/>
  <c r="BO46" i="6"/>
  <c r="BP46" i="6"/>
  <c r="BQ46" i="6"/>
  <c r="BR46" i="6"/>
  <c r="CH45" i="6" s="1"/>
  <c r="CH46" i="6" s="1"/>
  <c r="BS46" i="6"/>
  <c r="AX47" i="6"/>
  <c r="BB47" i="6"/>
  <c r="BC47" i="6"/>
  <c r="AY47" i="6" s="1"/>
  <c r="BD47" i="6"/>
  <c r="AZ47" i="6" s="1"/>
  <c r="BE47" i="6"/>
  <c r="BF47" i="6"/>
  <c r="BG47" i="6"/>
  <c r="BH47" i="6"/>
  <c r="BI47" i="6"/>
  <c r="BJ47" i="6"/>
  <c r="BK47" i="6"/>
  <c r="BL47" i="6"/>
  <c r="BU47" i="6" s="1"/>
  <c r="AS47" i="6" s="1"/>
  <c r="BM47" i="6"/>
  <c r="BN47" i="6"/>
  <c r="BO47" i="6"/>
  <c r="BP47" i="6"/>
  <c r="BQ47" i="6"/>
  <c r="BR47" i="6"/>
  <c r="BS47" i="6"/>
  <c r="BT47" i="6"/>
  <c r="DN6" i="8" l="1"/>
  <c r="DI7" i="8"/>
  <c r="DN7" i="8" s="1"/>
  <c r="DE10" i="8"/>
  <c r="BG10" i="8"/>
  <c r="DH16" i="8"/>
  <c r="CB16" i="8" s="1"/>
  <c r="DE13" i="8"/>
  <c r="DF13" i="8" s="1"/>
  <c r="BZ13" i="8" s="1"/>
  <c r="BH13" i="8"/>
  <c r="DC12" i="8"/>
  <c r="DE16" i="8"/>
  <c r="BG25" i="8"/>
  <c r="DE25" i="8"/>
  <c r="DD28" i="8"/>
  <c r="DH28" i="8" s="1"/>
  <c r="CB28" i="8" s="1"/>
  <c r="BI27" i="8"/>
  <c r="DD27" i="8"/>
  <c r="DD29" i="8"/>
  <c r="DC31" i="8"/>
  <c r="DG31" i="8" s="1"/>
  <c r="CA31" i="8" s="1"/>
  <c r="BH30" i="8"/>
  <c r="DC32" i="8"/>
  <c r="DC30" i="8"/>
  <c r="DB31" i="8"/>
  <c r="DF31" i="8" s="1"/>
  <c r="BZ31" i="8" s="1"/>
  <c r="DB32" i="8"/>
  <c r="BG31" i="8"/>
  <c r="DE31" i="8"/>
  <c r="DB36" i="8"/>
  <c r="DF36" i="8" s="1"/>
  <c r="BZ36" i="8" s="1"/>
  <c r="DB37" i="8"/>
  <c r="BG36" i="8"/>
  <c r="DE36" i="8"/>
  <c r="DB38" i="8"/>
  <c r="DF38" i="8" s="1"/>
  <c r="BZ38" i="8" s="1"/>
  <c r="DI40" i="8"/>
  <c r="DN40" i="8" s="1"/>
  <c r="DN39" i="8"/>
  <c r="DN36" i="8"/>
  <c r="DI37" i="8"/>
  <c r="DN37" i="8" s="1"/>
  <c r="DD45" i="8"/>
  <c r="DD47" i="8"/>
  <c r="DH47" i="8" s="1"/>
  <c r="CB47" i="8" s="1"/>
  <c r="DD46" i="8"/>
  <c r="DH46" i="8" s="1"/>
  <c r="CB46" i="8" s="1"/>
  <c r="BI45" i="8"/>
  <c r="DN27" i="8"/>
  <c r="DC46" i="8"/>
  <c r="DG46" i="8" s="1"/>
  <c r="CA46" i="8" s="1"/>
  <c r="DD6" i="8"/>
  <c r="DH6" i="8" s="1"/>
  <c r="CB6" i="8" s="1"/>
  <c r="BI6" i="8"/>
  <c r="DD8" i="8"/>
  <c r="DH8" i="8" s="1"/>
  <c r="CB8" i="8" s="1"/>
  <c r="DD7" i="8"/>
  <c r="DH7" i="8" s="1"/>
  <c r="CB7" i="8" s="1"/>
  <c r="BG7" i="8"/>
  <c r="DB6" i="8"/>
  <c r="DF6" i="8" s="1"/>
  <c r="BZ6" i="8" s="1"/>
  <c r="DE7" i="8"/>
  <c r="DD10" i="8"/>
  <c r="DH10" i="8" s="1"/>
  <c r="CB10" i="8" s="1"/>
  <c r="BI9" i="8"/>
  <c r="DD9" i="8"/>
  <c r="DH9" i="8" s="1"/>
  <c r="CB9" i="8" s="1"/>
  <c r="DD11" i="8"/>
  <c r="BH9" i="8"/>
  <c r="DC11" i="8"/>
  <c r="DC9" i="8"/>
  <c r="DG9" i="8" s="1"/>
  <c r="CA9" i="8" s="1"/>
  <c r="DC10" i="8"/>
  <c r="DG10" i="8" s="1"/>
  <c r="CA10" i="8" s="1"/>
  <c r="DN12" i="8"/>
  <c r="DI13" i="8"/>
  <c r="DN13" i="8" s="1"/>
  <c r="DN21" i="8"/>
  <c r="DI22" i="8"/>
  <c r="DN22" i="8" s="1"/>
  <c r="DC26" i="8"/>
  <c r="BH22" i="8"/>
  <c r="DC23" i="8"/>
  <c r="DG23" i="8" s="1"/>
  <c r="CA23" i="8" s="1"/>
  <c r="DN15" i="8"/>
  <c r="DI16" i="8"/>
  <c r="DN16" i="8" s="1"/>
  <c r="DC14" i="8"/>
  <c r="DF21" i="8"/>
  <c r="BZ21" i="8" s="1"/>
  <c r="DC25" i="8"/>
  <c r="DG25" i="8" s="1"/>
  <c r="CA25" i="8" s="1"/>
  <c r="DB27" i="8"/>
  <c r="DF27" i="8" s="1"/>
  <c r="BZ27" i="8" s="1"/>
  <c r="BG27" i="8"/>
  <c r="DE27" i="8"/>
  <c r="DB28" i="8"/>
  <c r="DB29" i="8"/>
  <c r="DB40" i="8"/>
  <c r="DF40" i="8" s="1"/>
  <c r="BZ40" i="8" s="1"/>
  <c r="BG39" i="8"/>
  <c r="DE39" i="8"/>
  <c r="DB41" i="8"/>
  <c r="DB39" i="8"/>
  <c r="DF39" i="8" s="1"/>
  <c r="BZ39" i="8" s="1"/>
  <c r="DE30" i="8"/>
  <c r="DE37" i="8"/>
  <c r="DE41" i="8"/>
  <c r="DG41" i="8" s="1"/>
  <c r="CA41" i="8" s="1"/>
  <c r="DB25" i="8"/>
  <c r="DF25" i="8" s="1"/>
  <c r="BZ25" i="8" s="1"/>
  <c r="DB30" i="8"/>
  <c r="DF30" i="8" s="1"/>
  <c r="BZ30" i="8" s="1"/>
  <c r="BG40" i="8"/>
  <c r="DE40" i="8"/>
  <c r="DE45" i="8"/>
  <c r="BG47" i="8"/>
  <c r="DE47" i="8"/>
  <c r="DE29" i="8"/>
  <c r="DG29" i="8" s="1"/>
  <c r="CA29" i="8" s="1"/>
  <c r="DH31" i="8"/>
  <c r="CB31" i="8" s="1"/>
  <c r="DC45" i="8"/>
  <c r="DE46" i="8"/>
  <c r="DF46" i="8" s="1"/>
  <c r="BZ46" i="8" s="1"/>
  <c r="DB7" i="8"/>
  <c r="DF7" i="8" s="1"/>
  <c r="BZ7" i="8" s="1"/>
  <c r="AZ18" i="8"/>
  <c r="BC51" i="8"/>
  <c r="AZ51" i="8" s="1"/>
  <c r="DN9" i="8"/>
  <c r="DI10" i="8"/>
  <c r="DN10" i="8" s="1"/>
  <c r="DB10" i="8"/>
  <c r="DF10" i="8" s="1"/>
  <c r="BZ10" i="8" s="1"/>
  <c r="DD17" i="8"/>
  <c r="DC17" i="8"/>
  <c r="DC15" i="8"/>
  <c r="DG15" i="8" s="1"/>
  <c r="CA15" i="8" s="1"/>
  <c r="BH15" i="8"/>
  <c r="DC16" i="8"/>
  <c r="DG16" i="8" s="1"/>
  <c r="CA16" i="8" s="1"/>
  <c r="BG22" i="8"/>
  <c r="DE22" i="8"/>
  <c r="DF22" i="8" s="1"/>
  <c r="BZ22" i="8" s="1"/>
  <c r="DD21" i="8"/>
  <c r="DD22" i="8"/>
  <c r="BI21" i="8"/>
  <c r="DD23" i="8"/>
  <c r="DH23" i="8" s="1"/>
  <c r="CB23" i="8" s="1"/>
  <c r="DE21" i="8"/>
  <c r="DG21" i="8" s="1"/>
  <c r="CA21" i="8" s="1"/>
  <c r="BG23" i="8"/>
  <c r="DE23" i="8"/>
  <c r="DF23" i="8" s="1"/>
  <c r="BZ23" i="8" s="1"/>
  <c r="DD25" i="8"/>
  <c r="DH25" i="8" s="1"/>
  <c r="CB25" i="8" s="1"/>
  <c r="BI24" i="8"/>
  <c r="DD26" i="8"/>
  <c r="DD24" i="8"/>
  <c r="DH24" i="8" s="1"/>
  <c r="CB24" i="8" s="1"/>
  <c r="DE26" i="8"/>
  <c r="DN30" i="8"/>
  <c r="DI31" i="8"/>
  <c r="DN31" i="8" s="1"/>
  <c r="DB26" i="8"/>
  <c r="DB24" i="8"/>
  <c r="DF24" i="8" s="1"/>
  <c r="BZ24" i="8" s="1"/>
  <c r="DE28" i="8"/>
  <c r="BH28" i="8"/>
  <c r="BI42" i="8"/>
  <c r="DD42" i="8"/>
  <c r="DH42" i="8" s="1"/>
  <c r="CB42" i="8" s="1"/>
  <c r="DD44" i="8"/>
  <c r="DH44" i="8" s="1"/>
  <c r="CB44" i="8" s="1"/>
  <c r="DD43" i="8"/>
  <c r="DE38" i="8"/>
  <c r="DG38" i="8" s="1"/>
  <c r="CA38" i="8" s="1"/>
  <c r="DG40" i="8"/>
  <c r="CA40" i="8" s="1"/>
  <c r="DN45" i="8"/>
  <c r="DI46" i="8"/>
  <c r="DN46" i="8" s="1"/>
  <c r="DC28" i="8"/>
  <c r="DG28" i="8" s="1"/>
  <c r="CA28" i="8" s="1"/>
  <c r="DC37" i="8"/>
  <c r="DG37" i="8" s="1"/>
  <c r="CA37" i="8" s="1"/>
  <c r="DC42" i="8"/>
  <c r="BH42" i="8"/>
  <c r="DC43" i="8"/>
  <c r="DC44" i="8"/>
  <c r="DG44" i="8" s="1"/>
  <c r="CA44" i="8" s="1"/>
  <c r="DH30" i="8"/>
  <c r="CB30" i="8" s="1"/>
  <c r="DB43" i="8"/>
  <c r="BG42" i="8"/>
  <c r="DB42" i="8"/>
  <c r="DF42" i="8" s="1"/>
  <c r="BZ42" i="8" s="1"/>
  <c r="DE42" i="8"/>
  <c r="DB44" i="8"/>
  <c r="DF44" i="8" s="1"/>
  <c r="BZ44" i="8" s="1"/>
  <c r="DC7" i="8"/>
  <c r="DG7" i="8" s="1"/>
  <c r="CA7" i="8" s="1"/>
  <c r="BH6" i="8"/>
  <c r="DC6" i="8"/>
  <c r="DG6" i="8" s="1"/>
  <c r="CA6" i="8" s="1"/>
  <c r="DC8" i="8"/>
  <c r="DG8" i="8" s="1"/>
  <c r="CA8" i="8" s="1"/>
  <c r="BG11" i="8"/>
  <c r="DE11" i="8"/>
  <c r="DB8" i="8"/>
  <c r="DF8" i="8" s="1"/>
  <c r="BZ8" i="8" s="1"/>
  <c r="BG14" i="8"/>
  <c r="DE14" i="8"/>
  <c r="DF14" i="8" s="1"/>
  <c r="BZ14" i="8" s="1"/>
  <c r="DB11" i="8"/>
  <c r="DF11" i="8" s="1"/>
  <c r="BZ11" i="8" s="1"/>
  <c r="DD13" i="8"/>
  <c r="DD12" i="8"/>
  <c r="BI12" i="8"/>
  <c r="DD14" i="8"/>
  <c r="DH14" i="8" s="1"/>
  <c r="CB14" i="8" s="1"/>
  <c r="DE15" i="8"/>
  <c r="DB15" i="8"/>
  <c r="BG15" i="8"/>
  <c r="DB16" i="8"/>
  <c r="DF16" i="8" s="1"/>
  <c r="BZ16" i="8" s="1"/>
  <c r="DB17" i="8"/>
  <c r="DF17" i="8" s="1"/>
  <c r="BZ17" i="8" s="1"/>
  <c r="DB9" i="8"/>
  <c r="DF9" i="8" s="1"/>
  <c r="BZ9" i="8" s="1"/>
  <c r="DD15" i="8"/>
  <c r="DH15" i="8" s="1"/>
  <c r="CB15" i="8" s="1"/>
  <c r="DC22" i="8"/>
  <c r="DG22" i="8" s="1"/>
  <c r="CA22" i="8" s="1"/>
  <c r="BG17" i="8"/>
  <c r="DE17" i="8"/>
  <c r="DC13" i="8"/>
  <c r="DE12" i="8"/>
  <c r="DF12" i="8" s="1"/>
  <c r="BZ12" i="8" s="1"/>
  <c r="DN24" i="8"/>
  <c r="DI25" i="8"/>
  <c r="DN25" i="8" s="1"/>
  <c r="BG32" i="8"/>
  <c r="DE32" i="8"/>
  <c r="DH32" i="8" s="1"/>
  <c r="CB32" i="8" s="1"/>
  <c r="BI39" i="8"/>
  <c r="DD41" i="8"/>
  <c r="DH41" i="8" s="1"/>
  <c r="CB41" i="8" s="1"/>
  <c r="DD39" i="8"/>
  <c r="DH39" i="8" s="1"/>
  <c r="CB39" i="8" s="1"/>
  <c r="DD40" i="8"/>
  <c r="DH40" i="8" s="1"/>
  <c r="CB40" i="8" s="1"/>
  <c r="DD37" i="8"/>
  <c r="DH37" i="8" s="1"/>
  <c r="CB37" i="8" s="1"/>
  <c r="BI36" i="8"/>
  <c r="DD38" i="8"/>
  <c r="DH38" i="8" s="1"/>
  <c r="CB38" i="8" s="1"/>
  <c r="DD36" i="8"/>
  <c r="DH36" i="8" s="1"/>
  <c r="CB36" i="8" s="1"/>
  <c r="DN42" i="8"/>
  <c r="DI43" i="8"/>
  <c r="DN43" i="8" s="1"/>
  <c r="DE43" i="8"/>
  <c r="DG39" i="8"/>
  <c r="CA39" i="8" s="1"/>
  <c r="DN28" i="8"/>
  <c r="DC27" i="8"/>
  <c r="DG27" i="8" s="1"/>
  <c r="CA27" i="8" s="1"/>
  <c r="DC36" i="8"/>
  <c r="DG36" i="8" s="1"/>
  <c r="CA36" i="8" s="1"/>
  <c r="DB45" i="8"/>
  <c r="DF45" i="8" s="1"/>
  <c r="BZ45" i="8" s="1"/>
  <c r="DC47" i="8"/>
  <c r="DG47" i="8" s="1"/>
  <c r="CA47" i="8" s="1"/>
  <c r="DB47" i="8"/>
  <c r="DF47" i="8" s="1"/>
  <c r="BZ47" i="8" s="1"/>
  <c r="AR47" i="7"/>
  <c r="BZ47" i="7"/>
  <c r="BY45" i="7"/>
  <c r="BY46" i="7"/>
  <c r="AT45" i="7"/>
  <c r="BY47" i="7"/>
  <c r="CC47" i="7" s="1"/>
  <c r="AW47" i="7" s="1"/>
  <c r="CG45" i="7"/>
  <c r="CG46" i="7" s="1"/>
  <c r="BU45" i="7"/>
  <c r="BV44" i="7"/>
  <c r="CF42" i="7"/>
  <c r="CF43" i="7" s="1"/>
  <c r="AS39" i="7"/>
  <c r="AR37" i="7"/>
  <c r="AT36" i="7"/>
  <c r="BY38" i="7"/>
  <c r="BY36" i="7"/>
  <c r="BY37" i="7"/>
  <c r="AS36" i="7"/>
  <c r="AR39" i="7"/>
  <c r="BZ39" i="7"/>
  <c r="BW41" i="7"/>
  <c r="CA41" i="7" s="1"/>
  <c r="AU41" i="7" s="1"/>
  <c r="BW39" i="7"/>
  <c r="CA39" i="7" s="1"/>
  <c r="AU39" i="7" s="1"/>
  <c r="BW40" i="7"/>
  <c r="CD37" i="7"/>
  <c r="AR32" i="7"/>
  <c r="BZ32" i="7"/>
  <c r="CD45" i="7"/>
  <c r="BT44" i="7"/>
  <c r="CH42" i="7"/>
  <c r="CH43" i="7" s="1"/>
  <c r="AT42" i="7"/>
  <c r="BY42" i="7"/>
  <c r="CC42" i="7" s="1"/>
  <c r="AW42" i="7" s="1"/>
  <c r="BY43" i="7"/>
  <c r="BZ41" i="7"/>
  <c r="AR41" i="7"/>
  <c r="BY39" i="7"/>
  <c r="CC39" i="7" s="1"/>
  <c r="AW39" i="7" s="1"/>
  <c r="BZ36" i="7"/>
  <c r="BW38" i="7"/>
  <c r="BW36" i="7"/>
  <c r="BW37" i="7"/>
  <c r="AR36" i="7"/>
  <c r="BT45" i="7"/>
  <c r="CF45" i="7"/>
  <c r="CF46" i="7" s="1"/>
  <c r="AS42" i="7"/>
  <c r="AR40" i="7"/>
  <c r="CD42" i="7"/>
  <c r="BZ42" i="7"/>
  <c r="BY41" i="7"/>
  <c r="CC41" i="7" s="1"/>
  <c r="AW41" i="7" s="1"/>
  <c r="BZ38" i="7"/>
  <c r="CD30" i="7"/>
  <c r="CG30" i="7"/>
  <c r="CG31" i="7" s="1"/>
  <c r="CE30" i="7"/>
  <c r="CE31" i="7" s="1"/>
  <c r="BU30" i="7"/>
  <c r="AR28" i="7"/>
  <c r="AR27" i="7"/>
  <c r="BZ27" i="7"/>
  <c r="BW29" i="7"/>
  <c r="BW27" i="7"/>
  <c r="BW28" i="7"/>
  <c r="BY29" i="7"/>
  <c r="CC29" i="7" s="1"/>
  <c r="AW29" i="7" s="1"/>
  <c r="BY27" i="7"/>
  <c r="BY28" i="7"/>
  <c r="AT27" i="7"/>
  <c r="AR42" i="7"/>
  <c r="AT39" i="7"/>
  <c r="BT30" i="7"/>
  <c r="CG27" i="7"/>
  <c r="CG28" i="7" s="1"/>
  <c r="AS27" i="7"/>
  <c r="AR26" i="7"/>
  <c r="BZ26" i="7"/>
  <c r="AR25" i="7"/>
  <c r="AR22" i="7"/>
  <c r="BW23" i="7"/>
  <c r="AT6" i="7"/>
  <c r="BY7" i="7"/>
  <c r="CD39" i="7"/>
  <c r="BV30" i="7"/>
  <c r="AR23" i="7"/>
  <c r="BZ23" i="7"/>
  <c r="BY21" i="7"/>
  <c r="BY22" i="7"/>
  <c r="AT21" i="7"/>
  <c r="BY23" i="7"/>
  <c r="CC23" i="7" s="1"/>
  <c r="AW23" i="7" s="1"/>
  <c r="CI21" i="7"/>
  <c r="CD22" i="7"/>
  <c r="AT16" i="7"/>
  <c r="BY15" i="7"/>
  <c r="BY16" i="7"/>
  <c r="AS9" i="7"/>
  <c r="BY40" i="7"/>
  <c r="CH36" i="7"/>
  <c r="CH37" i="7" s="1"/>
  <c r="CF30" i="7"/>
  <c r="CF31" i="7" s="1"/>
  <c r="AR29" i="7"/>
  <c r="BZ29" i="7"/>
  <c r="AT24" i="7"/>
  <c r="BY26" i="7"/>
  <c r="CC26" i="7" s="1"/>
  <c r="AW26" i="7" s="1"/>
  <c r="BY24" i="7"/>
  <c r="BY25" i="7"/>
  <c r="CD25" i="7"/>
  <c r="AR17" i="7"/>
  <c r="BU17" i="7"/>
  <c r="AS17" i="7" s="1"/>
  <c r="BT12" i="7"/>
  <c r="CF12" i="7"/>
  <c r="CF13" i="7" s="1"/>
  <c r="BV12" i="7"/>
  <c r="CD12" i="7"/>
  <c r="BU11" i="7"/>
  <c r="AS11" i="7" s="1"/>
  <c r="AR8" i="7"/>
  <c r="BV8" i="7"/>
  <c r="AT8" i="7" s="1"/>
  <c r="CF6" i="7"/>
  <c r="CF7" i="7" s="1"/>
  <c r="CE6" i="7"/>
  <c r="CE7" i="7" s="1"/>
  <c r="BT6" i="7"/>
  <c r="CD27" i="7"/>
  <c r="CF24" i="7"/>
  <c r="CF25" i="7" s="1"/>
  <c r="BT24" i="7"/>
  <c r="BW22" i="7"/>
  <c r="CF15" i="7"/>
  <c r="CF16" i="7" s="1"/>
  <c r="AR14" i="7"/>
  <c r="BZ14" i="7"/>
  <c r="CG12" i="7"/>
  <c r="CG13" i="7" s="1"/>
  <c r="BU12" i="7"/>
  <c r="BT11" i="7"/>
  <c r="CH9" i="7"/>
  <c r="CH10" i="7" s="1"/>
  <c r="BV9" i="7"/>
  <c r="CF9" i="7"/>
  <c r="CF10" i="7" s="1"/>
  <c r="CD9" i="7"/>
  <c r="BT9" i="7"/>
  <c r="BW21" i="7"/>
  <c r="CG21" i="7"/>
  <c r="CG22" i="7" s="1"/>
  <c r="BU21" i="7"/>
  <c r="AS15" i="7"/>
  <c r="BV14" i="7"/>
  <c r="AT14" i="7" s="1"/>
  <c r="BT10" i="7"/>
  <c r="CE9" i="7"/>
  <c r="CE10" i="7" s="1"/>
  <c r="BT7" i="7"/>
  <c r="CF27" i="7"/>
  <c r="CF28" i="7" s="1"/>
  <c r="BT16" i="7"/>
  <c r="CD15" i="7"/>
  <c r="AT15" i="7"/>
  <c r="BY17" i="7"/>
  <c r="CE15" i="7"/>
  <c r="CE16" i="7" s="1"/>
  <c r="BT15" i="7"/>
  <c r="BV13" i="7"/>
  <c r="AT13" i="7" s="1"/>
  <c r="CD6" i="7"/>
  <c r="CG6" i="7"/>
  <c r="CG7" i="7" s="1"/>
  <c r="BU6" i="7"/>
  <c r="AT46" i="6"/>
  <c r="AR47" i="6"/>
  <c r="BZ47" i="6"/>
  <c r="AS41" i="6"/>
  <c r="BZ41" i="6"/>
  <c r="CD40" i="6"/>
  <c r="CI40" i="6" s="1"/>
  <c r="BU40" i="6" s="1"/>
  <c r="CI39" i="6"/>
  <c r="AR38" i="6"/>
  <c r="BZ38" i="6"/>
  <c r="AR37" i="6"/>
  <c r="AT31" i="6"/>
  <c r="BY32" i="6"/>
  <c r="CC32" i="6" s="1"/>
  <c r="AW32" i="6" s="1"/>
  <c r="BY31" i="6"/>
  <c r="BV47" i="6"/>
  <c r="AT47" i="6" s="1"/>
  <c r="CF45" i="6"/>
  <c r="CF46" i="6" s="1"/>
  <c r="AT45" i="6"/>
  <c r="BY46" i="6"/>
  <c r="AR43" i="6"/>
  <c r="AS42" i="6"/>
  <c r="AR42" i="6"/>
  <c r="BZ42" i="6"/>
  <c r="BW44" i="6"/>
  <c r="BW42" i="6"/>
  <c r="CA42" i="6" s="1"/>
  <c r="AU42" i="6" s="1"/>
  <c r="BW43" i="6"/>
  <c r="BY44" i="6"/>
  <c r="BY42" i="6"/>
  <c r="CC42" i="6" s="1"/>
  <c r="AW42" i="6" s="1"/>
  <c r="BY43" i="6"/>
  <c r="AT42" i="6"/>
  <c r="AN48" i="6"/>
  <c r="BW36" i="6"/>
  <c r="CA36" i="6" s="1"/>
  <c r="AU36" i="6" s="1"/>
  <c r="BW37" i="6"/>
  <c r="AR36" i="6"/>
  <c r="BZ36" i="6"/>
  <c r="BW38" i="6"/>
  <c r="CA38" i="6" s="1"/>
  <c r="AU38" i="6" s="1"/>
  <c r="AS36" i="6"/>
  <c r="BW47" i="6"/>
  <c r="CA47" i="6" s="1"/>
  <c r="AU47" i="6" s="1"/>
  <c r="AT39" i="6"/>
  <c r="BY41" i="6"/>
  <c r="CC41" i="6" s="1"/>
  <c r="AW41" i="6" s="1"/>
  <c r="BY39" i="6"/>
  <c r="BY40" i="6"/>
  <c r="BY38" i="6"/>
  <c r="CC38" i="6" s="1"/>
  <c r="AW38" i="6" s="1"/>
  <c r="AT38" i="6"/>
  <c r="AR32" i="6"/>
  <c r="BZ32" i="6"/>
  <c r="AR31" i="6"/>
  <c r="AR29" i="6"/>
  <c r="CD45" i="6"/>
  <c r="BW45" i="6"/>
  <c r="CA45" i="6" s="1"/>
  <c r="AU45" i="6" s="1"/>
  <c r="BW46" i="6"/>
  <c r="AR45" i="6"/>
  <c r="CE45" i="6"/>
  <c r="CE46" i="6" s="1"/>
  <c r="AS45" i="6"/>
  <c r="CD43" i="6"/>
  <c r="AR40" i="6"/>
  <c r="BW30" i="6"/>
  <c r="AR30" i="6"/>
  <c r="BW32" i="6"/>
  <c r="CA32" i="6" s="1"/>
  <c r="AU32" i="6" s="1"/>
  <c r="BW31" i="6"/>
  <c r="BZ30" i="6"/>
  <c r="CD31" i="6"/>
  <c r="AT29" i="6"/>
  <c r="BY28" i="6"/>
  <c r="CD36" i="6"/>
  <c r="AN27" i="6"/>
  <c r="AR23" i="6"/>
  <c r="BZ23" i="6"/>
  <c r="AS21" i="6"/>
  <c r="AT15" i="6"/>
  <c r="BY16" i="6"/>
  <c r="BY17" i="6"/>
  <c r="BY15" i="6"/>
  <c r="CG45" i="6"/>
  <c r="CG46" i="6" s="1"/>
  <c r="BX40" i="6"/>
  <c r="BX39" i="6"/>
  <c r="BT39" i="6"/>
  <c r="BY37" i="6"/>
  <c r="CG36" i="6"/>
  <c r="CG37" i="6" s="1"/>
  <c r="BY36" i="6"/>
  <c r="CC36" i="6" s="1"/>
  <c r="AW36" i="6" s="1"/>
  <c r="BU30" i="6"/>
  <c r="CG27" i="6"/>
  <c r="CG28" i="6" s="1"/>
  <c r="BU29" i="6"/>
  <c r="AS29" i="6" s="1"/>
  <c r="CF27" i="6"/>
  <c r="CF28" i="6" s="1"/>
  <c r="AT27" i="6"/>
  <c r="BY29" i="6"/>
  <c r="BY27" i="6"/>
  <c r="AR25" i="6"/>
  <c r="AS24" i="6"/>
  <c r="AR24" i="6"/>
  <c r="BZ24" i="6"/>
  <c r="BW26" i="6"/>
  <c r="CA26" i="6" s="1"/>
  <c r="AU26" i="6" s="1"/>
  <c r="BW24" i="6"/>
  <c r="BW25" i="6"/>
  <c r="BY26" i="6"/>
  <c r="BY24" i="6"/>
  <c r="CC24" i="6" s="1"/>
  <c r="AW24" i="6" s="1"/>
  <c r="BY25" i="6"/>
  <c r="AT24" i="6"/>
  <c r="AS15" i="6"/>
  <c r="AS9" i="6"/>
  <c r="AT6" i="6"/>
  <c r="BY8" i="6"/>
  <c r="BZ44" i="6"/>
  <c r="CG42" i="6"/>
  <c r="CG43" i="6" s="1"/>
  <c r="BY30" i="6"/>
  <c r="CE30" i="6"/>
  <c r="CE31" i="6" s="1"/>
  <c r="BT28" i="6"/>
  <c r="AT21" i="6"/>
  <c r="BY22" i="6"/>
  <c r="BY21" i="6"/>
  <c r="BY23" i="6"/>
  <c r="CC23" i="6" s="1"/>
  <c r="AW23" i="6" s="1"/>
  <c r="AR16" i="6"/>
  <c r="CF42" i="6"/>
  <c r="CF43" i="6" s="1"/>
  <c r="CH27" i="6"/>
  <c r="CH28" i="6" s="1"/>
  <c r="CE27" i="6"/>
  <c r="CE28" i="6" s="1"/>
  <c r="CD27" i="6"/>
  <c r="CD25" i="6"/>
  <c r="BT22" i="6"/>
  <c r="CD21" i="6"/>
  <c r="CF21" i="6"/>
  <c r="CF22" i="6" s="1"/>
  <c r="BT17" i="6"/>
  <c r="CD15" i="6"/>
  <c r="BW15" i="6"/>
  <c r="CA15" i="6" s="1"/>
  <c r="AU15" i="6" s="1"/>
  <c r="CE15" i="6"/>
  <c r="CE16" i="6" s="1"/>
  <c r="BT12" i="6"/>
  <c r="CF12" i="6"/>
  <c r="CF13" i="6" s="1"/>
  <c r="BV12" i="6"/>
  <c r="CD12" i="6"/>
  <c r="BU11" i="6"/>
  <c r="AS11" i="6" s="1"/>
  <c r="AR8" i="6"/>
  <c r="BV8" i="6"/>
  <c r="AT8" i="6" s="1"/>
  <c r="CF6" i="6"/>
  <c r="CF7" i="6" s="1"/>
  <c r="CE6" i="6"/>
  <c r="CE7" i="6" s="1"/>
  <c r="BT6" i="6"/>
  <c r="BT27" i="6"/>
  <c r="AN21" i="6"/>
  <c r="AN33" i="6" s="1"/>
  <c r="AN51" i="6" s="1"/>
  <c r="AR14" i="6"/>
  <c r="BZ14" i="6"/>
  <c r="CG12" i="6"/>
  <c r="CG13" i="6" s="1"/>
  <c r="BU12" i="6"/>
  <c r="BT11" i="6"/>
  <c r="CH9" i="6"/>
  <c r="CH10" i="6" s="1"/>
  <c r="BV9" i="6"/>
  <c r="CF9" i="6"/>
  <c r="CF10" i="6" s="1"/>
  <c r="CD9" i="6"/>
  <c r="BT9" i="6"/>
  <c r="BU8" i="6"/>
  <c r="AS8" i="6" s="1"/>
  <c r="BZ26" i="6"/>
  <c r="CG24" i="6"/>
  <c r="CG25" i="6" s="1"/>
  <c r="BT21" i="6"/>
  <c r="BV14" i="6"/>
  <c r="AT14" i="6" s="1"/>
  <c r="BT10" i="6"/>
  <c r="CE9" i="6"/>
  <c r="CE10" i="6" s="1"/>
  <c r="BT7" i="6"/>
  <c r="CF24" i="6"/>
  <c r="CF25" i="6" s="1"/>
  <c r="CE21" i="6"/>
  <c r="CE22" i="6" s="1"/>
  <c r="CF15" i="6"/>
  <c r="CF16" i="6" s="1"/>
  <c r="BZ15" i="6"/>
  <c r="AR15" i="6"/>
  <c r="AR13" i="6"/>
  <c r="BV13" i="6"/>
  <c r="AT13" i="6" s="1"/>
  <c r="CD6" i="6"/>
  <c r="CG6" i="6"/>
  <c r="CG7" i="6" s="1"/>
  <c r="BU6" i="6"/>
  <c r="DG12" i="8" l="1"/>
  <c r="CA12" i="8" s="1"/>
  <c r="DG13" i="8"/>
  <c r="CA13" i="8" s="1"/>
  <c r="DG43" i="8"/>
  <c r="CA43" i="8" s="1"/>
  <c r="DF26" i="8"/>
  <c r="BZ26" i="8" s="1"/>
  <c r="DG17" i="8"/>
  <c r="CA17" i="8" s="1"/>
  <c r="DF41" i="8"/>
  <c r="BZ41" i="8" s="1"/>
  <c r="DF29" i="8"/>
  <c r="BZ29" i="8" s="1"/>
  <c r="DG14" i="8"/>
  <c r="CA14" i="8" s="1"/>
  <c r="DH11" i="8"/>
  <c r="CB11" i="8" s="1"/>
  <c r="DG30" i="8"/>
  <c r="CA30" i="8" s="1"/>
  <c r="DH29" i="8"/>
  <c r="CB29" i="8" s="1"/>
  <c r="DF15" i="8"/>
  <c r="BZ15" i="8" s="1"/>
  <c r="DH12" i="8"/>
  <c r="CB12" i="8" s="1"/>
  <c r="DF43" i="8"/>
  <c r="BZ43" i="8" s="1"/>
  <c r="DH43" i="8"/>
  <c r="CB43" i="8" s="1"/>
  <c r="DH26" i="8"/>
  <c r="CB26" i="8" s="1"/>
  <c r="DH22" i="8"/>
  <c r="CB22" i="8" s="1"/>
  <c r="DH17" i="8"/>
  <c r="CB17" i="8" s="1"/>
  <c r="DG45" i="8"/>
  <c r="CA45" i="8" s="1"/>
  <c r="DF28" i="8"/>
  <c r="BZ28" i="8" s="1"/>
  <c r="DG26" i="8"/>
  <c r="CA26" i="8" s="1"/>
  <c r="DH45" i="8"/>
  <c r="CB45" i="8" s="1"/>
  <c r="DG32" i="8"/>
  <c r="CA32" i="8" s="1"/>
  <c r="DH27" i="8"/>
  <c r="CB27" i="8" s="1"/>
  <c r="DH13" i="8"/>
  <c r="CB13" i="8" s="1"/>
  <c r="DG42" i="8"/>
  <c r="CA42" i="8" s="1"/>
  <c r="DH21" i="8"/>
  <c r="CB21" i="8" s="1"/>
  <c r="DG11" i="8"/>
  <c r="CA11" i="8" s="1"/>
  <c r="DF37" i="8"/>
  <c r="BZ37" i="8" s="1"/>
  <c r="DF32" i="8"/>
  <c r="BZ32" i="8" s="1"/>
  <c r="CI24" i="7"/>
  <c r="CC21" i="7"/>
  <c r="AW21" i="7" s="1"/>
  <c r="CD40" i="7"/>
  <c r="CI40" i="7" s="1"/>
  <c r="BU40" i="7" s="1"/>
  <c r="CI39" i="7"/>
  <c r="AS30" i="7"/>
  <c r="CI42" i="7"/>
  <c r="CD43" i="7"/>
  <c r="CI43" i="7" s="1"/>
  <c r="BU43" i="7" s="1"/>
  <c r="AS45" i="7"/>
  <c r="BX45" i="7"/>
  <c r="CB45" i="7" s="1"/>
  <c r="AV45" i="7" s="1"/>
  <c r="CI15" i="7"/>
  <c r="CD16" i="7"/>
  <c r="CI16" i="7" s="1"/>
  <c r="BU16" i="7" s="1"/>
  <c r="CC45" i="7"/>
  <c r="AW45" i="7" s="1"/>
  <c r="BZ10" i="7"/>
  <c r="AR10" i="7"/>
  <c r="BZ9" i="7"/>
  <c r="BW11" i="7"/>
  <c r="BW9" i="7"/>
  <c r="CA9" i="7" s="1"/>
  <c r="AU9" i="7" s="1"/>
  <c r="BW10" i="7"/>
  <c r="AR9" i="7"/>
  <c r="AR12" i="7"/>
  <c r="BZ12" i="7"/>
  <c r="BW12" i="7"/>
  <c r="CA12" i="7" s="1"/>
  <c r="AU12" i="7" s="1"/>
  <c r="BW13" i="7"/>
  <c r="BW14" i="7"/>
  <c r="CA14" i="7" s="1"/>
  <c r="AU14" i="7" s="1"/>
  <c r="CA23" i="7"/>
  <c r="AU23" i="7" s="1"/>
  <c r="AR44" i="7"/>
  <c r="BZ44" i="7"/>
  <c r="BW42" i="7"/>
  <c r="CA42" i="7" s="1"/>
  <c r="AU42" i="7" s="1"/>
  <c r="CI6" i="7"/>
  <c r="CD7" i="7"/>
  <c r="CI7" i="7" s="1"/>
  <c r="BU7" i="7" s="1"/>
  <c r="AS7" i="7" s="1"/>
  <c r="CA21" i="7"/>
  <c r="AU21" i="7" s="1"/>
  <c r="CD10" i="7"/>
  <c r="CI10" i="7" s="1"/>
  <c r="BU10" i="7" s="1"/>
  <c r="CI9" i="7"/>
  <c r="AR11" i="7"/>
  <c r="BZ11" i="7"/>
  <c r="BZ24" i="7"/>
  <c r="BW26" i="7"/>
  <c r="CA26" i="7" s="1"/>
  <c r="AU26" i="7" s="1"/>
  <c r="BW24" i="7"/>
  <c r="CA24" i="7" s="1"/>
  <c r="AU24" i="7" s="1"/>
  <c r="BW25" i="7"/>
  <c r="AR24" i="7"/>
  <c r="CD28" i="7"/>
  <c r="CI28" i="7" s="1"/>
  <c r="BU28" i="7" s="1"/>
  <c r="CI27" i="7"/>
  <c r="CD13" i="7"/>
  <c r="CI13" i="7" s="1"/>
  <c r="BU13" i="7" s="1"/>
  <c r="CI12" i="7"/>
  <c r="BZ17" i="7"/>
  <c r="BY6" i="7"/>
  <c r="CA27" i="7"/>
  <c r="AU27" i="7" s="1"/>
  <c r="BW44" i="7"/>
  <c r="CA44" i="7" s="1"/>
  <c r="AU44" i="7" s="1"/>
  <c r="CA36" i="7"/>
  <c r="AU36" i="7" s="1"/>
  <c r="CI45" i="7"/>
  <c r="CD46" i="7"/>
  <c r="CI46" i="7" s="1"/>
  <c r="BU46" i="7" s="1"/>
  <c r="BX47" i="7" s="1"/>
  <c r="CB47" i="7" s="1"/>
  <c r="AV47" i="7" s="1"/>
  <c r="CI36" i="7"/>
  <c r="CC38" i="7"/>
  <c r="AW38" i="7" s="1"/>
  <c r="BX6" i="7"/>
  <c r="CB6" i="7" s="1"/>
  <c r="AV6" i="7" s="1"/>
  <c r="BX7" i="7"/>
  <c r="AS6" i="7"/>
  <c r="BW15" i="7"/>
  <c r="CA15" i="7" s="1"/>
  <c r="AU15" i="7" s="1"/>
  <c r="BW16" i="7"/>
  <c r="CA16" i="7" s="1"/>
  <c r="AU16" i="7" s="1"/>
  <c r="AR15" i="7"/>
  <c r="BZ15" i="7"/>
  <c r="BW17" i="7"/>
  <c r="CA17" i="7" s="1"/>
  <c r="AU17" i="7" s="1"/>
  <c r="BX23" i="7"/>
  <c r="CB23" i="7" s="1"/>
  <c r="AV23" i="7" s="1"/>
  <c r="BX21" i="7"/>
  <c r="CB21" i="7" s="1"/>
  <c r="AV21" i="7" s="1"/>
  <c r="AS21" i="7"/>
  <c r="BZ21" i="7"/>
  <c r="BX22" i="7"/>
  <c r="AT9" i="7"/>
  <c r="BY11" i="7"/>
  <c r="BY10" i="7"/>
  <c r="BY9" i="7"/>
  <c r="CC9" i="7" s="1"/>
  <c r="AW9" i="7" s="1"/>
  <c r="AR16" i="7"/>
  <c r="BZ16" i="7"/>
  <c r="CC16" i="7" s="1"/>
  <c r="AW16" i="7" s="1"/>
  <c r="CI25" i="7"/>
  <c r="BU25" i="7" s="1"/>
  <c r="CC15" i="7"/>
  <c r="AW15" i="7" s="1"/>
  <c r="BW30" i="7"/>
  <c r="AR30" i="7"/>
  <c r="BW31" i="7"/>
  <c r="BW32" i="7"/>
  <c r="CA32" i="7" s="1"/>
  <c r="AU32" i="7" s="1"/>
  <c r="BZ30" i="7"/>
  <c r="CC36" i="7"/>
  <c r="AW36" i="7" s="1"/>
  <c r="CC17" i="7"/>
  <c r="AW17" i="7" s="1"/>
  <c r="AR7" i="7"/>
  <c r="AS12" i="7"/>
  <c r="BW6" i="7"/>
  <c r="CA6" i="7" s="1"/>
  <c r="AU6" i="7" s="1"/>
  <c r="BW7" i="7"/>
  <c r="AR6" i="7"/>
  <c r="BW8" i="7"/>
  <c r="BZ6" i="7"/>
  <c r="BZ8" i="7"/>
  <c r="BY14" i="7"/>
  <c r="CC14" i="7" s="1"/>
  <c r="AW14" i="7" s="1"/>
  <c r="BY12" i="7"/>
  <c r="CC12" i="7" s="1"/>
  <c r="AW12" i="7" s="1"/>
  <c r="BY13" i="7"/>
  <c r="AT12" i="7"/>
  <c r="CC24" i="7"/>
  <c r="AW24" i="7" s="1"/>
  <c r="BW43" i="7"/>
  <c r="CI22" i="7"/>
  <c r="BU22" i="7" s="1"/>
  <c r="AT30" i="7"/>
  <c r="BY30" i="7"/>
  <c r="CC30" i="7" s="1"/>
  <c r="AW30" i="7" s="1"/>
  <c r="BY31" i="7"/>
  <c r="BY32" i="7"/>
  <c r="CC32" i="7" s="1"/>
  <c r="AW32" i="7" s="1"/>
  <c r="BY8" i="7"/>
  <c r="CC8" i="7" s="1"/>
  <c r="AW8" i="7" s="1"/>
  <c r="CC27" i="7"/>
  <c r="AW27" i="7" s="1"/>
  <c r="CA29" i="7"/>
  <c r="AU29" i="7" s="1"/>
  <c r="CI30" i="7"/>
  <c r="CD31" i="7"/>
  <c r="CI31" i="7" s="1"/>
  <c r="BU31" i="7" s="1"/>
  <c r="BX30" i="7" s="1"/>
  <c r="CB30" i="7" s="1"/>
  <c r="AV30" i="7" s="1"/>
  <c r="AR45" i="7"/>
  <c r="BW46" i="7"/>
  <c r="BW47" i="7"/>
  <c r="CA47" i="7" s="1"/>
  <c r="AU47" i="7" s="1"/>
  <c r="BW45" i="7"/>
  <c r="CA45" i="7" s="1"/>
  <c r="AU45" i="7" s="1"/>
  <c r="BZ45" i="7"/>
  <c r="CA38" i="7"/>
  <c r="AU38" i="7" s="1"/>
  <c r="CI37" i="7"/>
  <c r="BU37" i="7" s="1"/>
  <c r="AT44" i="7"/>
  <c r="BY44" i="7"/>
  <c r="AS6" i="6"/>
  <c r="BZ9" i="6"/>
  <c r="BW11" i="6"/>
  <c r="BW9" i="6"/>
  <c r="CA9" i="6" s="1"/>
  <c r="AU9" i="6" s="1"/>
  <c r="BW10" i="6"/>
  <c r="AR9" i="6"/>
  <c r="AR12" i="6"/>
  <c r="BZ12" i="6"/>
  <c r="BW12" i="6"/>
  <c r="BW13" i="6"/>
  <c r="BW14" i="6"/>
  <c r="CA14" i="6" s="1"/>
  <c r="AU14" i="6" s="1"/>
  <c r="CD22" i="6"/>
  <c r="CI22" i="6" s="1"/>
  <c r="BU22" i="6" s="1"/>
  <c r="CI21" i="6"/>
  <c r="CI25" i="6"/>
  <c r="BU25" i="6" s="1"/>
  <c r="CA30" i="6"/>
  <c r="AU30" i="6" s="1"/>
  <c r="CI43" i="6"/>
  <c r="BU43" i="6" s="1"/>
  <c r="CI45" i="6"/>
  <c r="CD46" i="6"/>
  <c r="CI46" i="6" s="1"/>
  <c r="BU46" i="6" s="1"/>
  <c r="AS40" i="6"/>
  <c r="BX41" i="6"/>
  <c r="CB41" i="6" s="1"/>
  <c r="AV41" i="6" s="1"/>
  <c r="BZ10" i="6"/>
  <c r="AR10" i="6"/>
  <c r="CD10" i="6"/>
  <c r="CI10" i="6" s="1"/>
  <c r="BU10" i="6" s="1"/>
  <c r="CI9" i="6"/>
  <c r="AR11" i="6"/>
  <c r="BZ11" i="6"/>
  <c r="CD13" i="6"/>
  <c r="CI13" i="6" s="1"/>
  <c r="BU13" i="6" s="1"/>
  <c r="CI12" i="6"/>
  <c r="CI15" i="6"/>
  <c r="CD16" i="6"/>
  <c r="CI16" i="6" s="1"/>
  <c r="BU16" i="6" s="1"/>
  <c r="AR22" i="6"/>
  <c r="CD28" i="6"/>
  <c r="CI28" i="6" s="1"/>
  <c r="BU28" i="6" s="1"/>
  <c r="CI27" i="6"/>
  <c r="AR28" i="6"/>
  <c r="CC26" i="6"/>
  <c r="AW26" i="6" s="1"/>
  <c r="CA44" i="6"/>
  <c r="AU44" i="6" s="1"/>
  <c r="CI6" i="6"/>
  <c r="CD7" i="6"/>
  <c r="CI7" i="6" s="1"/>
  <c r="BU7" i="6" s="1"/>
  <c r="AS7" i="6" s="1"/>
  <c r="BX12" i="6"/>
  <c r="CB12" i="6" s="1"/>
  <c r="AV12" i="6" s="1"/>
  <c r="BX13" i="6"/>
  <c r="AS12" i="6"/>
  <c r="BX14" i="6"/>
  <c r="CB14" i="6" s="1"/>
  <c r="AV14" i="6" s="1"/>
  <c r="BW6" i="6"/>
  <c r="BW7" i="6"/>
  <c r="AR6" i="6"/>
  <c r="BW8" i="6"/>
  <c r="BZ6" i="6"/>
  <c r="BZ8" i="6"/>
  <c r="CC8" i="6" s="1"/>
  <c r="AW8" i="6" s="1"/>
  <c r="BY14" i="6"/>
  <c r="CC14" i="6" s="1"/>
  <c r="AW14" i="6" s="1"/>
  <c r="BY12" i="6"/>
  <c r="CC12" i="6" s="1"/>
  <c r="AW12" i="6" s="1"/>
  <c r="BY13" i="6"/>
  <c r="AT12" i="6"/>
  <c r="AR17" i="6"/>
  <c r="BZ17" i="6"/>
  <c r="CC17" i="6" s="1"/>
  <c r="AW17" i="6" s="1"/>
  <c r="CC21" i="6"/>
  <c r="AW21" i="6" s="1"/>
  <c r="BY7" i="6"/>
  <c r="CI30" i="6"/>
  <c r="BZ40" i="6"/>
  <c r="CB40" i="6" s="1"/>
  <c r="AV40" i="6" s="1"/>
  <c r="CC44" i="6"/>
  <c r="AW44" i="6" s="1"/>
  <c r="BY47" i="6"/>
  <c r="CC47" i="6" s="1"/>
  <c r="AW47" i="6" s="1"/>
  <c r="AR7" i="6"/>
  <c r="BZ7" i="6"/>
  <c r="BZ21" i="6"/>
  <c r="BW22" i="6"/>
  <c r="BW23" i="6"/>
  <c r="CA23" i="6" s="1"/>
  <c r="AU23" i="6" s="1"/>
  <c r="BW21" i="6"/>
  <c r="CA21" i="6" s="1"/>
  <c r="AU21" i="6" s="1"/>
  <c r="AR21" i="6"/>
  <c r="AT9" i="6"/>
  <c r="BY11" i="6"/>
  <c r="CC11" i="6" s="1"/>
  <c r="AW11" i="6" s="1"/>
  <c r="BY10" i="6"/>
  <c r="CC10" i="6" s="1"/>
  <c r="AW10" i="6" s="1"/>
  <c r="BY9" i="6"/>
  <c r="CC9" i="6" s="1"/>
  <c r="AW9" i="6" s="1"/>
  <c r="BZ27" i="6"/>
  <c r="CC27" i="6" s="1"/>
  <c r="AW27" i="6" s="1"/>
  <c r="BW27" i="6"/>
  <c r="CA27" i="6" s="1"/>
  <c r="AU27" i="6" s="1"/>
  <c r="BW28" i="6"/>
  <c r="AR27" i="6"/>
  <c r="BW29" i="6"/>
  <c r="BW16" i="6"/>
  <c r="CI24" i="6"/>
  <c r="BW17" i="6"/>
  <c r="CA17" i="6" s="1"/>
  <c r="AU17" i="6" s="1"/>
  <c r="CC30" i="6"/>
  <c r="AW30" i="6" s="1"/>
  <c r="BY6" i="6"/>
  <c r="CC6" i="6" s="1"/>
  <c r="AW6" i="6" s="1"/>
  <c r="CA24" i="6"/>
  <c r="AU24" i="6" s="1"/>
  <c r="AS30" i="6"/>
  <c r="BZ39" i="6"/>
  <c r="CC39" i="6" s="1"/>
  <c r="AW39" i="6" s="1"/>
  <c r="BW41" i="6"/>
  <c r="CA41" i="6" s="1"/>
  <c r="AU41" i="6" s="1"/>
  <c r="BW39" i="6"/>
  <c r="CA39" i="6" s="1"/>
  <c r="AU39" i="6" s="1"/>
  <c r="BW40" i="6"/>
  <c r="CA40" i="6" s="1"/>
  <c r="AU40" i="6" s="1"/>
  <c r="AR39" i="6"/>
  <c r="CC15" i="6"/>
  <c r="AW15" i="6" s="1"/>
  <c r="CI36" i="6"/>
  <c r="CD37" i="6"/>
  <c r="CI37" i="6" s="1"/>
  <c r="BU37" i="6" s="1"/>
  <c r="CI31" i="6"/>
  <c r="BU31" i="6" s="1"/>
  <c r="BX32" i="6" s="1"/>
  <c r="CB32" i="6" s="1"/>
  <c r="AV32" i="6" s="1"/>
  <c r="CI42" i="6"/>
  <c r="BZ29" i="6"/>
  <c r="CC29" i="6" s="1"/>
  <c r="AW29" i="6" s="1"/>
  <c r="CC40" i="6"/>
  <c r="AW40" i="6" s="1"/>
  <c r="BY45" i="6"/>
  <c r="CC45" i="6" s="1"/>
  <c r="AW45" i="6" s="1"/>
  <c r="AS40" i="7" l="1"/>
  <c r="BX39" i="7"/>
  <c r="CB39" i="7" s="1"/>
  <c r="AV39" i="7" s="1"/>
  <c r="BX40" i="7"/>
  <c r="CB40" i="7" s="1"/>
  <c r="AV40" i="7" s="1"/>
  <c r="BX41" i="7"/>
  <c r="CB41" i="7" s="1"/>
  <c r="AV41" i="7" s="1"/>
  <c r="BZ40" i="7"/>
  <c r="CB7" i="7"/>
  <c r="AV7" i="7" s="1"/>
  <c r="CA31" i="7"/>
  <c r="AU31" i="7" s="1"/>
  <c r="AS43" i="7"/>
  <c r="BX43" i="7"/>
  <c r="BX44" i="7"/>
  <c r="CB44" i="7" s="1"/>
  <c r="AV44" i="7" s="1"/>
  <c r="BZ43" i="7"/>
  <c r="CC43" i="7" s="1"/>
  <c r="AW43" i="7" s="1"/>
  <c r="BX42" i="7"/>
  <c r="CB42" i="7" s="1"/>
  <c r="AV42" i="7" s="1"/>
  <c r="AS13" i="7"/>
  <c r="BZ13" i="7"/>
  <c r="AS37" i="7"/>
  <c r="BX38" i="7"/>
  <c r="CB38" i="7" s="1"/>
  <c r="AV38" i="7" s="1"/>
  <c r="BZ37" i="7"/>
  <c r="BX36" i="7"/>
  <c r="CB36" i="7" s="1"/>
  <c r="AV36" i="7" s="1"/>
  <c r="BX37" i="7"/>
  <c r="CB37" i="7" s="1"/>
  <c r="AV37" i="7" s="1"/>
  <c r="CA46" i="7"/>
  <c r="AU46" i="7" s="1"/>
  <c r="CC13" i="7"/>
  <c r="AW13" i="7" s="1"/>
  <c r="BX12" i="7"/>
  <c r="CB12" i="7" s="1"/>
  <c r="AV12" i="7" s="1"/>
  <c r="AS25" i="7"/>
  <c r="BX24" i="7"/>
  <c r="CB24" i="7" s="1"/>
  <c r="AV24" i="7" s="1"/>
  <c r="BX26" i="7"/>
  <c r="CB26" i="7" s="1"/>
  <c r="AV26" i="7" s="1"/>
  <c r="BZ25" i="7"/>
  <c r="CC25" i="7" s="1"/>
  <c r="AW25" i="7" s="1"/>
  <c r="BX25" i="7"/>
  <c r="CB25" i="7" s="1"/>
  <c r="AV25" i="7" s="1"/>
  <c r="CC10" i="7"/>
  <c r="AW10" i="7" s="1"/>
  <c r="BX8" i="7"/>
  <c r="CB8" i="7" s="1"/>
  <c r="AV8" i="7" s="1"/>
  <c r="AS28" i="7"/>
  <c r="BX29" i="7"/>
  <c r="CB29" i="7" s="1"/>
  <c r="AV29" i="7" s="1"/>
  <c r="BZ28" i="7"/>
  <c r="BX27" i="7"/>
  <c r="CB27" i="7" s="1"/>
  <c r="AV27" i="7" s="1"/>
  <c r="BX28" i="7"/>
  <c r="CB28" i="7" s="1"/>
  <c r="AV28" i="7" s="1"/>
  <c r="AS31" i="7"/>
  <c r="BZ31" i="7"/>
  <c r="CC31" i="7" s="1"/>
  <c r="AW31" i="7" s="1"/>
  <c r="CA7" i="7"/>
  <c r="AU7" i="7" s="1"/>
  <c r="BX13" i="7"/>
  <c r="CB13" i="7" s="1"/>
  <c r="AV13" i="7" s="1"/>
  <c r="AS46" i="7"/>
  <c r="BZ46" i="7"/>
  <c r="CC46" i="7" s="1"/>
  <c r="AW46" i="7" s="1"/>
  <c r="CA13" i="7"/>
  <c r="AU13" i="7" s="1"/>
  <c r="CA11" i="7"/>
  <c r="AU11" i="7" s="1"/>
  <c r="BX31" i="7"/>
  <c r="CB31" i="7" s="1"/>
  <c r="AV31" i="7" s="1"/>
  <c r="AS22" i="7"/>
  <c r="BZ22" i="7"/>
  <c r="CC44" i="7"/>
  <c r="AW44" i="7" s="1"/>
  <c r="CA43" i="7"/>
  <c r="AU43" i="7" s="1"/>
  <c r="CA8" i="7"/>
  <c r="AU8" i="7" s="1"/>
  <c r="BX14" i="7"/>
  <c r="CB14" i="7" s="1"/>
  <c r="AV14" i="7" s="1"/>
  <c r="BZ7" i="7"/>
  <c r="CC7" i="7" s="1"/>
  <c r="AW7" i="7" s="1"/>
  <c r="CA30" i="7"/>
  <c r="AU30" i="7" s="1"/>
  <c r="CC11" i="7"/>
  <c r="AW11" i="7" s="1"/>
  <c r="CC6" i="7"/>
  <c r="AW6" i="7" s="1"/>
  <c r="AS10" i="7"/>
  <c r="BX11" i="7"/>
  <c r="CB11" i="7" s="1"/>
  <c r="AV11" i="7" s="1"/>
  <c r="BX9" i="7"/>
  <c r="CB9" i="7" s="1"/>
  <c r="AV9" i="7" s="1"/>
  <c r="BX10" i="7"/>
  <c r="CB10" i="7" s="1"/>
  <c r="AV10" i="7" s="1"/>
  <c r="CA10" i="7"/>
  <c r="AU10" i="7" s="1"/>
  <c r="BX17" i="7"/>
  <c r="CB17" i="7" s="1"/>
  <c r="AV17" i="7" s="1"/>
  <c r="AS16" i="7"/>
  <c r="BX16" i="7"/>
  <c r="CB16" i="7" s="1"/>
  <c r="AV16" i="7" s="1"/>
  <c r="BX15" i="7"/>
  <c r="CB15" i="7" s="1"/>
  <c r="AV15" i="7" s="1"/>
  <c r="BX46" i="7"/>
  <c r="BX32" i="7"/>
  <c r="CB32" i="7" s="1"/>
  <c r="AV32" i="7" s="1"/>
  <c r="CC7" i="6"/>
  <c r="AW7" i="6" s="1"/>
  <c r="CA7" i="6"/>
  <c r="AU7" i="6" s="1"/>
  <c r="AS16" i="6"/>
  <c r="BX15" i="6"/>
  <c r="CB15" i="6" s="1"/>
  <c r="AV15" i="6" s="1"/>
  <c r="BZ16" i="6"/>
  <c r="CC16" i="6" s="1"/>
  <c r="AW16" i="6" s="1"/>
  <c r="BX17" i="6"/>
  <c r="CB17" i="6" s="1"/>
  <c r="AV17" i="6" s="1"/>
  <c r="BX16" i="6"/>
  <c r="CB16" i="6" s="1"/>
  <c r="AV16" i="6" s="1"/>
  <c r="CA12" i="6"/>
  <c r="AU12" i="6" s="1"/>
  <c r="CA10" i="6"/>
  <c r="AU10" i="6" s="1"/>
  <c r="CA6" i="6"/>
  <c r="AU6" i="6" s="1"/>
  <c r="AS28" i="6"/>
  <c r="BX29" i="6"/>
  <c r="CB29" i="6" s="1"/>
  <c r="AV29" i="6" s="1"/>
  <c r="BX28" i="6"/>
  <c r="BX27" i="6"/>
  <c r="CB27" i="6" s="1"/>
  <c r="AV27" i="6" s="1"/>
  <c r="AS43" i="6"/>
  <c r="BX42" i="6"/>
  <c r="CB42" i="6" s="1"/>
  <c r="AV42" i="6" s="1"/>
  <c r="BX43" i="6"/>
  <c r="CB43" i="6" s="1"/>
  <c r="AV43" i="6" s="1"/>
  <c r="BZ43" i="6"/>
  <c r="BX44" i="6"/>
  <c r="CB44" i="6" s="1"/>
  <c r="AV44" i="6" s="1"/>
  <c r="CB39" i="6"/>
  <c r="AV39" i="6" s="1"/>
  <c r="AS22" i="6"/>
  <c r="BX23" i="6"/>
  <c r="CB23" i="6" s="1"/>
  <c r="AV23" i="6" s="1"/>
  <c r="BX21" i="6"/>
  <c r="CB21" i="6" s="1"/>
  <c r="AV21" i="6" s="1"/>
  <c r="BX22" i="6"/>
  <c r="CB22" i="6" s="1"/>
  <c r="AV22" i="6" s="1"/>
  <c r="BX7" i="6"/>
  <c r="CB7" i="6" s="1"/>
  <c r="AV7" i="6" s="1"/>
  <c r="AS31" i="6"/>
  <c r="BZ31" i="6"/>
  <c r="BX30" i="6"/>
  <c r="CB30" i="6" s="1"/>
  <c r="AV30" i="6" s="1"/>
  <c r="CA16" i="6"/>
  <c r="AU16" i="6" s="1"/>
  <c r="CA8" i="6"/>
  <c r="AU8" i="6" s="1"/>
  <c r="BZ22" i="6"/>
  <c r="CC22" i="6" s="1"/>
  <c r="AW22" i="6" s="1"/>
  <c r="CA11" i="6"/>
  <c r="AU11" i="6" s="1"/>
  <c r="BX6" i="6"/>
  <c r="CB6" i="6" s="1"/>
  <c r="AV6" i="6" s="1"/>
  <c r="AS37" i="6"/>
  <c r="BZ37" i="6"/>
  <c r="BX36" i="6"/>
  <c r="CB36" i="6" s="1"/>
  <c r="AV36" i="6" s="1"/>
  <c r="BX37" i="6"/>
  <c r="CB37" i="6" s="1"/>
  <c r="AV37" i="6" s="1"/>
  <c r="BX38" i="6"/>
  <c r="CB38" i="6" s="1"/>
  <c r="AV38" i="6" s="1"/>
  <c r="BX31" i="6"/>
  <c r="CB31" i="6" s="1"/>
  <c r="AV31" i="6" s="1"/>
  <c r="CA29" i="6"/>
  <c r="AU29" i="6" s="1"/>
  <c r="CA22" i="6"/>
  <c r="AU22" i="6" s="1"/>
  <c r="BZ28" i="6"/>
  <c r="CC28" i="6" s="1"/>
  <c r="AW28" i="6" s="1"/>
  <c r="AS13" i="6"/>
  <c r="BZ13" i="6"/>
  <c r="CA13" i="6" s="1"/>
  <c r="AU13" i="6" s="1"/>
  <c r="AS10" i="6"/>
  <c r="BX9" i="6"/>
  <c r="CB9" i="6" s="1"/>
  <c r="AV9" i="6" s="1"/>
  <c r="BX10" i="6"/>
  <c r="CB10" i="6" s="1"/>
  <c r="AV10" i="6" s="1"/>
  <c r="BX11" i="6"/>
  <c r="CB11" i="6" s="1"/>
  <c r="AV11" i="6" s="1"/>
  <c r="BX47" i="6"/>
  <c r="CB47" i="6" s="1"/>
  <c r="AV47" i="6" s="1"/>
  <c r="AS46" i="6"/>
  <c r="BX45" i="6"/>
  <c r="CB45" i="6" s="1"/>
  <c r="AV45" i="6" s="1"/>
  <c r="BX46" i="6"/>
  <c r="BZ46" i="6"/>
  <c r="AS25" i="6"/>
  <c r="BZ25" i="6"/>
  <c r="BX26" i="6"/>
  <c r="CB26" i="6" s="1"/>
  <c r="AV26" i="6" s="1"/>
  <c r="BX24" i="6"/>
  <c r="CB24" i="6" s="1"/>
  <c r="AV24" i="6" s="1"/>
  <c r="BX25" i="6"/>
  <c r="CB25" i="6" s="1"/>
  <c r="AV25" i="6" s="1"/>
  <c r="BX8" i="6"/>
  <c r="CB8" i="6" s="1"/>
  <c r="AV8" i="6" s="1"/>
  <c r="CC22" i="7" l="1"/>
  <c r="AW22" i="7" s="1"/>
  <c r="CA22" i="7"/>
  <c r="AU22" i="7" s="1"/>
  <c r="CB46" i="7"/>
  <c r="AV46" i="7" s="1"/>
  <c r="CA25" i="7"/>
  <c r="AU25" i="7" s="1"/>
  <c r="CB22" i="7"/>
  <c r="AV22" i="7" s="1"/>
  <c r="CA28" i="7"/>
  <c r="AU28" i="7" s="1"/>
  <c r="CC28" i="7"/>
  <c r="AW28" i="7" s="1"/>
  <c r="CC37" i="7"/>
  <c r="AW37" i="7" s="1"/>
  <c r="CA37" i="7"/>
  <c r="AU37" i="7" s="1"/>
  <c r="CB43" i="7"/>
  <c r="AV43" i="7" s="1"/>
  <c r="CA40" i="7"/>
  <c r="AU40" i="7" s="1"/>
  <c r="CC40" i="7"/>
  <c r="AW40" i="7" s="1"/>
  <c r="CA46" i="6"/>
  <c r="AU46" i="6" s="1"/>
  <c r="CC46" i="6"/>
  <c r="AW46" i="6" s="1"/>
  <c r="CB28" i="6"/>
  <c r="AV28" i="6" s="1"/>
  <c r="CC13" i="6"/>
  <c r="AW13" i="6" s="1"/>
  <c r="CB46" i="6"/>
  <c r="AV46" i="6" s="1"/>
  <c r="CA28" i="6"/>
  <c r="AU28" i="6" s="1"/>
  <c r="CB13" i="6"/>
  <c r="AV13" i="6" s="1"/>
  <c r="CA25" i="6"/>
  <c r="AU25" i="6" s="1"/>
  <c r="CC25" i="6"/>
  <c r="AW25" i="6" s="1"/>
  <c r="CA37" i="6"/>
  <c r="AU37" i="6" s="1"/>
  <c r="CC37" i="6"/>
  <c r="AW37" i="6" s="1"/>
  <c r="CA31" i="6"/>
  <c r="AU31" i="6" s="1"/>
  <c r="CC31" i="6"/>
  <c r="AW31" i="6" s="1"/>
  <c r="CA43" i="6"/>
  <c r="AU43" i="6" s="1"/>
  <c r="CC43" i="6"/>
  <c r="AW43" i="6" s="1"/>
</calcChain>
</file>

<file path=xl/sharedStrings.xml><?xml version="1.0" encoding="utf-8"?>
<sst xmlns="http://schemas.openxmlformats.org/spreadsheetml/2006/main" count="250" uniqueCount="27">
  <si>
    <t>Total</t>
  </si>
  <si>
    <t>o</t>
  </si>
  <si>
    <t>Segundos Disparo</t>
  </si>
  <si>
    <t>Segundos Serie</t>
  </si>
  <si>
    <t>Suma</t>
  </si>
  <si>
    <t>Suma V+H</t>
  </si>
  <si>
    <t>H</t>
  </si>
  <si>
    <t>V</t>
  </si>
  <si>
    <t>Peso</t>
  </si>
  <si>
    <t>Peso Impactos</t>
  </si>
  <si>
    <t>Parcial</t>
  </si>
  <si>
    <t>Serie</t>
  </si>
  <si>
    <t>Fase</t>
  </si>
  <si>
    <t>Estándard</t>
  </si>
  <si>
    <t>Hora:</t>
  </si>
  <si>
    <t>15/4/2019</t>
  </si>
  <si>
    <t>Fecha:</t>
  </si>
  <si>
    <t>Extrapolar Peso</t>
  </si>
  <si>
    <t>Suma Peso Impactos</t>
  </si>
  <si>
    <t>Número Impactos</t>
  </si>
  <si>
    <t>Puntos:</t>
  </si>
  <si>
    <t>17:20</t>
  </si>
  <si>
    <t>18:10</t>
  </si>
  <si>
    <t>15/4/19</t>
  </si>
  <si>
    <t>Déficit</t>
  </si>
  <si>
    <t>‘18:45</t>
  </si>
  <si>
    <t>‘22/4/19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</si>
</sst>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5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ck">
        <color indexed="64"/>
      </right>
      <top style="thin">
        <color auto="1"/>
      </top>
      <bottom/>
      <diagonal/>
    </border>
    <border>
      <left style="thick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365">
    <xf numFmtId="0" fontId="0" fillId="0" borderId="0" xfId="0"/>
    <xf numFmtId="0" fontId="0" fillId="0" borderId="0" xfId="0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34" xfId="0" applyFont="1" applyBorder="1" applyAlignment="1">
      <alignment horizontal="left"/>
    </xf>
    <xf numFmtId="0" fontId="0" fillId="0" borderId="34" xfId="0" applyFont="1" applyBorder="1" applyAlignment="1">
      <alignment horizontal="left"/>
    </xf>
    <xf numFmtId="0" fontId="0" fillId="0" borderId="34" xfId="0" applyFont="1" applyBorder="1" applyAlignment="1"/>
    <xf numFmtId="0" fontId="0" fillId="0" borderId="35" xfId="0" applyFont="1" applyBorder="1" applyAlignment="1">
      <alignment horizontal="left"/>
    </xf>
    <xf numFmtId="0" fontId="0" fillId="0" borderId="34" xfId="0" applyFont="1" applyBorder="1" applyAlignment="1">
      <alignment horizontal="right"/>
    </xf>
    <xf numFmtId="0" fontId="0" fillId="0" borderId="34" xfId="0" quotePrefix="1" applyFont="1" applyBorder="1" applyAlignment="1"/>
    <xf numFmtId="0" fontId="0" fillId="0" borderId="34" xfId="0" quotePrefix="1" applyFont="1" applyBorder="1" applyAlignment="1">
      <alignment horizontal="left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right" vertical="center"/>
    </xf>
    <xf numFmtId="0" fontId="0" fillId="5" borderId="13" xfId="0" applyFill="1" applyBorder="1" applyAlignment="1">
      <alignment horizontal="right" vertical="center"/>
    </xf>
    <xf numFmtId="0" fontId="0" fillId="5" borderId="14" xfId="0" applyFill="1" applyBorder="1" applyAlignment="1">
      <alignment horizontal="right" vertical="center"/>
    </xf>
    <xf numFmtId="0" fontId="0" fillId="0" borderId="12" xfId="0" applyFill="1" applyBorder="1" applyAlignment="1">
      <alignment horizontal="right" vertical="center"/>
    </xf>
    <xf numFmtId="0" fontId="0" fillId="0" borderId="13" xfId="0" applyFill="1" applyBorder="1" applyAlignment="1">
      <alignment horizontal="right" vertical="center"/>
    </xf>
    <xf numFmtId="0" fontId="0" fillId="0" borderId="14" xfId="0" applyFill="1" applyBorder="1" applyAlignment="1">
      <alignment horizontal="right" vertical="center"/>
    </xf>
    <xf numFmtId="0" fontId="0" fillId="8" borderId="12" xfId="0" applyFill="1" applyBorder="1" applyAlignment="1">
      <alignment horizontal="right" vertical="center"/>
    </xf>
    <xf numFmtId="0" fontId="0" fillId="8" borderId="13" xfId="0" applyFill="1" applyBorder="1" applyAlignment="1">
      <alignment horizontal="right" vertical="center"/>
    </xf>
    <xf numFmtId="0" fontId="0" fillId="8" borderId="14" xfId="0" applyFill="1" applyBorder="1" applyAlignment="1">
      <alignment horizontal="right" vertical="center"/>
    </xf>
    <xf numFmtId="0" fontId="0" fillId="3" borderId="12" xfId="0" applyFill="1" applyBorder="1" applyAlignment="1">
      <alignment horizontal="right" vertical="center"/>
    </xf>
    <xf numFmtId="0" fontId="0" fillId="3" borderId="13" xfId="0" applyFill="1" applyBorder="1" applyAlignment="1">
      <alignment horizontal="right" vertical="center"/>
    </xf>
    <xf numFmtId="0" fontId="0" fillId="3" borderId="14" xfId="0" applyFill="1" applyBorder="1" applyAlignment="1">
      <alignment horizontal="right" vertical="center"/>
    </xf>
    <xf numFmtId="0" fontId="0" fillId="5" borderId="20" xfId="0" applyFill="1" applyBorder="1" applyAlignment="1">
      <alignment horizontal="right" vertical="center"/>
    </xf>
    <xf numFmtId="0" fontId="0" fillId="5" borderId="21" xfId="0" applyFill="1" applyBorder="1" applyAlignment="1">
      <alignment horizontal="right" vertical="center"/>
    </xf>
    <xf numFmtId="0" fontId="0" fillId="5" borderId="22" xfId="0" applyFill="1" applyBorder="1" applyAlignment="1">
      <alignment horizontal="right" vertical="center"/>
    </xf>
    <xf numFmtId="0" fontId="0" fillId="0" borderId="20" xfId="0" applyFill="1" applyBorder="1" applyAlignment="1">
      <alignment horizontal="right" vertical="center"/>
    </xf>
    <xf numFmtId="0" fontId="0" fillId="0" borderId="21" xfId="0" applyFill="1" applyBorder="1" applyAlignment="1">
      <alignment horizontal="right" vertical="center"/>
    </xf>
    <xf numFmtId="0" fontId="0" fillId="0" borderId="22" xfId="0" applyFill="1" applyBorder="1" applyAlignment="1">
      <alignment horizontal="right" vertical="center"/>
    </xf>
    <xf numFmtId="0" fontId="0" fillId="8" borderId="20" xfId="0" applyFill="1" applyBorder="1" applyAlignment="1">
      <alignment horizontal="right" vertical="center"/>
    </xf>
    <xf numFmtId="0" fontId="0" fillId="8" borderId="21" xfId="0" applyFill="1" applyBorder="1" applyAlignment="1">
      <alignment horizontal="right" vertical="center"/>
    </xf>
    <xf numFmtId="0" fontId="0" fillId="8" borderId="22" xfId="0" applyFill="1" applyBorder="1" applyAlignment="1">
      <alignment horizontal="right" vertical="center"/>
    </xf>
    <xf numFmtId="0" fontId="0" fillId="3" borderId="20" xfId="0" applyFill="1" applyBorder="1" applyAlignment="1">
      <alignment horizontal="right" vertical="center"/>
    </xf>
    <xf numFmtId="0" fontId="0" fillId="3" borderId="21" xfId="0" applyFill="1" applyBorder="1" applyAlignment="1">
      <alignment horizontal="right" vertical="center"/>
    </xf>
    <xf numFmtId="0" fontId="0" fillId="3" borderId="22" xfId="0" applyFill="1" applyBorder="1" applyAlignment="1">
      <alignment horizontal="right" vertical="center"/>
    </xf>
    <xf numFmtId="0" fontId="0" fillId="7" borderId="24" xfId="0" applyFill="1" applyBorder="1" applyAlignment="1">
      <alignment horizontal="right" vertical="center"/>
    </xf>
    <xf numFmtId="0" fontId="0" fillId="7" borderId="25" xfId="0" applyFill="1" applyBorder="1" applyAlignment="1">
      <alignment horizontal="right" vertical="center"/>
    </xf>
    <xf numFmtId="0" fontId="0" fillId="7" borderId="26" xfId="0" applyFill="1" applyBorder="1" applyAlignment="1">
      <alignment horizontal="right" vertical="center"/>
    </xf>
    <xf numFmtId="0" fontId="0" fillId="7" borderId="27" xfId="0" applyFill="1" applyBorder="1" applyAlignment="1">
      <alignment horizontal="right" vertical="center"/>
    </xf>
    <xf numFmtId="0" fontId="0" fillId="7" borderId="28" xfId="0" applyFill="1" applyBorder="1" applyAlignment="1">
      <alignment horizontal="right" vertical="center"/>
    </xf>
    <xf numFmtId="0" fontId="0" fillId="5" borderId="25" xfId="0" applyFill="1" applyBorder="1" applyAlignment="1">
      <alignment horizontal="right" vertical="center"/>
    </xf>
    <xf numFmtId="0" fontId="0" fillId="5" borderId="27" xfId="0" applyFill="1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0" fontId="0" fillId="0" borderId="27" xfId="0" applyFill="1" applyBorder="1" applyAlignment="1">
      <alignment horizontal="right" vertical="center"/>
    </xf>
    <xf numFmtId="0" fontId="0" fillId="8" borderId="25" xfId="0" applyFill="1" applyBorder="1" applyAlignment="1">
      <alignment horizontal="right" vertical="center"/>
    </xf>
    <xf numFmtId="0" fontId="0" fillId="8" borderId="27" xfId="0" applyFill="1" applyBorder="1" applyAlignment="1">
      <alignment horizontal="right" vertical="center"/>
    </xf>
    <xf numFmtId="0" fontId="0" fillId="0" borderId="26" xfId="0" applyFill="1" applyBorder="1" applyAlignment="1">
      <alignment horizontal="right" vertical="center"/>
    </xf>
    <xf numFmtId="0" fontId="0" fillId="3" borderId="25" xfId="0" applyFill="1" applyBorder="1" applyAlignment="1">
      <alignment horizontal="right" vertical="center"/>
    </xf>
    <xf numFmtId="0" fontId="0" fillId="3" borderId="27" xfId="0" applyFill="1" applyBorder="1" applyAlignment="1">
      <alignment horizontal="right" vertical="center"/>
    </xf>
    <xf numFmtId="0" fontId="0" fillId="3" borderId="26" xfId="0" applyFill="1" applyBorder="1" applyAlignment="1">
      <alignment horizontal="right" vertical="center"/>
    </xf>
    <xf numFmtId="0" fontId="2" fillId="4" borderId="7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 wrapText="1"/>
    </xf>
    <xf numFmtId="0" fontId="0" fillId="0" borderId="34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9" fillId="6" borderId="8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0" fillId="6" borderId="8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>
      <alignment horizontal="center" vertical="center" wrapText="1"/>
    </xf>
    <xf numFmtId="0" fontId="0" fillId="6" borderId="5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1" xfId="0" applyFont="1" applyFill="1" applyBorder="1" applyAlignment="1">
      <alignment horizontal="center" vertical="center" wrapText="1"/>
    </xf>
    <xf numFmtId="0" fontId="0" fillId="6" borderId="30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9" xfId="0" applyFill="1" applyBorder="1" applyAlignment="1">
      <alignment horizontal="right" vertical="center"/>
    </xf>
    <xf numFmtId="0" fontId="0" fillId="7" borderId="11" xfId="0" applyFill="1" applyBorder="1" applyAlignment="1">
      <alignment horizontal="right" vertical="center"/>
    </xf>
    <xf numFmtId="0" fontId="0" fillId="7" borderId="18" xfId="0" applyFill="1" applyBorder="1" applyAlignment="1">
      <alignment horizontal="right" vertical="center"/>
    </xf>
    <xf numFmtId="0" fontId="0" fillId="7" borderId="10" xfId="0" applyFill="1" applyBorder="1" applyAlignment="1">
      <alignment horizontal="right" vertical="center"/>
    </xf>
    <xf numFmtId="0" fontId="0" fillId="7" borderId="17" xfId="0" applyFill="1" applyBorder="1" applyAlignment="1">
      <alignment horizontal="right" vertical="center"/>
    </xf>
    <xf numFmtId="0" fontId="0" fillId="7" borderId="9" xfId="0" applyFill="1" applyBorder="1" applyAlignment="1">
      <alignment horizontal="right" vertical="center"/>
    </xf>
    <xf numFmtId="0" fontId="0" fillId="7" borderId="16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64" fontId="9" fillId="0" borderId="4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164" fontId="12" fillId="2" borderId="7" xfId="0" applyNumberFormat="1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13" fillId="2" borderId="8" xfId="0" applyFont="1" applyFill="1" applyBorder="1" applyAlignment="1">
      <alignment horizontal="left" vertical="center"/>
    </xf>
    <xf numFmtId="0" fontId="0" fillId="7" borderId="4" xfId="0" applyFill="1" applyBorder="1" applyAlignment="1">
      <alignment horizontal="right" vertical="center"/>
    </xf>
    <xf numFmtId="0" fontId="0" fillId="7" borderId="36" xfId="0" applyFill="1" applyBorder="1" applyAlignment="1">
      <alignment horizontal="right" vertical="center"/>
    </xf>
    <xf numFmtId="0" fontId="0" fillId="7" borderId="37" xfId="0" applyFill="1" applyBorder="1" applyAlignment="1">
      <alignment horizontal="right" vertical="center"/>
    </xf>
    <xf numFmtId="0" fontId="0" fillId="7" borderId="38" xfId="0" applyFill="1" applyBorder="1" applyAlignment="1">
      <alignment horizontal="right" vertical="center"/>
    </xf>
    <xf numFmtId="0" fontId="0" fillId="5" borderId="17" xfId="0" applyFill="1" applyBorder="1" applyAlignment="1">
      <alignment horizontal="right" vertical="center"/>
    </xf>
    <xf numFmtId="0" fontId="0" fillId="5" borderId="18" xfId="0" applyFill="1" applyBorder="1" applyAlignment="1">
      <alignment horizontal="right" vertical="center"/>
    </xf>
    <xf numFmtId="0" fontId="0" fillId="5" borderId="39" xfId="0" applyFill="1" applyBorder="1" applyAlignment="1">
      <alignment horizontal="right" vertical="center"/>
    </xf>
    <xf numFmtId="0" fontId="0" fillId="0" borderId="17" xfId="0" applyFill="1" applyBorder="1" applyAlignment="1">
      <alignment horizontal="right" vertical="center"/>
    </xf>
    <xf numFmtId="0" fontId="0" fillId="0" borderId="18" xfId="0" applyFill="1" applyBorder="1" applyAlignment="1">
      <alignment horizontal="right" vertical="center"/>
    </xf>
    <xf numFmtId="0" fontId="0" fillId="0" borderId="39" xfId="0" applyFill="1" applyBorder="1" applyAlignment="1">
      <alignment horizontal="right" vertical="center"/>
    </xf>
    <xf numFmtId="0" fontId="0" fillId="8" borderId="17" xfId="0" applyFill="1" applyBorder="1" applyAlignment="1">
      <alignment horizontal="right" vertical="center"/>
    </xf>
    <xf numFmtId="0" fontId="0" fillId="8" borderId="18" xfId="0" applyFill="1" applyBorder="1" applyAlignment="1">
      <alignment horizontal="right" vertical="center"/>
    </xf>
    <xf numFmtId="0" fontId="0" fillId="8" borderId="39" xfId="0" applyFill="1" applyBorder="1" applyAlignment="1">
      <alignment horizontal="right" vertical="center"/>
    </xf>
    <xf numFmtId="0" fontId="0" fillId="3" borderId="17" xfId="0" applyFill="1" applyBorder="1" applyAlignment="1">
      <alignment horizontal="right" vertical="center"/>
    </xf>
    <xf numFmtId="0" fontId="0" fillId="3" borderId="18" xfId="0" applyFill="1" applyBorder="1" applyAlignment="1">
      <alignment horizontal="right" vertical="center"/>
    </xf>
    <xf numFmtId="0" fontId="0" fillId="3" borderId="39" xfId="0" applyFill="1" applyBorder="1" applyAlignment="1">
      <alignment horizontal="right" vertical="center"/>
    </xf>
    <xf numFmtId="0" fontId="0" fillId="4" borderId="40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7" borderId="51" xfId="0" applyFill="1" applyBorder="1" applyAlignment="1">
      <alignment horizontal="right" vertical="center"/>
    </xf>
    <xf numFmtId="0" fontId="0" fillId="7" borderId="52" xfId="0" applyFill="1" applyBorder="1" applyAlignment="1">
      <alignment horizontal="right" vertical="center"/>
    </xf>
    <xf numFmtId="0" fontId="0" fillId="7" borderId="53" xfId="0" applyFill="1" applyBorder="1" applyAlignment="1">
      <alignment horizontal="right" vertical="center"/>
    </xf>
    <xf numFmtId="0" fontId="0" fillId="7" borderId="54" xfId="0" applyFill="1" applyBorder="1" applyAlignment="1">
      <alignment horizontal="right" vertical="center"/>
    </xf>
    <xf numFmtId="0" fontId="0" fillId="7" borderId="55" xfId="0" applyFill="1" applyBorder="1" applyAlignment="1">
      <alignment horizontal="right" vertical="center"/>
    </xf>
    <xf numFmtId="0" fontId="0" fillId="5" borderId="52" xfId="0" applyFill="1" applyBorder="1" applyAlignment="1">
      <alignment horizontal="right" vertical="center"/>
    </xf>
    <xf numFmtId="0" fontId="0" fillId="5" borderId="54" xfId="0" applyFill="1" applyBorder="1" applyAlignment="1">
      <alignment horizontal="right" vertical="center"/>
    </xf>
    <xf numFmtId="0" fontId="0" fillId="5" borderId="53" xfId="0" applyFill="1" applyBorder="1" applyAlignment="1">
      <alignment horizontal="right" vertical="center"/>
    </xf>
    <xf numFmtId="0" fontId="0" fillId="0" borderId="52" xfId="0" applyFill="1" applyBorder="1" applyAlignment="1">
      <alignment horizontal="right" vertical="center"/>
    </xf>
    <xf numFmtId="0" fontId="0" fillId="0" borderId="54" xfId="0" applyFill="1" applyBorder="1" applyAlignment="1">
      <alignment horizontal="right" vertical="center"/>
    </xf>
    <xf numFmtId="0" fontId="0" fillId="0" borderId="53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8" borderId="54" xfId="0" applyFill="1" applyBorder="1" applyAlignment="1">
      <alignment horizontal="right" vertical="center"/>
    </xf>
    <xf numFmtId="0" fontId="0" fillId="8" borderId="53" xfId="0" applyFill="1" applyBorder="1" applyAlignment="1">
      <alignment horizontal="right" vertical="center"/>
    </xf>
    <xf numFmtId="0" fontId="0" fillId="3" borderId="52" xfId="0" applyFill="1" applyBorder="1" applyAlignment="1">
      <alignment horizontal="right" vertical="center"/>
    </xf>
    <xf numFmtId="0" fontId="0" fillId="3" borderId="54" xfId="0" applyFill="1" applyBorder="1" applyAlignment="1">
      <alignment horizontal="right" vertical="center"/>
    </xf>
    <xf numFmtId="0" fontId="0" fillId="3" borderId="53" xfId="0" applyFill="1" applyBorder="1" applyAlignment="1">
      <alignment horizontal="right" vertical="center"/>
    </xf>
    <xf numFmtId="0" fontId="0" fillId="4" borderId="56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4" fillId="6" borderId="0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4" fillId="6" borderId="7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301B-2195-9C42-B3CE-BF6B91F000F9}">
  <sheetPr>
    <pageSetUpPr fitToPage="1"/>
  </sheetPr>
  <dimension ref="A1:CO53"/>
  <sheetViews>
    <sheetView showZeros="0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DA42" sqref="DA42"/>
    </sheetView>
  </sheetViews>
  <sheetFormatPr baseColWidth="10" defaultColWidth="1.83203125" defaultRowHeight="10" customHeight="1" x14ac:dyDescent="0.2"/>
  <cols>
    <col min="1" max="12" width="1.83203125" style="1"/>
    <col min="13" max="14" width="1.83203125" style="1" customWidth="1"/>
    <col min="15" max="27" width="1.83203125" style="1"/>
    <col min="28" max="28" width="1.83203125" style="1" customWidth="1"/>
    <col min="29" max="40" width="1.83203125" style="1"/>
    <col min="41" max="41" width="1.83203125" style="1" customWidth="1"/>
    <col min="42" max="42" width="2.5" style="1" customWidth="1"/>
    <col min="43" max="43" width="0.6640625" style="1" customWidth="1"/>
    <col min="44" max="46" width="1.83203125" style="1" customWidth="1"/>
    <col min="47" max="52" width="1.83203125" style="1" hidden="1" customWidth="1"/>
    <col min="53" max="53" width="0.83203125" style="1" hidden="1" customWidth="1"/>
    <col min="54" max="56" width="1.83203125" style="1" hidden="1" customWidth="1"/>
    <col min="57" max="77" width="2.83203125" style="1" hidden="1" customWidth="1"/>
    <col min="78" max="79" width="2.83203125" hidden="1" customWidth="1"/>
    <col min="80" max="80" width="4.1640625" hidden="1" customWidth="1"/>
    <col min="81" max="81" width="2.83203125" hidden="1" customWidth="1"/>
    <col min="82" max="87" width="2.83203125" style="1" hidden="1" customWidth="1"/>
    <col min="88" max="88" width="1.83203125" style="1"/>
    <col min="89" max="89" width="2.1640625" style="1" customWidth="1"/>
    <col min="90" max="90" width="1.83203125" style="1" customWidth="1"/>
    <col min="91" max="91" width="1.83203125" style="1"/>
    <col min="92" max="92" width="2" style="1" customWidth="1"/>
    <col min="93" max="16384" width="1.83203125" style="1"/>
  </cols>
  <sheetData>
    <row r="1" spans="1:93" s="23" customFormat="1" ht="23" customHeight="1" thickBot="1" x14ac:dyDescent="0.35">
      <c r="A1" s="27" t="s">
        <v>16</v>
      </c>
      <c r="B1" s="25"/>
      <c r="C1" s="25"/>
      <c r="D1" s="25"/>
      <c r="E1" s="29" t="s">
        <v>15</v>
      </c>
      <c r="F1" s="26"/>
      <c r="G1" s="26"/>
      <c r="H1" s="26"/>
      <c r="I1" s="26"/>
      <c r="J1" s="24"/>
      <c r="K1" s="25"/>
      <c r="L1" s="25"/>
      <c r="M1" s="25"/>
      <c r="N1" s="24"/>
      <c r="O1" s="25" t="s">
        <v>14</v>
      </c>
      <c r="P1" s="25"/>
      <c r="Q1" s="25"/>
      <c r="R1" s="30" t="s">
        <v>21</v>
      </c>
      <c r="S1" s="24"/>
      <c r="T1" s="24"/>
      <c r="U1" s="24"/>
      <c r="V1" s="24"/>
      <c r="W1" s="24"/>
      <c r="X1" s="24"/>
      <c r="Y1" s="24"/>
      <c r="Z1" s="24" t="s">
        <v>13</v>
      </c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5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5"/>
      <c r="BF1" s="24" t="s">
        <v>1</v>
      </c>
      <c r="BG1" s="24">
        <v>10</v>
      </c>
      <c r="BH1" s="24">
        <v>10</v>
      </c>
      <c r="BI1" s="24"/>
      <c r="BJ1" s="25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5"/>
      <c r="CF1" s="24"/>
      <c r="CG1" s="24"/>
      <c r="CH1" s="24"/>
      <c r="CI1" s="28" t="s">
        <v>20</v>
      </c>
      <c r="CJ1" s="79">
        <v>500</v>
      </c>
      <c r="CK1" s="80"/>
      <c r="CL1" s="80"/>
      <c r="CM1" s="79">
        <v>560</v>
      </c>
      <c r="CN1" s="80"/>
      <c r="CO1" s="81"/>
    </row>
    <row r="2" spans="1:93" ht="10" customHeight="1" thickBot="1" x14ac:dyDescent="0.25">
      <c r="BZ2" s="1"/>
      <c r="CA2" s="1"/>
      <c r="CB2" s="1"/>
      <c r="CC2" s="1"/>
    </row>
    <row r="3" spans="1:93" ht="10" customHeight="1" x14ac:dyDescent="0.2">
      <c r="A3" s="82" t="s">
        <v>12</v>
      </c>
      <c r="B3" s="83"/>
      <c r="C3" s="84"/>
      <c r="D3" s="91" t="s">
        <v>11</v>
      </c>
      <c r="E3" s="92"/>
      <c r="F3" s="93"/>
      <c r="G3" s="100">
        <v>1</v>
      </c>
      <c r="H3" s="101"/>
      <c r="I3" s="101"/>
      <c r="J3" s="101"/>
      <c r="K3" s="101"/>
      <c r="L3" s="102"/>
      <c r="M3" s="100">
        <v>2</v>
      </c>
      <c r="N3" s="101"/>
      <c r="O3" s="101"/>
      <c r="P3" s="101"/>
      <c r="Q3" s="101"/>
      <c r="R3" s="102"/>
      <c r="S3" s="100">
        <v>3</v>
      </c>
      <c r="T3" s="101"/>
      <c r="U3" s="101"/>
      <c r="V3" s="101"/>
      <c r="W3" s="101"/>
      <c r="X3" s="102"/>
      <c r="Y3" s="101">
        <v>4</v>
      </c>
      <c r="Z3" s="101"/>
      <c r="AA3" s="101"/>
      <c r="AB3" s="101"/>
      <c r="AC3" s="101"/>
      <c r="AD3" s="102"/>
      <c r="AE3" s="100">
        <v>5</v>
      </c>
      <c r="AF3" s="101"/>
      <c r="AG3" s="101"/>
      <c r="AH3" s="101"/>
      <c r="AI3" s="101"/>
      <c r="AJ3" s="102"/>
      <c r="AK3" s="109" t="s">
        <v>10</v>
      </c>
      <c r="AL3" s="109"/>
      <c r="AM3" s="110"/>
      <c r="AN3" s="82" t="s">
        <v>0</v>
      </c>
      <c r="AO3" s="83"/>
      <c r="AP3" s="83"/>
      <c r="AQ3" s="78"/>
      <c r="AR3" s="115" t="s">
        <v>9</v>
      </c>
      <c r="AS3" s="116"/>
      <c r="AT3" s="117"/>
      <c r="AU3" s="124" t="s">
        <v>8</v>
      </c>
      <c r="AV3" s="125"/>
      <c r="AW3" s="126"/>
      <c r="AX3" s="133" t="s">
        <v>19</v>
      </c>
      <c r="AY3" s="134"/>
      <c r="AZ3" s="135"/>
      <c r="BA3" s="77"/>
      <c r="BB3" s="133" t="s">
        <v>19</v>
      </c>
      <c r="BC3" s="134"/>
      <c r="BD3" s="135"/>
      <c r="BE3" s="142" t="s">
        <v>9</v>
      </c>
      <c r="BF3" s="143"/>
      <c r="BG3" s="143"/>
      <c r="BH3" s="143"/>
      <c r="BI3" s="143"/>
      <c r="BJ3" s="143"/>
      <c r="BK3" s="143"/>
      <c r="BL3" s="143"/>
      <c r="BM3" s="143"/>
      <c r="BN3" s="143"/>
      <c r="BO3" s="143"/>
      <c r="BP3" s="143"/>
      <c r="BQ3" s="143"/>
      <c r="BR3" s="143"/>
      <c r="BS3" s="144"/>
      <c r="BT3" s="151" t="s">
        <v>18</v>
      </c>
      <c r="BU3" s="152"/>
      <c r="BV3" s="153"/>
      <c r="BW3" s="160" t="s">
        <v>7</v>
      </c>
      <c r="BX3" s="161"/>
      <c r="BY3" s="162"/>
      <c r="BZ3" s="169" t="s">
        <v>6</v>
      </c>
      <c r="CA3" s="172" t="s">
        <v>5</v>
      </c>
      <c r="CB3" s="173"/>
      <c r="CC3" s="174"/>
      <c r="CD3" s="160" t="s">
        <v>17</v>
      </c>
      <c r="CE3" s="161"/>
      <c r="CF3" s="161"/>
      <c r="CG3" s="161"/>
      <c r="CH3" s="162"/>
      <c r="CI3" s="181" t="s">
        <v>4</v>
      </c>
      <c r="CJ3" s="183" t="s">
        <v>3</v>
      </c>
      <c r="CK3" s="184"/>
      <c r="CL3" s="181"/>
      <c r="CM3" s="183" t="s">
        <v>2</v>
      </c>
      <c r="CN3" s="184"/>
      <c r="CO3" s="181"/>
    </row>
    <row r="4" spans="1:93" ht="10" customHeight="1" x14ac:dyDescent="0.2">
      <c r="A4" s="85"/>
      <c r="B4" s="86"/>
      <c r="C4" s="87"/>
      <c r="D4" s="94"/>
      <c r="E4" s="95"/>
      <c r="F4" s="96"/>
      <c r="G4" s="103"/>
      <c r="H4" s="104"/>
      <c r="I4" s="104"/>
      <c r="J4" s="104"/>
      <c r="K4" s="104"/>
      <c r="L4" s="105"/>
      <c r="M4" s="103"/>
      <c r="N4" s="104"/>
      <c r="O4" s="104"/>
      <c r="P4" s="104"/>
      <c r="Q4" s="104"/>
      <c r="R4" s="105"/>
      <c r="S4" s="103"/>
      <c r="T4" s="104"/>
      <c r="U4" s="104"/>
      <c r="V4" s="104"/>
      <c r="W4" s="104"/>
      <c r="X4" s="105"/>
      <c r="Y4" s="104"/>
      <c r="Z4" s="104"/>
      <c r="AA4" s="104"/>
      <c r="AB4" s="104"/>
      <c r="AC4" s="104"/>
      <c r="AD4" s="105"/>
      <c r="AE4" s="103"/>
      <c r="AF4" s="104"/>
      <c r="AG4" s="104"/>
      <c r="AH4" s="104"/>
      <c r="AI4" s="104"/>
      <c r="AJ4" s="105"/>
      <c r="AK4" s="111"/>
      <c r="AL4" s="111"/>
      <c r="AM4" s="112"/>
      <c r="AN4" s="85"/>
      <c r="AO4" s="86"/>
      <c r="AP4" s="86"/>
      <c r="AQ4" s="76"/>
      <c r="AR4" s="118"/>
      <c r="AS4" s="119"/>
      <c r="AT4" s="120"/>
      <c r="AU4" s="127"/>
      <c r="AV4" s="128"/>
      <c r="AW4" s="129"/>
      <c r="AX4" s="136"/>
      <c r="AY4" s="137"/>
      <c r="AZ4" s="138"/>
      <c r="BA4" s="75"/>
      <c r="BB4" s="136"/>
      <c r="BC4" s="137"/>
      <c r="BD4" s="138"/>
      <c r="BE4" s="145"/>
      <c r="BF4" s="146"/>
      <c r="BG4" s="146"/>
      <c r="BH4" s="146"/>
      <c r="BI4" s="146"/>
      <c r="BJ4" s="146"/>
      <c r="BK4" s="146"/>
      <c r="BL4" s="146"/>
      <c r="BM4" s="146"/>
      <c r="BN4" s="146"/>
      <c r="BO4" s="146"/>
      <c r="BP4" s="146"/>
      <c r="BQ4" s="146"/>
      <c r="BR4" s="146"/>
      <c r="BS4" s="147"/>
      <c r="BT4" s="154"/>
      <c r="BU4" s="155"/>
      <c r="BV4" s="156"/>
      <c r="BW4" s="163"/>
      <c r="BX4" s="164"/>
      <c r="BY4" s="165"/>
      <c r="BZ4" s="170"/>
      <c r="CA4" s="175"/>
      <c r="CB4" s="176"/>
      <c r="CC4" s="177"/>
      <c r="CD4" s="163"/>
      <c r="CE4" s="164"/>
      <c r="CF4" s="164"/>
      <c r="CG4" s="164"/>
      <c r="CH4" s="165"/>
      <c r="CI4" s="182"/>
      <c r="CJ4" s="185"/>
      <c r="CK4" s="186"/>
      <c r="CL4" s="182"/>
      <c r="CM4" s="185"/>
      <c r="CN4" s="186"/>
      <c r="CO4" s="182"/>
    </row>
    <row r="5" spans="1:93" ht="10" customHeight="1" thickBot="1" x14ac:dyDescent="0.25">
      <c r="A5" s="88"/>
      <c r="B5" s="89"/>
      <c r="C5" s="90"/>
      <c r="D5" s="97"/>
      <c r="E5" s="98"/>
      <c r="F5" s="99"/>
      <c r="G5" s="106"/>
      <c r="H5" s="107"/>
      <c r="I5" s="107"/>
      <c r="J5" s="107"/>
      <c r="K5" s="107"/>
      <c r="L5" s="108"/>
      <c r="M5" s="106"/>
      <c r="N5" s="107"/>
      <c r="O5" s="107"/>
      <c r="P5" s="107"/>
      <c r="Q5" s="107"/>
      <c r="R5" s="108"/>
      <c r="S5" s="106"/>
      <c r="T5" s="107"/>
      <c r="U5" s="107"/>
      <c r="V5" s="107"/>
      <c r="W5" s="107"/>
      <c r="X5" s="108"/>
      <c r="Y5" s="107"/>
      <c r="Z5" s="107"/>
      <c r="AA5" s="107"/>
      <c r="AB5" s="107"/>
      <c r="AC5" s="107"/>
      <c r="AD5" s="108"/>
      <c r="AE5" s="106"/>
      <c r="AF5" s="107"/>
      <c r="AG5" s="107"/>
      <c r="AH5" s="107"/>
      <c r="AI5" s="107"/>
      <c r="AJ5" s="108"/>
      <c r="AK5" s="113"/>
      <c r="AL5" s="113"/>
      <c r="AM5" s="114"/>
      <c r="AN5" s="88"/>
      <c r="AO5" s="89"/>
      <c r="AP5" s="89"/>
      <c r="AQ5" s="74"/>
      <c r="AR5" s="121"/>
      <c r="AS5" s="122"/>
      <c r="AT5" s="123"/>
      <c r="AU5" s="130"/>
      <c r="AV5" s="131"/>
      <c r="AW5" s="132"/>
      <c r="AX5" s="139"/>
      <c r="AY5" s="140"/>
      <c r="AZ5" s="141"/>
      <c r="BA5" s="73"/>
      <c r="BB5" s="139"/>
      <c r="BC5" s="140"/>
      <c r="BD5" s="141"/>
      <c r="BE5" s="148"/>
      <c r="BF5" s="149"/>
      <c r="BG5" s="149"/>
      <c r="BH5" s="149"/>
      <c r="BI5" s="149"/>
      <c r="BJ5" s="149"/>
      <c r="BK5" s="149"/>
      <c r="BL5" s="149"/>
      <c r="BM5" s="149"/>
      <c r="BN5" s="149"/>
      <c r="BO5" s="149"/>
      <c r="BP5" s="149"/>
      <c r="BQ5" s="149"/>
      <c r="BR5" s="149"/>
      <c r="BS5" s="150"/>
      <c r="BT5" s="157"/>
      <c r="BU5" s="158"/>
      <c r="BV5" s="159"/>
      <c r="BW5" s="166"/>
      <c r="BX5" s="167"/>
      <c r="BY5" s="168"/>
      <c r="BZ5" s="171"/>
      <c r="CA5" s="178"/>
      <c r="CB5" s="179"/>
      <c r="CC5" s="180"/>
      <c r="CD5" s="163"/>
      <c r="CE5" s="164"/>
      <c r="CF5" s="164"/>
      <c r="CG5" s="164"/>
      <c r="CH5" s="165"/>
      <c r="CI5" s="182"/>
      <c r="CJ5" s="187"/>
      <c r="CK5" s="188"/>
      <c r="CL5" s="189"/>
      <c r="CM5" s="185"/>
      <c r="CN5" s="186"/>
      <c r="CO5" s="182"/>
    </row>
    <row r="6" spans="1:93" ht="10" customHeight="1" x14ac:dyDescent="0.2">
      <c r="A6" s="190">
        <v>1</v>
      </c>
      <c r="B6" s="191"/>
      <c r="C6" s="192"/>
      <c r="D6" s="191">
        <v>1</v>
      </c>
      <c r="E6" s="191"/>
      <c r="F6" s="192"/>
      <c r="G6" s="190">
        <v>8</v>
      </c>
      <c r="H6" s="191"/>
      <c r="I6" s="192"/>
      <c r="J6" s="22"/>
      <c r="K6" s="21"/>
      <c r="L6" s="20"/>
      <c r="M6" s="190">
        <v>7</v>
      </c>
      <c r="N6" s="191"/>
      <c r="O6" s="192"/>
      <c r="P6" s="22"/>
      <c r="Q6" s="21"/>
      <c r="R6" s="20"/>
      <c r="S6" s="190">
        <v>10</v>
      </c>
      <c r="T6" s="191"/>
      <c r="U6" s="192"/>
      <c r="V6" s="22"/>
      <c r="W6" s="21"/>
      <c r="X6" s="20"/>
      <c r="Y6" s="190">
        <v>9</v>
      </c>
      <c r="Z6" s="191"/>
      <c r="AA6" s="192"/>
      <c r="AB6" s="22"/>
      <c r="AC6" s="21"/>
      <c r="AD6" s="20" t="s">
        <v>1</v>
      </c>
      <c r="AE6" s="190">
        <v>9</v>
      </c>
      <c r="AF6" s="191"/>
      <c r="AG6" s="192"/>
      <c r="AH6" s="22"/>
      <c r="AI6" s="21" t="s">
        <v>1</v>
      </c>
      <c r="AJ6" s="20"/>
      <c r="AK6" s="199">
        <f>G6+M6+S6+Y6+AE6</f>
        <v>43</v>
      </c>
      <c r="AL6" s="200"/>
      <c r="AM6" s="201"/>
      <c r="AN6" s="208">
        <f>AK6+AK9</f>
        <v>86</v>
      </c>
      <c r="AO6" s="209"/>
      <c r="AP6" s="210"/>
      <c r="AQ6" s="72"/>
      <c r="AR6" s="11">
        <f t="shared" ref="AR6:AR17" si="0">BT6</f>
        <v>0</v>
      </c>
      <c r="AS6" s="17">
        <f t="shared" ref="AS6:AS17" si="1">BU6</f>
        <v>2</v>
      </c>
      <c r="AT6" s="16">
        <f t="shared" ref="AT6:AT17" si="2">BV6</f>
        <v>2</v>
      </c>
      <c r="AU6" s="18">
        <f t="shared" ref="AU6:AU17" si="3">CA6</f>
        <v>4</v>
      </c>
      <c r="AV6" s="17">
        <f t="shared" ref="AV6:AV17" si="4">CB6</f>
        <v>16</v>
      </c>
      <c r="AW6" s="16">
        <f t="shared" ref="AW6:AW17" si="5">CC6</f>
        <v>13</v>
      </c>
      <c r="AX6" s="18">
        <f t="shared" ref="AX6:AX17" si="6">BB6</f>
        <v>0</v>
      </c>
      <c r="AY6" s="17">
        <f t="shared" ref="AY6:AY17" si="7">BC6</f>
        <v>1</v>
      </c>
      <c r="AZ6" s="16">
        <f t="shared" ref="AZ6:AZ17" si="8">BD6</f>
        <v>1</v>
      </c>
      <c r="BA6" s="19"/>
      <c r="BB6" s="71">
        <f t="shared" ref="BB6:BB17" si="9">COUNTIF(J6,$BF$1)+COUNTIF(P6,$BF$1)+COUNTIF(V6,$BF$1)+COUNTIF(AB6,$BF$1)+COUNTIF(AH6,$BF$1)</f>
        <v>0</v>
      </c>
      <c r="BC6" s="70">
        <f t="shared" ref="BC6:BC17" si="10">COUNTIF(K6,$BF$1)+COUNTIF(Q6,$BF$1)+COUNTIF(W6,$BF$1)+COUNTIF(AC6,$BF$1)+COUNTIF(AI6,$BF$1)</f>
        <v>1</v>
      </c>
      <c r="BD6" s="69">
        <f t="shared" ref="BD6:BD17" si="11">COUNTIF(L6,$BF$1)+COUNTIF(R6,$BF$1)+COUNTIF(X6,$BF$1)+COUNTIF(AD6,$BF$1)+COUNTIF(AJ6,$BF$1)</f>
        <v>1</v>
      </c>
      <c r="BE6" s="68">
        <f>IF($G$6 = $BH$1,0,IF(+COUNTIF(J6,$BF$1) = 1,11-$G$6,0))</f>
        <v>0</v>
      </c>
      <c r="BF6" s="65">
        <f>IF($G$6 = $BH$1,0,IF(+COUNTIF(K6,$BF$1) = 1,11-$G$6,0))</f>
        <v>0</v>
      </c>
      <c r="BG6" s="64">
        <f>IF($G$6 = $BH$1,0,IF(+COUNTIF(L6,$BF$1) = 1,11-$G$6,0))</f>
        <v>0</v>
      </c>
      <c r="BH6" s="50">
        <f>IF($M$6 = $BH$1,0,IF(+COUNTIF(P6,$BF$1) = 1,11-$M$6,0))</f>
        <v>0</v>
      </c>
      <c r="BI6" s="65">
        <f>IF($M$6 = $BH$1,0,IF(+COUNTIF(Q6,$BF$1) = 1,11-$M$6,0))</f>
        <v>0</v>
      </c>
      <c r="BJ6" s="64">
        <f>IF($M$6 = $BH$1,0,IF(+COUNTIF(R6,$BF$1) = 1,11-$M$6,0))</f>
        <v>0</v>
      </c>
      <c r="BK6" s="50">
        <f>IF($S$6 = $BH$1,0,IF(+COUNTIF(V6,$BF$1) = 1,11-$S$6,0))</f>
        <v>0</v>
      </c>
      <c r="BL6" s="65">
        <f>IF($S$6 = $BH$1,0,IF(+COUNTIF(W6,$BF$1) = 1,11-$S$6,0))</f>
        <v>0</v>
      </c>
      <c r="BM6" s="64">
        <f>IF($S$6 = $BH$1,0,IF(+COUNTIF(X6,$BF$1) = 1,11-$S$6,0))</f>
        <v>0</v>
      </c>
      <c r="BN6" s="50">
        <f>IF($Y$6 = $BH$1,0,IF(+COUNTIF(AB6,$BF$1) = 1,11-$Y$6,0))</f>
        <v>0</v>
      </c>
      <c r="BO6" s="65">
        <f>IF($Y$6 = $BH$1,0,IF(+COUNTIF(AC6,$BF$1) = 1,11-$Y$6,0))</f>
        <v>0</v>
      </c>
      <c r="BP6" s="64">
        <f>IF($Y$6 = $BH$1,0,IF(+COUNTIF(AD6,$BF$1) = 1,11-$Y$6,0))</f>
        <v>2</v>
      </c>
      <c r="BQ6" s="50">
        <f>IF($AE$6 = $BH$1,0,IF(+COUNTIF(AH6,$BF$1) = 1,11-$AE$6,0))</f>
        <v>0</v>
      </c>
      <c r="BR6" s="65">
        <f>IF($AE$6 = $BH$1,0,IF(+COUNTIF(AI6,$BF$1) = 1,11-$AE$6,0))</f>
        <v>2</v>
      </c>
      <c r="BS6" s="64">
        <f>IF($AE$6 = $BH$1,0,IF(+COUNTIF(AJ6,$BF$1) = 1,11-$AE$6,0))</f>
        <v>0</v>
      </c>
      <c r="BT6" s="53">
        <f>BE6+BH6+BK6+BN6+BQ6</f>
        <v>0</v>
      </c>
      <c r="BU6" s="67">
        <f>BF6+BI6+BL6+BO6+BR6</f>
        <v>2</v>
      </c>
      <c r="BV6" s="66">
        <f>BG6+BJ6+BM6+BP6+BS6</f>
        <v>2</v>
      </c>
      <c r="BW6" s="50">
        <f>SUM($BT$6:$BT$8)</f>
        <v>0</v>
      </c>
      <c r="BX6" s="65">
        <f>SUM($BU$6:$BU$8)</f>
        <v>12</v>
      </c>
      <c r="BY6" s="64">
        <f>SUM($BV$6:$BV$8)</f>
        <v>9</v>
      </c>
      <c r="BZ6" s="64">
        <f t="shared" ref="BZ6:BZ17" si="12">SUM(BT6:BV6)</f>
        <v>4</v>
      </c>
      <c r="CA6" s="47">
        <f t="shared" ref="CA6:CA17" si="13">BW6+BZ6</f>
        <v>4</v>
      </c>
      <c r="CB6" s="63">
        <f t="shared" ref="CB6:CB17" si="14">BX6+BZ6</f>
        <v>16</v>
      </c>
      <c r="CC6" s="62">
        <f t="shared" ref="CC6:CC17" si="15">BY6+BZ6</f>
        <v>13</v>
      </c>
      <c r="CD6" s="61">
        <f>SUM(BE6:BG8)</f>
        <v>3</v>
      </c>
      <c r="CE6" s="60">
        <f>SUM(BH6:BJ8)</f>
        <v>4</v>
      </c>
      <c r="CF6" s="60">
        <f>SUM(BK6:BM8)</f>
        <v>9</v>
      </c>
      <c r="CG6" s="59">
        <f>SUM(BN6:BP8)</f>
        <v>2</v>
      </c>
      <c r="CH6" s="58">
        <f>SUM(BQ6:BS8)</f>
        <v>2</v>
      </c>
      <c r="CI6" s="57">
        <f>SUM(CD6:CH6)</f>
        <v>20</v>
      </c>
      <c r="CJ6" s="217">
        <v>150</v>
      </c>
      <c r="CK6" s="218"/>
      <c r="CL6" s="219"/>
      <c r="CM6" s="217">
        <f>CJ6/5</f>
        <v>30</v>
      </c>
      <c r="CN6" s="218"/>
      <c r="CO6" s="219"/>
    </row>
    <row r="7" spans="1:93" ht="10" customHeight="1" x14ac:dyDescent="0.2">
      <c r="A7" s="193"/>
      <c r="B7" s="194"/>
      <c r="C7" s="195"/>
      <c r="D7" s="194"/>
      <c r="E7" s="194"/>
      <c r="F7" s="195"/>
      <c r="G7" s="193"/>
      <c r="H7" s="194"/>
      <c r="I7" s="195"/>
      <c r="J7" s="15"/>
      <c r="K7" s="14"/>
      <c r="L7" s="13" t="s">
        <v>1</v>
      </c>
      <c r="M7" s="193"/>
      <c r="N7" s="194"/>
      <c r="O7" s="195"/>
      <c r="P7" s="15"/>
      <c r="Q7" s="14"/>
      <c r="R7" s="13"/>
      <c r="S7" s="193"/>
      <c r="T7" s="194"/>
      <c r="U7" s="195"/>
      <c r="V7" s="15"/>
      <c r="W7" s="14"/>
      <c r="X7" s="13" t="s">
        <v>1</v>
      </c>
      <c r="Y7" s="193"/>
      <c r="Z7" s="194"/>
      <c r="AA7" s="195"/>
      <c r="AB7" s="15"/>
      <c r="AC7" s="14"/>
      <c r="AD7" s="13"/>
      <c r="AE7" s="193"/>
      <c r="AF7" s="194"/>
      <c r="AG7" s="195"/>
      <c r="AH7" s="15"/>
      <c r="AI7" s="14"/>
      <c r="AJ7" s="13"/>
      <c r="AK7" s="202"/>
      <c r="AL7" s="203"/>
      <c r="AM7" s="204"/>
      <c r="AN7" s="211"/>
      <c r="AO7" s="212"/>
      <c r="AP7" s="213"/>
      <c r="AQ7" s="32"/>
      <c r="AR7" s="11">
        <f t="shared" si="0"/>
        <v>0</v>
      </c>
      <c r="AS7" s="10">
        <f t="shared" si="1"/>
        <v>10</v>
      </c>
      <c r="AT7" s="9">
        <f t="shared" si="2"/>
        <v>3</v>
      </c>
      <c r="AU7" s="11">
        <f t="shared" si="3"/>
        <v>13</v>
      </c>
      <c r="AV7" s="10">
        <f t="shared" si="4"/>
        <v>25</v>
      </c>
      <c r="AW7" s="9">
        <f t="shared" si="5"/>
        <v>22</v>
      </c>
      <c r="AX7" s="11">
        <f t="shared" si="6"/>
        <v>0</v>
      </c>
      <c r="AY7" s="10">
        <f t="shared" si="7"/>
        <v>0</v>
      </c>
      <c r="AZ7" s="9">
        <f t="shared" si="8"/>
        <v>2</v>
      </c>
      <c r="BA7" s="12"/>
      <c r="BB7" s="56">
        <f t="shared" si="9"/>
        <v>0</v>
      </c>
      <c r="BC7" s="55">
        <f t="shared" si="10"/>
        <v>0</v>
      </c>
      <c r="BD7" s="54">
        <f t="shared" si="11"/>
        <v>2</v>
      </c>
      <c r="BE7" s="50">
        <f>IF($G$6 = $BH$1,0,IF(+COUNTIF(J7,$BF$1) = 1,11-$G$6,0))</f>
        <v>0</v>
      </c>
      <c r="BF7" s="49">
        <f>IF($G$6 = $BH$1,9,IF(+COUNTIF(K7,$BF$1) = 1,11-$G$6,0))</f>
        <v>0</v>
      </c>
      <c r="BG7" s="48">
        <f>IF($G$6 = $BH$1,0,IF(+COUNTIF(L7,$BF$1) = 1,11-$G$6,0))</f>
        <v>3</v>
      </c>
      <c r="BH7" s="50">
        <f>IF($M$6 = $BH$1,0,IF(+COUNTIF(P7,$BF$1) = 1,11-$M$6,0))</f>
        <v>0</v>
      </c>
      <c r="BI7" s="49">
        <f>IF($M$6 = $BH$1,9,IF(+COUNTIF(Q7,$BF$1) = 1,11-$M$6,0))</f>
        <v>0</v>
      </c>
      <c r="BJ7" s="48">
        <f>IF($M$6 = $BH$1,0,IF(+COUNTIF(R7,$BF$1) = 1,11-$M$6,0))</f>
        <v>0</v>
      </c>
      <c r="BK7" s="50">
        <f>IF($S$6 = $BH$1,0,IF(+COUNTIF(V7,$BF$1) = 1,11-$S$6,0))</f>
        <v>0</v>
      </c>
      <c r="BL7" s="49">
        <f>IF($S$6 = $BH$1,9,IF(+COUNTIF(W7,$BF$1) = 1,11-$S$6,0))</f>
        <v>9</v>
      </c>
      <c r="BM7" s="48">
        <f>IF($S$6 = $BH$1,0,IF(+COUNTIF(X7,$BF$1) = 1,11-$S$6,0))</f>
        <v>0</v>
      </c>
      <c r="BN7" s="50">
        <f>IF($Y$6 = $BH$1,0,IF(+COUNTIF(AB7,$BF$1) = 1,11-$Y$6,0))</f>
        <v>0</v>
      </c>
      <c r="BO7" s="49">
        <f>IF($Y$6 = $BH$1,9,IF(+COUNTIF(AC7,$BF$1) = 1,11-$Y$6,0))</f>
        <v>0</v>
      </c>
      <c r="BP7" s="48">
        <f>IF($Y$6 = $BH$1,0,IF(+COUNTIF(AD7,$BF$1) = 1,11-$Y$6,0))</f>
        <v>0</v>
      </c>
      <c r="BQ7" s="50">
        <f>IF($AE$6 = $BH$1,0,IF(+COUNTIF(AH7,$BF$1) = 1,11-$AE$6,0))</f>
        <v>0</v>
      </c>
      <c r="BR7" s="49">
        <f>IF($AE$6 = $BH$1,9,IF(+COUNTIF(AI7,$BF$1) = 1,11-$AE$6,0))</f>
        <v>0</v>
      </c>
      <c r="BS7" s="48">
        <f>IF($AE$6 = $BH$1,0,IF(+COUNTIF(AJ7,$BF$1) = 1,11-$AE$6,0))</f>
        <v>0</v>
      </c>
      <c r="BT7" s="53">
        <f t="shared" ref="BT7:BT17" si="16">BE7+BH7+BK7+BN7+BQ7</f>
        <v>0</v>
      </c>
      <c r="BU7" s="52">
        <f>BF7+BI7+BL7+BO7+BR7+CI7</f>
        <v>10</v>
      </c>
      <c r="BV7" s="51">
        <f t="shared" ref="BV7:BV17" si="17">BG7+BJ7+BM7+BP7+BS7</f>
        <v>3</v>
      </c>
      <c r="BW7" s="50">
        <f>SUM($BT$6:$BT$8)</f>
        <v>0</v>
      </c>
      <c r="BX7" s="49">
        <f>SUM($BU$6:$BU$8)</f>
        <v>12</v>
      </c>
      <c r="BY7" s="48">
        <f>SUM($BV$6:$BV$8)</f>
        <v>9</v>
      </c>
      <c r="BZ7" s="48">
        <f t="shared" si="12"/>
        <v>13</v>
      </c>
      <c r="CA7" s="47">
        <f t="shared" si="13"/>
        <v>13</v>
      </c>
      <c r="CB7" s="46">
        <f t="shared" si="14"/>
        <v>25</v>
      </c>
      <c r="CC7" s="45">
        <f t="shared" si="15"/>
        <v>22</v>
      </c>
      <c r="CD7" s="226">
        <f>IF(CD6&gt;0,IF(G6&gt;=$BG$1,IF(G6&lt;=$BH$1,10-CD6,0),0),0)</f>
        <v>0</v>
      </c>
      <c r="CE7" s="228">
        <f>IF(CE6&gt;0,IF(M6&gt;=$BG$1,IF(M6&lt;=$BH$1,10-CE6,0),0),0)</f>
        <v>0</v>
      </c>
      <c r="CF7" s="228">
        <f>IF(CF6&gt;0,IF(S6&gt;=$BG$1,IF(S6&lt;=$BH$1,10-CF6,0),0),0)</f>
        <v>1</v>
      </c>
      <c r="CG7" s="228">
        <f>IF(CG6&gt;0,IF(Y6&gt;=$BG$1,IF(Y6&lt;=$BH$1,10-CG6,0),0),0)</f>
        <v>0</v>
      </c>
      <c r="CH7" s="230">
        <f>IF(CH6&gt;0,IF(AE6&gt;=$BG$1,IF(AE6&lt;=$BH$1,10-CH6,0),0),0)</f>
        <v>0</v>
      </c>
      <c r="CI7" s="232">
        <f>SUM(CD7:CH8)</f>
        <v>1</v>
      </c>
      <c r="CJ7" s="220"/>
      <c r="CK7" s="221"/>
      <c r="CL7" s="222"/>
      <c r="CM7" s="220"/>
      <c r="CN7" s="221"/>
      <c r="CO7" s="222"/>
    </row>
    <row r="8" spans="1:93" ht="10" customHeight="1" thickBot="1" x14ac:dyDescent="0.25">
      <c r="A8" s="193"/>
      <c r="B8" s="194"/>
      <c r="C8" s="195"/>
      <c r="D8" s="194"/>
      <c r="E8" s="194"/>
      <c r="F8" s="195"/>
      <c r="G8" s="196"/>
      <c r="H8" s="197"/>
      <c r="I8" s="198"/>
      <c r="J8" s="8"/>
      <c r="K8" s="7"/>
      <c r="L8" s="6"/>
      <c r="M8" s="196"/>
      <c r="N8" s="197"/>
      <c r="O8" s="198"/>
      <c r="P8" s="8"/>
      <c r="Q8" s="7"/>
      <c r="R8" s="6" t="s">
        <v>1</v>
      </c>
      <c r="S8" s="196"/>
      <c r="T8" s="197"/>
      <c r="U8" s="198"/>
      <c r="V8" s="8"/>
      <c r="W8" s="7"/>
      <c r="X8" s="6"/>
      <c r="Y8" s="196"/>
      <c r="Z8" s="197"/>
      <c r="AA8" s="198"/>
      <c r="AB8" s="8"/>
      <c r="AC8" s="7"/>
      <c r="AD8" s="6"/>
      <c r="AE8" s="196"/>
      <c r="AF8" s="197"/>
      <c r="AG8" s="198"/>
      <c r="AH8" s="8"/>
      <c r="AI8" s="7"/>
      <c r="AJ8" s="6"/>
      <c r="AK8" s="205"/>
      <c r="AL8" s="206"/>
      <c r="AM8" s="207"/>
      <c r="AN8" s="211"/>
      <c r="AO8" s="212"/>
      <c r="AP8" s="213"/>
      <c r="AQ8" s="32"/>
      <c r="AR8" s="4">
        <f t="shared" si="0"/>
        <v>0</v>
      </c>
      <c r="AS8" s="3">
        <f t="shared" si="1"/>
        <v>0</v>
      </c>
      <c r="AT8" s="2">
        <f t="shared" si="2"/>
        <v>4</v>
      </c>
      <c r="AU8" s="4">
        <f t="shared" si="3"/>
        <v>4</v>
      </c>
      <c r="AV8" s="3">
        <f t="shared" si="4"/>
        <v>16</v>
      </c>
      <c r="AW8" s="2">
        <f t="shared" si="5"/>
        <v>13</v>
      </c>
      <c r="AX8" s="4">
        <f t="shared" si="6"/>
        <v>0</v>
      </c>
      <c r="AY8" s="3">
        <f t="shared" si="7"/>
        <v>0</v>
      </c>
      <c r="AZ8" s="2">
        <f t="shared" si="8"/>
        <v>1</v>
      </c>
      <c r="BA8" s="5"/>
      <c r="BB8" s="44">
        <f t="shared" si="9"/>
        <v>0</v>
      </c>
      <c r="BC8" s="43">
        <f t="shared" si="10"/>
        <v>0</v>
      </c>
      <c r="BD8" s="42">
        <f t="shared" si="11"/>
        <v>1</v>
      </c>
      <c r="BE8" s="38">
        <f>IF($G$6 = $BH$1,0,IF(+COUNTIF(J8,$BF$1) = 1,11-$G$6,0))</f>
        <v>0</v>
      </c>
      <c r="BF8" s="37">
        <f>IF($G$6 = $BH$1,0,IF(+COUNTIF(K8,$BF$1) = 1,11-$G$6,0))</f>
        <v>0</v>
      </c>
      <c r="BG8" s="36">
        <f>IF($G$6 = $BH$1,0,IF(+COUNTIF(L8,$BF$1) = 1,11-$G$6,0))</f>
        <v>0</v>
      </c>
      <c r="BH8" s="38">
        <f>IF($M$6 = $BH$1,0,IF(+COUNTIF(P8,$BF$1) = 1,11-$M$6,0))</f>
        <v>0</v>
      </c>
      <c r="BI8" s="37">
        <f>IF($M$6 = $BH$1,0,IF(+COUNTIF(Q8,$BF$1) = 1,11-$M$6,0))</f>
        <v>0</v>
      </c>
      <c r="BJ8" s="36">
        <f>IF($M$6 = $BH$1,0,IF(+COUNTIF(R8,$BF$1) = 1,11-$M$6,0))</f>
        <v>4</v>
      </c>
      <c r="BK8" s="38">
        <f>IF($S$6 = $BH$1,0,IF(+COUNTIF(V8,$BF$1) = 1,11-$S$6,0))</f>
        <v>0</v>
      </c>
      <c r="BL8" s="37">
        <f>IF($S$6 = $BH$1,0,IF(+COUNTIF(W8,$BF$1) = 1,11-$S$6,0))</f>
        <v>0</v>
      </c>
      <c r="BM8" s="36">
        <f>IF($S$6 = $BH$1,0,IF(+COUNTIF(X8,$BF$1) = 1,11-$S$6,0))</f>
        <v>0</v>
      </c>
      <c r="BN8" s="38">
        <f>IF($Y$6 = $BH$1,0,IF(+COUNTIF(AB8,$BF$1) = 1,11-$Y$6,0))</f>
        <v>0</v>
      </c>
      <c r="BO8" s="37">
        <f>IF($Y$6 = $BH$1,0,IF(+COUNTIF(AC8,$BF$1) = 1,11-$Y$6,0))</f>
        <v>0</v>
      </c>
      <c r="BP8" s="36">
        <f>IF($Y$6 = $BH$1,0,IF(+COUNTIF(AD8,$BF$1) = 1,11-$Y$6,0))</f>
        <v>0</v>
      </c>
      <c r="BQ8" s="38">
        <f>IF($AE$6 = $BH$1,0,IF(+COUNTIF(AH8,$BF$1) = 1,11-$AE$6,0))</f>
        <v>0</v>
      </c>
      <c r="BR8" s="37">
        <f>IF($AE$6 = $BH$1,0,IF(+COUNTIF(AI8,$BF$1) = 1,11-$AE$6,0))</f>
        <v>0</v>
      </c>
      <c r="BS8" s="36">
        <f>IF($AE$6 = $BH$1,0,IF(+COUNTIF(AJ8,$BF$1) = 1,11-$AE$6,0))</f>
        <v>0</v>
      </c>
      <c r="BT8" s="41">
        <f t="shared" si="16"/>
        <v>0</v>
      </c>
      <c r="BU8" s="40">
        <f>BF8+BI8+BL8+BO8+BR8</f>
        <v>0</v>
      </c>
      <c r="BV8" s="39">
        <f t="shared" si="17"/>
        <v>4</v>
      </c>
      <c r="BW8" s="38">
        <f>SUM($BT$6:$BT$8)</f>
        <v>0</v>
      </c>
      <c r="BX8" s="37">
        <f>SUM($BU$6:$BU$8)</f>
        <v>12</v>
      </c>
      <c r="BY8" s="36">
        <f>SUM($BV$6:$BV$8)</f>
        <v>9</v>
      </c>
      <c r="BZ8" s="36">
        <f t="shared" si="12"/>
        <v>4</v>
      </c>
      <c r="CA8" s="35">
        <f t="shared" si="13"/>
        <v>4</v>
      </c>
      <c r="CB8" s="34">
        <f t="shared" si="14"/>
        <v>16</v>
      </c>
      <c r="CC8" s="33">
        <f t="shared" si="15"/>
        <v>13</v>
      </c>
      <c r="CD8" s="227"/>
      <c r="CE8" s="229"/>
      <c r="CF8" s="229"/>
      <c r="CG8" s="229"/>
      <c r="CH8" s="231"/>
      <c r="CI8" s="233"/>
      <c r="CJ8" s="223"/>
      <c r="CK8" s="224"/>
      <c r="CL8" s="225"/>
      <c r="CM8" s="220"/>
      <c r="CN8" s="221"/>
      <c r="CO8" s="222"/>
    </row>
    <row r="9" spans="1:93" ht="10" customHeight="1" x14ac:dyDescent="0.2">
      <c r="A9" s="193">
        <v>1</v>
      </c>
      <c r="B9" s="194"/>
      <c r="C9" s="195"/>
      <c r="D9" s="190">
        <v>2</v>
      </c>
      <c r="E9" s="191"/>
      <c r="F9" s="192"/>
      <c r="G9" s="190">
        <v>6</v>
      </c>
      <c r="H9" s="191"/>
      <c r="I9" s="192"/>
      <c r="J9" s="22"/>
      <c r="K9" s="21"/>
      <c r="L9" s="20"/>
      <c r="M9" s="190">
        <v>9</v>
      </c>
      <c r="N9" s="191"/>
      <c r="O9" s="192"/>
      <c r="P9" s="22"/>
      <c r="Q9" s="21"/>
      <c r="R9" s="20"/>
      <c r="S9" s="190">
        <v>10</v>
      </c>
      <c r="T9" s="191"/>
      <c r="U9" s="192"/>
      <c r="V9" s="22"/>
      <c r="W9" s="21"/>
      <c r="X9" s="20"/>
      <c r="Y9" s="190">
        <v>8</v>
      </c>
      <c r="Z9" s="191"/>
      <c r="AA9" s="192"/>
      <c r="AB9" s="22"/>
      <c r="AC9" s="21"/>
      <c r="AD9" s="20"/>
      <c r="AE9" s="190">
        <v>10</v>
      </c>
      <c r="AF9" s="191"/>
      <c r="AG9" s="192"/>
      <c r="AH9" s="22"/>
      <c r="AI9" s="21"/>
      <c r="AJ9" s="20"/>
      <c r="AK9" s="199">
        <f>G9+M9+S9+Y9+AE9</f>
        <v>43</v>
      </c>
      <c r="AL9" s="200"/>
      <c r="AM9" s="201"/>
      <c r="AN9" s="211"/>
      <c r="AO9" s="212"/>
      <c r="AP9" s="213"/>
      <c r="AQ9" s="32"/>
      <c r="AR9" s="11">
        <f t="shared" si="0"/>
        <v>0</v>
      </c>
      <c r="AS9" s="17">
        <f t="shared" si="1"/>
        <v>0</v>
      </c>
      <c r="AT9" s="16">
        <f t="shared" si="2"/>
        <v>0</v>
      </c>
      <c r="AU9" s="18">
        <f t="shared" si="3"/>
        <v>0</v>
      </c>
      <c r="AV9" s="17">
        <f t="shared" si="4"/>
        <v>28</v>
      </c>
      <c r="AW9" s="16">
        <f t="shared" si="5"/>
        <v>2</v>
      </c>
      <c r="AX9" s="18">
        <f t="shared" si="6"/>
        <v>0</v>
      </c>
      <c r="AY9" s="17">
        <f t="shared" si="7"/>
        <v>0</v>
      </c>
      <c r="AZ9" s="16">
        <f t="shared" si="8"/>
        <v>0</v>
      </c>
      <c r="BA9" s="19"/>
      <c r="BB9" s="71">
        <f t="shared" si="9"/>
        <v>0</v>
      </c>
      <c r="BC9" s="70">
        <f t="shared" si="10"/>
        <v>0</v>
      </c>
      <c r="BD9" s="69">
        <f t="shared" si="11"/>
        <v>0</v>
      </c>
      <c r="BE9" s="68">
        <f>IF($G$9 = $BH$1,0,IF(+COUNTIF(J9,$BF$1) = 1,11-$G$9,0))</f>
        <v>0</v>
      </c>
      <c r="BF9" s="65">
        <f>IF($G$9 = $BH$1,0,IF(+COUNTIF(K9,$BF$1) = 1,11-$G$9,0))</f>
        <v>0</v>
      </c>
      <c r="BG9" s="64">
        <f>IF($G$9 = $BH$1,0,IF(+COUNTIF(L9,$BF$1) = 1,11-$G$9,0))</f>
        <v>0</v>
      </c>
      <c r="BH9" s="50">
        <f>IF($M$9 = $BH$1,0,IF(+COUNTIF(P9,$BF$1) = 1,11-$M$9,0))</f>
        <v>0</v>
      </c>
      <c r="BI9" s="65">
        <f>IF($M$9 = $BH$1,0,IF(+COUNTIF(Q9,$BF$1) = 1,11-$M$9,0))</f>
        <v>0</v>
      </c>
      <c r="BJ9" s="64">
        <f>IF($M$9 = $BH$1,0,IF(+COUNTIF(R9,$BF$1) = 1,11-$M$9,0))</f>
        <v>0</v>
      </c>
      <c r="BK9" s="50">
        <f>IF($S$9 = $BH$1,0,IF(+COUNTIF(V9,$BF$1) = 1,11-$S$9,0))</f>
        <v>0</v>
      </c>
      <c r="BL9" s="65">
        <f>IF($S$9 = $BH$1,0,IF(+COUNTIF(W9,$BF$1) = 1,11-$S$9,0))</f>
        <v>0</v>
      </c>
      <c r="BM9" s="64">
        <f>IF($S$9 = $BH$1,0,IF(+COUNTIF(X9,$BF$1) = 1,11-$S$9,0))</f>
        <v>0</v>
      </c>
      <c r="BN9" s="50">
        <f>IF($Y$9 = $BH$1,0,IF(+COUNTIF(AB9,$BF$1) = 1,11-$Y$9,0))</f>
        <v>0</v>
      </c>
      <c r="BO9" s="65">
        <f>IF($Y$9 = $BH$1,0,IF(+COUNTIF(AC9,$BF$1) = 1,11-$Y$9,0))</f>
        <v>0</v>
      </c>
      <c r="BP9" s="64">
        <f>IF($Y$9 = $BH$1,0,IF(+COUNTIF(AD9,$BF$1) = 1,11-$Y$9,0))</f>
        <v>0</v>
      </c>
      <c r="BQ9" s="50">
        <f>IF($AE$9 = $BH$1,0,IF(+COUNTIF(AH9,$BF$1) = 1,11-$AE$9,0))</f>
        <v>0</v>
      </c>
      <c r="BR9" s="65">
        <f>IF($AE$9 = $BH$1,0,IF(+COUNTIF(AI9,$BF$1) = 1,11-$AE$9,0))</f>
        <v>0</v>
      </c>
      <c r="BS9" s="64">
        <f>IF($AE$9 = $BH$1,0,IF(+COUNTIF(AJ9,$BF$1) = 1,11-$AE$9,0))</f>
        <v>0</v>
      </c>
      <c r="BT9" s="53">
        <f t="shared" si="16"/>
        <v>0</v>
      </c>
      <c r="BU9" s="67">
        <f>BF9+BI9+BL9+BO9+BR9</f>
        <v>0</v>
      </c>
      <c r="BV9" s="66">
        <f t="shared" si="17"/>
        <v>0</v>
      </c>
      <c r="BW9" s="50">
        <f>SUM($BT$9:$BT$11)</f>
        <v>0</v>
      </c>
      <c r="BX9" s="65">
        <f>SUM($BU$9:$BU$11)</f>
        <v>28</v>
      </c>
      <c r="BY9" s="64">
        <f>SUM($BV$9:$BV$11)</f>
        <v>2</v>
      </c>
      <c r="BZ9" s="64">
        <f t="shared" si="12"/>
        <v>0</v>
      </c>
      <c r="CA9" s="47">
        <f t="shared" si="13"/>
        <v>0</v>
      </c>
      <c r="CB9" s="63">
        <f t="shared" si="14"/>
        <v>28</v>
      </c>
      <c r="CC9" s="62">
        <f t="shared" si="15"/>
        <v>2</v>
      </c>
      <c r="CD9" s="61">
        <f>SUM(BE9:BG11)</f>
        <v>5</v>
      </c>
      <c r="CE9" s="60">
        <f>SUM(BH9:BJ11)</f>
        <v>2</v>
      </c>
      <c r="CF9" s="60">
        <f>SUM(BK9:BM11)</f>
        <v>9</v>
      </c>
      <c r="CG9" s="59">
        <f>SUM(BN9:BP11)</f>
        <v>3</v>
      </c>
      <c r="CH9" s="58">
        <f>SUM(BQ9:BS11)</f>
        <v>9</v>
      </c>
      <c r="CI9" s="57">
        <f>SUM(CD9:CH9)</f>
        <v>28</v>
      </c>
      <c r="CJ9" s="217">
        <v>150</v>
      </c>
      <c r="CK9" s="218"/>
      <c r="CL9" s="218"/>
      <c r="CM9" s="217">
        <f>CJ9/5</f>
        <v>30</v>
      </c>
      <c r="CN9" s="218"/>
      <c r="CO9" s="219"/>
    </row>
    <row r="10" spans="1:93" ht="10" customHeight="1" x14ac:dyDescent="0.2">
      <c r="A10" s="193"/>
      <c r="B10" s="194"/>
      <c r="C10" s="195"/>
      <c r="D10" s="193"/>
      <c r="E10" s="194"/>
      <c r="F10" s="195"/>
      <c r="G10" s="193"/>
      <c r="H10" s="194"/>
      <c r="I10" s="195"/>
      <c r="J10" s="15"/>
      <c r="K10" s="14"/>
      <c r="L10" s="13"/>
      <c r="M10" s="193"/>
      <c r="N10" s="194"/>
      <c r="O10" s="195"/>
      <c r="P10" s="15"/>
      <c r="Q10" s="14"/>
      <c r="R10" s="13"/>
      <c r="S10" s="193"/>
      <c r="T10" s="194"/>
      <c r="U10" s="195"/>
      <c r="V10" s="15" t="s">
        <v>1</v>
      </c>
      <c r="W10" s="14"/>
      <c r="X10" s="13"/>
      <c r="Y10" s="193"/>
      <c r="Z10" s="194"/>
      <c r="AA10" s="195"/>
      <c r="AB10" s="15"/>
      <c r="AC10" s="14"/>
      <c r="AD10" s="13"/>
      <c r="AE10" s="193"/>
      <c r="AF10" s="194"/>
      <c r="AG10" s="195"/>
      <c r="AH10" s="15"/>
      <c r="AI10" s="14"/>
      <c r="AJ10" s="13"/>
      <c r="AK10" s="202"/>
      <c r="AL10" s="203"/>
      <c r="AM10" s="204"/>
      <c r="AN10" s="211"/>
      <c r="AO10" s="212"/>
      <c r="AP10" s="213"/>
      <c r="AQ10" s="32"/>
      <c r="AR10" s="11">
        <f t="shared" si="0"/>
        <v>0</v>
      </c>
      <c r="AS10" s="10">
        <f t="shared" si="1"/>
        <v>20</v>
      </c>
      <c r="AT10" s="9">
        <f t="shared" si="2"/>
        <v>0</v>
      </c>
      <c r="AU10" s="11">
        <f t="shared" si="3"/>
        <v>20</v>
      </c>
      <c r="AV10" s="10">
        <f t="shared" si="4"/>
        <v>48</v>
      </c>
      <c r="AW10" s="9">
        <f t="shared" si="5"/>
        <v>22</v>
      </c>
      <c r="AX10" s="11">
        <f t="shared" si="6"/>
        <v>1</v>
      </c>
      <c r="AY10" s="10">
        <f t="shared" si="7"/>
        <v>0</v>
      </c>
      <c r="AZ10" s="9">
        <f t="shared" si="8"/>
        <v>0</v>
      </c>
      <c r="BA10" s="12"/>
      <c r="BB10" s="56">
        <f t="shared" si="9"/>
        <v>1</v>
      </c>
      <c r="BC10" s="55">
        <f t="shared" si="10"/>
        <v>0</v>
      </c>
      <c r="BD10" s="54">
        <f t="shared" si="11"/>
        <v>0</v>
      </c>
      <c r="BE10" s="50">
        <f>IF($G$9 = $BH$1,0,IF(+COUNTIF(J10,$BF$1) = 1,11-$G$9,0))</f>
        <v>0</v>
      </c>
      <c r="BF10" s="49">
        <f>IF($G$9 = $BH$1,9,IF(+COUNTIF(K10,$BF$1) = 1,11-$G$9,0))</f>
        <v>0</v>
      </c>
      <c r="BG10" s="48">
        <f>IF($G$9 = $BH$1,0,IF(+COUNTIF(L10,$BF$1) = 1,11-$G$9,0))</f>
        <v>0</v>
      </c>
      <c r="BH10" s="50">
        <f>IF($M$9 = $BH$1,0,IF(+COUNTIF(P10,$BF$1) = 1,11-$M$9,0))</f>
        <v>0</v>
      </c>
      <c r="BI10" s="49">
        <f>IF($M$9 = $BH$1,9,IF(+COUNTIF(Q10,$BF$1) = 1,11-$M$9,0))</f>
        <v>0</v>
      </c>
      <c r="BJ10" s="48">
        <f>IF($M$9 = $BH$1,0,IF(+COUNTIF(R10,$BF$1) = 1,11-$M$9,0))</f>
        <v>0</v>
      </c>
      <c r="BK10" s="50">
        <f>IF($S$9 = $BH$1,0,IF(+COUNTIF(V10,$BF$1) = 1,11-$S$9,0))</f>
        <v>0</v>
      </c>
      <c r="BL10" s="49">
        <f>IF($S$9 = $BH$1,9,IF(+COUNTIF(W10,$BF$1) = 1,11-$S$9,0))</f>
        <v>9</v>
      </c>
      <c r="BM10" s="48">
        <f>IF($S$9 = $BH$1,0,IF(+COUNTIF(X10,$BF$1) = 1,11-$S$9,0))</f>
        <v>0</v>
      </c>
      <c r="BN10" s="50">
        <f>IF($Y$9 = $BH$1,0,IF(+COUNTIF(AB10,$BF$1) = 1,11-$Y$9,0))</f>
        <v>0</v>
      </c>
      <c r="BO10" s="49">
        <f>IF($Y$9 = $BH$1,9,IF(+COUNTIF(AC10,$BF$1) = 1,11-$Y$9,0))</f>
        <v>0</v>
      </c>
      <c r="BP10" s="48">
        <f>IF($Y$9 = $BH$1,0,IF(+COUNTIF(AD10,$BF$1) = 1,11-$Y$9,0))</f>
        <v>0</v>
      </c>
      <c r="BQ10" s="50">
        <f>IF($AE$9 = $BH$1,0,IF(+COUNTIF(AH10,$BF$1) = 1,11-$AE$9,0))</f>
        <v>0</v>
      </c>
      <c r="BR10" s="49">
        <f>IF($AE$9 = $BH$1,9,IF(+COUNTIF(AI10,$BF$1) = 1,11-$AE$9,0))</f>
        <v>9</v>
      </c>
      <c r="BS10" s="48">
        <f>IF($AE$9 = $BH$1,0,IF(+COUNTIF(AJ10,$BF$1) = 1,11-$AE$9,0))</f>
        <v>0</v>
      </c>
      <c r="BT10" s="53">
        <f t="shared" si="16"/>
        <v>0</v>
      </c>
      <c r="BU10" s="52">
        <f>BF10+BI10+BL10+BO10+BR10+CI10</f>
        <v>20</v>
      </c>
      <c r="BV10" s="51">
        <f t="shared" si="17"/>
        <v>0</v>
      </c>
      <c r="BW10" s="50">
        <f>SUM($BT$9:$BT$11)</f>
        <v>0</v>
      </c>
      <c r="BX10" s="49">
        <f>SUM($BU$9:$BU$11)</f>
        <v>28</v>
      </c>
      <c r="BY10" s="48">
        <f>SUM($BV$9:$BV$11)</f>
        <v>2</v>
      </c>
      <c r="BZ10" s="48">
        <f t="shared" si="12"/>
        <v>20</v>
      </c>
      <c r="CA10" s="47">
        <f t="shared" si="13"/>
        <v>20</v>
      </c>
      <c r="CB10" s="46">
        <f t="shared" si="14"/>
        <v>48</v>
      </c>
      <c r="CC10" s="45">
        <f t="shared" si="15"/>
        <v>22</v>
      </c>
      <c r="CD10" s="226">
        <f>IF(CD9&gt;0,IF(G9&gt;=$BG$1,IF(G9&lt;=$BH$1,10-CD9,0),0),0)</f>
        <v>0</v>
      </c>
      <c r="CE10" s="228">
        <f>IF(CE9&gt;0,IF(M9&gt;=$BG$1,IF(M9&lt;=$BH$1,10-CE9,0),0),0)</f>
        <v>0</v>
      </c>
      <c r="CF10" s="228">
        <f>IF(CF9&gt;0,IF(S9&gt;=$BG$1,IF(S9&lt;=$BH$1,10-CF9,0),0),0)</f>
        <v>1</v>
      </c>
      <c r="CG10" s="228">
        <f>IF(CG9&gt;0,IF(Y9&gt;=$BG$1,IF(Y9&lt;=$BH$1,10-CG9,0),0),0)</f>
        <v>0</v>
      </c>
      <c r="CH10" s="230">
        <f>IF(CH9&gt;0,IF(AE9&gt;=$BG$1,IF(AE9&lt;=$BH$1,10-CH9,0),0),0)</f>
        <v>1</v>
      </c>
      <c r="CI10" s="232">
        <f>SUM(CD10:CH11)</f>
        <v>2</v>
      </c>
      <c r="CJ10" s="220"/>
      <c r="CK10" s="221"/>
      <c r="CL10" s="221"/>
      <c r="CM10" s="220"/>
      <c r="CN10" s="221"/>
      <c r="CO10" s="222"/>
    </row>
    <row r="11" spans="1:93" ht="10" customHeight="1" thickBot="1" x14ac:dyDescent="0.25">
      <c r="A11" s="193"/>
      <c r="B11" s="194"/>
      <c r="C11" s="195"/>
      <c r="D11" s="193"/>
      <c r="E11" s="194"/>
      <c r="F11" s="195"/>
      <c r="G11" s="196"/>
      <c r="H11" s="197"/>
      <c r="I11" s="198"/>
      <c r="J11" s="8"/>
      <c r="K11" s="7" t="s">
        <v>1</v>
      </c>
      <c r="L11" s="6"/>
      <c r="M11" s="196"/>
      <c r="N11" s="197"/>
      <c r="O11" s="198"/>
      <c r="P11" s="8"/>
      <c r="Q11" s="7"/>
      <c r="R11" s="6" t="s">
        <v>1</v>
      </c>
      <c r="S11" s="196"/>
      <c r="T11" s="197"/>
      <c r="U11" s="198"/>
      <c r="V11" s="8"/>
      <c r="W11" s="7"/>
      <c r="X11" s="6"/>
      <c r="Y11" s="196"/>
      <c r="Z11" s="197"/>
      <c r="AA11" s="198"/>
      <c r="AB11" s="8"/>
      <c r="AC11" s="7" t="s">
        <v>1</v>
      </c>
      <c r="AD11" s="6"/>
      <c r="AE11" s="196"/>
      <c r="AF11" s="197"/>
      <c r="AG11" s="198"/>
      <c r="AH11" s="8"/>
      <c r="AI11" s="7" t="s">
        <v>1</v>
      </c>
      <c r="AJ11" s="6"/>
      <c r="AK11" s="205"/>
      <c r="AL11" s="206"/>
      <c r="AM11" s="207"/>
      <c r="AN11" s="214"/>
      <c r="AO11" s="215"/>
      <c r="AP11" s="216"/>
      <c r="AQ11" s="31"/>
      <c r="AR11" s="4">
        <f t="shared" si="0"/>
        <v>0</v>
      </c>
      <c r="AS11" s="3">
        <f t="shared" si="1"/>
        <v>8</v>
      </c>
      <c r="AT11" s="2">
        <f t="shared" si="2"/>
        <v>2</v>
      </c>
      <c r="AU11" s="4">
        <f t="shared" si="3"/>
        <v>10</v>
      </c>
      <c r="AV11" s="3">
        <f t="shared" si="4"/>
        <v>38</v>
      </c>
      <c r="AW11" s="2">
        <f t="shared" si="5"/>
        <v>12</v>
      </c>
      <c r="AX11" s="4">
        <f t="shared" si="6"/>
        <v>0</v>
      </c>
      <c r="AY11" s="3">
        <f t="shared" si="7"/>
        <v>3</v>
      </c>
      <c r="AZ11" s="2">
        <f t="shared" si="8"/>
        <v>1</v>
      </c>
      <c r="BA11" s="5"/>
      <c r="BB11" s="44">
        <f t="shared" si="9"/>
        <v>0</v>
      </c>
      <c r="BC11" s="43">
        <f t="shared" si="10"/>
        <v>3</v>
      </c>
      <c r="BD11" s="42">
        <f t="shared" si="11"/>
        <v>1</v>
      </c>
      <c r="BE11" s="38">
        <f>IF($G$9 = $BH$1,0,IF(+COUNTIF(J11,$BF$1) = 1,11-$G$9,0))</f>
        <v>0</v>
      </c>
      <c r="BF11" s="37">
        <f>IF($G$9 = $BH$1,0,IF(+COUNTIF(K11,$BF$1) = 1,11-$G$9,0))</f>
        <v>5</v>
      </c>
      <c r="BG11" s="36">
        <f>IF($G$9 = $BH$1,0,IF(+COUNTIF(L11,$BF$1) = 1,11-$G$9,0))</f>
        <v>0</v>
      </c>
      <c r="BH11" s="38">
        <f>IF($M$9 = $BH$1,0,IF(+COUNTIF(P11,$BF$1) = 1,11-$M$9,0))</f>
        <v>0</v>
      </c>
      <c r="BI11" s="37">
        <f>IF($M$9 = $BH$1,0,IF(+COUNTIF(Q11,$BF$1) = 1,11-$M$9,0))</f>
        <v>0</v>
      </c>
      <c r="BJ11" s="36">
        <f>IF($M$9 = $BH$1,0,IF(+COUNTIF(R11,$BF$1) = 1,11-$M$9,0))</f>
        <v>2</v>
      </c>
      <c r="BK11" s="38">
        <f>IF($S$9 = $BH$1,0,IF(+COUNTIF(V11,$BF$1) = 1,11-$S$9,0))</f>
        <v>0</v>
      </c>
      <c r="BL11" s="37">
        <f>IF($S$9 = $BH$1,0,IF(+COUNTIF(W11,$BF$1) = 1,11-$S$9,0))</f>
        <v>0</v>
      </c>
      <c r="BM11" s="36">
        <f>IF($S$9 = $BH$1,0,IF(+COUNTIF(X11,$BF$1) = 1,11-$S$9,0))</f>
        <v>0</v>
      </c>
      <c r="BN11" s="38">
        <f>IF($Y$9 = $BH$1,0,IF(+COUNTIF(AB11,$BF$1) = 1,11-$Y$9,0))</f>
        <v>0</v>
      </c>
      <c r="BO11" s="37">
        <f>IF($Y$9 = $BH$1,0,IF(+COUNTIF(AC11,$BF$1) = 1,11-$Y$9,0))</f>
        <v>3</v>
      </c>
      <c r="BP11" s="36">
        <f>IF($Y$9 = $BH$1,0,IF(+COUNTIF(AD11,$BF$1) = 1,11-$Y$9,0))</f>
        <v>0</v>
      </c>
      <c r="BQ11" s="38">
        <f>IF($AE$9 = $BH$1,0,IF(+COUNTIF(AH11,$BF$1) = 1,11-$AE$9,0))</f>
        <v>0</v>
      </c>
      <c r="BR11" s="37">
        <f>IF($AE$9 = $BH$1,0,IF(+COUNTIF(AI11,$BF$1) = 1,11-$AE$9,0))</f>
        <v>0</v>
      </c>
      <c r="BS11" s="36">
        <f>IF($AE$9 = $BH$1,0,IF(+COUNTIF(AJ11,$BF$1) = 1,11-$AE$9,0))</f>
        <v>0</v>
      </c>
      <c r="BT11" s="41">
        <f t="shared" si="16"/>
        <v>0</v>
      </c>
      <c r="BU11" s="40">
        <f>BF11+BI11+BL11+BO11+BR11</f>
        <v>8</v>
      </c>
      <c r="BV11" s="39">
        <f t="shared" si="17"/>
        <v>2</v>
      </c>
      <c r="BW11" s="38">
        <f>SUM($BT$9:$BT$11)</f>
        <v>0</v>
      </c>
      <c r="BX11" s="37">
        <f>SUM($BU$9:$BU$11)</f>
        <v>28</v>
      </c>
      <c r="BY11" s="36">
        <f>SUM($BV$9:$BV$11)</f>
        <v>2</v>
      </c>
      <c r="BZ11" s="36">
        <f t="shared" si="12"/>
        <v>10</v>
      </c>
      <c r="CA11" s="35">
        <f t="shared" si="13"/>
        <v>10</v>
      </c>
      <c r="CB11" s="34">
        <f t="shared" si="14"/>
        <v>38</v>
      </c>
      <c r="CC11" s="33">
        <f t="shared" si="15"/>
        <v>12</v>
      </c>
      <c r="CD11" s="227"/>
      <c r="CE11" s="229"/>
      <c r="CF11" s="229"/>
      <c r="CG11" s="229"/>
      <c r="CH11" s="231"/>
      <c r="CI11" s="233"/>
      <c r="CJ11" s="220"/>
      <c r="CK11" s="221"/>
      <c r="CL11" s="221"/>
      <c r="CM11" s="220"/>
      <c r="CN11" s="221"/>
      <c r="CO11" s="222"/>
    </row>
    <row r="12" spans="1:93" ht="10" customHeight="1" x14ac:dyDescent="0.2">
      <c r="A12" s="193">
        <v>1</v>
      </c>
      <c r="B12" s="194"/>
      <c r="C12" s="195"/>
      <c r="D12" s="190">
        <v>3</v>
      </c>
      <c r="E12" s="191"/>
      <c r="F12" s="192"/>
      <c r="G12" s="190">
        <v>10</v>
      </c>
      <c r="H12" s="191"/>
      <c r="I12" s="192"/>
      <c r="J12" s="22"/>
      <c r="K12" s="21"/>
      <c r="L12" s="20"/>
      <c r="M12" s="190">
        <v>9</v>
      </c>
      <c r="N12" s="191"/>
      <c r="O12" s="192"/>
      <c r="P12" s="22"/>
      <c r="Q12" s="21"/>
      <c r="R12" s="20"/>
      <c r="S12" s="190">
        <v>8</v>
      </c>
      <c r="T12" s="191"/>
      <c r="U12" s="192"/>
      <c r="V12" s="22"/>
      <c r="W12" s="21"/>
      <c r="X12" s="20"/>
      <c r="Y12" s="190">
        <v>8</v>
      </c>
      <c r="Z12" s="191"/>
      <c r="AA12" s="192"/>
      <c r="AB12" s="22"/>
      <c r="AC12" s="21"/>
      <c r="AD12" s="20"/>
      <c r="AE12" s="190">
        <v>7</v>
      </c>
      <c r="AF12" s="191"/>
      <c r="AG12" s="192"/>
      <c r="AH12" s="22"/>
      <c r="AI12" s="21"/>
      <c r="AJ12" s="20"/>
      <c r="AK12" s="199">
        <f>G12+M12+S12+Y12+AE12</f>
        <v>42</v>
      </c>
      <c r="AL12" s="200"/>
      <c r="AM12" s="201"/>
      <c r="AN12" s="208">
        <f>AK12+AK15</f>
        <v>85</v>
      </c>
      <c r="AO12" s="209"/>
      <c r="AP12" s="210"/>
      <c r="AQ12" s="72"/>
      <c r="AR12" s="11">
        <f t="shared" si="0"/>
        <v>0</v>
      </c>
      <c r="AS12" s="17">
        <f t="shared" si="1"/>
        <v>0</v>
      </c>
      <c r="AT12" s="16">
        <f t="shared" si="2"/>
        <v>0</v>
      </c>
      <c r="AU12" s="18">
        <f t="shared" si="3"/>
        <v>2</v>
      </c>
      <c r="AV12" s="17">
        <f t="shared" si="4"/>
        <v>13</v>
      </c>
      <c r="AW12" s="16">
        <f t="shared" si="5"/>
        <v>7</v>
      </c>
      <c r="AX12" s="18">
        <f t="shared" si="6"/>
        <v>0</v>
      </c>
      <c r="AY12" s="17">
        <f t="shared" si="7"/>
        <v>0</v>
      </c>
      <c r="AZ12" s="16">
        <f t="shared" si="8"/>
        <v>0</v>
      </c>
      <c r="BA12" s="19"/>
      <c r="BB12" s="71">
        <f t="shared" si="9"/>
        <v>0</v>
      </c>
      <c r="BC12" s="70">
        <f t="shared" si="10"/>
        <v>0</v>
      </c>
      <c r="BD12" s="69">
        <f t="shared" si="11"/>
        <v>0</v>
      </c>
      <c r="BE12" s="68">
        <f>IF($G$12 = $BH$1,0,IF(+COUNTIF(J12,$BF$1) = 1,11-$G$12,0))</f>
        <v>0</v>
      </c>
      <c r="BF12" s="65">
        <f>IF($G$12 = $BH$1,0,IF(+COUNTIF(K12,$BF$1) = 1,11-$G$12,0))</f>
        <v>0</v>
      </c>
      <c r="BG12" s="64">
        <f>IF($G$12 = $BH$1,0,IF(+COUNTIF(L12,$BF$1) = 1,11-$G$12,0))</f>
        <v>0</v>
      </c>
      <c r="BH12" s="50">
        <f>IF($M$12 = $BH$1,0,IF(+COUNTIF(P12,$BF$1) = 1,11-$M$12,0))</f>
        <v>0</v>
      </c>
      <c r="BI12" s="65">
        <f>IF($M$12 = $BH$1,0,IF(+COUNTIF(Q12,$BF$1) = 1,11-$M$12,0))</f>
        <v>0</v>
      </c>
      <c r="BJ12" s="64">
        <f>IF($M$12 = $BH$1,0,IF(+COUNTIF(R12,$BF$1) = 1,11-$M$12,0))</f>
        <v>0</v>
      </c>
      <c r="BK12" s="50">
        <f>IF($S$12 = $BH$1,0,IF(+COUNTIF(V12,$BF$1) = 1,11-$S$12,0))</f>
        <v>0</v>
      </c>
      <c r="BL12" s="65">
        <f>IF($S$12 = $BH$1,0,IF(+COUNTIF(W12,$BF$1) = 1,11-$S$12,0))</f>
        <v>0</v>
      </c>
      <c r="BM12" s="64">
        <f>IF($S$12 = $BH$1,0,IF(+COUNTIF(X12,$BF$1) = 1,11-$S$12,0))</f>
        <v>0</v>
      </c>
      <c r="BN12" s="50">
        <f>IF($Y$12 = $BH$1,0,IF(+COUNTIF(AB12,$BF$1) = 1,11-$Y$12,0))</f>
        <v>0</v>
      </c>
      <c r="BO12" s="65">
        <f>IF($Y$12 = $BH$1,0,IF(+COUNTIF(AC12,$BF$1) = 1,11-$Y$12,0))</f>
        <v>0</v>
      </c>
      <c r="BP12" s="64">
        <f>IF($Y$12 = $BH$1,0,IF(+COUNTIF(AD12,$BF$1) = 1,11-$Y$12,0))</f>
        <v>0</v>
      </c>
      <c r="BQ12" s="50">
        <f>IF($AE$12 = $BH$1,0,IF(+COUNTIF(AH12,$BF$1) = 1,11-$AE$12,0))</f>
        <v>0</v>
      </c>
      <c r="BR12" s="65">
        <f>IF($AE$12 = $BH$1,0,IF(+COUNTIF(AI12,$BF$1) = 1,11-$AE$12,0))</f>
        <v>0</v>
      </c>
      <c r="BS12" s="64">
        <f>IF($AE$12 = $BH$1,0,IF(+COUNTIF(AJ12,$BF$1) = 1,11-$AE$12,0))</f>
        <v>0</v>
      </c>
      <c r="BT12" s="53">
        <f t="shared" si="16"/>
        <v>0</v>
      </c>
      <c r="BU12" s="67">
        <f>BF12+BI12+BL12+BO12+BR12</f>
        <v>0</v>
      </c>
      <c r="BV12" s="66">
        <f t="shared" si="17"/>
        <v>0</v>
      </c>
      <c r="BW12" s="50">
        <f>SUM($BT$12:$BT$14)</f>
        <v>2</v>
      </c>
      <c r="BX12" s="65">
        <f>SUM($BU$12:$BU$14)</f>
        <v>13</v>
      </c>
      <c r="BY12" s="64">
        <f>SUM($BV$12:$BV$14)</f>
        <v>7</v>
      </c>
      <c r="BZ12" s="64">
        <f t="shared" si="12"/>
        <v>0</v>
      </c>
      <c r="CA12" s="47">
        <f t="shared" si="13"/>
        <v>2</v>
      </c>
      <c r="CB12" s="63">
        <f t="shared" si="14"/>
        <v>13</v>
      </c>
      <c r="CC12" s="62">
        <f t="shared" si="15"/>
        <v>7</v>
      </c>
      <c r="CD12" s="61">
        <f>SUM(BE12:BG14)</f>
        <v>9</v>
      </c>
      <c r="CE12" s="60">
        <f>SUM(BH12:BJ14)</f>
        <v>2</v>
      </c>
      <c r="CF12" s="60">
        <f>SUM(BK12:BM14)</f>
        <v>3</v>
      </c>
      <c r="CG12" s="59">
        <f>SUM(BN12:BP14)</f>
        <v>3</v>
      </c>
      <c r="CH12" s="58">
        <f>SUM(BQ12:BS14)</f>
        <v>4</v>
      </c>
      <c r="CI12" s="57">
        <f>SUM(CD12:CH12)</f>
        <v>21</v>
      </c>
      <c r="CJ12" s="217">
        <v>150</v>
      </c>
      <c r="CK12" s="218"/>
      <c r="CL12" s="218"/>
      <c r="CM12" s="217">
        <f>CJ12/5</f>
        <v>30</v>
      </c>
      <c r="CN12" s="218"/>
      <c r="CO12" s="219"/>
    </row>
    <row r="13" spans="1:93" ht="10" customHeight="1" x14ac:dyDescent="0.2">
      <c r="A13" s="193"/>
      <c r="B13" s="194"/>
      <c r="C13" s="195"/>
      <c r="D13" s="193"/>
      <c r="E13" s="194"/>
      <c r="F13" s="195"/>
      <c r="G13" s="193"/>
      <c r="H13" s="194"/>
      <c r="I13" s="195"/>
      <c r="J13" s="15"/>
      <c r="K13" s="14"/>
      <c r="L13" s="13"/>
      <c r="M13" s="193"/>
      <c r="N13" s="194"/>
      <c r="O13" s="195"/>
      <c r="P13" s="15"/>
      <c r="Q13" s="14"/>
      <c r="R13" s="13"/>
      <c r="S13" s="193"/>
      <c r="T13" s="194"/>
      <c r="U13" s="195"/>
      <c r="V13" s="15"/>
      <c r="W13" s="14"/>
      <c r="X13" s="13"/>
      <c r="Y13" s="193"/>
      <c r="Z13" s="194"/>
      <c r="AA13" s="195"/>
      <c r="AB13" s="15"/>
      <c r="AC13" s="14"/>
      <c r="AD13" s="13" t="s">
        <v>1</v>
      </c>
      <c r="AE13" s="193"/>
      <c r="AF13" s="194"/>
      <c r="AG13" s="195"/>
      <c r="AH13" s="15"/>
      <c r="AI13" s="14"/>
      <c r="AJ13" s="13"/>
      <c r="AK13" s="202"/>
      <c r="AL13" s="203"/>
      <c r="AM13" s="204"/>
      <c r="AN13" s="211"/>
      <c r="AO13" s="212"/>
      <c r="AP13" s="213"/>
      <c r="AQ13" s="32"/>
      <c r="AR13" s="11">
        <f t="shared" si="0"/>
        <v>0</v>
      </c>
      <c r="AS13" s="10">
        <f t="shared" si="1"/>
        <v>10</v>
      </c>
      <c r="AT13" s="9">
        <f t="shared" si="2"/>
        <v>3</v>
      </c>
      <c r="AU13" s="11">
        <f t="shared" si="3"/>
        <v>15</v>
      </c>
      <c r="AV13" s="10">
        <f t="shared" si="4"/>
        <v>26</v>
      </c>
      <c r="AW13" s="9">
        <f t="shared" si="5"/>
        <v>20</v>
      </c>
      <c r="AX13" s="11">
        <f t="shared" si="6"/>
        <v>0</v>
      </c>
      <c r="AY13" s="10">
        <f t="shared" si="7"/>
        <v>0</v>
      </c>
      <c r="AZ13" s="9">
        <f t="shared" si="8"/>
        <v>1</v>
      </c>
      <c r="BA13" s="12"/>
      <c r="BB13" s="56">
        <f t="shared" si="9"/>
        <v>0</v>
      </c>
      <c r="BC13" s="55">
        <f t="shared" si="10"/>
        <v>0</v>
      </c>
      <c r="BD13" s="54">
        <f t="shared" si="11"/>
        <v>1</v>
      </c>
      <c r="BE13" s="50">
        <f>IF($G$12 = $BH$1,0,IF(+COUNTIF(J13,$BF$1) = 1,11-$G$12,0))</f>
        <v>0</v>
      </c>
      <c r="BF13" s="49">
        <f>IF($G$12 = $BH$1,9,IF(+COUNTIF(K13,$BF$1) = 1,11-$G$12,0))</f>
        <v>9</v>
      </c>
      <c r="BG13" s="48">
        <f>IF($G$12 = $BH$1,0,IF(+COUNTIF(L13,$BF$1) = 1,11-$G$12,0))</f>
        <v>0</v>
      </c>
      <c r="BH13" s="50">
        <f>IF($M$12 = $BH$1,0,IF(+COUNTIF(P13,$BF$1) = 1,11-$M$12,0))</f>
        <v>0</v>
      </c>
      <c r="BI13" s="49">
        <f>IF($M$12 = $BH$1,9,IF(+COUNTIF(Q13,$BF$1) = 1,11-$M$12,0))</f>
        <v>0</v>
      </c>
      <c r="BJ13" s="48">
        <f>IF($M$12 = $BH$1,0,IF(+COUNTIF(R13,$BF$1) = 1,11-$M$12,0))</f>
        <v>0</v>
      </c>
      <c r="BK13" s="50">
        <f>IF($S$12 = $BH$1,0,IF(+COUNTIF(V13,$BF$1) = 1,11-$S$12,0))</f>
        <v>0</v>
      </c>
      <c r="BL13" s="49">
        <f>IF($S$12 = $BH$1,9,IF(+COUNTIF(W13,$BF$1) = 1,11-$S$12,0))</f>
        <v>0</v>
      </c>
      <c r="BM13" s="48">
        <f>IF($S$12 = $BH$1,0,IF(+COUNTIF(X13,$BF$1) = 1,11-$S$12,0))</f>
        <v>0</v>
      </c>
      <c r="BN13" s="50">
        <f>IF($Y$12 = $BH$1,0,IF(+COUNTIF(AB13,$BF$1) = 1,11-$Y$12,0))</f>
        <v>0</v>
      </c>
      <c r="BO13" s="49">
        <f>IF($Y$12 = $BH$1,9,IF(+COUNTIF(AC13,$BF$1) = 1,11-$Y$12,0))</f>
        <v>0</v>
      </c>
      <c r="BP13" s="48">
        <f>IF($Y$12 = $BH$1,0,IF(+COUNTIF(AD13,$BF$1) = 1,11-$Y$12,0))</f>
        <v>3</v>
      </c>
      <c r="BQ13" s="50">
        <f>IF($AE$12 = $BH$1,0,IF(+COUNTIF(AH13,$BF$1) = 1,11-$AE$12,0))</f>
        <v>0</v>
      </c>
      <c r="BR13" s="49">
        <f>IF($AE$12 = $BH$1,9,IF(+COUNTIF(AI13,$BF$1) = 1,11-$AE$12,0))</f>
        <v>0</v>
      </c>
      <c r="BS13" s="48">
        <f>IF($AE$12 = $BH$1,0,IF(+COUNTIF(AJ13,$BF$1) = 1,11-$AE$12,0))</f>
        <v>0</v>
      </c>
      <c r="BT13" s="53">
        <f t="shared" si="16"/>
        <v>0</v>
      </c>
      <c r="BU13" s="52">
        <f>BF13+BI13+BL13+BO13+BR13+CI13</f>
        <v>10</v>
      </c>
      <c r="BV13" s="51">
        <f t="shared" si="17"/>
        <v>3</v>
      </c>
      <c r="BW13" s="50">
        <f>SUM($BT$12:$BT$14)</f>
        <v>2</v>
      </c>
      <c r="BX13" s="49">
        <f>SUM($BU$12:$BU$14)</f>
        <v>13</v>
      </c>
      <c r="BY13" s="48">
        <f>SUM($BV$12:$BV$14)</f>
        <v>7</v>
      </c>
      <c r="BZ13" s="48">
        <f t="shared" si="12"/>
        <v>13</v>
      </c>
      <c r="CA13" s="47">
        <f t="shared" si="13"/>
        <v>15</v>
      </c>
      <c r="CB13" s="46">
        <f t="shared" si="14"/>
        <v>26</v>
      </c>
      <c r="CC13" s="45">
        <f t="shared" si="15"/>
        <v>20</v>
      </c>
      <c r="CD13" s="226">
        <f>IF(CD12&gt;0,IF(G12&gt;=$BG$1,IF(G12&lt;=$BH$1,10-CD12,0),0),0)</f>
        <v>1</v>
      </c>
      <c r="CE13" s="228">
        <f>IF(CE12&gt;0,IF(M12&gt;=$BG$1,IF(M12&lt;=$BH$1,10-CE12,0),0),0)</f>
        <v>0</v>
      </c>
      <c r="CF13" s="228">
        <f>IF(CF12&gt;0,IF(S12&gt;=$BG$1,IF(S12&lt;=$BH$1,10-CF12,0),0),0)</f>
        <v>0</v>
      </c>
      <c r="CG13" s="228">
        <f>IF(CG12&gt;0,IF(Y12&gt;=$BG$1,IF(Y12&lt;=$BH$1,10-CG12,0),0),0)</f>
        <v>0</v>
      </c>
      <c r="CH13" s="230">
        <f>IF(CH12&gt;0,IF(AE12&gt;=$BG$1,IF(AE12&lt;=$BH$1,10-CH12,0),0),0)</f>
        <v>0</v>
      </c>
      <c r="CI13" s="232">
        <f>SUM(CD13:CH14)</f>
        <v>1</v>
      </c>
      <c r="CJ13" s="220"/>
      <c r="CK13" s="221"/>
      <c r="CL13" s="221"/>
      <c r="CM13" s="220"/>
      <c r="CN13" s="221"/>
      <c r="CO13" s="222"/>
    </row>
    <row r="14" spans="1:93" ht="10" customHeight="1" thickBot="1" x14ac:dyDescent="0.25">
      <c r="A14" s="193"/>
      <c r="B14" s="194"/>
      <c r="C14" s="195"/>
      <c r="D14" s="193"/>
      <c r="E14" s="194"/>
      <c r="F14" s="195"/>
      <c r="G14" s="196"/>
      <c r="H14" s="197"/>
      <c r="I14" s="198"/>
      <c r="J14" s="8"/>
      <c r="K14" s="7" t="s">
        <v>1</v>
      </c>
      <c r="L14" s="6"/>
      <c r="M14" s="196"/>
      <c r="N14" s="197"/>
      <c r="O14" s="198"/>
      <c r="P14" s="8" t="s">
        <v>1</v>
      </c>
      <c r="Q14" s="7"/>
      <c r="R14" s="6"/>
      <c r="S14" s="196"/>
      <c r="T14" s="197"/>
      <c r="U14" s="198"/>
      <c r="V14" s="8"/>
      <c r="W14" s="7" t="s">
        <v>1</v>
      </c>
      <c r="X14" s="6"/>
      <c r="Y14" s="196"/>
      <c r="Z14" s="197"/>
      <c r="AA14" s="198"/>
      <c r="AB14" s="8"/>
      <c r="AC14" s="7"/>
      <c r="AD14" s="6"/>
      <c r="AE14" s="196"/>
      <c r="AF14" s="197"/>
      <c r="AG14" s="198"/>
      <c r="AH14" s="8"/>
      <c r="AI14" s="7"/>
      <c r="AJ14" s="6" t="s">
        <v>1</v>
      </c>
      <c r="AK14" s="205"/>
      <c r="AL14" s="206"/>
      <c r="AM14" s="207"/>
      <c r="AN14" s="211"/>
      <c r="AO14" s="212"/>
      <c r="AP14" s="213"/>
      <c r="AQ14" s="32"/>
      <c r="AR14" s="4">
        <f t="shared" si="0"/>
        <v>2</v>
      </c>
      <c r="AS14" s="3">
        <f t="shared" si="1"/>
        <v>3</v>
      </c>
      <c r="AT14" s="2">
        <f t="shared" si="2"/>
        <v>4</v>
      </c>
      <c r="AU14" s="4">
        <f t="shared" si="3"/>
        <v>11</v>
      </c>
      <c r="AV14" s="3">
        <f t="shared" si="4"/>
        <v>22</v>
      </c>
      <c r="AW14" s="2">
        <f t="shared" si="5"/>
        <v>16</v>
      </c>
      <c r="AX14" s="4">
        <f t="shared" si="6"/>
        <v>1</v>
      </c>
      <c r="AY14" s="3">
        <f t="shared" si="7"/>
        <v>2</v>
      </c>
      <c r="AZ14" s="2">
        <f t="shared" si="8"/>
        <v>1</v>
      </c>
      <c r="BA14" s="5"/>
      <c r="BB14" s="44">
        <f t="shared" si="9"/>
        <v>1</v>
      </c>
      <c r="BC14" s="43">
        <f t="shared" si="10"/>
        <v>2</v>
      </c>
      <c r="BD14" s="42">
        <f t="shared" si="11"/>
        <v>1</v>
      </c>
      <c r="BE14" s="38">
        <f>IF($G$12 = $BH$1,0,IF(+COUNTIF(J14,$BF$1) = 1,11-$G$12,0))</f>
        <v>0</v>
      </c>
      <c r="BF14" s="37">
        <f>IF($G$12 = $BH$1,0,IF(+COUNTIF(K14,$BF$1) = 1,11-$G$12,0))</f>
        <v>0</v>
      </c>
      <c r="BG14" s="36">
        <f>IF($G$12 = $BH$1,0,IF(+COUNTIF(L14,$BF$1) = 1,11-$G$12,0))</f>
        <v>0</v>
      </c>
      <c r="BH14" s="38">
        <f>IF($M$12 = $BH$1,0,IF(+COUNTIF(P14,$BF$1) = 1,11-$M$12,0))</f>
        <v>2</v>
      </c>
      <c r="BI14" s="37">
        <f>IF($M$12 = $BH$1,0,IF(+COUNTIF(Q14,$BF$1) = 1,11-$M$12,0))</f>
        <v>0</v>
      </c>
      <c r="BJ14" s="36">
        <f>IF($M$12 = $BH$1,0,IF(+COUNTIF(R14,$BF$1) = 1,11-$M$12,0))</f>
        <v>0</v>
      </c>
      <c r="BK14" s="38">
        <f>IF($S$12 = $BH$1,0,IF(+COUNTIF(V14,$BF$1) = 1,11-$S$12,0))</f>
        <v>0</v>
      </c>
      <c r="BL14" s="37">
        <f>IF($S$12 = $BH$1,0,IF(+COUNTIF(W14,$BF$1) = 1,11-$S$12,0))</f>
        <v>3</v>
      </c>
      <c r="BM14" s="36">
        <f>IF($S$12 = $BH$1,0,IF(+COUNTIF(X14,$BF$1) = 1,11-$S$12,0))</f>
        <v>0</v>
      </c>
      <c r="BN14" s="38">
        <f>IF($Y$12 = $BH$1,0,IF(+COUNTIF(AB14,$BF$1) = 1,11-$Y$12,0))</f>
        <v>0</v>
      </c>
      <c r="BO14" s="37">
        <f>IF($Y$12 = $BH$1,0,IF(+COUNTIF(AC14,$BF$1) = 1,11-$Y$12,0))</f>
        <v>0</v>
      </c>
      <c r="BP14" s="36">
        <f>IF($Y$12 = $BH$1,0,IF(+COUNTIF(AD14,$BF$1) = 1,11-$Y$12,0))</f>
        <v>0</v>
      </c>
      <c r="BQ14" s="38">
        <f>IF($AE$12 = $BH$1,0,IF(+COUNTIF(AH14,$BF$1) = 1,11-$AE$12,0))</f>
        <v>0</v>
      </c>
      <c r="BR14" s="37">
        <f>IF($AE$12 = $BH$1,0,IF(+COUNTIF(AI14,$BF$1) = 1,11-$AE$12,0))</f>
        <v>0</v>
      </c>
      <c r="BS14" s="36">
        <f>IF($AE$12 = $BH$1,0,IF(+COUNTIF(AJ14,$BF$1) = 1,11-$AE$12,0))</f>
        <v>4</v>
      </c>
      <c r="BT14" s="41">
        <f t="shared" si="16"/>
        <v>2</v>
      </c>
      <c r="BU14" s="40">
        <f>BF14+BI14+BL14+BO14+BR14</f>
        <v>3</v>
      </c>
      <c r="BV14" s="39">
        <f t="shared" si="17"/>
        <v>4</v>
      </c>
      <c r="BW14" s="38">
        <f>SUM($BT$12:$BT$14)</f>
        <v>2</v>
      </c>
      <c r="BX14" s="37">
        <f>SUM($BU$12:$BU$14)</f>
        <v>13</v>
      </c>
      <c r="BY14" s="36">
        <f>SUM($BV$12:$BV$14)</f>
        <v>7</v>
      </c>
      <c r="BZ14" s="36">
        <f t="shared" si="12"/>
        <v>9</v>
      </c>
      <c r="CA14" s="35">
        <f t="shared" si="13"/>
        <v>11</v>
      </c>
      <c r="CB14" s="34">
        <f t="shared" si="14"/>
        <v>22</v>
      </c>
      <c r="CC14" s="33">
        <f t="shared" si="15"/>
        <v>16</v>
      </c>
      <c r="CD14" s="227"/>
      <c r="CE14" s="229"/>
      <c r="CF14" s="229"/>
      <c r="CG14" s="229"/>
      <c r="CH14" s="231"/>
      <c r="CI14" s="233"/>
      <c r="CJ14" s="220"/>
      <c r="CK14" s="221"/>
      <c r="CL14" s="221"/>
      <c r="CM14" s="220"/>
      <c r="CN14" s="221"/>
      <c r="CO14" s="222"/>
    </row>
    <row r="15" spans="1:93" ht="10" customHeight="1" x14ac:dyDescent="0.2">
      <c r="A15" s="193">
        <v>1</v>
      </c>
      <c r="B15" s="194"/>
      <c r="C15" s="195"/>
      <c r="D15" s="190">
        <v>4</v>
      </c>
      <c r="E15" s="191"/>
      <c r="F15" s="192"/>
      <c r="G15" s="190">
        <v>9</v>
      </c>
      <c r="H15" s="191"/>
      <c r="I15" s="192"/>
      <c r="J15" s="22"/>
      <c r="K15" s="21"/>
      <c r="L15" s="20"/>
      <c r="M15" s="190">
        <v>8</v>
      </c>
      <c r="N15" s="191"/>
      <c r="O15" s="192"/>
      <c r="P15" s="22"/>
      <c r="Q15" s="21"/>
      <c r="R15" s="20"/>
      <c r="S15" s="190">
        <v>9</v>
      </c>
      <c r="T15" s="191"/>
      <c r="U15" s="192"/>
      <c r="V15" s="22"/>
      <c r="W15" s="21"/>
      <c r="X15" s="20"/>
      <c r="Y15" s="190">
        <v>7</v>
      </c>
      <c r="Z15" s="191"/>
      <c r="AA15" s="192"/>
      <c r="AB15" s="22"/>
      <c r="AC15" s="21"/>
      <c r="AD15" s="20"/>
      <c r="AE15" s="190">
        <v>10</v>
      </c>
      <c r="AF15" s="191"/>
      <c r="AG15" s="192"/>
      <c r="AH15" s="22"/>
      <c r="AI15" s="21"/>
      <c r="AJ15" s="20"/>
      <c r="AK15" s="199">
        <f>G15+M15+S15+Y15+AE15</f>
        <v>43</v>
      </c>
      <c r="AL15" s="200"/>
      <c r="AM15" s="201"/>
      <c r="AN15" s="211"/>
      <c r="AO15" s="212"/>
      <c r="AP15" s="213"/>
      <c r="AQ15" s="32"/>
      <c r="AR15" s="11">
        <f t="shared" si="0"/>
        <v>0</v>
      </c>
      <c r="AS15" s="17">
        <f t="shared" si="1"/>
        <v>0</v>
      </c>
      <c r="AT15" s="16">
        <f t="shared" si="2"/>
        <v>0</v>
      </c>
      <c r="AU15" s="18">
        <f t="shared" si="3"/>
        <v>6</v>
      </c>
      <c r="AV15" s="17">
        <f t="shared" si="4"/>
        <v>10</v>
      </c>
      <c r="AW15" s="16">
        <f t="shared" si="5"/>
        <v>5</v>
      </c>
      <c r="AX15" s="18">
        <f t="shared" si="6"/>
        <v>0</v>
      </c>
      <c r="AY15" s="17">
        <f t="shared" si="7"/>
        <v>0</v>
      </c>
      <c r="AZ15" s="16">
        <f t="shared" si="8"/>
        <v>0</v>
      </c>
      <c r="BA15" s="19"/>
      <c r="BB15" s="71">
        <f t="shared" si="9"/>
        <v>0</v>
      </c>
      <c r="BC15" s="70">
        <f t="shared" si="10"/>
        <v>0</v>
      </c>
      <c r="BD15" s="69">
        <f t="shared" si="11"/>
        <v>0</v>
      </c>
      <c r="BE15" s="68">
        <f>IF($G$15 = $BH$1,0,IF(+COUNTIF(J15,$BF$1) = 1,11-$G$15,0))</f>
        <v>0</v>
      </c>
      <c r="BF15" s="65">
        <f>IF($G$15 = $BH$1,0,IF(+COUNTIF(K15,$BF$1) = 1,11-$G$15,0))</f>
        <v>0</v>
      </c>
      <c r="BG15" s="64">
        <f>IF($G$15 = $BH$1,0,IF(+COUNTIF(L15,$BF$1) = 1,11-$G$15,0))</f>
        <v>0</v>
      </c>
      <c r="BH15" s="50">
        <f>IF($M$15 = $BH$1,0,IF(+COUNTIF(P15,$BF$1) = 1,11-$M$15,0))</f>
        <v>0</v>
      </c>
      <c r="BI15" s="65">
        <f>IF($M$15 = $BH$1,0,IF(+COUNTIF(Q15,$BF$1) = 1,11-$M$15,0))</f>
        <v>0</v>
      </c>
      <c r="BJ15" s="64">
        <f>IF($M$15 = $BH$1,0,IF(+COUNTIF(R15,$BF$1) = 1,11-$M$15,0))</f>
        <v>0</v>
      </c>
      <c r="BK15" s="50">
        <f>IF($S$15 = $BH$1,0,IF(+COUNTIF(V15,$BF$1) = 1,11-$S$15,0))</f>
        <v>0</v>
      </c>
      <c r="BL15" s="65">
        <f>IF($S$15 = $BH$1,0,IF(+COUNTIF(W15,$BF$1) = 1,11-$S$15,0))</f>
        <v>0</v>
      </c>
      <c r="BM15" s="64">
        <f>IF($S$15 = $BH$1,0,IF(+COUNTIF(X15,$BF$1) = 1,11-$S$15,0))</f>
        <v>0</v>
      </c>
      <c r="BN15" s="50">
        <f>IF($Y$15 = $BH$1,0,IF(+COUNTIF(AB15,$BF$1) = 1,11-$Y$15,0))</f>
        <v>0</v>
      </c>
      <c r="BO15" s="65">
        <f>IF($Y$15 = $BH$1,0,IF(+COUNTIF(AC15,$BF$1) = 1,11-$Y$15,0))</f>
        <v>0</v>
      </c>
      <c r="BP15" s="64">
        <f>IF($Y$15 = $BH$1,0,IF(+COUNTIF(AD15,$BF$1) = 1,11-$Y$15,0))</f>
        <v>0</v>
      </c>
      <c r="BQ15" s="50">
        <f>IF($AE$15 = $BH$1,0,IF(+COUNTIF(AH15,$BF$1) = 1,11-$AE$15,0))</f>
        <v>0</v>
      </c>
      <c r="BR15" s="65">
        <f>IF($AE$15 = $BH$1,0,IF(+COUNTIF(AI15,$BF$1) = 1,11-$AE$15,0))</f>
        <v>0</v>
      </c>
      <c r="BS15" s="64">
        <f>IF($AE$15 = $BH$1,0,IF(+COUNTIF(AJ15,$BF$1) = 1,11-$AE$15,0))</f>
        <v>0</v>
      </c>
      <c r="BT15" s="53">
        <f t="shared" si="16"/>
        <v>0</v>
      </c>
      <c r="BU15" s="67">
        <f>BF15+BI15+BL15+BO15+BR15</f>
        <v>0</v>
      </c>
      <c r="BV15" s="66">
        <f t="shared" si="17"/>
        <v>0</v>
      </c>
      <c r="BW15" s="50">
        <f>SUM($BT$15:$BT$17)</f>
        <v>6</v>
      </c>
      <c r="BX15" s="65">
        <f>SUM($BU$15:$BU$17)</f>
        <v>10</v>
      </c>
      <c r="BY15" s="64">
        <f>SUM($BV$15:$BV$17)</f>
        <v>5</v>
      </c>
      <c r="BZ15" s="64">
        <f t="shared" si="12"/>
        <v>0</v>
      </c>
      <c r="CA15" s="47">
        <f t="shared" si="13"/>
        <v>6</v>
      </c>
      <c r="CB15" s="63">
        <f t="shared" si="14"/>
        <v>10</v>
      </c>
      <c r="CC15" s="62">
        <f t="shared" si="15"/>
        <v>5</v>
      </c>
      <c r="CD15" s="61">
        <f>SUM(BE15:BG17)</f>
        <v>2</v>
      </c>
      <c r="CE15" s="60">
        <f>SUM(BH15:BJ17)</f>
        <v>3</v>
      </c>
      <c r="CF15" s="60">
        <f>SUM(BK15:BM17)</f>
        <v>2</v>
      </c>
      <c r="CG15" s="59">
        <f>SUM(BN15:BP17)</f>
        <v>4</v>
      </c>
      <c r="CH15" s="58">
        <f>SUM(BQ15:BS17)</f>
        <v>9</v>
      </c>
      <c r="CI15" s="57">
        <f>SUM(CD15:CH15)</f>
        <v>20</v>
      </c>
      <c r="CJ15" s="217">
        <v>150</v>
      </c>
      <c r="CK15" s="218"/>
      <c r="CL15" s="218"/>
      <c r="CM15" s="217">
        <f>CJ15/5</f>
        <v>30</v>
      </c>
      <c r="CN15" s="218"/>
      <c r="CO15" s="219"/>
    </row>
    <row r="16" spans="1:93" ht="10" customHeight="1" x14ac:dyDescent="0.2">
      <c r="A16" s="193"/>
      <c r="B16" s="194"/>
      <c r="C16" s="195"/>
      <c r="D16" s="193"/>
      <c r="E16" s="194"/>
      <c r="F16" s="195"/>
      <c r="G16" s="193"/>
      <c r="H16" s="194"/>
      <c r="I16" s="195"/>
      <c r="J16" s="15"/>
      <c r="K16" s="14"/>
      <c r="L16" s="13"/>
      <c r="M16" s="193"/>
      <c r="N16" s="194"/>
      <c r="O16" s="195"/>
      <c r="P16" s="15"/>
      <c r="Q16" s="14"/>
      <c r="R16" s="13" t="s">
        <v>1</v>
      </c>
      <c r="S16" s="193"/>
      <c r="T16" s="194"/>
      <c r="U16" s="195"/>
      <c r="V16" s="15" t="s">
        <v>1</v>
      </c>
      <c r="W16" s="14"/>
      <c r="X16" s="13"/>
      <c r="Y16" s="193"/>
      <c r="Z16" s="194"/>
      <c r="AA16" s="195"/>
      <c r="AB16" s="15"/>
      <c r="AC16" s="14"/>
      <c r="AD16" s="13"/>
      <c r="AE16" s="193"/>
      <c r="AF16" s="194"/>
      <c r="AG16" s="195"/>
      <c r="AH16" s="15"/>
      <c r="AI16" s="14" t="s">
        <v>1</v>
      </c>
      <c r="AJ16" s="13"/>
      <c r="AK16" s="202"/>
      <c r="AL16" s="203"/>
      <c r="AM16" s="204"/>
      <c r="AN16" s="211"/>
      <c r="AO16" s="212"/>
      <c r="AP16" s="213"/>
      <c r="AQ16" s="32"/>
      <c r="AR16" s="11">
        <f t="shared" si="0"/>
        <v>2</v>
      </c>
      <c r="AS16" s="10">
        <f t="shared" si="1"/>
        <v>10</v>
      </c>
      <c r="AT16" s="9">
        <f t="shared" si="2"/>
        <v>3</v>
      </c>
      <c r="AU16" s="11">
        <f t="shared" si="3"/>
        <v>21</v>
      </c>
      <c r="AV16" s="10">
        <f t="shared" si="4"/>
        <v>25</v>
      </c>
      <c r="AW16" s="9">
        <f t="shared" si="5"/>
        <v>20</v>
      </c>
      <c r="AX16" s="11">
        <f t="shared" si="6"/>
        <v>1</v>
      </c>
      <c r="AY16" s="10">
        <f t="shared" si="7"/>
        <v>1</v>
      </c>
      <c r="AZ16" s="9">
        <f t="shared" si="8"/>
        <v>1</v>
      </c>
      <c r="BA16" s="12"/>
      <c r="BB16" s="56">
        <f t="shared" si="9"/>
        <v>1</v>
      </c>
      <c r="BC16" s="55">
        <f t="shared" si="10"/>
        <v>1</v>
      </c>
      <c r="BD16" s="54">
        <f t="shared" si="11"/>
        <v>1</v>
      </c>
      <c r="BE16" s="50">
        <f>IF($G$15 = $BH$1,0,IF(+COUNTIF(J16,$BF$1) = 1,11-$G$15,0))</f>
        <v>0</v>
      </c>
      <c r="BF16" s="49">
        <f>IF($G$15 = $BH$1,9,IF(+COUNTIF(K16,$BF$1) = 1,11-$G$15,0))</f>
        <v>0</v>
      </c>
      <c r="BG16" s="48">
        <f>IF($G$15 = $BH$1,0,IF(+COUNTIF(L16,$BF$1) = 1,11-$G$15,0))</f>
        <v>0</v>
      </c>
      <c r="BH16" s="50">
        <f>IF($M$15 = $BH$1,0,IF(+COUNTIF(P16,$BF$1) = 1,11-$M$15,0))</f>
        <v>0</v>
      </c>
      <c r="BI16" s="49">
        <f>IF($M$15 = $BH$1,9,IF(+COUNTIF(Q16,$BF$1) = 1,11-$M$15,0))</f>
        <v>0</v>
      </c>
      <c r="BJ16" s="48">
        <f>IF($M$15 = $BH$1,0,IF(+COUNTIF(R16,$BF$1) = 1,11-$M$15,0))</f>
        <v>3</v>
      </c>
      <c r="BK16" s="50">
        <f>IF($S$15 = $BH$1,0,IF(+COUNTIF(V16,$BF$1) = 1,11-$S$15,0))</f>
        <v>2</v>
      </c>
      <c r="BL16" s="49">
        <f>IF($S$15 = $BH$1,9,IF(+COUNTIF(W16,$BF$1) = 1,11-$S$15,0))</f>
        <v>0</v>
      </c>
      <c r="BM16" s="48">
        <f>IF($S$15 = $BH$1,0,IF(+COUNTIF(X16,$BF$1) = 1,11-$S$15,0))</f>
        <v>0</v>
      </c>
      <c r="BN16" s="50">
        <f>IF($Y$15 = $BH$1,0,IF(+COUNTIF(AB16,$BF$1) = 1,11-$Y$15,0))</f>
        <v>0</v>
      </c>
      <c r="BO16" s="49">
        <f>IF($Y$15 = $BH$1,9,IF(+COUNTIF(AC16,$BF$1) = 1,11-$Y$15,0))</f>
        <v>0</v>
      </c>
      <c r="BP16" s="48">
        <f>IF($Y$15 = $BH$1,0,IF(+COUNTIF(AD16,$BF$1) = 1,11-$Y$15,0))</f>
        <v>0</v>
      </c>
      <c r="BQ16" s="50">
        <f>IF($AE$15 = $BH$1,0,IF(+COUNTIF(AH16,$BF$1) = 1,11-$AE$15,0))</f>
        <v>0</v>
      </c>
      <c r="BR16" s="49">
        <f>IF($AE$15 = $BH$1,9,IF(+COUNTIF(AI16,$BF$1) = 1,11-$AE$15,0))</f>
        <v>9</v>
      </c>
      <c r="BS16" s="48">
        <f>IF($AE$15 = $BH$1,0,IF(+COUNTIF(AJ16,$BF$1) = 1,11-$AE$15,0))</f>
        <v>0</v>
      </c>
      <c r="BT16" s="53">
        <f t="shared" si="16"/>
        <v>2</v>
      </c>
      <c r="BU16" s="52">
        <f>BF16+BI16+BL16+BO16+BR16+CI16</f>
        <v>10</v>
      </c>
      <c r="BV16" s="51">
        <f t="shared" si="17"/>
        <v>3</v>
      </c>
      <c r="BW16" s="50">
        <f>SUM($BT$15:$BT$17)</f>
        <v>6</v>
      </c>
      <c r="BX16" s="49">
        <f>SUM($BU$15:$BU$17)</f>
        <v>10</v>
      </c>
      <c r="BY16" s="48">
        <f>SUM($BV$15:$BV$17)</f>
        <v>5</v>
      </c>
      <c r="BZ16" s="48">
        <f t="shared" si="12"/>
        <v>15</v>
      </c>
      <c r="CA16" s="47">
        <f t="shared" si="13"/>
        <v>21</v>
      </c>
      <c r="CB16" s="46">
        <f t="shared" si="14"/>
        <v>25</v>
      </c>
      <c r="CC16" s="45">
        <f t="shared" si="15"/>
        <v>20</v>
      </c>
      <c r="CD16" s="226">
        <f>IF(CD15&gt;0,IF(G15&gt;=$BG$1,IF(G15&lt;=$BH$1,10-CD15,0),0),0)</f>
        <v>0</v>
      </c>
      <c r="CE16" s="228">
        <f>IF(CE15&gt;0,IF(M15&gt;=$BG$1,IF(M15&lt;=$BH$1,10-CE15,0),0),0)</f>
        <v>0</v>
      </c>
      <c r="CF16" s="228">
        <f>IF(CF15&gt;0,IF(S15&gt;=$BG$1,IF(S15&lt;=$BH$1,10-CF15,0),0),0)</f>
        <v>0</v>
      </c>
      <c r="CG16" s="228">
        <f>IF(CG15&gt;0,IF(Y15&gt;=$BG$1,IF(Y15&lt;=$BH$1,10-CG15,0),0),0)</f>
        <v>0</v>
      </c>
      <c r="CH16" s="230">
        <f>IF(CH15&gt;0,IF(AE15&gt;=$BG$1,IF(AE15&lt;=$BH$1,10-CH15,0),0),0)</f>
        <v>1</v>
      </c>
      <c r="CI16" s="232">
        <f>SUM(CD16:CH17)</f>
        <v>1</v>
      </c>
      <c r="CJ16" s="220"/>
      <c r="CK16" s="221"/>
      <c r="CL16" s="221"/>
      <c r="CM16" s="220"/>
      <c r="CN16" s="221"/>
      <c r="CO16" s="222"/>
    </row>
    <row r="17" spans="1:93" ht="10" customHeight="1" thickBot="1" x14ac:dyDescent="0.25">
      <c r="A17" s="193"/>
      <c r="B17" s="194"/>
      <c r="C17" s="195"/>
      <c r="D17" s="193"/>
      <c r="E17" s="194"/>
      <c r="F17" s="195"/>
      <c r="G17" s="196"/>
      <c r="H17" s="197"/>
      <c r="I17" s="198"/>
      <c r="J17" s="8"/>
      <c r="K17" s="7"/>
      <c r="L17" s="6" t="s">
        <v>1</v>
      </c>
      <c r="M17" s="196"/>
      <c r="N17" s="197"/>
      <c r="O17" s="198"/>
      <c r="P17" s="8"/>
      <c r="Q17" s="7"/>
      <c r="R17" s="6"/>
      <c r="S17" s="196"/>
      <c r="T17" s="197"/>
      <c r="U17" s="198"/>
      <c r="V17" s="8"/>
      <c r="W17" s="7"/>
      <c r="X17" s="6"/>
      <c r="Y17" s="196"/>
      <c r="Z17" s="197"/>
      <c r="AA17" s="198"/>
      <c r="AB17" s="8" t="s">
        <v>1</v>
      </c>
      <c r="AC17" s="7"/>
      <c r="AD17" s="6"/>
      <c r="AE17" s="196"/>
      <c r="AF17" s="197"/>
      <c r="AG17" s="198"/>
      <c r="AH17" s="8"/>
      <c r="AI17" s="7"/>
      <c r="AJ17" s="6"/>
      <c r="AK17" s="205"/>
      <c r="AL17" s="206"/>
      <c r="AM17" s="207"/>
      <c r="AN17" s="214"/>
      <c r="AO17" s="215"/>
      <c r="AP17" s="216"/>
      <c r="AQ17" s="31"/>
      <c r="AR17" s="4">
        <f t="shared" si="0"/>
        <v>4</v>
      </c>
      <c r="AS17" s="3">
        <f t="shared" si="1"/>
        <v>0</v>
      </c>
      <c r="AT17" s="2">
        <f t="shared" si="2"/>
        <v>2</v>
      </c>
      <c r="AU17" s="4">
        <f t="shared" si="3"/>
        <v>12</v>
      </c>
      <c r="AV17" s="3">
        <f t="shared" si="4"/>
        <v>16</v>
      </c>
      <c r="AW17" s="2">
        <f t="shared" si="5"/>
        <v>11</v>
      </c>
      <c r="AX17" s="4">
        <f t="shared" si="6"/>
        <v>1</v>
      </c>
      <c r="AY17" s="3">
        <f t="shared" si="7"/>
        <v>0</v>
      </c>
      <c r="AZ17" s="2">
        <f t="shared" si="8"/>
        <v>1</v>
      </c>
      <c r="BA17" s="5"/>
      <c r="BB17" s="44">
        <f t="shared" si="9"/>
        <v>1</v>
      </c>
      <c r="BC17" s="43">
        <f t="shared" si="10"/>
        <v>0</v>
      </c>
      <c r="BD17" s="42">
        <f t="shared" si="11"/>
        <v>1</v>
      </c>
      <c r="BE17" s="38">
        <f>IF($G$15 = $BH$1,0,IF(+COUNTIF(J17,$BF$1) = 1,11-$G$15,0))</f>
        <v>0</v>
      </c>
      <c r="BF17" s="37">
        <f>IF($G$15 = $BH$1,0,IF(+COUNTIF(K17,$BF$1) = 1,11-$G$15,0))</f>
        <v>0</v>
      </c>
      <c r="BG17" s="36">
        <f>IF($G$15 = $BH$1,0,IF(+COUNTIF(L17,$BF$1) = 1,11-$G$15,0))</f>
        <v>2</v>
      </c>
      <c r="BH17" s="38">
        <f>IF($M$15 = $BH$1,0,IF(+COUNTIF(P17,$BF$1) = 1,11-$M$15,0))</f>
        <v>0</v>
      </c>
      <c r="BI17" s="37">
        <f>IF($M$15 = $BH$1,0,IF(+COUNTIF(Q17,$BF$1) = 1,11-$M$15,0))</f>
        <v>0</v>
      </c>
      <c r="BJ17" s="36">
        <f>IF($M$15 = $BH$1,0,IF(+COUNTIF(R17,$BF$1) = 1,11-$M$15,0))</f>
        <v>0</v>
      </c>
      <c r="BK17" s="38">
        <f>IF($S$15 = $BH$1,0,IF(+COUNTIF(V17,$BF$1) = 1,11-$S$15,0))</f>
        <v>0</v>
      </c>
      <c r="BL17" s="37">
        <f>IF($S$15 = $BH$1,0,IF(+COUNTIF(W17,$BF$1) = 1,11-$S$15,0))</f>
        <v>0</v>
      </c>
      <c r="BM17" s="36">
        <f>IF($S$15 = $BH$1,0,IF(+COUNTIF(X17,$BF$1) = 1,11-$S$15,0))</f>
        <v>0</v>
      </c>
      <c r="BN17" s="38">
        <f>IF($Y$15 = $BH$1,0,IF(+COUNTIF(AB17,$BF$1) = 1,11-$Y$15,0))</f>
        <v>4</v>
      </c>
      <c r="BO17" s="37">
        <f>IF($Y$15 = $BH$1,0,IF(+COUNTIF(AC17,$BF$1) = 1,11-$Y$15,0))</f>
        <v>0</v>
      </c>
      <c r="BP17" s="36">
        <f>IF($Y$15 = $BH$1,0,IF(+COUNTIF(AD17,$BF$1) = 1,11-$Y$15,0))</f>
        <v>0</v>
      </c>
      <c r="BQ17" s="38">
        <f>IF($AE$15 = $BH$1,0,IF(+COUNTIF(AH17,$BF$1) = 1,11-$AE$15,0))</f>
        <v>0</v>
      </c>
      <c r="BR17" s="37">
        <f>IF($AE$15 = $BH$1,0,IF(+COUNTIF(AI17,$BF$1) = 1,11-$AE$15,0))</f>
        <v>0</v>
      </c>
      <c r="BS17" s="36">
        <f>IF($AE$15 = $BH$1,0,IF(+COUNTIF(AJ17,$BF$1) = 1,11-$AE$15,0))</f>
        <v>0</v>
      </c>
      <c r="BT17" s="41">
        <f t="shared" si="16"/>
        <v>4</v>
      </c>
      <c r="BU17" s="40">
        <f>BF17+BI17+BL17+BO17+BR17</f>
        <v>0</v>
      </c>
      <c r="BV17" s="39">
        <f t="shared" si="17"/>
        <v>2</v>
      </c>
      <c r="BW17" s="38">
        <f>SUM($BT$15:$BT$17)</f>
        <v>6</v>
      </c>
      <c r="BX17" s="37">
        <f>SUM($BU$15:$BU$17)</f>
        <v>10</v>
      </c>
      <c r="BY17" s="36">
        <f>SUM($BV$15:$BV$17)</f>
        <v>5</v>
      </c>
      <c r="BZ17" s="36">
        <f t="shared" si="12"/>
        <v>6</v>
      </c>
      <c r="CA17" s="35">
        <f t="shared" si="13"/>
        <v>12</v>
      </c>
      <c r="CB17" s="34">
        <f t="shared" si="14"/>
        <v>16</v>
      </c>
      <c r="CC17" s="33">
        <f t="shared" si="15"/>
        <v>11</v>
      </c>
      <c r="CD17" s="227"/>
      <c r="CE17" s="229"/>
      <c r="CF17" s="229"/>
      <c r="CG17" s="229"/>
      <c r="CH17" s="231"/>
      <c r="CI17" s="233"/>
      <c r="CJ17" s="223"/>
      <c r="CK17" s="224"/>
      <c r="CL17" s="224"/>
      <c r="CM17" s="223"/>
      <c r="CN17" s="224"/>
      <c r="CO17" s="225"/>
    </row>
    <row r="18" spans="1:93" ht="10" customHeight="1" x14ac:dyDescent="0.2">
      <c r="A18" s="234">
        <v>1</v>
      </c>
      <c r="B18" s="235"/>
      <c r="C18" s="236"/>
      <c r="D18" s="240" t="s">
        <v>0</v>
      </c>
      <c r="E18" s="241"/>
      <c r="F18" s="242"/>
      <c r="G18" s="249"/>
      <c r="H18" s="250"/>
      <c r="I18" s="250"/>
      <c r="J18" s="250"/>
      <c r="K18" s="250"/>
      <c r="L18" s="250"/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  <c r="AA18" s="250"/>
      <c r="AB18" s="250"/>
      <c r="AC18" s="250"/>
      <c r="AD18" s="250"/>
      <c r="AE18" s="250"/>
      <c r="AF18" s="250"/>
      <c r="AG18" s="250"/>
      <c r="AH18" s="250"/>
      <c r="AI18" s="250"/>
      <c r="AJ18" s="250"/>
      <c r="AK18" s="250"/>
      <c r="AL18" s="250"/>
      <c r="AM18" s="251"/>
      <c r="AN18" s="208">
        <f>AN6+AN12</f>
        <v>171</v>
      </c>
      <c r="AO18" s="209"/>
      <c r="AP18" s="210"/>
      <c r="AQ18" s="32"/>
      <c r="AR18" s="253"/>
      <c r="AS18" s="253"/>
      <c r="AT18" s="253"/>
      <c r="AU18" s="253"/>
      <c r="AV18" s="253"/>
      <c r="AW18" s="253"/>
      <c r="AX18" s="253"/>
      <c r="AY18" s="253"/>
      <c r="AZ18" s="253"/>
      <c r="BA18" s="253"/>
      <c r="BB18" s="253"/>
      <c r="BC18" s="253"/>
      <c r="BD18" s="253"/>
      <c r="BE18" s="253"/>
      <c r="BF18" s="253"/>
      <c r="BG18" s="253"/>
      <c r="BH18" s="253"/>
      <c r="BI18" s="253"/>
      <c r="BJ18" s="253"/>
      <c r="BK18" s="253"/>
      <c r="BL18" s="253"/>
      <c r="BM18" s="253"/>
      <c r="BN18" s="253"/>
      <c r="BO18" s="253"/>
      <c r="BP18" s="253"/>
      <c r="BQ18" s="253"/>
      <c r="BR18" s="253"/>
      <c r="BS18" s="253"/>
      <c r="BT18" s="253"/>
      <c r="BU18" s="253"/>
      <c r="BV18" s="253"/>
      <c r="BW18" s="253"/>
      <c r="BX18" s="253"/>
      <c r="BY18" s="253"/>
      <c r="BZ18" s="253"/>
      <c r="CA18" s="253"/>
      <c r="CB18" s="253"/>
      <c r="CC18" s="253"/>
      <c r="CD18" s="253"/>
      <c r="CE18" s="253"/>
      <c r="CF18" s="253"/>
      <c r="CG18" s="253"/>
      <c r="CH18" s="253"/>
      <c r="CI18" s="253"/>
      <c r="CJ18" s="253"/>
      <c r="CK18" s="253"/>
      <c r="CL18" s="253"/>
      <c r="CM18" s="253"/>
      <c r="CN18" s="253"/>
      <c r="CO18" s="254"/>
    </row>
    <row r="19" spans="1:93" ht="10" customHeight="1" x14ac:dyDescent="0.2">
      <c r="A19" s="234"/>
      <c r="B19" s="235"/>
      <c r="C19" s="236"/>
      <c r="D19" s="243"/>
      <c r="E19" s="244"/>
      <c r="F19" s="245"/>
      <c r="G19" s="252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3"/>
      <c r="AB19" s="253"/>
      <c r="AC19" s="253"/>
      <c r="AD19" s="253"/>
      <c r="AE19" s="253"/>
      <c r="AF19" s="253"/>
      <c r="AG19" s="253"/>
      <c r="AH19" s="253"/>
      <c r="AI19" s="253"/>
      <c r="AJ19" s="253"/>
      <c r="AK19" s="253"/>
      <c r="AL19" s="253"/>
      <c r="AM19" s="254"/>
      <c r="AN19" s="211"/>
      <c r="AO19" s="212"/>
      <c r="AP19" s="213"/>
      <c r="AQ19" s="32"/>
      <c r="AR19" s="253"/>
      <c r="AS19" s="253"/>
      <c r="AT19" s="253"/>
      <c r="AU19" s="253"/>
      <c r="AV19" s="253"/>
      <c r="AW19" s="253"/>
      <c r="AX19" s="253"/>
      <c r="AY19" s="253"/>
      <c r="AZ19" s="253"/>
      <c r="BA19" s="253"/>
      <c r="BB19" s="253"/>
      <c r="BC19" s="253"/>
      <c r="BD19" s="253"/>
      <c r="BE19" s="253"/>
      <c r="BF19" s="253"/>
      <c r="BG19" s="253"/>
      <c r="BH19" s="253"/>
      <c r="BI19" s="253"/>
      <c r="BJ19" s="253"/>
      <c r="BK19" s="253"/>
      <c r="BL19" s="253"/>
      <c r="BM19" s="253"/>
      <c r="BN19" s="253"/>
      <c r="BO19" s="253"/>
      <c r="BP19" s="253"/>
      <c r="BQ19" s="253"/>
      <c r="BR19" s="253"/>
      <c r="BS19" s="253"/>
      <c r="BT19" s="253"/>
      <c r="BU19" s="253"/>
      <c r="BV19" s="253"/>
      <c r="BW19" s="253"/>
      <c r="BX19" s="253"/>
      <c r="BY19" s="253"/>
      <c r="BZ19" s="253"/>
      <c r="CA19" s="253"/>
      <c r="CB19" s="253"/>
      <c r="CC19" s="253"/>
      <c r="CD19" s="253"/>
      <c r="CE19" s="253"/>
      <c r="CF19" s="253"/>
      <c r="CG19" s="253"/>
      <c r="CH19" s="253"/>
      <c r="CI19" s="253"/>
      <c r="CJ19" s="253"/>
      <c r="CK19" s="253"/>
      <c r="CL19" s="253"/>
      <c r="CM19" s="253"/>
      <c r="CN19" s="253"/>
      <c r="CO19" s="254"/>
    </row>
    <row r="20" spans="1:93" ht="10" customHeight="1" thickBot="1" x14ac:dyDescent="0.25">
      <c r="A20" s="237"/>
      <c r="B20" s="238"/>
      <c r="C20" s="239"/>
      <c r="D20" s="246"/>
      <c r="E20" s="247"/>
      <c r="F20" s="248"/>
      <c r="G20" s="255"/>
      <c r="H20" s="256"/>
      <c r="I20" s="256"/>
      <c r="J20" s="256"/>
      <c r="K20" s="256"/>
      <c r="L20" s="256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7"/>
      <c r="AN20" s="211"/>
      <c r="AO20" s="212"/>
      <c r="AP20" s="213"/>
      <c r="AQ20" s="31"/>
      <c r="AR20" s="256"/>
      <c r="AS20" s="256"/>
      <c r="AT20" s="256"/>
      <c r="AU20" s="256"/>
      <c r="AV20" s="256"/>
      <c r="AW20" s="256"/>
      <c r="AX20" s="256"/>
      <c r="AY20" s="256"/>
      <c r="AZ20" s="256"/>
      <c r="BA20" s="256"/>
      <c r="BB20" s="256"/>
      <c r="BC20" s="256"/>
      <c r="BD20" s="256"/>
      <c r="BE20" s="256"/>
      <c r="BF20" s="256"/>
      <c r="BG20" s="256"/>
      <c r="BH20" s="256"/>
      <c r="BI20" s="256"/>
      <c r="BJ20" s="256"/>
      <c r="BK20" s="256"/>
      <c r="BL20" s="256"/>
      <c r="BM20" s="256"/>
      <c r="BN20" s="256"/>
      <c r="BO20" s="256"/>
      <c r="BP20" s="256"/>
      <c r="BQ20" s="256"/>
      <c r="BR20" s="256"/>
      <c r="BS20" s="256"/>
      <c r="BT20" s="256"/>
      <c r="BU20" s="256"/>
      <c r="BV20" s="256"/>
      <c r="BW20" s="256"/>
      <c r="BX20" s="256"/>
      <c r="BY20" s="256"/>
      <c r="BZ20" s="256"/>
      <c r="CA20" s="256"/>
      <c r="CB20" s="256"/>
      <c r="CC20" s="256"/>
      <c r="CD20" s="256"/>
      <c r="CE20" s="256"/>
      <c r="CF20" s="256"/>
      <c r="CG20" s="256"/>
      <c r="CH20" s="256"/>
      <c r="CI20" s="256"/>
      <c r="CJ20" s="256"/>
      <c r="CK20" s="256"/>
      <c r="CL20" s="256"/>
      <c r="CM20" s="256"/>
      <c r="CN20" s="256"/>
      <c r="CO20" s="257"/>
    </row>
    <row r="21" spans="1:93" ht="10" customHeight="1" x14ac:dyDescent="0.2">
      <c r="A21" s="190">
        <v>2</v>
      </c>
      <c r="B21" s="191"/>
      <c r="C21" s="192"/>
      <c r="D21" s="191">
        <v>1</v>
      </c>
      <c r="E21" s="191"/>
      <c r="F21" s="192"/>
      <c r="G21" s="190">
        <v>7</v>
      </c>
      <c r="H21" s="191"/>
      <c r="I21" s="192"/>
      <c r="J21" s="22"/>
      <c r="K21" s="21" t="s">
        <v>1</v>
      </c>
      <c r="L21" s="20"/>
      <c r="M21" s="190">
        <v>8</v>
      </c>
      <c r="N21" s="191"/>
      <c r="O21" s="192"/>
      <c r="P21" s="22"/>
      <c r="Q21" s="21"/>
      <c r="R21" s="20"/>
      <c r="S21" s="190">
        <v>8</v>
      </c>
      <c r="T21" s="191"/>
      <c r="U21" s="192"/>
      <c r="V21" s="22"/>
      <c r="W21" s="21"/>
      <c r="X21" s="20"/>
      <c r="Y21" s="190">
        <v>9</v>
      </c>
      <c r="Z21" s="191"/>
      <c r="AA21" s="192"/>
      <c r="AB21" s="22" t="s">
        <v>1</v>
      </c>
      <c r="AC21" s="21"/>
      <c r="AD21" s="20"/>
      <c r="AE21" s="190">
        <v>10</v>
      </c>
      <c r="AF21" s="191"/>
      <c r="AG21" s="192"/>
      <c r="AH21" s="22" t="s">
        <v>1</v>
      </c>
      <c r="AI21" s="21"/>
      <c r="AJ21" s="20"/>
      <c r="AK21" s="199">
        <f>G21+M21+S21+Y21+AE21</f>
        <v>42</v>
      </c>
      <c r="AL21" s="200"/>
      <c r="AM21" s="201"/>
      <c r="AN21" s="208">
        <f>AK21+AK24</f>
        <v>89</v>
      </c>
      <c r="AO21" s="209"/>
      <c r="AP21" s="210"/>
      <c r="AQ21" s="72"/>
      <c r="AR21" s="11">
        <f t="shared" ref="AR21:AR32" si="18">BT21</f>
        <v>2</v>
      </c>
      <c r="AS21" s="17">
        <f t="shared" ref="AS21:AS32" si="19">BU21</f>
        <v>4</v>
      </c>
      <c r="AT21" s="16">
        <f t="shared" ref="AT21:AT32" si="20">BV21</f>
        <v>0</v>
      </c>
      <c r="AU21" s="18">
        <f t="shared" ref="AU21:AU32" si="21">CA21</f>
        <v>14</v>
      </c>
      <c r="AV21" s="17">
        <f t="shared" ref="AV21:AV32" si="22">CB21</f>
        <v>20</v>
      </c>
      <c r="AW21" s="16">
        <f t="shared" ref="AW21:AW32" si="23">CC21</f>
        <v>6</v>
      </c>
      <c r="AX21" s="18">
        <f t="shared" ref="AX21:AX32" si="24">BB21</f>
        <v>2</v>
      </c>
      <c r="AY21" s="17">
        <f t="shared" ref="AY21:AY32" si="25">BC21</f>
        <v>1</v>
      </c>
      <c r="AZ21" s="16">
        <f t="shared" ref="AZ21:AZ32" si="26">BD21</f>
        <v>0</v>
      </c>
      <c r="BA21" s="19"/>
      <c r="BB21" s="71">
        <f t="shared" ref="BB21:BB32" si="27">COUNTIF(J21,$BF$1)+COUNTIF(P21,$BF$1)+COUNTIF(V21,$BF$1)+COUNTIF(AB21,$BF$1)+COUNTIF(AH21,$BF$1)</f>
        <v>2</v>
      </c>
      <c r="BC21" s="70">
        <f t="shared" ref="BC21:BC32" si="28">COUNTIF(K21,$BF$1)+COUNTIF(Q21,$BF$1)+COUNTIF(W21,$BF$1)+COUNTIF(AC21,$BF$1)+COUNTIF(AI21,$BF$1)</f>
        <v>1</v>
      </c>
      <c r="BD21" s="69">
        <f t="shared" ref="BD21:BD32" si="29">COUNTIF(L21,$BF$1)+COUNTIF(R21,$BF$1)+COUNTIF(X21,$BF$1)+COUNTIF(AD21,$BF$1)+COUNTIF(AJ21,$BF$1)</f>
        <v>0</v>
      </c>
      <c r="BE21" s="68">
        <f>IF($G$21 = $BH$1,0,IF(+COUNTIF(J21,$BF$1) = 1,11-$G$21,0))</f>
        <v>0</v>
      </c>
      <c r="BF21" s="65">
        <f>IF($G$21 = $BH$1,0,IF(+COUNTIF(K21,$BF$1) = 1,11-$G$21,0))</f>
        <v>4</v>
      </c>
      <c r="BG21" s="64">
        <f>IF($G$21 = $BH$1,0,IF(+COUNTIF(L21,$BF$1) = 1,11-$G$21,0))</f>
        <v>0</v>
      </c>
      <c r="BH21" s="50">
        <f>IF($M$21 = $BH$1,0,IF(+COUNTIF(P21,$BF$1) = 1,11-$M$21,0))</f>
        <v>0</v>
      </c>
      <c r="BI21" s="65">
        <f>IF($M$21 = $BH$1,0,IF(+COUNTIF(Q21,$BF$1) = 1,11-$M$21,0))</f>
        <v>0</v>
      </c>
      <c r="BJ21" s="64">
        <f>IF($M$21 = $BH$1,0,IF(+COUNTIF(R21,$BF$1) = 1,11-$M$21,0))</f>
        <v>0</v>
      </c>
      <c r="BK21" s="50">
        <f>IF($S$21 = $BH$1,0,IF(+COUNTIF(V21,$BF$1) = 1,11-$S$21,0))</f>
        <v>0</v>
      </c>
      <c r="BL21" s="65">
        <f>IF($S$21 = $BH$1,0,IF(+COUNTIF(W21,$BF$1) = 1,11-$S$21,0))</f>
        <v>0</v>
      </c>
      <c r="BM21" s="64">
        <f>IF($S$21 = $BH$1,0,IF(+COUNTIF(X21,$BF$1) = 1,11-$S$21,0))</f>
        <v>0</v>
      </c>
      <c r="BN21" s="50">
        <f>IF($Y$21 = $BH$1,0,IF(+COUNTIF(AB21,$BF$1) = 1,11-$Y$21,0))</f>
        <v>2</v>
      </c>
      <c r="BO21" s="65">
        <f>IF($Y$21 = $BH$1,0,IF(+COUNTIF(AC21,$BF$1) = 1,11-$Y$21,0))</f>
        <v>0</v>
      </c>
      <c r="BP21" s="64">
        <f>IF($Y$21 = $BH$1,0,IF(+COUNTIF(AD21,$BF$1) = 1,11-$Y$21,0))</f>
        <v>0</v>
      </c>
      <c r="BQ21" s="50">
        <f>IF($AE$21 = $BH$1,0,IF(+COUNTIF(AH21,$BF$1) = 1,11-$AE$21,0))</f>
        <v>0</v>
      </c>
      <c r="BR21" s="65">
        <f>IF($AE$21 = $BH$1,0,IF(+COUNTIF(AI21,$BF$1) = 1,11-$AE$21,0))</f>
        <v>0</v>
      </c>
      <c r="BS21" s="64">
        <f>IF($AE$21 = $BH$1,0,IF(+COUNTIF(AJ21,$BF$1) = 1,11-$AE$21,0))</f>
        <v>0</v>
      </c>
      <c r="BT21" s="53">
        <f>BE21+BH21+BK21+BN21+BQ21</f>
        <v>2</v>
      </c>
      <c r="BU21" s="67">
        <f>BF21+BI21+BL21+BO21+BR21</f>
        <v>4</v>
      </c>
      <c r="BV21" s="66">
        <f>BG21+BJ21+BM21+BP21+BS21</f>
        <v>0</v>
      </c>
      <c r="BW21" s="50">
        <f>SUM($BT$21:$BT$23)</f>
        <v>8</v>
      </c>
      <c r="BX21" s="65">
        <f>SUM($BU$21:$BU$23)</f>
        <v>14</v>
      </c>
      <c r="BY21" s="64">
        <f>SUM($BV$21:$BV$23)</f>
        <v>0</v>
      </c>
      <c r="BZ21" s="64">
        <f t="shared" ref="BZ21:BZ32" si="30">SUM(BT21:BV21)</f>
        <v>6</v>
      </c>
      <c r="CA21" s="47">
        <f t="shared" ref="CA21:CA32" si="31">BW21+BZ21</f>
        <v>14</v>
      </c>
      <c r="CB21" s="63">
        <f t="shared" ref="CB21:CB32" si="32">BX21+BZ21</f>
        <v>20</v>
      </c>
      <c r="CC21" s="62">
        <f t="shared" ref="CC21:CC32" si="33">BY21+BZ21</f>
        <v>6</v>
      </c>
      <c r="CD21" s="61">
        <f>SUM(BE21:BG23)</f>
        <v>4</v>
      </c>
      <c r="CE21" s="60">
        <f>SUM(BH21:BJ23)</f>
        <v>3</v>
      </c>
      <c r="CF21" s="60">
        <f>SUM(BK21:BM23)</f>
        <v>3</v>
      </c>
      <c r="CG21" s="59">
        <f>SUM(BN21:BP23)</f>
        <v>2</v>
      </c>
      <c r="CH21" s="58">
        <f>SUM(BQ21:BS23)</f>
        <v>9</v>
      </c>
      <c r="CI21" s="57">
        <f>SUM(CD21:CH21)</f>
        <v>21</v>
      </c>
      <c r="CJ21" s="217">
        <v>20</v>
      </c>
      <c r="CK21" s="218"/>
      <c r="CL21" s="218"/>
      <c r="CM21" s="217">
        <f>CJ21/5</f>
        <v>4</v>
      </c>
      <c r="CN21" s="218"/>
      <c r="CO21" s="219"/>
    </row>
    <row r="22" spans="1:93" ht="10" customHeight="1" x14ac:dyDescent="0.2">
      <c r="A22" s="193"/>
      <c r="B22" s="194"/>
      <c r="C22" s="195"/>
      <c r="D22" s="194"/>
      <c r="E22" s="194"/>
      <c r="F22" s="195"/>
      <c r="G22" s="193"/>
      <c r="H22" s="194"/>
      <c r="I22" s="195"/>
      <c r="J22" s="15"/>
      <c r="K22" s="14"/>
      <c r="L22" s="13"/>
      <c r="M22" s="193"/>
      <c r="N22" s="194"/>
      <c r="O22" s="195"/>
      <c r="P22" s="15" t="s">
        <v>1</v>
      </c>
      <c r="Q22" s="14"/>
      <c r="R22" s="13"/>
      <c r="S22" s="193"/>
      <c r="T22" s="194"/>
      <c r="U22" s="195"/>
      <c r="V22" s="15" t="s">
        <v>1</v>
      </c>
      <c r="W22" s="14"/>
      <c r="X22" s="13"/>
      <c r="Y22" s="193"/>
      <c r="Z22" s="194"/>
      <c r="AA22" s="195"/>
      <c r="AB22" s="15"/>
      <c r="AC22" s="14"/>
      <c r="AD22" s="13"/>
      <c r="AE22" s="193"/>
      <c r="AF22" s="194"/>
      <c r="AG22" s="195"/>
      <c r="AH22" s="15"/>
      <c r="AI22" s="14"/>
      <c r="AJ22" s="13"/>
      <c r="AK22" s="202"/>
      <c r="AL22" s="203"/>
      <c r="AM22" s="204"/>
      <c r="AN22" s="211"/>
      <c r="AO22" s="212"/>
      <c r="AP22" s="213"/>
      <c r="AQ22" s="32"/>
      <c r="AR22" s="11">
        <f t="shared" si="18"/>
        <v>6</v>
      </c>
      <c r="AS22" s="10">
        <f t="shared" si="19"/>
        <v>10</v>
      </c>
      <c r="AT22" s="9">
        <f t="shared" si="20"/>
        <v>0</v>
      </c>
      <c r="AU22" s="11">
        <f t="shared" si="21"/>
        <v>24</v>
      </c>
      <c r="AV22" s="10">
        <f t="shared" si="22"/>
        <v>30</v>
      </c>
      <c r="AW22" s="9">
        <f t="shared" si="23"/>
        <v>16</v>
      </c>
      <c r="AX22" s="11">
        <f t="shared" si="24"/>
        <v>2</v>
      </c>
      <c r="AY22" s="10">
        <f t="shared" si="25"/>
        <v>0</v>
      </c>
      <c r="AZ22" s="9">
        <f t="shared" si="26"/>
        <v>0</v>
      </c>
      <c r="BA22" s="12"/>
      <c r="BB22" s="56">
        <f t="shared" si="27"/>
        <v>2</v>
      </c>
      <c r="BC22" s="55">
        <f t="shared" si="28"/>
        <v>0</v>
      </c>
      <c r="BD22" s="54">
        <f t="shared" si="29"/>
        <v>0</v>
      </c>
      <c r="BE22" s="50">
        <f>IF($G$21 = $BH$1,0,IF(+COUNTIF(J22,$BF$1) = 1,11-$G$21,0))</f>
        <v>0</v>
      </c>
      <c r="BF22" s="49">
        <f>IF($G$21 = $BH$1,9,IF(+COUNTIF(K22,$BF$1) = 1,11-$G$21,0))</f>
        <v>0</v>
      </c>
      <c r="BG22" s="48">
        <f>IF($G$21 = $BH$1,0,IF(+COUNTIF(L22,$BF$1) = 1,11-$G$21,0))</f>
        <v>0</v>
      </c>
      <c r="BH22" s="50">
        <f>IF($M$21 = $BH$1,0,IF(+COUNTIF(P22,$BF$1) = 1,11-$M$21,0))</f>
        <v>3</v>
      </c>
      <c r="BI22" s="49">
        <f>IF($M$21 = $BH$1,9,IF(+COUNTIF(Q22,$BF$1) = 1,11-$M$21,0))</f>
        <v>0</v>
      </c>
      <c r="BJ22" s="48">
        <f>IF($M$21 = $BH$1,0,IF(+COUNTIF(R22,$BF$1) = 1,11-$M$21,0))</f>
        <v>0</v>
      </c>
      <c r="BK22" s="50">
        <f>IF($S$21 = $BH$1,0,IF(+COUNTIF(V22,$BF$1) = 1,11-$S$21,0))</f>
        <v>3</v>
      </c>
      <c r="BL22" s="49">
        <f>IF($S$21 = $BH$1,9,IF(+COUNTIF(W22,$BF$1) = 1,11-$S$21,0))</f>
        <v>0</v>
      </c>
      <c r="BM22" s="48">
        <f>IF($S$21 = $BH$1,0,IF(+COUNTIF(X22,$BF$1) = 1,11-$S$21,0))</f>
        <v>0</v>
      </c>
      <c r="BN22" s="50">
        <f>IF($Y$21 = $BH$1,0,IF(+COUNTIF(AB22,$BF$1) = 1,11-$Y$21,0))</f>
        <v>0</v>
      </c>
      <c r="BO22" s="49">
        <f>IF($Y$21 = $BH$1,9,IF(+COUNTIF(AC22,$BF$1) = 1,11-$Y$21,0))</f>
        <v>0</v>
      </c>
      <c r="BP22" s="48">
        <f>IF($Y$21 = $BH$1,0,IF(+COUNTIF(AD22,$BF$1) = 1,11-$Y$21,0))</f>
        <v>0</v>
      </c>
      <c r="BQ22" s="50">
        <f>IF($AE$21 = $BH$1,0,IF(+COUNTIF(AH22,$BF$1) = 1,11-$AE$21,0))</f>
        <v>0</v>
      </c>
      <c r="BR22" s="49">
        <f>IF($AE$21 = $BH$1,9,IF(+COUNTIF(AI22,$BF$1) = 1,11-$AE$21,0))</f>
        <v>9</v>
      </c>
      <c r="BS22" s="48">
        <f>IF($AE$21 = $BH$1,0,IF(+COUNTIF(AJ22,$BF$1) = 1,11-$AE$21,0))</f>
        <v>0</v>
      </c>
      <c r="BT22" s="53">
        <f t="shared" ref="BT22:BT32" si="34">BE22+BH22+BK22+BN22+BQ22</f>
        <v>6</v>
      </c>
      <c r="BU22" s="52">
        <f>BF22+BI22+BL22+BO22+BR22+CI22</f>
        <v>10</v>
      </c>
      <c r="BV22" s="51">
        <f t="shared" ref="BV22:BV32" si="35">BG22+BJ22+BM22+BP22+BS22</f>
        <v>0</v>
      </c>
      <c r="BW22" s="50">
        <f>SUM($BT$21:$BT$23)</f>
        <v>8</v>
      </c>
      <c r="BX22" s="49">
        <f>SUM($BU$21:$BU$23)</f>
        <v>14</v>
      </c>
      <c r="BY22" s="48">
        <f>SUM($BV$21:$BV$23)</f>
        <v>0</v>
      </c>
      <c r="BZ22" s="48">
        <f t="shared" si="30"/>
        <v>16</v>
      </c>
      <c r="CA22" s="47">
        <f t="shared" si="31"/>
        <v>24</v>
      </c>
      <c r="CB22" s="46">
        <f t="shared" si="32"/>
        <v>30</v>
      </c>
      <c r="CC22" s="45">
        <f t="shared" si="33"/>
        <v>16</v>
      </c>
      <c r="CD22" s="226">
        <f>IF(CD21&gt;0,IF(G21&gt;=$BG$1,IF(G21&lt;=$BH$1,10-CD21,0),0),0)</f>
        <v>0</v>
      </c>
      <c r="CE22" s="228">
        <f>IF(CE21&gt;0,IF(M21&gt;=$BG$1,IF(M21&lt;=$BH$1,10-CE21,0),0),0)</f>
        <v>0</v>
      </c>
      <c r="CF22" s="228">
        <f>IF(CF21&gt;0,IF(S21&gt;=$BG$1,IF(S21&lt;=$BH$1,10-CF21,0),0),0)</f>
        <v>0</v>
      </c>
      <c r="CG22" s="228">
        <f>IF(CG21&gt;0,IF(Y21&gt;=$BG$1,IF(Y21&lt;=$BH$1,10-CG21,0),0),0)</f>
        <v>0</v>
      </c>
      <c r="CH22" s="230">
        <f>IF(CH21&gt;0,IF(AE21&gt;=$BG$1,IF(AE21&lt;=$BH$1,10-CH21,0),0),0)</f>
        <v>1</v>
      </c>
      <c r="CI22" s="232">
        <f>SUM(CD22:CH23)</f>
        <v>1</v>
      </c>
      <c r="CJ22" s="220"/>
      <c r="CK22" s="221"/>
      <c r="CL22" s="221"/>
      <c r="CM22" s="220"/>
      <c r="CN22" s="221"/>
      <c r="CO22" s="222"/>
    </row>
    <row r="23" spans="1:93" ht="10" customHeight="1" thickBot="1" x14ac:dyDescent="0.25">
      <c r="A23" s="193"/>
      <c r="B23" s="194"/>
      <c r="C23" s="195"/>
      <c r="D23" s="194"/>
      <c r="E23" s="194"/>
      <c r="F23" s="195"/>
      <c r="G23" s="196"/>
      <c r="H23" s="197"/>
      <c r="I23" s="198"/>
      <c r="J23" s="8"/>
      <c r="K23" s="7"/>
      <c r="L23" s="6"/>
      <c r="M23" s="196"/>
      <c r="N23" s="197"/>
      <c r="O23" s="198"/>
      <c r="P23" s="8"/>
      <c r="Q23" s="7"/>
      <c r="R23" s="6"/>
      <c r="S23" s="196"/>
      <c r="T23" s="197"/>
      <c r="U23" s="198"/>
      <c r="V23" s="8"/>
      <c r="W23" s="7"/>
      <c r="X23" s="6"/>
      <c r="Y23" s="196"/>
      <c r="Z23" s="197"/>
      <c r="AA23" s="198"/>
      <c r="AB23" s="8"/>
      <c r="AC23" s="7"/>
      <c r="AD23" s="6"/>
      <c r="AE23" s="196"/>
      <c r="AF23" s="197"/>
      <c r="AG23" s="198"/>
      <c r="AH23" s="8"/>
      <c r="AI23" s="7"/>
      <c r="AJ23" s="6"/>
      <c r="AK23" s="202"/>
      <c r="AL23" s="203"/>
      <c r="AM23" s="204"/>
      <c r="AN23" s="211"/>
      <c r="AO23" s="212"/>
      <c r="AP23" s="213"/>
      <c r="AQ23" s="32"/>
      <c r="AR23" s="4">
        <f t="shared" si="18"/>
        <v>0</v>
      </c>
      <c r="AS23" s="3">
        <f t="shared" si="19"/>
        <v>0</v>
      </c>
      <c r="AT23" s="2">
        <f t="shared" si="20"/>
        <v>0</v>
      </c>
      <c r="AU23" s="4">
        <f t="shared" si="21"/>
        <v>8</v>
      </c>
      <c r="AV23" s="3">
        <f t="shared" si="22"/>
        <v>14</v>
      </c>
      <c r="AW23" s="2">
        <f t="shared" si="23"/>
        <v>0</v>
      </c>
      <c r="AX23" s="4">
        <f t="shared" si="24"/>
        <v>0</v>
      </c>
      <c r="AY23" s="3">
        <f t="shared" si="25"/>
        <v>0</v>
      </c>
      <c r="AZ23" s="2">
        <f t="shared" si="26"/>
        <v>0</v>
      </c>
      <c r="BA23" s="5"/>
      <c r="BB23" s="44">
        <f t="shared" si="27"/>
        <v>0</v>
      </c>
      <c r="BC23" s="43">
        <f t="shared" si="28"/>
        <v>0</v>
      </c>
      <c r="BD23" s="42">
        <f t="shared" si="29"/>
        <v>0</v>
      </c>
      <c r="BE23" s="38">
        <f>IF($G$21 = $BH$1,0,IF(+COUNTIF(J23,$BF$1) = 1,11-$G$21,0))</f>
        <v>0</v>
      </c>
      <c r="BF23" s="37">
        <f>IF($G$21 = $BH$1,0,IF(+COUNTIF(K23,$BF$1) = 1,11-$G$21,0))</f>
        <v>0</v>
      </c>
      <c r="BG23" s="36">
        <f>IF($G$21 = $BH$1,0,IF(+COUNTIF(L23,$BF$1) = 1,11-$G$21,0))</f>
        <v>0</v>
      </c>
      <c r="BH23" s="38">
        <f>IF($M$21 = $BH$1,0,IF(+COUNTIF(P23,$BF$1) = 1,11-$M$21,0))</f>
        <v>0</v>
      </c>
      <c r="BI23" s="37">
        <f>IF($M$21 = $BH$1,0,IF(+COUNTIF(Q23,$BF$1) = 1,11-$M$21,0))</f>
        <v>0</v>
      </c>
      <c r="BJ23" s="36">
        <f>IF($M$21 = $BH$1,0,IF(+COUNTIF(R23,$BF$1) = 1,11-$M$21,0))</f>
        <v>0</v>
      </c>
      <c r="BK23" s="38">
        <f>IF($S$21 = $BH$1,0,IF(+COUNTIF(V23,$BF$1) = 1,11-$S$21,0))</f>
        <v>0</v>
      </c>
      <c r="BL23" s="37">
        <f>IF($S$21 = $BH$1,0,IF(+COUNTIF(W23,$BF$1) = 1,11-$S$21,0))</f>
        <v>0</v>
      </c>
      <c r="BM23" s="36">
        <f>IF($S$21 = $BH$1,0,IF(+COUNTIF(X23,$BF$1) = 1,11-$S$21,0))</f>
        <v>0</v>
      </c>
      <c r="BN23" s="38">
        <f>IF($Y$21 = $BH$1,0,IF(+COUNTIF(AB23,$BF$1) = 1,11-$Y$21,0))</f>
        <v>0</v>
      </c>
      <c r="BO23" s="37">
        <f>IF($Y$21 = $BH$1,0,IF(+COUNTIF(AC23,$BF$1) = 1,11-$Y$21,0))</f>
        <v>0</v>
      </c>
      <c r="BP23" s="36">
        <f>IF($Y$21 = $BH$1,0,IF(+COUNTIF(AD23,$BF$1) = 1,11-$Y$21,0))</f>
        <v>0</v>
      </c>
      <c r="BQ23" s="38">
        <f>IF($AE$21 = $BH$1,0,IF(+COUNTIF(AH23,$BF$1) = 1,11-$AE$21,0))</f>
        <v>0</v>
      </c>
      <c r="BR23" s="37">
        <f>IF($AE$21 = $BH$1,0,IF(+COUNTIF(AI23,$BF$1) = 1,11-$AE$21,0))</f>
        <v>0</v>
      </c>
      <c r="BS23" s="36">
        <f>IF($AE$21 = $BH$1,0,IF(+COUNTIF(AJ23,$BF$1) = 1,11-$AE$21,0))</f>
        <v>0</v>
      </c>
      <c r="BT23" s="41">
        <f t="shared" si="34"/>
        <v>0</v>
      </c>
      <c r="BU23" s="40">
        <f>BF23+BI23+BL23+BO23+BR23</f>
        <v>0</v>
      </c>
      <c r="BV23" s="39">
        <f t="shared" si="35"/>
        <v>0</v>
      </c>
      <c r="BW23" s="38">
        <f>SUM($BT$21:$BT$23)</f>
        <v>8</v>
      </c>
      <c r="BX23" s="37">
        <f>SUM($BU$21:$BU$23)</f>
        <v>14</v>
      </c>
      <c r="BY23" s="36">
        <f>SUM($BV$21:$BV$23)</f>
        <v>0</v>
      </c>
      <c r="BZ23" s="36">
        <f t="shared" si="30"/>
        <v>0</v>
      </c>
      <c r="CA23" s="35">
        <f t="shared" si="31"/>
        <v>8</v>
      </c>
      <c r="CB23" s="34">
        <f t="shared" si="32"/>
        <v>14</v>
      </c>
      <c r="CC23" s="33">
        <f t="shared" si="33"/>
        <v>0</v>
      </c>
      <c r="CD23" s="227"/>
      <c r="CE23" s="229"/>
      <c r="CF23" s="229"/>
      <c r="CG23" s="229"/>
      <c r="CH23" s="231"/>
      <c r="CI23" s="233"/>
      <c r="CJ23" s="220"/>
      <c r="CK23" s="221"/>
      <c r="CL23" s="221"/>
      <c r="CM23" s="220"/>
      <c r="CN23" s="221"/>
      <c r="CO23" s="222"/>
    </row>
    <row r="24" spans="1:93" ht="10" customHeight="1" x14ac:dyDescent="0.2">
      <c r="A24" s="193">
        <v>2</v>
      </c>
      <c r="B24" s="194"/>
      <c r="C24" s="195"/>
      <c r="D24" s="190">
        <v>2</v>
      </c>
      <c r="E24" s="191"/>
      <c r="F24" s="192"/>
      <c r="G24" s="190">
        <v>10</v>
      </c>
      <c r="H24" s="191"/>
      <c r="I24" s="192"/>
      <c r="J24" s="22"/>
      <c r="K24" s="21"/>
      <c r="L24" s="20"/>
      <c r="M24" s="190">
        <v>10</v>
      </c>
      <c r="N24" s="191"/>
      <c r="O24" s="192"/>
      <c r="P24" s="22"/>
      <c r="Q24" s="21"/>
      <c r="R24" s="20"/>
      <c r="S24" s="190">
        <v>10</v>
      </c>
      <c r="T24" s="191"/>
      <c r="U24" s="192"/>
      <c r="V24" s="22"/>
      <c r="W24" s="21"/>
      <c r="X24" s="20"/>
      <c r="Y24" s="190">
        <v>10</v>
      </c>
      <c r="Z24" s="191"/>
      <c r="AA24" s="192"/>
      <c r="AB24" s="22"/>
      <c r="AC24" s="21"/>
      <c r="AD24" s="20"/>
      <c r="AE24" s="190">
        <v>7</v>
      </c>
      <c r="AF24" s="191"/>
      <c r="AG24" s="192"/>
      <c r="AH24" s="22"/>
      <c r="AI24" s="21"/>
      <c r="AJ24" s="20"/>
      <c r="AK24" s="199">
        <f>G24+M24+S24+Y24+AE24</f>
        <v>47</v>
      </c>
      <c r="AL24" s="200"/>
      <c r="AM24" s="201"/>
      <c r="AN24" s="211"/>
      <c r="AO24" s="212"/>
      <c r="AP24" s="213"/>
      <c r="AQ24" s="32"/>
      <c r="AR24" s="11">
        <f t="shared" si="18"/>
        <v>0</v>
      </c>
      <c r="AS24" s="17">
        <f t="shared" si="19"/>
        <v>0</v>
      </c>
      <c r="AT24" s="16">
        <f t="shared" si="20"/>
        <v>0</v>
      </c>
      <c r="AU24" s="18">
        <f t="shared" si="21"/>
        <v>0</v>
      </c>
      <c r="AV24" s="17">
        <f t="shared" si="22"/>
        <v>40</v>
      </c>
      <c r="AW24" s="16">
        <f t="shared" si="23"/>
        <v>0</v>
      </c>
      <c r="AX24" s="18">
        <f t="shared" si="24"/>
        <v>0</v>
      </c>
      <c r="AY24" s="17">
        <f t="shared" si="25"/>
        <v>0</v>
      </c>
      <c r="AZ24" s="16">
        <f t="shared" si="26"/>
        <v>0</v>
      </c>
      <c r="BA24" s="19"/>
      <c r="BB24" s="71">
        <f t="shared" si="27"/>
        <v>0</v>
      </c>
      <c r="BC24" s="70">
        <f t="shared" si="28"/>
        <v>0</v>
      </c>
      <c r="BD24" s="69">
        <f t="shared" si="29"/>
        <v>0</v>
      </c>
      <c r="BE24" s="68">
        <f>IF($G$24 = $BH$1,0,IF(+COUNTIF(J24,$BF$1) = 1,11-$G$24,0))</f>
        <v>0</v>
      </c>
      <c r="BF24" s="65">
        <f>IF($G$24 = $BH$1,0,IF(+COUNTIF(K24,$BF$1) = 1,11-$G$24,0))</f>
        <v>0</v>
      </c>
      <c r="BG24" s="64">
        <f>IF($G$24 = $BH$1,0,IF(+COUNTIF(L24,$BF$1) = 1,11-$G$24,0))</f>
        <v>0</v>
      </c>
      <c r="BH24" s="50">
        <f>IF($M$24 = $BH$1,0,IF(+COUNTIF(P24,$BF$1) = 1,11-$M$24,0))</f>
        <v>0</v>
      </c>
      <c r="BI24" s="65">
        <f>IF($M$24 = $BH$1,0,IF(+COUNTIF(Q24,$BF$1) = 1,11-$M$24,0))</f>
        <v>0</v>
      </c>
      <c r="BJ24" s="64">
        <f>IF($M$24 = $BH$1,0,IF(+COUNTIF(R24,$BF$1) = 1,11-$M$24,0))</f>
        <v>0</v>
      </c>
      <c r="BK24" s="50">
        <f>IF($S$24 = $BH$1,0,IF(+COUNTIF(V24,$BF$1) = 1,11-$S$24,0))</f>
        <v>0</v>
      </c>
      <c r="BL24" s="65">
        <f>IF($S$24 = $BH$1,0,IF(+COUNTIF(W24,$BF$1) = 1,11-$S$24,0))</f>
        <v>0</v>
      </c>
      <c r="BM24" s="64">
        <f>IF($S$24 = $BH$1,0,IF(+COUNTIF(X24,$BF$1) = 1,11-$S$24,0))</f>
        <v>0</v>
      </c>
      <c r="BN24" s="50">
        <f>IF($Y$24 = $BH$1,0,IF(+COUNTIF(AB24,$BF$1) = 1,11-$Y$24,0))</f>
        <v>0</v>
      </c>
      <c r="BO24" s="65">
        <f>IF($Y$24 = $BH$1,0,IF(+COUNTIF(AC24,$BF$1) = 1,11-$Y$24,0))</f>
        <v>0</v>
      </c>
      <c r="BP24" s="64">
        <f>IF($Y$24 = $BH$1,0,IF(+COUNTIF(AD24,$BF$1) = 1,11-$Y$24,0))</f>
        <v>0</v>
      </c>
      <c r="BQ24" s="50">
        <f>IF($AE$24 = $BH$1,0,IF(+COUNTIF(AH24,$BF$1) = 1,11-$AE$24,0))</f>
        <v>0</v>
      </c>
      <c r="BR24" s="65">
        <f>IF($AE$24 = $BH$1,0,IF(+COUNTIF(AI24,$BF$1) = 1,11-$AE$24,0))</f>
        <v>0</v>
      </c>
      <c r="BS24" s="64">
        <f>IF($AE$24 = $BH$1,0,IF(+COUNTIF(AJ24,$BF$1) = 1,11-$AE$24,0))</f>
        <v>0</v>
      </c>
      <c r="BT24" s="53">
        <f t="shared" si="34"/>
        <v>0</v>
      </c>
      <c r="BU24" s="67">
        <f>BF24+BI24+BL24+BO24+BR24</f>
        <v>0</v>
      </c>
      <c r="BV24" s="66">
        <f t="shared" si="35"/>
        <v>0</v>
      </c>
      <c r="BW24" s="50">
        <f>SUM($BT$24:$BT$26)</f>
        <v>0</v>
      </c>
      <c r="BX24" s="65">
        <f>SUM($BU$24:$BU$26)</f>
        <v>40</v>
      </c>
      <c r="BY24" s="64">
        <f>SUM($BV$24:$BV$26)</f>
        <v>0</v>
      </c>
      <c r="BZ24" s="64">
        <f t="shared" si="30"/>
        <v>0</v>
      </c>
      <c r="CA24" s="47">
        <f t="shared" si="31"/>
        <v>0</v>
      </c>
      <c r="CB24" s="63">
        <f t="shared" si="32"/>
        <v>40</v>
      </c>
      <c r="CC24" s="62">
        <f t="shared" si="33"/>
        <v>0</v>
      </c>
      <c r="CD24" s="61">
        <f>SUM(BE24:BG26)</f>
        <v>9</v>
      </c>
      <c r="CE24" s="60">
        <f>SUM(BH24:BJ26)</f>
        <v>9</v>
      </c>
      <c r="CF24" s="60">
        <f>SUM(BK24:BM26)</f>
        <v>9</v>
      </c>
      <c r="CG24" s="59">
        <f>SUM(BN24:BP26)</f>
        <v>9</v>
      </c>
      <c r="CH24" s="58">
        <f>SUM(BQ24:BS26)</f>
        <v>0</v>
      </c>
      <c r="CI24" s="57">
        <f>SUM(CD24:CH24)</f>
        <v>36</v>
      </c>
      <c r="CJ24" s="217">
        <v>20</v>
      </c>
      <c r="CK24" s="218"/>
      <c r="CL24" s="218"/>
      <c r="CM24" s="217">
        <f>CJ24/5</f>
        <v>4</v>
      </c>
      <c r="CN24" s="218"/>
      <c r="CO24" s="219"/>
    </row>
    <row r="25" spans="1:93" ht="10" customHeight="1" x14ac:dyDescent="0.2">
      <c r="A25" s="193"/>
      <c r="B25" s="194"/>
      <c r="C25" s="195"/>
      <c r="D25" s="193"/>
      <c r="E25" s="194"/>
      <c r="F25" s="195"/>
      <c r="G25" s="193"/>
      <c r="H25" s="194"/>
      <c r="I25" s="195"/>
      <c r="J25" s="15"/>
      <c r="K25" s="14" t="s">
        <v>1</v>
      </c>
      <c r="L25" s="13"/>
      <c r="M25" s="193"/>
      <c r="N25" s="194"/>
      <c r="O25" s="195"/>
      <c r="P25" s="15"/>
      <c r="Q25" s="14"/>
      <c r="R25" s="13"/>
      <c r="S25" s="193"/>
      <c r="T25" s="194"/>
      <c r="U25" s="195"/>
      <c r="V25" s="15"/>
      <c r="W25" s="14"/>
      <c r="X25" s="13"/>
      <c r="Y25" s="193"/>
      <c r="Z25" s="194"/>
      <c r="AA25" s="195"/>
      <c r="AB25" s="15"/>
      <c r="AC25" s="14"/>
      <c r="AD25" s="13"/>
      <c r="AE25" s="193"/>
      <c r="AF25" s="194"/>
      <c r="AG25" s="195"/>
      <c r="AH25" s="15"/>
      <c r="AI25" s="14"/>
      <c r="AJ25" s="13"/>
      <c r="AK25" s="202"/>
      <c r="AL25" s="203"/>
      <c r="AM25" s="204"/>
      <c r="AN25" s="211"/>
      <c r="AO25" s="212"/>
      <c r="AP25" s="213"/>
      <c r="AQ25" s="32"/>
      <c r="AR25" s="11">
        <f t="shared" si="18"/>
        <v>0</v>
      </c>
      <c r="AS25" s="10">
        <f t="shared" si="19"/>
        <v>40</v>
      </c>
      <c r="AT25" s="9">
        <f t="shared" si="20"/>
        <v>0</v>
      </c>
      <c r="AU25" s="11">
        <f t="shared" si="21"/>
        <v>40</v>
      </c>
      <c r="AV25" s="10">
        <f t="shared" si="22"/>
        <v>80</v>
      </c>
      <c r="AW25" s="9">
        <f t="shared" si="23"/>
        <v>40</v>
      </c>
      <c r="AX25" s="11">
        <f t="shared" si="24"/>
        <v>0</v>
      </c>
      <c r="AY25" s="10">
        <f t="shared" si="25"/>
        <v>1</v>
      </c>
      <c r="AZ25" s="9">
        <f t="shared" si="26"/>
        <v>0</v>
      </c>
      <c r="BA25" s="12"/>
      <c r="BB25" s="56">
        <f t="shared" si="27"/>
        <v>0</v>
      </c>
      <c r="BC25" s="55">
        <f t="shared" si="28"/>
        <v>1</v>
      </c>
      <c r="BD25" s="54">
        <f t="shared" si="29"/>
        <v>0</v>
      </c>
      <c r="BE25" s="50">
        <f>IF($G$24 = $BH$1,0,IF(+COUNTIF(J25,$BF$1) = 1,11-$G$24,0))</f>
        <v>0</v>
      </c>
      <c r="BF25" s="49">
        <f>IF($G$24 = $BH$1,9,IF(+COUNTIF(K25,$BF$1) = 1,11-$G$24,0))</f>
        <v>9</v>
      </c>
      <c r="BG25" s="48">
        <f>IF($G$24 = $BH$1,0,IF(+COUNTIF(L25,$BF$1) = 1,11-$G$24,0))</f>
        <v>0</v>
      </c>
      <c r="BH25" s="50">
        <f>IF($M$24 = $BH$1,0,IF(+COUNTIF(P25,$BF$1) = 1,11-$M$24,0))</f>
        <v>0</v>
      </c>
      <c r="BI25" s="49">
        <f>IF($M$24 = $BH$1,9,IF(+COUNTIF(Q25,$BF$1) = 1,11-$M$24,0))</f>
        <v>9</v>
      </c>
      <c r="BJ25" s="48">
        <f>IF($M$24 = $BH$1,0,IF(+COUNTIF(R25,$BF$1) = 1,11-$M$24,0))</f>
        <v>0</v>
      </c>
      <c r="BK25" s="50">
        <f>IF($S$24 = $BH$1,0,IF(+COUNTIF(V25,$BF$1) = 1,11-$S$24,0))</f>
        <v>0</v>
      </c>
      <c r="BL25" s="49">
        <f>IF($S$24 = $BH$1,9,IF(+COUNTIF(W25,$BF$1) = 1,11-$S$24,0))</f>
        <v>9</v>
      </c>
      <c r="BM25" s="48">
        <f>IF($S$24 = $BH$1,0,IF(+COUNTIF(X25,$BF$1) = 1,11-$S$24,0))</f>
        <v>0</v>
      </c>
      <c r="BN25" s="50">
        <f>IF($Y$24 = $BH$1,0,IF(+COUNTIF(AB25,$BF$1) = 1,11-$Y$24,0))</f>
        <v>0</v>
      </c>
      <c r="BO25" s="49">
        <f>IF($Y$24 = $BH$1,9,IF(+COUNTIF(AC25,$BF$1) = 1,11-$Y$24,0))</f>
        <v>9</v>
      </c>
      <c r="BP25" s="48">
        <f>IF($Y$24 = $BH$1,0,IF(+COUNTIF(AD25,$BF$1) = 1,11-$Y$24,0))</f>
        <v>0</v>
      </c>
      <c r="BQ25" s="50">
        <f>IF($AE$24 = $BH$1,0,IF(+COUNTIF(AH25,$BF$1) = 1,11-$AE$24,0))</f>
        <v>0</v>
      </c>
      <c r="BR25" s="49">
        <f>IF($AE$24 = $BH$1,9,IF(+COUNTIF(AI25,$BF$1) = 1,11-$AE$24,0))</f>
        <v>0</v>
      </c>
      <c r="BS25" s="48">
        <f>IF($AE$24 = $BH$1,0,IF(+COUNTIF(AJ25,$BF$1) = 1,11-$AE$24,0))</f>
        <v>0</v>
      </c>
      <c r="BT25" s="53">
        <f t="shared" si="34"/>
        <v>0</v>
      </c>
      <c r="BU25" s="52">
        <f>BF25+BI25+BL25+BO25+BR25+CI25</f>
        <v>40</v>
      </c>
      <c r="BV25" s="51">
        <f t="shared" si="35"/>
        <v>0</v>
      </c>
      <c r="BW25" s="50">
        <f>SUM($BT$24:$BT$26)</f>
        <v>0</v>
      </c>
      <c r="BX25" s="49">
        <f>SUM($BU$24:$BU$26)</f>
        <v>40</v>
      </c>
      <c r="BY25" s="48">
        <f>SUM($BV$24:$BV$26)</f>
        <v>0</v>
      </c>
      <c r="BZ25" s="48">
        <f t="shared" si="30"/>
        <v>40</v>
      </c>
      <c r="CA25" s="47">
        <f t="shared" si="31"/>
        <v>40</v>
      </c>
      <c r="CB25" s="46">
        <f t="shared" si="32"/>
        <v>80</v>
      </c>
      <c r="CC25" s="45">
        <f t="shared" si="33"/>
        <v>40</v>
      </c>
      <c r="CD25" s="226">
        <f>IF(CD24&gt;0,IF(G24&gt;=$BG$1,IF(G24&lt;=$BH$1,10-CD24,0),0),0)</f>
        <v>1</v>
      </c>
      <c r="CE25" s="228">
        <f>IF(CE24&gt;0,IF(M24&gt;=$BG$1,IF(M24&lt;=$BH$1,10-CE24,0),0),0)</f>
        <v>1</v>
      </c>
      <c r="CF25" s="228">
        <f>IF(CF24&gt;0,IF(S24&gt;=$BG$1,IF(S24&lt;=$BH$1,10-CF24,0),0),0)</f>
        <v>1</v>
      </c>
      <c r="CG25" s="228">
        <f>IF(CG24&gt;0,IF(Y24&gt;=$BG$1,IF(Y24&lt;=$BH$1,10-CG24,0),0),0)</f>
        <v>1</v>
      </c>
      <c r="CH25" s="230">
        <f>IF(CH24&gt;0,IF(AE24&gt;=$BG$1,IF(AE24&lt;=$BH$1,10-CH24,0),0),0)</f>
        <v>0</v>
      </c>
      <c r="CI25" s="232">
        <f>SUM(CD25:CH26)</f>
        <v>4</v>
      </c>
      <c r="CJ25" s="220"/>
      <c r="CK25" s="221"/>
      <c r="CL25" s="221"/>
      <c r="CM25" s="220"/>
      <c r="CN25" s="221"/>
      <c r="CO25" s="222"/>
    </row>
    <row r="26" spans="1:93" ht="10" customHeight="1" thickBot="1" x14ac:dyDescent="0.25">
      <c r="A26" s="193"/>
      <c r="B26" s="194"/>
      <c r="C26" s="195"/>
      <c r="D26" s="193"/>
      <c r="E26" s="194"/>
      <c r="F26" s="195"/>
      <c r="G26" s="196"/>
      <c r="H26" s="197"/>
      <c r="I26" s="198"/>
      <c r="J26" s="8"/>
      <c r="K26" s="7"/>
      <c r="L26" s="6"/>
      <c r="M26" s="196"/>
      <c r="N26" s="197"/>
      <c r="O26" s="198"/>
      <c r="P26" s="8"/>
      <c r="Q26" s="7"/>
      <c r="R26" s="6"/>
      <c r="S26" s="196"/>
      <c r="T26" s="197"/>
      <c r="U26" s="198"/>
      <c r="V26" s="8"/>
      <c r="W26" s="7"/>
      <c r="X26" s="6"/>
      <c r="Y26" s="196"/>
      <c r="Z26" s="197"/>
      <c r="AA26" s="198"/>
      <c r="AB26" s="8"/>
      <c r="AC26" s="7"/>
      <c r="AD26" s="6"/>
      <c r="AE26" s="196"/>
      <c r="AF26" s="197"/>
      <c r="AG26" s="198"/>
      <c r="AH26" s="8"/>
      <c r="AI26" s="7"/>
      <c r="AJ26" s="6"/>
      <c r="AK26" s="202"/>
      <c r="AL26" s="203"/>
      <c r="AM26" s="204"/>
      <c r="AN26" s="214"/>
      <c r="AO26" s="215"/>
      <c r="AP26" s="216"/>
      <c r="AQ26" s="31"/>
      <c r="AR26" s="4">
        <f t="shared" si="18"/>
        <v>0</v>
      </c>
      <c r="AS26" s="3">
        <f t="shared" si="19"/>
        <v>0</v>
      </c>
      <c r="AT26" s="2">
        <f t="shared" si="20"/>
        <v>0</v>
      </c>
      <c r="AU26" s="4">
        <f t="shared" si="21"/>
        <v>0</v>
      </c>
      <c r="AV26" s="3">
        <f t="shared" si="22"/>
        <v>40</v>
      </c>
      <c r="AW26" s="2">
        <f t="shared" si="23"/>
        <v>0</v>
      </c>
      <c r="AX26" s="4">
        <f t="shared" si="24"/>
        <v>0</v>
      </c>
      <c r="AY26" s="3">
        <f t="shared" si="25"/>
        <v>0</v>
      </c>
      <c r="AZ26" s="2">
        <f t="shared" si="26"/>
        <v>0</v>
      </c>
      <c r="BA26" s="5"/>
      <c r="BB26" s="44">
        <f t="shared" si="27"/>
        <v>0</v>
      </c>
      <c r="BC26" s="43">
        <f t="shared" si="28"/>
        <v>0</v>
      </c>
      <c r="BD26" s="42">
        <f t="shared" si="29"/>
        <v>0</v>
      </c>
      <c r="BE26" s="38">
        <f>IF($G$24 = $BH$1,0,IF(+COUNTIF(J26,$BF$1) = 1,11-$G$24,0))</f>
        <v>0</v>
      </c>
      <c r="BF26" s="37">
        <f>IF($G$24 = $BH$1,0,IF(+COUNTIF(K26,$BF$1) = 1,11-$G$24,0))</f>
        <v>0</v>
      </c>
      <c r="BG26" s="36">
        <f>IF($G$24 = $BH$1,0,IF(+COUNTIF(L26,$BF$1) = 1,11-$G$24,0))</f>
        <v>0</v>
      </c>
      <c r="BH26" s="38">
        <f>IF($M$24 = $BH$1,0,IF(+COUNTIF(P26,$BF$1) = 1,11-$M$24,0))</f>
        <v>0</v>
      </c>
      <c r="BI26" s="37">
        <f>IF($M$24 = $BH$1,0,IF(+COUNTIF(Q26,$BF$1) = 1,11-$M$24,0))</f>
        <v>0</v>
      </c>
      <c r="BJ26" s="36">
        <f>IF($M$24 = $BH$1,0,IF(+COUNTIF(R26,$BF$1) = 1,11-$M$24,0))</f>
        <v>0</v>
      </c>
      <c r="BK26" s="38">
        <f>IF($S$24 = $BH$1,0,IF(+COUNTIF(V26,$BF$1) = 1,11-$S$24,0))</f>
        <v>0</v>
      </c>
      <c r="BL26" s="37">
        <f>IF($S$24 = $BH$1,0,IF(+COUNTIF(W26,$BF$1) = 1,11-$S$24,0))</f>
        <v>0</v>
      </c>
      <c r="BM26" s="36">
        <f>IF($S$24 = $BH$1,0,IF(+COUNTIF(X26,$BF$1) = 1,11-$S$24,0))</f>
        <v>0</v>
      </c>
      <c r="BN26" s="38">
        <f>IF($Y$24 = $BH$1,0,IF(+COUNTIF(AB26,$BF$1) = 1,11-$Y$24,0))</f>
        <v>0</v>
      </c>
      <c r="BO26" s="37">
        <f>IF($Y$24 = $BH$1,0,IF(+COUNTIF(AC26,$BF$1) = 1,11-$Y$24,0))</f>
        <v>0</v>
      </c>
      <c r="BP26" s="36">
        <f>IF($Y$24 = $BH$1,0,IF(+COUNTIF(AD26,$BF$1) = 1,11-$Y$24,0))</f>
        <v>0</v>
      </c>
      <c r="BQ26" s="38">
        <f>IF($AE$24 = $BH$1,0,IF(+COUNTIF(AH26,$BF$1) = 1,11-$AE$24,0))</f>
        <v>0</v>
      </c>
      <c r="BR26" s="37">
        <f>IF($AE$24 = $BH$1,0,IF(+COUNTIF(AI26,$BF$1) = 1,11-$AE$24,0))</f>
        <v>0</v>
      </c>
      <c r="BS26" s="36">
        <f>IF($AE$24 = $BH$1,0,IF(+COUNTIF(AJ26,$BF$1) = 1,11-$AE$24,0))</f>
        <v>0</v>
      </c>
      <c r="BT26" s="41">
        <f t="shared" si="34"/>
        <v>0</v>
      </c>
      <c r="BU26" s="40">
        <f>BF26+BI26+BL26+BO26+BR26</f>
        <v>0</v>
      </c>
      <c r="BV26" s="39">
        <f t="shared" si="35"/>
        <v>0</v>
      </c>
      <c r="BW26" s="38">
        <f>SUM($BT$24:$BT$26)</f>
        <v>0</v>
      </c>
      <c r="BX26" s="37">
        <f>SUM($BU$24:$BU$26)</f>
        <v>40</v>
      </c>
      <c r="BY26" s="36">
        <f>SUM($BV$24:$BV$26)</f>
        <v>0</v>
      </c>
      <c r="BZ26" s="36">
        <f t="shared" si="30"/>
        <v>0</v>
      </c>
      <c r="CA26" s="35">
        <f t="shared" si="31"/>
        <v>0</v>
      </c>
      <c r="CB26" s="34">
        <f t="shared" si="32"/>
        <v>40</v>
      </c>
      <c r="CC26" s="33">
        <f t="shared" si="33"/>
        <v>0</v>
      </c>
      <c r="CD26" s="227"/>
      <c r="CE26" s="229"/>
      <c r="CF26" s="229"/>
      <c r="CG26" s="229"/>
      <c r="CH26" s="231"/>
      <c r="CI26" s="233"/>
      <c r="CJ26" s="220"/>
      <c r="CK26" s="221"/>
      <c r="CL26" s="221"/>
      <c r="CM26" s="220"/>
      <c r="CN26" s="221"/>
      <c r="CO26" s="222"/>
    </row>
    <row r="27" spans="1:93" ht="10" customHeight="1" x14ac:dyDescent="0.2">
      <c r="A27" s="193">
        <v>2</v>
      </c>
      <c r="B27" s="194"/>
      <c r="C27" s="195"/>
      <c r="D27" s="190">
        <v>3</v>
      </c>
      <c r="E27" s="191"/>
      <c r="F27" s="192"/>
      <c r="G27" s="190">
        <v>6</v>
      </c>
      <c r="H27" s="191"/>
      <c r="I27" s="192"/>
      <c r="J27" s="22"/>
      <c r="K27" s="21"/>
      <c r="L27" s="20"/>
      <c r="M27" s="190">
        <v>8</v>
      </c>
      <c r="N27" s="191"/>
      <c r="O27" s="192"/>
      <c r="P27" s="22"/>
      <c r="Q27" s="21"/>
      <c r="R27" s="20"/>
      <c r="S27" s="190">
        <v>9</v>
      </c>
      <c r="T27" s="191"/>
      <c r="U27" s="192"/>
      <c r="V27" s="22"/>
      <c r="W27" s="21"/>
      <c r="X27" s="20"/>
      <c r="Y27" s="190">
        <v>10</v>
      </c>
      <c r="Z27" s="191"/>
      <c r="AA27" s="192"/>
      <c r="AB27" s="22"/>
      <c r="AC27" s="21"/>
      <c r="AD27" s="20"/>
      <c r="AE27" s="190">
        <v>10</v>
      </c>
      <c r="AF27" s="191"/>
      <c r="AG27" s="192"/>
      <c r="AH27" s="22"/>
      <c r="AI27" s="21"/>
      <c r="AJ27" s="20"/>
      <c r="AK27" s="199">
        <f>G27+M27+S27+Y27+AE27</f>
        <v>43</v>
      </c>
      <c r="AL27" s="200"/>
      <c r="AM27" s="201"/>
      <c r="AN27" s="208">
        <f>AK27+AK30</f>
        <v>84</v>
      </c>
      <c r="AO27" s="209"/>
      <c r="AP27" s="210"/>
      <c r="AQ27" s="72"/>
      <c r="AR27" s="11">
        <f t="shared" si="18"/>
        <v>0</v>
      </c>
      <c r="AS27" s="17">
        <f t="shared" si="19"/>
        <v>0</v>
      </c>
      <c r="AT27" s="16">
        <f t="shared" si="20"/>
        <v>0</v>
      </c>
      <c r="AU27" s="18">
        <f t="shared" si="21"/>
        <v>5</v>
      </c>
      <c r="AV27" s="17">
        <f t="shared" si="22"/>
        <v>20</v>
      </c>
      <c r="AW27" s="16">
        <f t="shared" si="23"/>
        <v>0</v>
      </c>
      <c r="AX27" s="18">
        <f t="shared" si="24"/>
        <v>0</v>
      </c>
      <c r="AY27" s="17">
        <f t="shared" si="25"/>
        <v>0</v>
      </c>
      <c r="AZ27" s="16">
        <f t="shared" si="26"/>
        <v>0</v>
      </c>
      <c r="BA27" s="19"/>
      <c r="BB27" s="71">
        <f t="shared" si="27"/>
        <v>0</v>
      </c>
      <c r="BC27" s="70">
        <f t="shared" si="28"/>
        <v>0</v>
      </c>
      <c r="BD27" s="69">
        <f t="shared" si="29"/>
        <v>0</v>
      </c>
      <c r="BE27" s="68">
        <f>IF($G$27 = $BH$1,0,IF(+COUNTIF(J27,$BF$1) = 1,11-$G$27,0))</f>
        <v>0</v>
      </c>
      <c r="BF27" s="65">
        <f>IF($G$27 = $BH$1,0,IF(+COUNTIF(K27,$BF$1) = 1,11-$G$27,0))</f>
        <v>0</v>
      </c>
      <c r="BG27" s="64">
        <f>IF($G$27 = $BH$1,0,IF(+COUNTIF(L27,$BF$1) = 1,11-$G$27,0))</f>
        <v>0</v>
      </c>
      <c r="BH27" s="50">
        <f>IF($M$27 = $BH$1,0,IF(+COUNTIF(P27,$BF$1) = 1,11-$M$27,0))</f>
        <v>0</v>
      </c>
      <c r="BI27" s="65">
        <f>IF($M$27 = $BH$1,0,IF(+COUNTIF(Q27,$BF$1) = 1,11-$M$27,0))</f>
        <v>0</v>
      </c>
      <c r="BJ27" s="64">
        <f>IF($M$27 = $BH$1,0,IF(+COUNTIF(R27,$BF$1) = 1,11-$M$27,0))</f>
        <v>0</v>
      </c>
      <c r="BK27" s="50">
        <f>IF($S$27 = $BH$1,0,IF(+COUNTIF(V27,$BF$1) = 1,11-$S$27,0))</f>
        <v>0</v>
      </c>
      <c r="BL27" s="65">
        <f>IF($S$27 = $BH$1,0,IF(+COUNTIF(W27,$BF$1) = 1,11-$S$27,0))</f>
        <v>0</v>
      </c>
      <c r="BM27" s="64">
        <f>IF($S$27 = $BH$1,0,IF(+COUNTIF(X27,$BF$1) = 1,11-$S$27,0))</f>
        <v>0</v>
      </c>
      <c r="BN27" s="50">
        <f>IF($Y$27 = $BH$1,0,IF(+COUNTIF(AB27,$BF$1) = 1,11-$Y$27,0))</f>
        <v>0</v>
      </c>
      <c r="BO27" s="65">
        <f>IF($Y$27 = $BH$1,0,IF(+COUNTIF(AC27,$BF$1) = 1,11-$Y$27,0))</f>
        <v>0</v>
      </c>
      <c r="BP27" s="64">
        <f>IF($Y$27 = $BH$1,0,IF(+COUNTIF(AD27,$BF$1) = 1,11-$Y$27,0))</f>
        <v>0</v>
      </c>
      <c r="BQ27" s="50">
        <f>IF($AE$27 = $BH$1,0,IF(+COUNTIF(AH27,$BF$1) = 1,11-$AE$27,0))</f>
        <v>0</v>
      </c>
      <c r="BR27" s="65">
        <f>IF($AE$27 = $BH$1,0,IF(+COUNTIF(AI27,$BF$1) = 1,11-$AE$27,0))</f>
        <v>0</v>
      </c>
      <c r="BS27" s="64">
        <f>IF($AE$27 = $BH$1,0,IF(+COUNTIF(AJ27,$BF$1) = 1,11-$AE$27,0))</f>
        <v>0</v>
      </c>
      <c r="BT27" s="53">
        <f t="shared" si="34"/>
        <v>0</v>
      </c>
      <c r="BU27" s="67">
        <f>BF27+BI27+BL27+BO27+BR27</f>
        <v>0</v>
      </c>
      <c r="BV27" s="66">
        <f t="shared" si="35"/>
        <v>0</v>
      </c>
      <c r="BW27" s="50">
        <f>SUM($BT$27:$BT$29)</f>
        <v>5</v>
      </c>
      <c r="BX27" s="65">
        <f>SUM($BU$27:$BU$29)</f>
        <v>20</v>
      </c>
      <c r="BY27" s="64">
        <f>SUM($BV$27:$BV$29)</f>
        <v>0</v>
      </c>
      <c r="BZ27" s="64">
        <f t="shared" si="30"/>
        <v>0</v>
      </c>
      <c r="CA27" s="47">
        <f t="shared" si="31"/>
        <v>5</v>
      </c>
      <c r="CB27" s="63">
        <f t="shared" si="32"/>
        <v>20</v>
      </c>
      <c r="CC27" s="62">
        <f t="shared" si="33"/>
        <v>0</v>
      </c>
      <c r="CD27" s="61">
        <f>SUM(BE27:BG29)</f>
        <v>5</v>
      </c>
      <c r="CE27" s="60">
        <f>SUM(BH27:BJ29)</f>
        <v>0</v>
      </c>
      <c r="CF27" s="60">
        <f>SUM(BK27:BM29)</f>
        <v>0</v>
      </c>
      <c r="CG27" s="59">
        <f>SUM(BN27:BP29)</f>
        <v>9</v>
      </c>
      <c r="CH27" s="58">
        <f>SUM(BQ27:BS29)</f>
        <v>9</v>
      </c>
      <c r="CI27" s="57">
        <f>SUM(CD27:CH27)</f>
        <v>23</v>
      </c>
      <c r="CJ27" s="217">
        <v>20</v>
      </c>
      <c r="CK27" s="218"/>
      <c r="CL27" s="218"/>
      <c r="CM27" s="217">
        <f>CJ27/5</f>
        <v>4</v>
      </c>
      <c r="CN27" s="218"/>
      <c r="CO27" s="219"/>
    </row>
    <row r="28" spans="1:93" ht="10" customHeight="1" x14ac:dyDescent="0.2">
      <c r="A28" s="193"/>
      <c r="B28" s="194"/>
      <c r="C28" s="195"/>
      <c r="D28" s="193"/>
      <c r="E28" s="194"/>
      <c r="F28" s="195"/>
      <c r="G28" s="193"/>
      <c r="H28" s="194"/>
      <c r="I28" s="195"/>
      <c r="J28" s="15" t="s">
        <v>1</v>
      </c>
      <c r="K28" s="14"/>
      <c r="L28" s="13"/>
      <c r="M28" s="193"/>
      <c r="N28" s="194"/>
      <c r="O28" s="195"/>
      <c r="P28" s="15"/>
      <c r="Q28" s="14"/>
      <c r="R28" s="13"/>
      <c r="S28" s="193"/>
      <c r="T28" s="194"/>
      <c r="U28" s="195"/>
      <c r="V28" s="15"/>
      <c r="W28" s="14"/>
      <c r="X28" s="13"/>
      <c r="Y28" s="193"/>
      <c r="Z28" s="194"/>
      <c r="AA28" s="195"/>
      <c r="AB28" s="15"/>
      <c r="AC28" s="14"/>
      <c r="AD28" s="13"/>
      <c r="AE28" s="193"/>
      <c r="AF28" s="194"/>
      <c r="AG28" s="195"/>
      <c r="AH28" s="15"/>
      <c r="AI28" s="14"/>
      <c r="AJ28" s="13"/>
      <c r="AK28" s="202"/>
      <c r="AL28" s="203"/>
      <c r="AM28" s="204"/>
      <c r="AN28" s="211"/>
      <c r="AO28" s="212"/>
      <c r="AP28" s="213"/>
      <c r="AQ28" s="32"/>
      <c r="AR28" s="11">
        <f t="shared" si="18"/>
        <v>5</v>
      </c>
      <c r="AS28" s="10">
        <f t="shared" si="19"/>
        <v>20</v>
      </c>
      <c r="AT28" s="9">
        <f t="shared" si="20"/>
        <v>0</v>
      </c>
      <c r="AU28" s="11">
        <f t="shared" si="21"/>
        <v>30</v>
      </c>
      <c r="AV28" s="10">
        <f t="shared" si="22"/>
        <v>45</v>
      </c>
      <c r="AW28" s="9">
        <f t="shared" si="23"/>
        <v>25</v>
      </c>
      <c r="AX28" s="11">
        <f t="shared" si="24"/>
        <v>1</v>
      </c>
      <c r="AY28" s="10">
        <f t="shared" si="25"/>
        <v>0</v>
      </c>
      <c r="AZ28" s="9">
        <f t="shared" si="26"/>
        <v>0</v>
      </c>
      <c r="BA28" s="12"/>
      <c r="BB28" s="56">
        <f t="shared" si="27"/>
        <v>1</v>
      </c>
      <c r="BC28" s="55">
        <f t="shared" si="28"/>
        <v>0</v>
      </c>
      <c r="BD28" s="54">
        <f t="shared" si="29"/>
        <v>0</v>
      </c>
      <c r="BE28" s="50">
        <f>IF($G$27 = $BH$1,0,IF(+COUNTIF(J28,$BF$1) = 1,11-$G$27,0))</f>
        <v>5</v>
      </c>
      <c r="BF28" s="49">
        <f>IF($G$27 = $BH$1,9,IF(+COUNTIF(K28,$BF$1) = 1,11-$G$27,0))</f>
        <v>0</v>
      </c>
      <c r="BG28" s="48">
        <f>IF($G$27 = $BH$1,0,IF(+COUNTIF(L28,$BF$1) = 1,11-$G$27,0))</f>
        <v>0</v>
      </c>
      <c r="BH28" s="50">
        <f>IF($M$27 = $BH$1,0,IF(+COUNTIF(P28,$BF$1) = 1,11-$M$27,0))</f>
        <v>0</v>
      </c>
      <c r="BI28" s="49">
        <f>IF($M$27 = $BH$1,9,IF(+COUNTIF(Q28,$BF$1) = 1,11-$M$27,0))</f>
        <v>0</v>
      </c>
      <c r="BJ28" s="48">
        <f>IF($M$27 = $BH$1,0,IF(+COUNTIF(R28,$BF$1) = 1,11-$M$27,0))</f>
        <v>0</v>
      </c>
      <c r="BK28" s="50">
        <f>IF($S$27 = $BH$1,0,IF(+COUNTIF(V28,$BF$1) = 1,11-$S$27,0))</f>
        <v>0</v>
      </c>
      <c r="BL28" s="49">
        <f>IF($S$27 = $BH$1,9,IF(+COUNTIF(W28,$BF$1) = 1,11-$S$27,0))</f>
        <v>0</v>
      </c>
      <c r="BM28" s="48">
        <f>IF($S$27 = $BH$1,0,IF(+COUNTIF(X28,$BF$1) = 1,11-$S$27,0))</f>
        <v>0</v>
      </c>
      <c r="BN28" s="50">
        <f>IF($Y$27 = $BH$1,0,IF(+COUNTIF(AB28,$BF$1) = 1,11-$Y$27,0))</f>
        <v>0</v>
      </c>
      <c r="BO28" s="49">
        <f>IF($Y$27 = $BH$1,9,IF(+COUNTIF(AC28,$BF$1) = 1,11-$Y$27,0))</f>
        <v>9</v>
      </c>
      <c r="BP28" s="48">
        <f>IF($Y$27 = $BH$1,0,IF(+COUNTIF(AD28,$BF$1) = 1,11-$Y$27,0))</f>
        <v>0</v>
      </c>
      <c r="BQ28" s="50">
        <f>IF($AE$27 = $BH$1,0,IF(+COUNTIF(AH28,$BF$1) = 1,11-$AE$27,0))</f>
        <v>0</v>
      </c>
      <c r="BR28" s="49">
        <f>IF($AE$27 = $BH$1,9,IF(+COUNTIF(AI28,$BF$1) = 1,11-$AE$27,0))</f>
        <v>9</v>
      </c>
      <c r="BS28" s="48">
        <f>IF($AE$27 = $BH$1,0,IF(+COUNTIF(AJ28,$BF$1) = 1,11-$AE$27,0))</f>
        <v>0</v>
      </c>
      <c r="BT28" s="53">
        <f t="shared" si="34"/>
        <v>5</v>
      </c>
      <c r="BU28" s="52">
        <f>BF28+BI28+BL28+BO28+BR28+CI28</f>
        <v>20</v>
      </c>
      <c r="BV28" s="51">
        <f t="shared" si="35"/>
        <v>0</v>
      </c>
      <c r="BW28" s="50">
        <f>SUM($BT$27:$BT$29)</f>
        <v>5</v>
      </c>
      <c r="BX28" s="49">
        <f>SUM($BU$27:$BU$29)</f>
        <v>20</v>
      </c>
      <c r="BY28" s="48">
        <f>SUM($BV$27:$BV$29)</f>
        <v>0</v>
      </c>
      <c r="BZ28" s="48">
        <f t="shared" si="30"/>
        <v>25</v>
      </c>
      <c r="CA28" s="47">
        <f t="shared" si="31"/>
        <v>30</v>
      </c>
      <c r="CB28" s="46">
        <f t="shared" si="32"/>
        <v>45</v>
      </c>
      <c r="CC28" s="45">
        <f t="shared" si="33"/>
        <v>25</v>
      </c>
      <c r="CD28" s="226">
        <f>IF(CD27&gt;0,IF(G27&gt;=$BG$1,IF(G27&lt;=$BH$1,10-CD27,0),0),0)</f>
        <v>0</v>
      </c>
      <c r="CE28" s="228">
        <f>IF(CE27&gt;0,IF(M27&gt;=$BG$1,IF(M27&lt;=$BH$1,10-CE27,0),0),0)</f>
        <v>0</v>
      </c>
      <c r="CF28" s="228">
        <f>IF(CF27&gt;0,IF(S27&gt;=$BG$1,IF(S27&lt;=$BH$1,10-CF27,0),0),0)</f>
        <v>0</v>
      </c>
      <c r="CG28" s="228">
        <f>IF(CG27&gt;0,IF(Y27&gt;=$BG$1,IF(Y27&lt;=$BH$1,10-CG27,0),0),0)</f>
        <v>1</v>
      </c>
      <c r="CH28" s="230">
        <f>IF(CH27&gt;0,IF(AE27&gt;=$BG$1,IF(AE27&lt;=$BH$1,10-CH27,0),0),0)</f>
        <v>1</v>
      </c>
      <c r="CI28" s="232">
        <f>SUM(CD28:CH29)</f>
        <v>2</v>
      </c>
      <c r="CJ28" s="220"/>
      <c r="CK28" s="221"/>
      <c r="CL28" s="221"/>
      <c r="CM28" s="220"/>
      <c r="CN28" s="221"/>
      <c r="CO28" s="222"/>
    </row>
    <row r="29" spans="1:93" ht="10" customHeight="1" thickBot="1" x14ac:dyDescent="0.25">
      <c r="A29" s="193"/>
      <c r="B29" s="194"/>
      <c r="C29" s="195"/>
      <c r="D29" s="193"/>
      <c r="E29" s="194"/>
      <c r="F29" s="195"/>
      <c r="G29" s="196"/>
      <c r="H29" s="197"/>
      <c r="I29" s="198"/>
      <c r="J29" s="8"/>
      <c r="K29" s="7"/>
      <c r="L29" s="6"/>
      <c r="M29" s="196"/>
      <c r="N29" s="197"/>
      <c r="O29" s="198"/>
      <c r="P29" s="8"/>
      <c r="Q29" s="7"/>
      <c r="R29" s="6"/>
      <c r="S29" s="196"/>
      <c r="T29" s="197"/>
      <c r="U29" s="198"/>
      <c r="V29" s="8"/>
      <c r="W29" s="7"/>
      <c r="X29" s="6"/>
      <c r="Y29" s="196"/>
      <c r="Z29" s="197"/>
      <c r="AA29" s="198"/>
      <c r="AB29" s="8"/>
      <c r="AC29" s="7"/>
      <c r="AD29" s="6"/>
      <c r="AE29" s="196"/>
      <c r="AF29" s="197"/>
      <c r="AG29" s="198"/>
      <c r="AH29" s="8"/>
      <c r="AI29" s="7"/>
      <c r="AJ29" s="6"/>
      <c r="AK29" s="202"/>
      <c r="AL29" s="203"/>
      <c r="AM29" s="204"/>
      <c r="AN29" s="211"/>
      <c r="AO29" s="212"/>
      <c r="AP29" s="213"/>
      <c r="AQ29" s="32"/>
      <c r="AR29" s="4">
        <f t="shared" si="18"/>
        <v>0</v>
      </c>
      <c r="AS29" s="3">
        <f t="shared" si="19"/>
        <v>0</v>
      </c>
      <c r="AT29" s="2">
        <f t="shared" si="20"/>
        <v>0</v>
      </c>
      <c r="AU29" s="4">
        <f t="shared" si="21"/>
        <v>5</v>
      </c>
      <c r="AV29" s="3">
        <f t="shared" si="22"/>
        <v>20</v>
      </c>
      <c r="AW29" s="2">
        <f t="shared" si="23"/>
        <v>0</v>
      </c>
      <c r="AX29" s="4">
        <f t="shared" si="24"/>
        <v>0</v>
      </c>
      <c r="AY29" s="3">
        <f t="shared" si="25"/>
        <v>0</v>
      </c>
      <c r="AZ29" s="2">
        <f t="shared" si="26"/>
        <v>0</v>
      </c>
      <c r="BA29" s="5"/>
      <c r="BB29" s="44">
        <f t="shared" si="27"/>
        <v>0</v>
      </c>
      <c r="BC29" s="43">
        <f t="shared" si="28"/>
        <v>0</v>
      </c>
      <c r="BD29" s="42">
        <f t="shared" si="29"/>
        <v>0</v>
      </c>
      <c r="BE29" s="38">
        <f>IF($G$27 = $BH$1,0,IF(+COUNTIF(J29,$BF$1) = 1,11-$G$27,0))</f>
        <v>0</v>
      </c>
      <c r="BF29" s="37">
        <f>IF($G$27 = $BH$1,0,IF(+COUNTIF(K29,$BF$1) = 1,11-$G$27,0))</f>
        <v>0</v>
      </c>
      <c r="BG29" s="36">
        <f>IF($G$27 = $BH$1,0,IF(+COUNTIF(L29,$BF$1) = 1,11-$G$27,0))</f>
        <v>0</v>
      </c>
      <c r="BH29" s="38">
        <f>IF($M$27 = $BH$1,0,IF(+COUNTIF(P29,$BF$1) = 1,11-$M$27,0))</f>
        <v>0</v>
      </c>
      <c r="BI29" s="37">
        <f>IF($M$27 = $BH$1,0,IF(+COUNTIF(Q29,$BF$1) = 1,11-$M$27,0))</f>
        <v>0</v>
      </c>
      <c r="BJ29" s="36">
        <f>IF($M$27 = $BH$1,0,IF(+COUNTIF(R29,$BF$1) = 1,11-$M$27,0))</f>
        <v>0</v>
      </c>
      <c r="BK29" s="38">
        <f>IF($S$27 = $BH$1,0,IF(+COUNTIF(V29,$BF$1) = 1,11-$S$27,0))</f>
        <v>0</v>
      </c>
      <c r="BL29" s="37">
        <f>IF($S$27 = $BH$1,0,IF(+COUNTIF(W29,$BF$1) = 1,11-$S$27,0))</f>
        <v>0</v>
      </c>
      <c r="BM29" s="36">
        <f>IF($S$27 = $BH$1,0,IF(+COUNTIF(X29,$BF$1) = 1,11-$S$27,0))</f>
        <v>0</v>
      </c>
      <c r="BN29" s="38">
        <f>IF($Y$27 = $BH$1,0,IF(+COUNTIF(AB29,$BF$1) = 1,11-$Y$27,0))</f>
        <v>0</v>
      </c>
      <c r="BO29" s="37">
        <f>IF($Y$27 = $BH$1,0,IF(+COUNTIF(AC29,$BF$1) = 1,11-$Y$27,0))</f>
        <v>0</v>
      </c>
      <c r="BP29" s="36">
        <f>IF($Y$27 = $BH$1,0,IF(+COUNTIF(AD29,$BF$1) = 1,11-$Y$27,0))</f>
        <v>0</v>
      </c>
      <c r="BQ29" s="38">
        <f>IF($AE$27 = $BH$1,0,IF(+COUNTIF(AH29,$BF$1) = 1,11-$AE$27,0))</f>
        <v>0</v>
      </c>
      <c r="BR29" s="37">
        <f>IF($AE$27 = $BH$1,0,IF(+COUNTIF(AI29,$BF$1) = 1,11-$AE$27,0))</f>
        <v>0</v>
      </c>
      <c r="BS29" s="36">
        <f>IF($AE$27 = $BH$1,0,IF(+COUNTIF(AJ29,$BF$1) = 1,11-$AE$27,0))</f>
        <v>0</v>
      </c>
      <c r="BT29" s="41">
        <f t="shared" si="34"/>
        <v>0</v>
      </c>
      <c r="BU29" s="40">
        <f>BF29+BI29+BL29+BO29+BR29</f>
        <v>0</v>
      </c>
      <c r="BV29" s="39">
        <f t="shared" si="35"/>
        <v>0</v>
      </c>
      <c r="BW29" s="38">
        <f>SUM($BT$27:$BT$29)</f>
        <v>5</v>
      </c>
      <c r="BX29" s="37">
        <f>SUM($BU$27:$BU$29)</f>
        <v>20</v>
      </c>
      <c r="BY29" s="36">
        <f>SUM($BV$27:$BV$29)</f>
        <v>0</v>
      </c>
      <c r="BZ29" s="36">
        <f t="shared" si="30"/>
        <v>0</v>
      </c>
      <c r="CA29" s="35">
        <f t="shared" si="31"/>
        <v>5</v>
      </c>
      <c r="CB29" s="34">
        <f t="shared" si="32"/>
        <v>20</v>
      </c>
      <c r="CC29" s="33">
        <f t="shared" si="33"/>
        <v>0</v>
      </c>
      <c r="CD29" s="227"/>
      <c r="CE29" s="229"/>
      <c r="CF29" s="229"/>
      <c r="CG29" s="229"/>
      <c r="CH29" s="231"/>
      <c r="CI29" s="233"/>
      <c r="CJ29" s="220"/>
      <c r="CK29" s="221"/>
      <c r="CL29" s="221"/>
      <c r="CM29" s="220"/>
      <c r="CN29" s="221"/>
      <c r="CO29" s="222"/>
    </row>
    <row r="30" spans="1:93" ht="10" customHeight="1" x14ac:dyDescent="0.2">
      <c r="A30" s="193">
        <v>2</v>
      </c>
      <c r="B30" s="194"/>
      <c r="C30" s="195"/>
      <c r="D30" s="190">
        <v>4</v>
      </c>
      <c r="E30" s="191"/>
      <c r="F30" s="192"/>
      <c r="G30" s="190">
        <v>7</v>
      </c>
      <c r="H30" s="191"/>
      <c r="I30" s="192"/>
      <c r="J30" s="22"/>
      <c r="K30" s="21"/>
      <c r="L30" s="20"/>
      <c r="M30" s="190">
        <v>8</v>
      </c>
      <c r="N30" s="191"/>
      <c r="O30" s="192"/>
      <c r="P30" s="22"/>
      <c r="Q30" s="21"/>
      <c r="R30" s="20"/>
      <c r="S30" s="190">
        <v>9</v>
      </c>
      <c r="T30" s="191"/>
      <c r="U30" s="192"/>
      <c r="V30" s="22"/>
      <c r="W30" s="21"/>
      <c r="X30" s="20"/>
      <c r="Y30" s="190">
        <v>10</v>
      </c>
      <c r="Z30" s="191"/>
      <c r="AA30" s="192"/>
      <c r="AB30" s="22"/>
      <c r="AC30" s="21"/>
      <c r="AD30" s="20"/>
      <c r="AE30" s="190">
        <v>7</v>
      </c>
      <c r="AF30" s="191"/>
      <c r="AG30" s="192"/>
      <c r="AH30" s="22"/>
      <c r="AI30" s="21"/>
      <c r="AJ30" s="20"/>
      <c r="AK30" s="199">
        <f>G30+M30+S30+Y30+AE30</f>
        <v>41</v>
      </c>
      <c r="AL30" s="200"/>
      <c r="AM30" s="201"/>
      <c r="AN30" s="211"/>
      <c r="AO30" s="212"/>
      <c r="AP30" s="213"/>
      <c r="AQ30" s="32"/>
      <c r="AR30" s="11">
        <f t="shared" si="18"/>
        <v>0</v>
      </c>
      <c r="AS30" s="17">
        <f t="shared" si="19"/>
        <v>0</v>
      </c>
      <c r="AT30" s="16">
        <f t="shared" si="20"/>
        <v>0</v>
      </c>
      <c r="AU30" s="18">
        <f t="shared" si="21"/>
        <v>0</v>
      </c>
      <c r="AV30" s="17">
        <f t="shared" si="22"/>
        <v>10</v>
      </c>
      <c r="AW30" s="16">
        <f t="shared" si="23"/>
        <v>0</v>
      </c>
      <c r="AX30" s="18">
        <f t="shared" si="24"/>
        <v>0</v>
      </c>
      <c r="AY30" s="17">
        <f t="shared" si="25"/>
        <v>0</v>
      </c>
      <c r="AZ30" s="16">
        <f t="shared" si="26"/>
        <v>0</v>
      </c>
      <c r="BA30" s="19"/>
      <c r="BB30" s="71">
        <f t="shared" si="27"/>
        <v>0</v>
      </c>
      <c r="BC30" s="70">
        <f t="shared" si="28"/>
        <v>0</v>
      </c>
      <c r="BD30" s="69">
        <f t="shared" si="29"/>
        <v>0</v>
      </c>
      <c r="BE30" s="68">
        <f>IF($G$30 = $BH$1,0,IF(+COUNTIF(J30,$BF$1) = 1,11-$G$30,0))</f>
        <v>0</v>
      </c>
      <c r="BF30" s="65">
        <f>IF($G$30 = $BH$1,0,IF(+COUNTIF(K30,$BF$1) = 1,11-$G$30,0))</f>
        <v>0</v>
      </c>
      <c r="BG30" s="64">
        <f>IF($G$30 = $BH$1,0,IF(+COUNTIF(L30,$BF$1) = 1,11-$G$30,0))</f>
        <v>0</v>
      </c>
      <c r="BH30" s="50">
        <f>IF($M$30 = $BH$1,0,IF(+COUNTIF(P30,$BF$1) = 1,11-$M$30,0))</f>
        <v>0</v>
      </c>
      <c r="BI30" s="65">
        <f>IF($M$30 = $BH$1,0,IF(+COUNTIF(Q30,$BF$1) = 1,11-$M$30,0))</f>
        <v>0</v>
      </c>
      <c r="BJ30" s="64">
        <f>IF($M$30 = $BH$1,0,IF(+COUNTIF(R30,$BF$1) = 1,11-$M$30,0))</f>
        <v>0</v>
      </c>
      <c r="BK30" s="50">
        <f>IF($S$30 = $BH$1,0,IF(+COUNTIF(V30,$BF$1) = 1,11-$S$30,0))</f>
        <v>0</v>
      </c>
      <c r="BL30" s="65">
        <f>IF($S$30 = $BH$1,0,IF(+COUNTIF(W30,$BF$1) = 1,11-$S$30,0))</f>
        <v>0</v>
      </c>
      <c r="BM30" s="64">
        <f>IF($S$30 = $BH$1,0,IF(+COUNTIF(X30,$BF$1) = 1,11-$S$30,0))</f>
        <v>0</v>
      </c>
      <c r="BN30" s="50">
        <f>IF($Y$30 = $BH$1,0,IF(+COUNTIF(AB30,$BF$1) = 1,11-$Y$30,0))</f>
        <v>0</v>
      </c>
      <c r="BO30" s="65">
        <f>IF($Y$30 = $BH$1,0,IF(+COUNTIF(AC30,$BF$1) = 1,11-$Y$30,0))</f>
        <v>0</v>
      </c>
      <c r="BP30" s="64">
        <f>IF($Y$30 = $BH$1,0,IF(+COUNTIF(AD30,$BF$1) = 1,11-$Y$30,0))</f>
        <v>0</v>
      </c>
      <c r="BQ30" s="50">
        <f>IF($AE$30 = $BH$1,0,IF(+COUNTIF(AH30,$BF$1) = 1,11-$AE$30,0))</f>
        <v>0</v>
      </c>
      <c r="BR30" s="65">
        <f>IF($AE$30 = $BH$1,0,IF(+COUNTIF(AI30,$BF$1) = 1,11-$AE$30,0))</f>
        <v>0</v>
      </c>
      <c r="BS30" s="64">
        <f>IF($AE$30 = $BH$1,0,IF(+COUNTIF(AJ30,$BF$1) = 1,11-$AE$30,0))</f>
        <v>0</v>
      </c>
      <c r="BT30" s="53">
        <f t="shared" si="34"/>
        <v>0</v>
      </c>
      <c r="BU30" s="67">
        <f>BF30+BI30+BL30+BO30+BR30</f>
        <v>0</v>
      </c>
      <c r="BV30" s="66">
        <f t="shared" si="35"/>
        <v>0</v>
      </c>
      <c r="BW30" s="50">
        <f>SUM($BT$30:$BT$32)</f>
        <v>0</v>
      </c>
      <c r="BX30" s="65">
        <f>SUM($BU$30:$BU$32)</f>
        <v>10</v>
      </c>
      <c r="BY30" s="64">
        <f>SUM($BV$30:$BV$32)</f>
        <v>0</v>
      </c>
      <c r="BZ30" s="64">
        <f t="shared" si="30"/>
        <v>0</v>
      </c>
      <c r="CA30" s="47">
        <f t="shared" si="31"/>
        <v>0</v>
      </c>
      <c r="CB30" s="63">
        <f t="shared" si="32"/>
        <v>10</v>
      </c>
      <c r="CC30" s="62">
        <f t="shared" si="33"/>
        <v>0</v>
      </c>
      <c r="CD30" s="61">
        <f>SUM(BE30:BG32)</f>
        <v>0</v>
      </c>
      <c r="CE30" s="60">
        <f>SUM(BH30:BJ32)</f>
        <v>0</v>
      </c>
      <c r="CF30" s="60">
        <f>SUM(BK30:BM32)</f>
        <v>0</v>
      </c>
      <c r="CG30" s="59">
        <f>SUM(BN30:BP32)</f>
        <v>9</v>
      </c>
      <c r="CH30" s="58">
        <f>SUM(BQ30:BS32)</f>
        <v>0</v>
      </c>
      <c r="CI30" s="57">
        <f>SUM(CD30:CH30)</f>
        <v>9</v>
      </c>
      <c r="CJ30" s="217">
        <v>20</v>
      </c>
      <c r="CK30" s="218"/>
      <c r="CL30" s="218"/>
      <c r="CM30" s="217">
        <f>CJ30/5</f>
        <v>4</v>
      </c>
      <c r="CN30" s="218"/>
      <c r="CO30" s="219"/>
    </row>
    <row r="31" spans="1:93" ht="10" customHeight="1" x14ac:dyDescent="0.2">
      <c r="A31" s="193"/>
      <c r="B31" s="194"/>
      <c r="C31" s="195"/>
      <c r="D31" s="193"/>
      <c r="E31" s="194"/>
      <c r="F31" s="195"/>
      <c r="G31" s="193"/>
      <c r="H31" s="194"/>
      <c r="I31" s="195"/>
      <c r="J31" s="15"/>
      <c r="K31" s="14"/>
      <c r="L31" s="13"/>
      <c r="M31" s="193"/>
      <c r="N31" s="194"/>
      <c r="O31" s="195"/>
      <c r="P31" s="15"/>
      <c r="Q31" s="14"/>
      <c r="R31" s="13"/>
      <c r="S31" s="193"/>
      <c r="T31" s="194"/>
      <c r="U31" s="195"/>
      <c r="V31" s="15"/>
      <c r="W31" s="14"/>
      <c r="X31" s="13"/>
      <c r="Y31" s="193"/>
      <c r="Z31" s="194"/>
      <c r="AA31" s="195"/>
      <c r="AB31" s="15"/>
      <c r="AC31" s="14"/>
      <c r="AD31" s="13"/>
      <c r="AE31" s="193"/>
      <c r="AF31" s="194"/>
      <c r="AG31" s="195"/>
      <c r="AH31" s="15"/>
      <c r="AI31" s="14"/>
      <c r="AJ31" s="13"/>
      <c r="AK31" s="202"/>
      <c r="AL31" s="203"/>
      <c r="AM31" s="204"/>
      <c r="AN31" s="211"/>
      <c r="AO31" s="212"/>
      <c r="AP31" s="213"/>
      <c r="AQ31" s="32"/>
      <c r="AR31" s="11">
        <f t="shared" si="18"/>
        <v>0</v>
      </c>
      <c r="AS31" s="10">
        <f t="shared" si="19"/>
        <v>10</v>
      </c>
      <c r="AT31" s="9">
        <f t="shared" si="20"/>
        <v>0</v>
      </c>
      <c r="AU31" s="11">
        <f t="shared" si="21"/>
        <v>10</v>
      </c>
      <c r="AV31" s="10">
        <f t="shared" si="22"/>
        <v>20</v>
      </c>
      <c r="AW31" s="9">
        <f t="shared" si="23"/>
        <v>10</v>
      </c>
      <c r="AX31" s="11">
        <f t="shared" si="24"/>
        <v>0</v>
      </c>
      <c r="AY31" s="10">
        <f t="shared" si="25"/>
        <v>0</v>
      </c>
      <c r="AZ31" s="9">
        <f t="shared" si="26"/>
        <v>0</v>
      </c>
      <c r="BA31" s="12"/>
      <c r="BB31" s="56">
        <f t="shared" si="27"/>
        <v>0</v>
      </c>
      <c r="BC31" s="55">
        <f t="shared" si="28"/>
        <v>0</v>
      </c>
      <c r="BD31" s="54">
        <f t="shared" si="29"/>
        <v>0</v>
      </c>
      <c r="BE31" s="50">
        <f>IF($G$30 = $BH$1,0,IF(+COUNTIF(J31,$BF$1) = 1,11-$G$30,0))</f>
        <v>0</v>
      </c>
      <c r="BF31" s="49">
        <f>IF($G$30 = $BH$1,9,IF(+COUNTIF(K31,$BF$1) = 1,11-$G$30,0))</f>
        <v>0</v>
      </c>
      <c r="BG31" s="48">
        <f>IF($G$30 = $BH$1,0,IF(+COUNTIF(L31,$BF$1) = 1,11-$G$30,0))</f>
        <v>0</v>
      </c>
      <c r="BH31" s="50">
        <f>IF($M$30 = $BH$1,0,IF(+COUNTIF(P31,$BF$1) = 1,11-$M$30,0))</f>
        <v>0</v>
      </c>
      <c r="BI31" s="49">
        <f>IF($M$30 = $BH$1,9,IF(+COUNTIF(Q31,$BF$1) = 1,11-$M$30,0))</f>
        <v>0</v>
      </c>
      <c r="BJ31" s="48">
        <f>IF($M$30 = $BH$1,0,IF(+COUNTIF(R31,$BF$1) = 1,11-$M$30,0))</f>
        <v>0</v>
      </c>
      <c r="BK31" s="50">
        <f>IF($S$30 = $BH$1,0,IF(+COUNTIF(V31,$BF$1) = 1,11-$S$30,0))</f>
        <v>0</v>
      </c>
      <c r="BL31" s="49">
        <f>IF($S$30 = $BH$1,9,IF(+COUNTIF(W31,$BF$1) = 1,11-$S$30,0))</f>
        <v>0</v>
      </c>
      <c r="BM31" s="48">
        <f>IF($S$30 = $BH$1,0,IF(+COUNTIF(X31,$BF$1) = 1,11-$S$30,0))</f>
        <v>0</v>
      </c>
      <c r="BN31" s="50">
        <f>IF($Y$30 = $BH$1,0,IF(+COUNTIF(AB31,$BF$1) = 1,11-$Y$30,0))</f>
        <v>0</v>
      </c>
      <c r="BO31" s="49">
        <f>IF($Y$30 = $BH$1,9,IF(+COUNTIF(AC31,$BF$1) = 1,11-$Y$30,0))</f>
        <v>9</v>
      </c>
      <c r="BP31" s="48">
        <f>IF($Y$30 = $BH$1,0,IF(+COUNTIF(AD31,$BF$1) = 1,11-$Y$30,0))</f>
        <v>0</v>
      </c>
      <c r="BQ31" s="50">
        <f>IF($AE$30 = $BH$1,0,IF(+COUNTIF(AH31,$BF$1) = 1,11-$AE$30,0))</f>
        <v>0</v>
      </c>
      <c r="BR31" s="49">
        <f>IF($AE$30 = $BH$1,9,IF(+COUNTIF(AI31,$BF$1) = 1,11-$AE$30,0))</f>
        <v>0</v>
      </c>
      <c r="BS31" s="48">
        <f>IF($AE$30 = $BH$1,0,IF(+COUNTIF(AJ31,$BF$1) = 1,11-$AE$30,0))</f>
        <v>0</v>
      </c>
      <c r="BT31" s="53">
        <f t="shared" si="34"/>
        <v>0</v>
      </c>
      <c r="BU31" s="52">
        <f>BF31+BI31+BL31+BO31+BR31+CI31</f>
        <v>10</v>
      </c>
      <c r="BV31" s="51">
        <f t="shared" si="35"/>
        <v>0</v>
      </c>
      <c r="BW31" s="50">
        <f>SUM($BT$30:$BT$32)</f>
        <v>0</v>
      </c>
      <c r="BX31" s="49">
        <f>SUM($BU$30:$BU$32)</f>
        <v>10</v>
      </c>
      <c r="BY31" s="48">
        <f>SUM($BV$30:$BV$32)</f>
        <v>0</v>
      </c>
      <c r="BZ31" s="48">
        <f t="shared" si="30"/>
        <v>10</v>
      </c>
      <c r="CA31" s="47">
        <f t="shared" si="31"/>
        <v>10</v>
      </c>
      <c r="CB31" s="46">
        <f t="shared" si="32"/>
        <v>20</v>
      </c>
      <c r="CC31" s="45">
        <f t="shared" si="33"/>
        <v>10</v>
      </c>
      <c r="CD31" s="226">
        <f>IF(CD30&gt;0,IF(G30&gt;=$BG$1,IF(G30&lt;=$BH$1,10-CD30,0),0),0)</f>
        <v>0</v>
      </c>
      <c r="CE31" s="228">
        <f>IF(CE30&gt;0,IF(M30&gt;=$BG$1,IF(M30&lt;=$BH$1,10-CE30,0),0),0)</f>
        <v>0</v>
      </c>
      <c r="CF31" s="228">
        <f>IF(CF30&gt;0,IF(S30&gt;=$BG$1,IF(S30&lt;=$BH$1,10-CF30,0),0),0)</f>
        <v>0</v>
      </c>
      <c r="CG31" s="228">
        <f>IF(CG30&gt;0,IF(Y30&gt;=$BG$1,IF(Y30&lt;=$BH$1,10-CG30,0),0),0)</f>
        <v>1</v>
      </c>
      <c r="CH31" s="230">
        <f>IF(CH30&gt;0,IF(AE30&gt;=$BG$1,IF(AE30&lt;=$BH$1,10-CH30,0),0),0)</f>
        <v>0</v>
      </c>
      <c r="CI31" s="232">
        <f>SUM(CD31:CH32)</f>
        <v>1</v>
      </c>
      <c r="CJ31" s="220"/>
      <c r="CK31" s="221"/>
      <c r="CL31" s="221"/>
      <c r="CM31" s="220"/>
      <c r="CN31" s="221"/>
      <c r="CO31" s="222"/>
    </row>
    <row r="32" spans="1:93" ht="10" customHeight="1" thickBot="1" x14ac:dyDescent="0.25">
      <c r="A32" s="193"/>
      <c r="B32" s="194"/>
      <c r="C32" s="195"/>
      <c r="D32" s="193"/>
      <c r="E32" s="194"/>
      <c r="F32" s="195"/>
      <c r="G32" s="196"/>
      <c r="H32" s="197"/>
      <c r="I32" s="198"/>
      <c r="J32" s="8"/>
      <c r="K32" s="7"/>
      <c r="L32" s="6"/>
      <c r="M32" s="196"/>
      <c r="N32" s="197"/>
      <c r="O32" s="198"/>
      <c r="P32" s="8"/>
      <c r="Q32" s="7"/>
      <c r="R32" s="6"/>
      <c r="S32" s="196"/>
      <c r="T32" s="197"/>
      <c r="U32" s="198"/>
      <c r="V32" s="8"/>
      <c r="W32" s="7"/>
      <c r="X32" s="6"/>
      <c r="Y32" s="196"/>
      <c r="Z32" s="197"/>
      <c r="AA32" s="198"/>
      <c r="AB32" s="8"/>
      <c r="AC32" s="7"/>
      <c r="AD32" s="6"/>
      <c r="AE32" s="196"/>
      <c r="AF32" s="197"/>
      <c r="AG32" s="198"/>
      <c r="AH32" s="8"/>
      <c r="AI32" s="7"/>
      <c r="AJ32" s="6"/>
      <c r="AK32" s="205"/>
      <c r="AL32" s="206"/>
      <c r="AM32" s="207"/>
      <c r="AN32" s="214"/>
      <c r="AO32" s="215"/>
      <c r="AP32" s="216"/>
      <c r="AQ32" s="31"/>
      <c r="AR32" s="4">
        <f t="shared" si="18"/>
        <v>0</v>
      </c>
      <c r="AS32" s="3">
        <f t="shared" si="19"/>
        <v>0</v>
      </c>
      <c r="AT32" s="2">
        <f t="shared" si="20"/>
        <v>0</v>
      </c>
      <c r="AU32" s="4">
        <f t="shared" si="21"/>
        <v>0</v>
      </c>
      <c r="AV32" s="3">
        <f t="shared" si="22"/>
        <v>10</v>
      </c>
      <c r="AW32" s="2">
        <f t="shared" si="23"/>
        <v>0</v>
      </c>
      <c r="AX32" s="4">
        <f t="shared" si="24"/>
        <v>0</v>
      </c>
      <c r="AY32" s="3">
        <f t="shared" si="25"/>
        <v>0</v>
      </c>
      <c r="AZ32" s="2">
        <f t="shared" si="26"/>
        <v>0</v>
      </c>
      <c r="BA32" s="5"/>
      <c r="BB32" s="44">
        <f t="shared" si="27"/>
        <v>0</v>
      </c>
      <c r="BC32" s="43">
        <f t="shared" si="28"/>
        <v>0</v>
      </c>
      <c r="BD32" s="42">
        <f t="shared" si="29"/>
        <v>0</v>
      </c>
      <c r="BE32" s="38">
        <f>IF($G$30 = $BH$1,0,IF(+COUNTIF(J32,$BF$1) = 1,11-$G$30,0))</f>
        <v>0</v>
      </c>
      <c r="BF32" s="37">
        <f>IF($G$30 = $BH$1,0,IF(+COUNTIF(K32,$BF$1) = 1,11-$G$30,0))</f>
        <v>0</v>
      </c>
      <c r="BG32" s="36">
        <f>IF($G$30 = $BH$1,0,IF(+COUNTIF(L32,$BF$1) = 1,11-$G$30,0))</f>
        <v>0</v>
      </c>
      <c r="BH32" s="38">
        <f>IF($M$30 = $BH$1,0,IF(+COUNTIF(P32,$BF$1) = 1,11-$M$30,0))</f>
        <v>0</v>
      </c>
      <c r="BI32" s="37">
        <f>IF($M$30 = $BH$1,0,IF(+COUNTIF(Q32,$BF$1) = 1,11-$M$30,0))</f>
        <v>0</v>
      </c>
      <c r="BJ32" s="36">
        <f>IF($M$30 = $BH$1,0,IF(+COUNTIF(R32,$BF$1) = 1,11-$M$30,0))</f>
        <v>0</v>
      </c>
      <c r="BK32" s="38">
        <f>IF($S$30 = $BH$1,0,IF(+COUNTIF(V32,$BF$1) = 1,11-$S$30,0))</f>
        <v>0</v>
      </c>
      <c r="BL32" s="37">
        <f>IF($S$30 = $BH$1,0,IF(+COUNTIF(W32,$BF$1) = 1,11-$S$30,0))</f>
        <v>0</v>
      </c>
      <c r="BM32" s="36">
        <f>IF($S$30 = $BH$1,0,IF(+COUNTIF(X32,$BF$1) = 1,11-$S$30,0))</f>
        <v>0</v>
      </c>
      <c r="BN32" s="38">
        <f>IF($Y$30 = $BH$1,0,IF(+COUNTIF(AB32,$BF$1) = 1,11-$Y$30,0))</f>
        <v>0</v>
      </c>
      <c r="BO32" s="37">
        <f>IF($Y$30 = $BH$1,0,IF(+COUNTIF(AC32,$BF$1) = 1,11-$Y$30,0))</f>
        <v>0</v>
      </c>
      <c r="BP32" s="36">
        <f>IF($Y$30 = $BH$1,0,IF(+COUNTIF(AD32,$BF$1) = 1,11-$Y$30,0))</f>
        <v>0</v>
      </c>
      <c r="BQ32" s="38">
        <f>IF($AE$30 = $BH$1,0,IF(+COUNTIF(AH32,$BF$1) = 1,11-$AE$30,0))</f>
        <v>0</v>
      </c>
      <c r="BR32" s="37">
        <f>IF($AE$30 = $BH$1,0,IF(+COUNTIF(AI32,$BF$1) = 1,11-$AE$30,0))</f>
        <v>0</v>
      </c>
      <c r="BS32" s="36">
        <f>IF($AE$30 = $BH$1,0,IF(+COUNTIF(AJ32,$BF$1) = 1,11-$AE$30,0))</f>
        <v>0</v>
      </c>
      <c r="BT32" s="41">
        <f t="shared" si="34"/>
        <v>0</v>
      </c>
      <c r="BU32" s="40">
        <f>BF32+BI32+BL32+BO32+BR32</f>
        <v>0</v>
      </c>
      <c r="BV32" s="39">
        <f t="shared" si="35"/>
        <v>0</v>
      </c>
      <c r="BW32" s="38">
        <f>SUM($BT$30:$BT$32)</f>
        <v>0</v>
      </c>
      <c r="BX32" s="37">
        <f>SUM($BU$30:$BU$32)</f>
        <v>10</v>
      </c>
      <c r="BY32" s="36">
        <f>SUM($BV$30:$BV$32)</f>
        <v>0</v>
      </c>
      <c r="BZ32" s="36">
        <f t="shared" si="30"/>
        <v>0</v>
      </c>
      <c r="CA32" s="35">
        <f t="shared" si="31"/>
        <v>0</v>
      </c>
      <c r="CB32" s="34">
        <f t="shared" si="32"/>
        <v>10</v>
      </c>
      <c r="CC32" s="33">
        <f t="shared" si="33"/>
        <v>0</v>
      </c>
      <c r="CD32" s="227"/>
      <c r="CE32" s="229"/>
      <c r="CF32" s="229"/>
      <c r="CG32" s="229"/>
      <c r="CH32" s="231"/>
      <c r="CI32" s="233"/>
      <c r="CJ32" s="223"/>
      <c r="CK32" s="224"/>
      <c r="CL32" s="224"/>
      <c r="CM32" s="223"/>
      <c r="CN32" s="224"/>
      <c r="CO32" s="225"/>
    </row>
    <row r="33" spans="1:93" ht="10" customHeight="1" x14ac:dyDescent="0.2">
      <c r="A33" s="234">
        <v>2</v>
      </c>
      <c r="B33" s="235"/>
      <c r="C33" s="236"/>
      <c r="D33" s="240" t="s">
        <v>0</v>
      </c>
      <c r="E33" s="241"/>
      <c r="F33" s="242"/>
      <c r="G33" s="249"/>
      <c r="H33" s="250"/>
      <c r="I33" s="250"/>
      <c r="J33" s="250"/>
      <c r="K33" s="250"/>
      <c r="L33" s="250"/>
      <c r="M33" s="250"/>
      <c r="N33" s="250"/>
      <c r="O33" s="250"/>
      <c r="P33" s="250"/>
      <c r="Q33" s="250"/>
      <c r="R33" s="250"/>
      <c r="S33" s="250"/>
      <c r="T33" s="250"/>
      <c r="U33" s="250"/>
      <c r="V33" s="250"/>
      <c r="W33" s="250"/>
      <c r="X33" s="250"/>
      <c r="Y33" s="250"/>
      <c r="Z33" s="250"/>
      <c r="AA33" s="250"/>
      <c r="AB33" s="250"/>
      <c r="AC33" s="250"/>
      <c r="AD33" s="250"/>
      <c r="AE33" s="250"/>
      <c r="AF33" s="250"/>
      <c r="AG33" s="250"/>
      <c r="AH33" s="250"/>
      <c r="AI33" s="250"/>
      <c r="AJ33" s="250"/>
      <c r="AK33" s="250"/>
      <c r="AL33" s="250"/>
      <c r="AM33" s="251"/>
      <c r="AN33" s="208">
        <f>AN21+AN27</f>
        <v>173</v>
      </c>
      <c r="AO33" s="209"/>
      <c r="AP33" s="210"/>
      <c r="AQ33" s="32"/>
      <c r="AR33" s="253"/>
      <c r="AS33" s="253"/>
      <c r="AT33" s="253"/>
      <c r="AU33" s="253"/>
      <c r="AV33" s="253"/>
      <c r="AW33" s="253"/>
      <c r="AX33" s="253"/>
      <c r="AY33" s="253"/>
      <c r="AZ33" s="253"/>
      <c r="BA33" s="253"/>
      <c r="BB33" s="253"/>
      <c r="BC33" s="253"/>
      <c r="BD33" s="253"/>
      <c r="BE33" s="253"/>
      <c r="BF33" s="253"/>
      <c r="BG33" s="253"/>
      <c r="BH33" s="253"/>
      <c r="BI33" s="253"/>
      <c r="BJ33" s="253"/>
      <c r="BK33" s="253"/>
      <c r="BL33" s="253"/>
      <c r="BM33" s="253"/>
      <c r="BN33" s="253"/>
      <c r="BO33" s="253"/>
      <c r="BP33" s="253"/>
      <c r="BQ33" s="253"/>
      <c r="BR33" s="253"/>
      <c r="BS33" s="253"/>
      <c r="BT33" s="253"/>
      <c r="BU33" s="253"/>
      <c r="BV33" s="253"/>
      <c r="BW33" s="253"/>
      <c r="BX33" s="253"/>
      <c r="BY33" s="253"/>
      <c r="BZ33" s="253"/>
      <c r="CA33" s="253"/>
      <c r="CB33" s="253"/>
      <c r="CC33" s="253"/>
      <c r="CD33" s="253"/>
      <c r="CE33" s="253"/>
      <c r="CF33" s="253"/>
      <c r="CG33" s="253"/>
      <c r="CH33" s="253"/>
      <c r="CI33" s="253"/>
      <c r="CJ33" s="253"/>
      <c r="CK33" s="253"/>
      <c r="CL33" s="253"/>
      <c r="CM33" s="253"/>
      <c r="CN33" s="253"/>
      <c r="CO33" s="254"/>
    </row>
    <row r="34" spans="1:93" ht="10" customHeight="1" x14ac:dyDescent="0.2">
      <c r="A34" s="234"/>
      <c r="B34" s="235"/>
      <c r="C34" s="236"/>
      <c r="D34" s="243"/>
      <c r="E34" s="244"/>
      <c r="F34" s="245"/>
      <c r="G34" s="252"/>
      <c r="H34" s="253"/>
      <c r="I34" s="253"/>
      <c r="J34" s="253"/>
      <c r="K34" s="253"/>
      <c r="L34" s="253"/>
      <c r="M34" s="253"/>
      <c r="N34" s="253"/>
      <c r="O34" s="253"/>
      <c r="P34" s="253"/>
      <c r="Q34" s="253"/>
      <c r="R34" s="253"/>
      <c r="S34" s="253"/>
      <c r="T34" s="253"/>
      <c r="U34" s="253"/>
      <c r="V34" s="253"/>
      <c r="W34" s="253"/>
      <c r="X34" s="253"/>
      <c r="Y34" s="253"/>
      <c r="Z34" s="253"/>
      <c r="AA34" s="253"/>
      <c r="AB34" s="253"/>
      <c r="AC34" s="253"/>
      <c r="AD34" s="253"/>
      <c r="AE34" s="253"/>
      <c r="AF34" s="253"/>
      <c r="AG34" s="253"/>
      <c r="AH34" s="253"/>
      <c r="AI34" s="253"/>
      <c r="AJ34" s="253"/>
      <c r="AK34" s="253"/>
      <c r="AL34" s="253"/>
      <c r="AM34" s="254"/>
      <c r="AN34" s="211"/>
      <c r="AO34" s="212"/>
      <c r="AP34" s="213"/>
      <c r="AQ34" s="32"/>
      <c r="AR34" s="253"/>
      <c r="AS34" s="253"/>
      <c r="AT34" s="253"/>
      <c r="AU34" s="253"/>
      <c r="AV34" s="253"/>
      <c r="AW34" s="253"/>
      <c r="AX34" s="253"/>
      <c r="AY34" s="253"/>
      <c r="AZ34" s="253"/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/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/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/>
      <c r="CN34" s="253"/>
      <c r="CO34" s="254"/>
    </row>
    <row r="35" spans="1:93" ht="10" customHeight="1" thickBot="1" x14ac:dyDescent="0.25">
      <c r="A35" s="237"/>
      <c r="B35" s="238"/>
      <c r="C35" s="239"/>
      <c r="D35" s="246"/>
      <c r="E35" s="247"/>
      <c r="F35" s="248"/>
      <c r="G35" s="255"/>
      <c r="H35" s="256"/>
      <c r="I35" s="256"/>
      <c r="J35" s="256"/>
      <c r="K35" s="256"/>
      <c r="L35" s="256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7"/>
      <c r="AN35" s="211"/>
      <c r="AO35" s="212"/>
      <c r="AP35" s="213"/>
      <c r="AQ35" s="31"/>
      <c r="AR35" s="256"/>
      <c r="AS35" s="256"/>
      <c r="AT35" s="256"/>
      <c r="AU35" s="256"/>
      <c r="AV35" s="256"/>
      <c r="AW35" s="256"/>
      <c r="AX35" s="256"/>
      <c r="AY35" s="256"/>
      <c r="AZ35" s="256"/>
      <c r="BA35" s="256"/>
      <c r="BB35" s="256"/>
      <c r="BC35" s="256"/>
      <c r="BD35" s="256"/>
      <c r="BE35" s="256"/>
      <c r="BF35" s="256"/>
      <c r="BG35" s="256"/>
      <c r="BH35" s="256"/>
      <c r="BI35" s="256"/>
      <c r="BJ35" s="256"/>
      <c r="BK35" s="256"/>
      <c r="BL35" s="256"/>
      <c r="BM35" s="256"/>
      <c r="BN35" s="256"/>
      <c r="BO35" s="256"/>
      <c r="BP35" s="256"/>
      <c r="BQ35" s="256"/>
      <c r="BR35" s="256"/>
      <c r="BS35" s="256"/>
      <c r="BT35" s="256"/>
      <c r="BU35" s="256"/>
      <c r="BV35" s="256"/>
      <c r="BW35" s="256"/>
      <c r="BX35" s="256"/>
      <c r="BY35" s="256"/>
      <c r="BZ35" s="256"/>
      <c r="CA35" s="256"/>
      <c r="CB35" s="256"/>
      <c r="CC35" s="256"/>
      <c r="CD35" s="256"/>
      <c r="CE35" s="256"/>
      <c r="CF35" s="256"/>
      <c r="CG35" s="256"/>
      <c r="CH35" s="256"/>
      <c r="CI35" s="256"/>
      <c r="CJ35" s="256"/>
      <c r="CK35" s="256"/>
      <c r="CL35" s="256"/>
      <c r="CM35" s="256"/>
      <c r="CN35" s="256"/>
      <c r="CO35" s="257"/>
    </row>
    <row r="36" spans="1:93" ht="10" customHeight="1" x14ac:dyDescent="0.2">
      <c r="A36" s="190">
        <v>3</v>
      </c>
      <c r="B36" s="191"/>
      <c r="C36" s="192"/>
      <c r="D36" s="191">
        <v>1</v>
      </c>
      <c r="E36" s="191"/>
      <c r="F36" s="192"/>
      <c r="G36" s="190">
        <v>10</v>
      </c>
      <c r="H36" s="191"/>
      <c r="I36" s="192"/>
      <c r="J36" s="22" t="s">
        <v>1</v>
      </c>
      <c r="K36" s="21"/>
      <c r="L36" s="20"/>
      <c r="M36" s="190">
        <v>9</v>
      </c>
      <c r="N36" s="191"/>
      <c r="O36" s="192"/>
      <c r="P36" s="22"/>
      <c r="Q36" s="21"/>
      <c r="R36" s="20"/>
      <c r="S36" s="190">
        <v>8</v>
      </c>
      <c r="T36" s="191"/>
      <c r="U36" s="192"/>
      <c r="V36" s="22"/>
      <c r="W36" s="21"/>
      <c r="X36" s="20"/>
      <c r="Y36" s="190">
        <v>6</v>
      </c>
      <c r="Z36" s="191"/>
      <c r="AA36" s="192"/>
      <c r="AB36" s="22" t="s">
        <v>1</v>
      </c>
      <c r="AC36" s="21"/>
      <c r="AD36" s="20"/>
      <c r="AE36" s="190">
        <v>6</v>
      </c>
      <c r="AF36" s="191"/>
      <c r="AG36" s="192"/>
      <c r="AH36" s="22" t="s">
        <v>1</v>
      </c>
      <c r="AI36" s="21"/>
      <c r="AJ36" s="20"/>
      <c r="AK36" s="199">
        <f>G36+M36+S36+Y36+AE36</f>
        <v>39</v>
      </c>
      <c r="AL36" s="200"/>
      <c r="AM36" s="201"/>
      <c r="AN36" s="208">
        <f>AK36+AK39</f>
        <v>85</v>
      </c>
      <c r="AO36" s="209"/>
      <c r="AP36" s="210"/>
      <c r="AQ36" s="72"/>
      <c r="AR36" s="11">
        <f t="shared" ref="AR36:AR47" si="36">BT36</f>
        <v>10</v>
      </c>
      <c r="AS36" s="17">
        <f t="shared" ref="AS36:AS47" si="37">BU36</f>
        <v>0</v>
      </c>
      <c r="AT36" s="16">
        <f t="shared" ref="AT36:AT47" si="38">BV36</f>
        <v>0</v>
      </c>
      <c r="AU36" s="18">
        <f t="shared" ref="AU36:AU47" si="39">CA36</f>
        <v>20</v>
      </c>
      <c r="AV36" s="17">
        <f t="shared" ref="AV36:AV47" si="40">CB36</f>
        <v>22</v>
      </c>
      <c r="AW36" s="16">
        <f t="shared" ref="AW36:AW47" si="41">CC36</f>
        <v>13</v>
      </c>
      <c r="AX36" s="18">
        <f t="shared" ref="AX36:AX47" si="42">BB36</f>
        <v>3</v>
      </c>
      <c r="AY36" s="17">
        <f t="shared" ref="AY36:AY47" si="43">BC36</f>
        <v>0</v>
      </c>
      <c r="AZ36" s="16">
        <f t="shared" ref="AZ36:AZ47" si="44">BD36</f>
        <v>0</v>
      </c>
      <c r="BA36" s="19"/>
      <c r="BB36" s="71">
        <f t="shared" ref="BB36:BB47" si="45">COUNTIF(J36,$BF$1)+COUNTIF(P36,$BF$1)+COUNTIF(V36,$BF$1)+COUNTIF(AB36,$BF$1)+COUNTIF(AH36,$BF$1)</f>
        <v>3</v>
      </c>
      <c r="BC36" s="70">
        <f t="shared" ref="BC36:BC47" si="46">COUNTIF(K36,$BF$1)+COUNTIF(Q36,$BF$1)+COUNTIF(W36,$BF$1)+COUNTIF(AC36,$BF$1)+COUNTIF(AI36,$BF$1)</f>
        <v>0</v>
      </c>
      <c r="BD36" s="69">
        <f t="shared" ref="BD36:BD47" si="47">COUNTIF(L36,$BF$1)+COUNTIF(R36,$BF$1)+COUNTIF(X36,$BF$1)+COUNTIF(AD36,$BF$1)+COUNTIF(AJ36,$BF$1)</f>
        <v>0</v>
      </c>
      <c r="BE36" s="68">
        <f>IF($G$36 = $BH$1,0,IF(+COUNTIF(J36,$BF$1) = 1,11-$G$36,0))</f>
        <v>0</v>
      </c>
      <c r="BF36" s="65">
        <f>IF($G$36 = $BH$1,0,IF(+COUNTIF(K36,$BF$1) = 1,11-$G$36,0))</f>
        <v>0</v>
      </c>
      <c r="BG36" s="64">
        <f>IF($G$36 = $BH$1,0,IF(+COUNTIF(L36,$BF$1) = 1,11-$G$36,0))</f>
        <v>0</v>
      </c>
      <c r="BH36" s="50">
        <f>IF($M$36 = $BH$1,0,IF(+COUNTIF(P36,$BF$1) = 1,11-$M$36,0))</f>
        <v>0</v>
      </c>
      <c r="BI36" s="65">
        <f>IF($M$36 = $BH$1,0,IF(+COUNTIF(Q36,$BF$1) = 1,11-$M$36,0))</f>
        <v>0</v>
      </c>
      <c r="BJ36" s="64">
        <f>IF($M$36 = $BH$1,0,IF(+COUNTIF(R36,$BF$1) = 1,11-$M$36,0))</f>
        <v>0</v>
      </c>
      <c r="BK36" s="50">
        <f>IF($S$36 = $BH$1,0,IF(+COUNTIF(V36,$BF$1) = 1,11-$S$36,0))</f>
        <v>0</v>
      </c>
      <c r="BL36" s="65">
        <f>IF($S$36 = $BH$1,0,IF(+COUNTIF(W36,$BF$1) = 1,11-$S$36,0))</f>
        <v>0</v>
      </c>
      <c r="BM36" s="64">
        <f>IF($S$36 = $BH$1,0,IF(+COUNTIF(X36,$BF$1) = 1,11-$S$36,0))</f>
        <v>0</v>
      </c>
      <c r="BN36" s="50">
        <f>IF($Y$36 = $BH$1,0,IF(+COUNTIF(AB36,$BF$1) = 1,11-$Y$36,0))</f>
        <v>5</v>
      </c>
      <c r="BO36" s="65">
        <f>IF($Y$36 = $BH$1,0,IF(+COUNTIF(AC36,$BF$1) = 1,11-$Y$36,0))</f>
        <v>0</v>
      </c>
      <c r="BP36" s="64">
        <f>IF($Y$36 = $BH$1,0,IF(+COUNTIF(AD36,$BF$1) = 1,11-$Y$36,0))</f>
        <v>0</v>
      </c>
      <c r="BQ36" s="50">
        <f>IF($AE$36 = $BH$1,0,IF(+COUNTIF(AH36,$BF$1) = 1,11-$AE$36,0))</f>
        <v>5</v>
      </c>
      <c r="BR36" s="65">
        <f>IF($AE$36 = $BH$1,0,IF(+COUNTIF(AI36,$BF$1) = 1,11-$AE$36,0))</f>
        <v>0</v>
      </c>
      <c r="BS36" s="64">
        <f>IF($AE$36 = $BH$1,0,IF(+COUNTIF(AJ36,$BF$1) = 1,11-$AE$36,0))</f>
        <v>0</v>
      </c>
      <c r="BT36" s="53">
        <f>BE36+BH36+BK36+BN36+BQ36</f>
        <v>10</v>
      </c>
      <c r="BU36" s="67">
        <f>BF36+BI36+BL36+BO36+BR36</f>
        <v>0</v>
      </c>
      <c r="BV36" s="66">
        <f>BG36+BJ36+BM36+BP36+BS36</f>
        <v>0</v>
      </c>
      <c r="BW36" s="50">
        <f>SUM($BT$36:$BT$38)</f>
        <v>10</v>
      </c>
      <c r="BX36" s="65">
        <f>SUM($BU$36:$BU$38)</f>
        <v>12</v>
      </c>
      <c r="BY36" s="64">
        <f>SUM($BV$36:$BV$38)</f>
        <v>3</v>
      </c>
      <c r="BZ36" s="64">
        <f t="shared" ref="BZ36:BZ47" si="48">SUM(BT36:BV36)</f>
        <v>10</v>
      </c>
      <c r="CA36" s="47">
        <f t="shared" ref="CA36:CA47" si="49">BW36+BZ36</f>
        <v>20</v>
      </c>
      <c r="CB36" s="63">
        <f t="shared" ref="CB36:CB47" si="50">BX36+BZ36</f>
        <v>22</v>
      </c>
      <c r="CC36" s="62">
        <f t="shared" ref="CC36:CC47" si="51">BY36+BZ36</f>
        <v>13</v>
      </c>
      <c r="CD36" s="61">
        <f>SUM(BE36:BG38)</f>
        <v>9</v>
      </c>
      <c r="CE36" s="60">
        <f>SUM(BH36:BJ38)</f>
        <v>2</v>
      </c>
      <c r="CF36" s="60">
        <f>SUM(BK36:BM38)</f>
        <v>3</v>
      </c>
      <c r="CG36" s="59">
        <f>SUM(BN36:BP38)</f>
        <v>5</v>
      </c>
      <c r="CH36" s="58">
        <f>SUM(BQ36:BS38)</f>
        <v>5</v>
      </c>
      <c r="CI36" s="57">
        <f>SUM(CD36:CH36)</f>
        <v>24</v>
      </c>
      <c r="CJ36" s="217">
        <v>10</v>
      </c>
      <c r="CK36" s="218"/>
      <c r="CL36" s="218"/>
      <c r="CM36" s="217">
        <f>CJ36/5</f>
        <v>2</v>
      </c>
      <c r="CN36" s="218"/>
      <c r="CO36" s="219"/>
    </row>
    <row r="37" spans="1:93" ht="10" customHeight="1" x14ac:dyDescent="0.2">
      <c r="A37" s="193"/>
      <c r="B37" s="194"/>
      <c r="C37" s="195"/>
      <c r="D37" s="194"/>
      <c r="E37" s="194"/>
      <c r="F37" s="195"/>
      <c r="G37" s="193"/>
      <c r="H37" s="194"/>
      <c r="I37" s="195"/>
      <c r="J37" s="15"/>
      <c r="K37" s="14"/>
      <c r="L37" s="13"/>
      <c r="M37" s="193"/>
      <c r="N37" s="194"/>
      <c r="O37" s="195"/>
      <c r="P37" s="15"/>
      <c r="Q37" s="14"/>
      <c r="R37" s="13"/>
      <c r="S37" s="193"/>
      <c r="T37" s="194"/>
      <c r="U37" s="195"/>
      <c r="V37" s="15"/>
      <c r="W37" s="14"/>
      <c r="X37" s="13" t="s">
        <v>1</v>
      </c>
      <c r="Y37" s="193"/>
      <c r="Z37" s="194"/>
      <c r="AA37" s="195"/>
      <c r="AB37" s="15"/>
      <c r="AC37" s="14"/>
      <c r="AD37" s="13"/>
      <c r="AE37" s="193"/>
      <c r="AF37" s="194"/>
      <c r="AG37" s="195"/>
      <c r="AH37" s="15"/>
      <c r="AI37" s="14"/>
      <c r="AJ37" s="13"/>
      <c r="AK37" s="202"/>
      <c r="AL37" s="203"/>
      <c r="AM37" s="204"/>
      <c r="AN37" s="211"/>
      <c r="AO37" s="212"/>
      <c r="AP37" s="213"/>
      <c r="AQ37" s="32"/>
      <c r="AR37" s="11">
        <f t="shared" si="36"/>
        <v>0</v>
      </c>
      <c r="AS37" s="10">
        <f t="shared" si="37"/>
        <v>10</v>
      </c>
      <c r="AT37" s="9">
        <f t="shared" si="38"/>
        <v>3</v>
      </c>
      <c r="AU37" s="11">
        <f t="shared" si="39"/>
        <v>23</v>
      </c>
      <c r="AV37" s="10">
        <f t="shared" si="40"/>
        <v>25</v>
      </c>
      <c r="AW37" s="9">
        <f t="shared" si="41"/>
        <v>16</v>
      </c>
      <c r="AX37" s="11">
        <f t="shared" si="42"/>
        <v>0</v>
      </c>
      <c r="AY37" s="10">
        <f t="shared" si="43"/>
        <v>0</v>
      </c>
      <c r="AZ37" s="9">
        <f t="shared" si="44"/>
        <v>1</v>
      </c>
      <c r="BA37" s="12"/>
      <c r="BB37" s="56">
        <f t="shared" si="45"/>
        <v>0</v>
      </c>
      <c r="BC37" s="55">
        <f t="shared" si="46"/>
        <v>0</v>
      </c>
      <c r="BD37" s="54">
        <f t="shared" si="47"/>
        <v>1</v>
      </c>
      <c r="BE37" s="50">
        <f>IF($G$36 = $BH$1,0,IF(+COUNTIF(J37,$BF$1) = 1,11-$G$36,0))</f>
        <v>0</v>
      </c>
      <c r="BF37" s="49">
        <f>IF($G$36 = $BH$1,9,IF(+COUNTIF(K37,$BF$1) = 1,11-$G$36,0))</f>
        <v>9</v>
      </c>
      <c r="BG37" s="48">
        <f>IF($G$36 = $BH$1,0,IF(+COUNTIF(L37,$BF$1) = 1,11-$G$36,0))</f>
        <v>0</v>
      </c>
      <c r="BH37" s="50">
        <f>IF($M$36 = $BH$1,0,IF(+COUNTIF(P37,$BF$1) = 1,11-$M$36,0))</f>
        <v>0</v>
      </c>
      <c r="BI37" s="49">
        <f>IF($M$36 = $BH$1,9,IF(+COUNTIF(Q37,$BF$1) = 1,11-$M$36,0))</f>
        <v>0</v>
      </c>
      <c r="BJ37" s="48">
        <f>IF($M$36 = $BH$1,0,IF(+COUNTIF(R37,$BF$1) = 1,11-$M$36,0))</f>
        <v>0</v>
      </c>
      <c r="BK37" s="50">
        <f>IF($S$36 = $BH$1,0,IF(+COUNTIF(V37,$BF$1) = 1,11-$S$36,0))</f>
        <v>0</v>
      </c>
      <c r="BL37" s="49">
        <f>IF($S$36 = $BH$1,9,IF(+COUNTIF(W37,$BF$1) = 1,11-$S$36,0))</f>
        <v>0</v>
      </c>
      <c r="BM37" s="48">
        <f>IF($S$36 = $BH$1,0,IF(+COUNTIF(X37,$BF$1) = 1,11-$S$36,0))</f>
        <v>3</v>
      </c>
      <c r="BN37" s="50">
        <f>IF($Y$36 = $BH$1,0,IF(+COUNTIF(AB37,$BF$1) = 1,11-$Y$36,0))</f>
        <v>0</v>
      </c>
      <c r="BO37" s="49">
        <f>IF($Y$36 = $BH$1,9,IF(+COUNTIF(AC37,$BF$1) = 1,11-$Y$36,0))</f>
        <v>0</v>
      </c>
      <c r="BP37" s="48">
        <f>IF($Y$36 = $BH$1,0,IF(+COUNTIF(AD37,$BF$1) = 1,11-$Y$36,0))</f>
        <v>0</v>
      </c>
      <c r="BQ37" s="50">
        <f>IF($AE$36 = $BH$1,0,IF(+COUNTIF(AH37,$BF$1) = 1,11-$AE$36,0))</f>
        <v>0</v>
      </c>
      <c r="BR37" s="49">
        <f>IF($AE$36 = $BH$1,9,IF(+COUNTIF(AI37,$BF$1) = 1,11-$AE$36,0))</f>
        <v>0</v>
      </c>
      <c r="BS37" s="48">
        <f>IF($AE$36 = $BH$1,0,IF(+COUNTIF(AJ37,$BF$1) = 1,11-$AE$36,0))</f>
        <v>0</v>
      </c>
      <c r="BT37" s="53">
        <f t="shared" ref="BT37:BT47" si="52">BE37+BH37+BK37+BN37+BQ37</f>
        <v>0</v>
      </c>
      <c r="BU37" s="52">
        <f>BF37+BI37+BL37+BO37+BR37+CI37</f>
        <v>10</v>
      </c>
      <c r="BV37" s="51">
        <f t="shared" ref="BV37:BV47" si="53">BG37+BJ37+BM37+BP37+BS37</f>
        <v>3</v>
      </c>
      <c r="BW37" s="50">
        <f>SUM($BT$36:$BT$38)</f>
        <v>10</v>
      </c>
      <c r="BX37" s="49">
        <f>SUM($BU$36:$BU$38)</f>
        <v>12</v>
      </c>
      <c r="BY37" s="48">
        <f>SUM($BV$36:$BV$38)</f>
        <v>3</v>
      </c>
      <c r="BZ37" s="48">
        <f t="shared" si="48"/>
        <v>13</v>
      </c>
      <c r="CA37" s="47">
        <f t="shared" si="49"/>
        <v>23</v>
      </c>
      <c r="CB37" s="46">
        <f t="shared" si="50"/>
        <v>25</v>
      </c>
      <c r="CC37" s="45">
        <f t="shared" si="51"/>
        <v>16</v>
      </c>
      <c r="CD37" s="226">
        <f>IF(CD36&gt;0,IF(G36&gt;=$BG$1,IF(G36&lt;=$BH$1,10-CD36,0),0),0)</f>
        <v>1</v>
      </c>
      <c r="CE37" s="228">
        <f>IF(CE36&gt;0,IF(M36&gt;=$BG$1,IF(M36&lt;=$BH$1,10-CE36,0),0),0)</f>
        <v>0</v>
      </c>
      <c r="CF37" s="228">
        <f>IF(CF36&gt;0,IF(S36&gt;=$BG$1,IF(S36&lt;=$BH$1,10-CF36,0),0),0)</f>
        <v>0</v>
      </c>
      <c r="CG37" s="228">
        <f>IF(CG36&gt;0,IF(Y36&gt;=$BG$1,IF(Y36&lt;=$BH$1,10-CG36,0),0),0)</f>
        <v>0</v>
      </c>
      <c r="CH37" s="230">
        <f>IF(CH36&gt;0,IF(AE36&gt;=$BG$1,IF(AE36&lt;=$BH$1,10-CH36,0),0),0)</f>
        <v>0</v>
      </c>
      <c r="CI37" s="232">
        <f>SUM(CD37:CH38)</f>
        <v>1</v>
      </c>
      <c r="CJ37" s="220"/>
      <c r="CK37" s="221"/>
      <c r="CL37" s="221"/>
      <c r="CM37" s="220"/>
      <c r="CN37" s="221"/>
      <c r="CO37" s="222"/>
    </row>
    <row r="38" spans="1:93" ht="10" customHeight="1" thickBot="1" x14ac:dyDescent="0.25">
      <c r="A38" s="193"/>
      <c r="B38" s="194"/>
      <c r="C38" s="195"/>
      <c r="D38" s="194"/>
      <c r="E38" s="194"/>
      <c r="F38" s="195"/>
      <c r="G38" s="196"/>
      <c r="H38" s="197"/>
      <c r="I38" s="198"/>
      <c r="J38" s="8"/>
      <c r="K38" s="7"/>
      <c r="L38" s="6"/>
      <c r="M38" s="196"/>
      <c r="N38" s="197"/>
      <c r="O38" s="198"/>
      <c r="P38" s="8"/>
      <c r="Q38" s="7" t="s">
        <v>1</v>
      </c>
      <c r="R38" s="6"/>
      <c r="S38" s="196"/>
      <c r="T38" s="197"/>
      <c r="U38" s="198"/>
      <c r="V38" s="8"/>
      <c r="W38" s="7"/>
      <c r="X38" s="6"/>
      <c r="Y38" s="196"/>
      <c r="Z38" s="197"/>
      <c r="AA38" s="198"/>
      <c r="AB38" s="8"/>
      <c r="AC38" s="7"/>
      <c r="AD38" s="6"/>
      <c r="AE38" s="196"/>
      <c r="AF38" s="197"/>
      <c r="AG38" s="198"/>
      <c r="AH38" s="8"/>
      <c r="AI38" s="7"/>
      <c r="AJ38" s="6"/>
      <c r="AK38" s="202"/>
      <c r="AL38" s="203"/>
      <c r="AM38" s="204"/>
      <c r="AN38" s="211"/>
      <c r="AO38" s="212"/>
      <c r="AP38" s="213"/>
      <c r="AQ38" s="32"/>
      <c r="AR38" s="4">
        <f t="shared" si="36"/>
        <v>0</v>
      </c>
      <c r="AS38" s="3">
        <f t="shared" si="37"/>
        <v>2</v>
      </c>
      <c r="AT38" s="2">
        <f t="shared" si="38"/>
        <v>0</v>
      </c>
      <c r="AU38" s="4">
        <f t="shared" si="39"/>
        <v>12</v>
      </c>
      <c r="AV38" s="3">
        <f t="shared" si="40"/>
        <v>14</v>
      </c>
      <c r="AW38" s="2">
        <f t="shared" si="41"/>
        <v>5</v>
      </c>
      <c r="AX38" s="4">
        <f t="shared" si="42"/>
        <v>0</v>
      </c>
      <c r="AY38" s="3">
        <f t="shared" si="43"/>
        <v>1</v>
      </c>
      <c r="AZ38" s="2">
        <f t="shared" si="44"/>
        <v>0</v>
      </c>
      <c r="BA38" s="5"/>
      <c r="BB38" s="44">
        <f t="shared" si="45"/>
        <v>0</v>
      </c>
      <c r="BC38" s="43">
        <f t="shared" si="46"/>
        <v>1</v>
      </c>
      <c r="BD38" s="42">
        <f t="shared" si="47"/>
        <v>0</v>
      </c>
      <c r="BE38" s="38">
        <f>IF($G$36 = $BH$1,0,IF(+COUNTIF(J38,$BF$1) = 1,11-$G$36,0))</f>
        <v>0</v>
      </c>
      <c r="BF38" s="37">
        <f>IF($G$36 = $BH$1,0,IF(+COUNTIF(K38,$BF$1) = 1,11-$G$36,0))</f>
        <v>0</v>
      </c>
      <c r="BG38" s="36">
        <f>IF($G$36 = $BH$1,0,IF(+COUNTIF(L38,$BF$1) = 1,11-$G$36,0))</f>
        <v>0</v>
      </c>
      <c r="BH38" s="38">
        <f>IF($M$36 = $BH$1,0,IF(+COUNTIF(P38,$BF$1) = 1,11-$M$36,0))</f>
        <v>0</v>
      </c>
      <c r="BI38" s="37">
        <f>IF($M$36 = $BH$1,0,IF(+COUNTIF(Q38,$BF$1) = 1,11-$M$36,0))</f>
        <v>2</v>
      </c>
      <c r="BJ38" s="36">
        <f>IF($M$36 = $BH$1,0,IF(+COUNTIF(R38,$BF$1) = 1,11-$M$36,0))</f>
        <v>0</v>
      </c>
      <c r="BK38" s="38">
        <f>IF($S$36 = $BH$1,0,IF(+COUNTIF(V38,$BF$1) = 1,11-$S$36,0))</f>
        <v>0</v>
      </c>
      <c r="BL38" s="37">
        <f>IF($S$36 = $BH$1,0,IF(+COUNTIF(W38,$BF$1) = 1,11-$S$36,0))</f>
        <v>0</v>
      </c>
      <c r="BM38" s="36">
        <f>IF($S$36 = $BH$1,0,IF(+COUNTIF(X38,$BF$1) = 1,11-$S$36,0))</f>
        <v>0</v>
      </c>
      <c r="BN38" s="38">
        <f>IF($Y$36 = $BH$1,0,IF(+COUNTIF(AB38,$BF$1) = 1,11-$Y$36,0))</f>
        <v>0</v>
      </c>
      <c r="BO38" s="37">
        <f>IF($Y$36 = $BH$1,0,IF(+COUNTIF(AC38,$BF$1) = 1,11-$Y$36,0))</f>
        <v>0</v>
      </c>
      <c r="BP38" s="36">
        <f>IF($Y$36 = $BH$1,0,IF(+COUNTIF(AD38,$BF$1) = 1,11-$Y$36,0))</f>
        <v>0</v>
      </c>
      <c r="BQ38" s="38">
        <f>IF($AE$36 = $BH$1,0,IF(+COUNTIF(AH38,$BF$1) = 1,11-$AE$36,0))</f>
        <v>0</v>
      </c>
      <c r="BR38" s="37">
        <f>IF($AE$36 = $BH$1,0,IF(+COUNTIF(AI38,$BF$1) = 1,11-$AE$36,0))</f>
        <v>0</v>
      </c>
      <c r="BS38" s="36">
        <f>IF($AE$36 = $BH$1,0,IF(+COUNTIF(AJ38,$BF$1) = 1,11-$AE$36,0))</f>
        <v>0</v>
      </c>
      <c r="BT38" s="41">
        <f t="shared" si="52"/>
        <v>0</v>
      </c>
      <c r="BU38" s="40">
        <f>BF38+BI38+BL38+BO38+BR38</f>
        <v>2</v>
      </c>
      <c r="BV38" s="39">
        <f t="shared" si="53"/>
        <v>0</v>
      </c>
      <c r="BW38" s="38">
        <f>SUM($BT$36:$BT$38)</f>
        <v>10</v>
      </c>
      <c r="BX38" s="37">
        <f>SUM($BU$36:$BU$38)</f>
        <v>12</v>
      </c>
      <c r="BY38" s="36">
        <f>SUM($BV$36:$BV$38)</f>
        <v>3</v>
      </c>
      <c r="BZ38" s="36">
        <f t="shared" si="48"/>
        <v>2</v>
      </c>
      <c r="CA38" s="35">
        <f t="shared" si="49"/>
        <v>12</v>
      </c>
      <c r="CB38" s="34">
        <f t="shared" si="50"/>
        <v>14</v>
      </c>
      <c r="CC38" s="33">
        <f t="shared" si="51"/>
        <v>5</v>
      </c>
      <c r="CD38" s="227"/>
      <c r="CE38" s="229"/>
      <c r="CF38" s="229"/>
      <c r="CG38" s="229"/>
      <c r="CH38" s="231"/>
      <c r="CI38" s="233"/>
      <c r="CJ38" s="220"/>
      <c r="CK38" s="221"/>
      <c r="CL38" s="221"/>
      <c r="CM38" s="220"/>
      <c r="CN38" s="221"/>
      <c r="CO38" s="222"/>
    </row>
    <row r="39" spans="1:93" ht="10" customHeight="1" x14ac:dyDescent="0.2">
      <c r="A39" s="193">
        <v>3</v>
      </c>
      <c r="B39" s="194"/>
      <c r="C39" s="195"/>
      <c r="D39" s="190">
        <v>2</v>
      </c>
      <c r="E39" s="191"/>
      <c r="F39" s="192"/>
      <c r="G39" s="190">
        <v>10</v>
      </c>
      <c r="H39" s="191"/>
      <c r="I39" s="192"/>
      <c r="J39" s="22"/>
      <c r="K39" s="21" t="s">
        <v>1</v>
      </c>
      <c r="L39" s="20"/>
      <c r="M39" s="190">
        <v>10</v>
      </c>
      <c r="N39" s="191"/>
      <c r="O39" s="192"/>
      <c r="P39" s="22"/>
      <c r="Q39" s="21"/>
      <c r="R39" s="20"/>
      <c r="S39" s="190">
        <v>10</v>
      </c>
      <c r="T39" s="191"/>
      <c r="U39" s="192"/>
      <c r="V39" s="22"/>
      <c r="W39" s="21"/>
      <c r="X39" s="20"/>
      <c r="Y39" s="190">
        <v>9</v>
      </c>
      <c r="Z39" s="191"/>
      <c r="AA39" s="192"/>
      <c r="AB39" s="22"/>
      <c r="AC39" s="21"/>
      <c r="AD39" s="20"/>
      <c r="AE39" s="190">
        <v>7</v>
      </c>
      <c r="AF39" s="191"/>
      <c r="AG39" s="192"/>
      <c r="AH39" s="22"/>
      <c r="AI39" s="21"/>
      <c r="AJ39" s="20"/>
      <c r="AK39" s="199">
        <f>G39+M39+S39+Y39+AE39</f>
        <v>46</v>
      </c>
      <c r="AL39" s="200"/>
      <c r="AM39" s="201"/>
      <c r="AN39" s="211"/>
      <c r="AO39" s="212"/>
      <c r="AP39" s="213"/>
      <c r="AQ39" s="32"/>
      <c r="AR39" s="11">
        <f t="shared" si="36"/>
        <v>0</v>
      </c>
      <c r="AS39" s="17">
        <f t="shared" si="37"/>
        <v>0</v>
      </c>
      <c r="AT39" s="16">
        <f t="shared" si="38"/>
        <v>0</v>
      </c>
      <c r="AU39" s="18">
        <f t="shared" si="39"/>
        <v>4</v>
      </c>
      <c r="AV39" s="17">
        <f t="shared" si="40"/>
        <v>32</v>
      </c>
      <c r="AW39" s="16">
        <f t="shared" si="41"/>
        <v>0</v>
      </c>
      <c r="AX39" s="18">
        <f t="shared" si="42"/>
        <v>0</v>
      </c>
      <c r="AY39" s="17">
        <f t="shared" si="43"/>
        <v>1</v>
      </c>
      <c r="AZ39" s="16">
        <f t="shared" si="44"/>
        <v>0</v>
      </c>
      <c r="BA39" s="19"/>
      <c r="BB39" s="71">
        <f t="shared" si="45"/>
        <v>0</v>
      </c>
      <c r="BC39" s="70">
        <f t="shared" si="46"/>
        <v>1</v>
      </c>
      <c r="BD39" s="69">
        <f t="shared" si="47"/>
        <v>0</v>
      </c>
      <c r="BE39" s="68">
        <f>IF($G$39 = $BH$1,0,IF(+COUNTIF(J39,$BF$1) = 1,11-$G$39,0))</f>
        <v>0</v>
      </c>
      <c r="BF39" s="65">
        <f>IF($G$39 = $BH$1,0,IF(+COUNTIF(K39,$BF$1) = 1,11-$G$39,0))</f>
        <v>0</v>
      </c>
      <c r="BG39" s="64">
        <f>IF($G$39 = $BH$1,0,IF(+COUNTIF(L39,$BF$1) = 1,11-$G$39,0))</f>
        <v>0</v>
      </c>
      <c r="BH39" s="50">
        <f>IF($M$39 = $BH$1,0,IF(+COUNTIF(P39,$BF$1) = 1,11-$M$39,0))</f>
        <v>0</v>
      </c>
      <c r="BI39" s="65">
        <f>IF($M$39 = $BH$1,0,IF(+COUNTIF(Q39,$BF$1) = 1,11-$M$39,0))</f>
        <v>0</v>
      </c>
      <c r="BJ39" s="64">
        <f>IF($M$39 = $BH$1,0,IF(+COUNTIF(R39,$BF$1) = 1,11-$M$39,0))</f>
        <v>0</v>
      </c>
      <c r="BK39" s="50">
        <f>IF($S$39 = $BH$1,0,IF(+COUNTIF(V39,$BF$1) = 1,11-$S$39,0))</f>
        <v>0</v>
      </c>
      <c r="BL39" s="65">
        <f>IF($S$39 = $BH$1,0,IF(+COUNTIF(W39,$BF$1) = 1,11-$S$39,0))</f>
        <v>0</v>
      </c>
      <c r="BM39" s="64">
        <f>IF($S$39 = $BH$1,0,IF(+COUNTIF(X39,$BF$1) = 1,11-$S$39,0))</f>
        <v>0</v>
      </c>
      <c r="BN39" s="50">
        <f>IF($Y$39 = $BH$1,0,IF(+COUNTIF(AB39,$BF$1) = 1,11-$Y$39,0))</f>
        <v>0</v>
      </c>
      <c r="BO39" s="65">
        <f>IF($Y$39 = $BH$1,0,IF(+COUNTIF(AC39,$BF$1) = 1,11-$Y$39,0))</f>
        <v>0</v>
      </c>
      <c r="BP39" s="64">
        <f>IF($Y$39 = $BH$1,0,IF(+COUNTIF(AD39,$BF$1) = 1,11-$Y$39,0))</f>
        <v>0</v>
      </c>
      <c r="BQ39" s="50">
        <f>IF($AE$39 = $BH$1,0,IF(+COUNTIF(AH39,$BF$1) = 1,11-$AE$39,0))</f>
        <v>0</v>
      </c>
      <c r="BR39" s="65">
        <f>IF($AE$39 = $BH$1,0,IF(+COUNTIF(AI39,$BF$1) = 1,11-$AE$39,0))</f>
        <v>0</v>
      </c>
      <c r="BS39" s="64">
        <f>IF($AE$39 = $BH$1,0,IF(+COUNTIF(AJ39,$BF$1) = 1,11-$AE$39,0))</f>
        <v>0</v>
      </c>
      <c r="BT39" s="53">
        <f t="shared" si="52"/>
        <v>0</v>
      </c>
      <c r="BU39" s="67">
        <f>BF39+BI39+BL39+BO39+BR39</f>
        <v>0</v>
      </c>
      <c r="BV39" s="66">
        <f t="shared" si="53"/>
        <v>0</v>
      </c>
      <c r="BW39" s="50">
        <f>SUM($BT$39:$BT$41)</f>
        <v>4</v>
      </c>
      <c r="BX39" s="65">
        <f>SUM($BU$39:$BU$41)</f>
        <v>32</v>
      </c>
      <c r="BY39" s="64">
        <f>SUM($BV$39:$BV$41)</f>
        <v>0</v>
      </c>
      <c r="BZ39" s="64">
        <f t="shared" si="48"/>
        <v>0</v>
      </c>
      <c r="CA39" s="47">
        <f t="shared" si="49"/>
        <v>4</v>
      </c>
      <c r="CB39" s="63">
        <f t="shared" si="50"/>
        <v>32</v>
      </c>
      <c r="CC39" s="62">
        <f t="shared" si="51"/>
        <v>0</v>
      </c>
      <c r="CD39" s="61">
        <f>SUM(BE39:BG41)</f>
        <v>9</v>
      </c>
      <c r="CE39" s="60">
        <f>SUM(BH39:BJ41)</f>
        <v>9</v>
      </c>
      <c r="CF39" s="60">
        <f>SUM(BK39:BM41)</f>
        <v>9</v>
      </c>
      <c r="CG39" s="59">
        <f>SUM(BN39:BP41)</f>
        <v>2</v>
      </c>
      <c r="CH39" s="58">
        <f>SUM(BQ39:BS41)</f>
        <v>4</v>
      </c>
      <c r="CI39" s="57">
        <f>SUM(CD39:CH39)</f>
        <v>33</v>
      </c>
      <c r="CJ39" s="217">
        <v>10</v>
      </c>
      <c r="CK39" s="218"/>
      <c r="CL39" s="218"/>
      <c r="CM39" s="217">
        <f>CJ39/5</f>
        <v>2</v>
      </c>
      <c r="CN39" s="218"/>
      <c r="CO39" s="219"/>
    </row>
    <row r="40" spans="1:93" ht="10" customHeight="1" x14ac:dyDescent="0.2">
      <c r="A40" s="193"/>
      <c r="B40" s="194"/>
      <c r="C40" s="195"/>
      <c r="D40" s="193"/>
      <c r="E40" s="194"/>
      <c r="F40" s="195"/>
      <c r="G40" s="193"/>
      <c r="H40" s="194"/>
      <c r="I40" s="195"/>
      <c r="J40" s="15"/>
      <c r="K40" s="14"/>
      <c r="L40" s="13"/>
      <c r="M40" s="193"/>
      <c r="N40" s="194"/>
      <c r="O40" s="195"/>
      <c r="P40" s="15"/>
      <c r="Q40" s="14" t="s">
        <v>1</v>
      </c>
      <c r="R40" s="13"/>
      <c r="S40" s="193"/>
      <c r="T40" s="194"/>
      <c r="U40" s="195"/>
      <c r="V40" s="15"/>
      <c r="W40" s="14" t="s">
        <v>1</v>
      </c>
      <c r="X40" s="13"/>
      <c r="Y40" s="193"/>
      <c r="Z40" s="194"/>
      <c r="AA40" s="195"/>
      <c r="AB40" s="15"/>
      <c r="AC40" s="14"/>
      <c r="AD40" s="13"/>
      <c r="AE40" s="193"/>
      <c r="AF40" s="194"/>
      <c r="AG40" s="195"/>
      <c r="AH40" s="15" t="s">
        <v>1</v>
      </c>
      <c r="AI40" s="14"/>
      <c r="AJ40" s="13"/>
      <c r="AK40" s="202"/>
      <c r="AL40" s="203"/>
      <c r="AM40" s="204"/>
      <c r="AN40" s="211"/>
      <c r="AO40" s="212"/>
      <c r="AP40" s="213"/>
      <c r="AQ40" s="32"/>
      <c r="AR40" s="11">
        <f t="shared" si="36"/>
        <v>4</v>
      </c>
      <c r="AS40" s="10">
        <f t="shared" si="37"/>
        <v>30</v>
      </c>
      <c r="AT40" s="9">
        <f t="shared" si="38"/>
        <v>0</v>
      </c>
      <c r="AU40" s="11">
        <f t="shared" si="39"/>
        <v>38</v>
      </c>
      <c r="AV40" s="10">
        <f t="shared" si="40"/>
        <v>66</v>
      </c>
      <c r="AW40" s="9">
        <f t="shared" si="41"/>
        <v>34</v>
      </c>
      <c r="AX40" s="11">
        <f t="shared" si="42"/>
        <v>1</v>
      </c>
      <c r="AY40" s="10">
        <f t="shared" si="43"/>
        <v>2</v>
      </c>
      <c r="AZ40" s="9">
        <f t="shared" si="44"/>
        <v>0</v>
      </c>
      <c r="BA40" s="12"/>
      <c r="BB40" s="56">
        <f t="shared" si="45"/>
        <v>1</v>
      </c>
      <c r="BC40" s="55">
        <f t="shared" si="46"/>
        <v>2</v>
      </c>
      <c r="BD40" s="54">
        <f t="shared" si="47"/>
        <v>0</v>
      </c>
      <c r="BE40" s="50">
        <f>IF($G$39 = $BH$1,0,IF(+COUNTIF(J40,$BF$1) = 1,11-$G$39,0))</f>
        <v>0</v>
      </c>
      <c r="BF40" s="49">
        <f>IF($G$39 = $BH$1,9,IF(+COUNTIF(K40,$BF$1) = 1,11-$G$39,0))</f>
        <v>9</v>
      </c>
      <c r="BG40" s="48">
        <f>IF($G$39 = $BH$1,0,IF(+COUNTIF(L40,$BF$1) = 1,11-$G$39,0))</f>
        <v>0</v>
      </c>
      <c r="BH40" s="50">
        <f>IF($M$39 = $BH$1,0,IF(+COUNTIF(P40,$BF$1) = 1,11-$M$39,0))</f>
        <v>0</v>
      </c>
      <c r="BI40" s="49">
        <f>IF($M$39 = $BH$1,9,IF(+COUNTIF(Q40,$BF$1) = 1,11-$M$39,0))</f>
        <v>9</v>
      </c>
      <c r="BJ40" s="48">
        <f>IF($M$39 = $BH$1,0,IF(+COUNTIF(R40,$BF$1) = 1,11-$M$39,0))</f>
        <v>0</v>
      </c>
      <c r="BK40" s="50">
        <f>IF($S$39 = $BH$1,0,IF(+COUNTIF(V40,$BF$1) = 1,11-$S$39,0))</f>
        <v>0</v>
      </c>
      <c r="BL40" s="49">
        <f>IF($S$39 = $BH$1,9,IF(+COUNTIF(W40,$BF$1) = 1,11-$S$39,0))</f>
        <v>9</v>
      </c>
      <c r="BM40" s="48">
        <f>IF($S$39 = $BH$1,0,IF(+COUNTIF(X40,$BF$1) = 1,11-$S$39,0))</f>
        <v>0</v>
      </c>
      <c r="BN40" s="50">
        <f>IF($Y$39 = $BH$1,0,IF(+COUNTIF(AB40,$BF$1) = 1,11-$Y$39,0))</f>
        <v>0</v>
      </c>
      <c r="BO40" s="49">
        <f>IF($Y$39 = $BH$1,9,IF(+COUNTIF(AC40,$BF$1) = 1,11-$Y$39,0))</f>
        <v>0</v>
      </c>
      <c r="BP40" s="48">
        <f>IF($Y$39 = $BH$1,0,IF(+COUNTIF(AD40,$BF$1) = 1,11-$Y$39,0))</f>
        <v>0</v>
      </c>
      <c r="BQ40" s="50">
        <f>IF($AE$39 = $BH$1,0,IF(+COUNTIF(AH40,$BF$1) = 1,11-$AE$39,0))</f>
        <v>4</v>
      </c>
      <c r="BR40" s="49">
        <f>IF($AE$39 = $BH$1,9,IF(+COUNTIF(AI40,$BF$1) = 1,11-$AE$39,0))</f>
        <v>0</v>
      </c>
      <c r="BS40" s="48">
        <f>IF($AE$39 = $BH$1,0,IF(+COUNTIF(AJ40,$BF$1) = 1,11-$AE$39,0))</f>
        <v>0</v>
      </c>
      <c r="BT40" s="53">
        <f t="shared" si="52"/>
        <v>4</v>
      </c>
      <c r="BU40" s="52">
        <f>BF40+BI40+BL40+BO40+BR40+CI40</f>
        <v>30</v>
      </c>
      <c r="BV40" s="51">
        <f t="shared" si="53"/>
        <v>0</v>
      </c>
      <c r="BW40" s="50">
        <f>SUM($BT$39:$BT$41)</f>
        <v>4</v>
      </c>
      <c r="BX40" s="49">
        <f>SUM($BU$39:$BU$41)</f>
        <v>32</v>
      </c>
      <c r="BY40" s="48">
        <f>SUM($BV$39:$BV$41)</f>
        <v>0</v>
      </c>
      <c r="BZ40" s="48">
        <f t="shared" si="48"/>
        <v>34</v>
      </c>
      <c r="CA40" s="47">
        <f t="shared" si="49"/>
        <v>38</v>
      </c>
      <c r="CB40" s="46">
        <f t="shared" si="50"/>
        <v>66</v>
      </c>
      <c r="CC40" s="45">
        <f t="shared" si="51"/>
        <v>34</v>
      </c>
      <c r="CD40" s="226">
        <f>IF(CD39&gt;0,IF(G39&gt;=$BG$1,IF(G39&lt;=$BH$1,10-CD39,0),0),0)</f>
        <v>1</v>
      </c>
      <c r="CE40" s="228">
        <f>IF(CE39&gt;0,IF(M39&gt;=$BG$1,IF(M39&lt;=$BH$1,10-CE39,0),0),0)</f>
        <v>1</v>
      </c>
      <c r="CF40" s="228">
        <f>IF(CF39&gt;0,IF(S39&gt;=$BG$1,IF(S39&lt;=$BH$1,10-CF39,0),0),0)</f>
        <v>1</v>
      </c>
      <c r="CG40" s="228">
        <f>IF(CG39&gt;0,IF(Y39&gt;=$BG$1,IF(Y39&lt;=$BH$1,10-CG39,0),0),0)</f>
        <v>0</v>
      </c>
      <c r="CH40" s="230">
        <f>IF(CH39&gt;0,IF(AE39&gt;=$BG$1,IF(AE39&lt;=$BH$1,10-CH39,0),0),0)</f>
        <v>0</v>
      </c>
      <c r="CI40" s="232">
        <f>SUM(CD40:CH41)</f>
        <v>3</v>
      </c>
      <c r="CJ40" s="220"/>
      <c r="CK40" s="221"/>
      <c r="CL40" s="221"/>
      <c r="CM40" s="220"/>
      <c r="CN40" s="221"/>
      <c r="CO40" s="222"/>
    </row>
    <row r="41" spans="1:93" ht="10" customHeight="1" thickBot="1" x14ac:dyDescent="0.25">
      <c r="A41" s="193"/>
      <c r="B41" s="194"/>
      <c r="C41" s="195"/>
      <c r="D41" s="193"/>
      <c r="E41" s="194"/>
      <c r="F41" s="195"/>
      <c r="G41" s="196"/>
      <c r="H41" s="197"/>
      <c r="I41" s="198"/>
      <c r="J41" s="8"/>
      <c r="K41" s="7"/>
      <c r="L41" s="6"/>
      <c r="M41" s="196"/>
      <c r="N41" s="197"/>
      <c r="O41" s="198"/>
      <c r="P41" s="8"/>
      <c r="Q41" s="7"/>
      <c r="R41" s="6"/>
      <c r="S41" s="196"/>
      <c r="T41" s="197"/>
      <c r="U41" s="198"/>
      <c r="V41" s="8"/>
      <c r="W41" s="7"/>
      <c r="X41" s="6"/>
      <c r="Y41" s="196"/>
      <c r="Z41" s="197"/>
      <c r="AA41" s="198"/>
      <c r="AB41" s="8"/>
      <c r="AC41" s="7" t="s">
        <v>1</v>
      </c>
      <c r="AD41" s="6"/>
      <c r="AE41" s="196"/>
      <c r="AF41" s="197"/>
      <c r="AG41" s="198"/>
      <c r="AH41" s="8"/>
      <c r="AI41" s="7"/>
      <c r="AJ41" s="6"/>
      <c r="AK41" s="202"/>
      <c r="AL41" s="203"/>
      <c r="AM41" s="204"/>
      <c r="AN41" s="214"/>
      <c r="AO41" s="215"/>
      <c r="AP41" s="216"/>
      <c r="AQ41" s="31"/>
      <c r="AR41" s="4">
        <f t="shared" si="36"/>
        <v>0</v>
      </c>
      <c r="AS41" s="3">
        <f t="shared" si="37"/>
        <v>2</v>
      </c>
      <c r="AT41" s="2">
        <f t="shared" si="38"/>
        <v>0</v>
      </c>
      <c r="AU41" s="4">
        <f t="shared" si="39"/>
        <v>6</v>
      </c>
      <c r="AV41" s="3">
        <f t="shared" si="40"/>
        <v>34</v>
      </c>
      <c r="AW41" s="2">
        <f t="shared" si="41"/>
        <v>2</v>
      </c>
      <c r="AX41" s="4">
        <f t="shared" si="42"/>
        <v>0</v>
      </c>
      <c r="AY41" s="3">
        <f t="shared" si="43"/>
        <v>1</v>
      </c>
      <c r="AZ41" s="2">
        <f t="shared" si="44"/>
        <v>0</v>
      </c>
      <c r="BA41" s="5"/>
      <c r="BB41" s="44">
        <f t="shared" si="45"/>
        <v>0</v>
      </c>
      <c r="BC41" s="43">
        <f t="shared" si="46"/>
        <v>1</v>
      </c>
      <c r="BD41" s="42">
        <f t="shared" si="47"/>
        <v>0</v>
      </c>
      <c r="BE41" s="38">
        <f>IF($G$39 = $BH$1,0,IF(+COUNTIF(J41,$BF$1) = 1,11-$G$39,0))</f>
        <v>0</v>
      </c>
      <c r="BF41" s="37">
        <f>IF($G$39 = $BH$1,0,IF(+COUNTIF(K41,$BF$1) = 1,11-$G$39,0))</f>
        <v>0</v>
      </c>
      <c r="BG41" s="36">
        <f>IF($G$39 = $BH$1,0,IF(+COUNTIF(L41,$BF$1) = 1,11-$G$39,0))</f>
        <v>0</v>
      </c>
      <c r="BH41" s="38">
        <f>IF($M$39 = $BH$1,0,IF(+COUNTIF(P41,$BF$1) = 1,11-$M$39,0))</f>
        <v>0</v>
      </c>
      <c r="BI41" s="37">
        <f>IF($M$39 = $BH$1,0,IF(+COUNTIF(Q41,$BF$1) = 1,11-$M$39,0))</f>
        <v>0</v>
      </c>
      <c r="BJ41" s="36">
        <f>IF($M$39 = $BH$1,0,IF(+COUNTIF(R41,$BF$1) = 1,11-$M$39,0))</f>
        <v>0</v>
      </c>
      <c r="BK41" s="38">
        <f>IF($S$39 = $BH$1,0,IF(+COUNTIF(V41,$BF$1) = 1,11-$S$39,0))</f>
        <v>0</v>
      </c>
      <c r="BL41" s="37">
        <f>IF($S$39 = $BH$1,0,IF(+COUNTIF(W41,$BF$1) = 1,11-$S$39,0))</f>
        <v>0</v>
      </c>
      <c r="BM41" s="36">
        <f>IF($S$39 = $BH$1,0,IF(+COUNTIF(X41,$BF$1) = 1,11-$S$39,0))</f>
        <v>0</v>
      </c>
      <c r="BN41" s="38">
        <f>IF($Y$39 = $BH$1,0,IF(+COUNTIF(AB41,$BF$1) = 1,11-$Y$39,0))</f>
        <v>0</v>
      </c>
      <c r="BO41" s="37">
        <f>IF($Y$39 = $BH$1,0,IF(+COUNTIF(AC41,$BF$1) = 1,11-$Y$39,0))</f>
        <v>2</v>
      </c>
      <c r="BP41" s="36">
        <f>IF($Y$39 = $BH$1,0,IF(+COUNTIF(AD41,$BF$1) = 1,11-$Y$39,0))</f>
        <v>0</v>
      </c>
      <c r="BQ41" s="38">
        <f>IF($AE$39 = $BH$1,0,IF(+COUNTIF(AH41,$BF$1) = 1,11-$AE$39,0))</f>
        <v>0</v>
      </c>
      <c r="BR41" s="37">
        <f>IF($AE$39 = $BH$1,0,IF(+COUNTIF(AI41,$BF$1) = 1,11-$AE$39,0))</f>
        <v>0</v>
      </c>
      <c r="BS41" s="36">
        <f>IF($AE$39 = $BH$1,0,IF(+COUNTIF(AJ41,$BF$1) = 1,11-$AE$39,0))</f>
        <v>0</v>
      </c>
      <c r="BT41" s="41">
        <f t="shared" si="52"/>
        <v>0</v>
      </c>
      <c r="BU41" s="40">
        <f>BF41+BI41+BL41+BO41+BR41</f>
        <v>2</v>
      </c>
      <c r="BV41" s="39">
        <f t="shared" si="53"/>
        <v>0</v>
      </c>
      <c r="BW41" s="38">
        <f>SUM($BT$39:$BT$41)</f>
        <v>4</v>
      </c>
      <c r="BX41" s="37">
        <f>SUM($BU$39:$BU$41)</f>
        <v>32</v>
      </c>
      <c r="BY41" s="36">
        <f>SUM($BV$39:$BV$41)</f>
        <v>0</v>
      </c>
      <c r="BZ41" s="36">
        <f t="shared" si="48"/>
        <v>2</v>
      </c>
      <c r="CA41" s="35">
        <f t="shared" si="49"/>
        <v>6</v>
      </c>
      <c r="CB41" s="34">
        <f t="shared" si="50"/>
        <v>34</v>
      </c>
      <c r="CC41" s="33">
        <f t="shared" si="51"/>
        <v>2</v>
      </c>
      <c r="CD41" s="227"/>
      <c r="CE41" s="229"/>
      <c r="CF41" s="229"/>
      <c r="CG41" s="229"/>
      <c r="CH41" s="231"/>
      <c r="CI41" s="233"/>
      <c r="CJ41" s="220"/>
      <c r="CK41" s="221"/>
      <c r="CL41" s="221"/>
      <c r="CM41" s="220"/>
      <c r="CN41" s="221"/>
      <c r="CO41" s="222"/>
    </row>
    <row r="42" spans="1:93" ht="10" customHeight="1" x14ac:dyDescent="0.2">
      <c r="A42" s="193">
        <v>3</v>
      </c>
      <c r="B42" s="194"/>
      <c r="C42" s="195"/>
      <c r="D42" s="190">
        <v>3</v>
      </c>
      <c r="E42" s="191"/>
      <c r="F42" s="192"/>
      <c r="G42" s="190">
        <v>7</v>
      </c>
      <c r="H42" s="191"/>
      <c r="I42" s="192"/>
      <c r="J42" s="22"/>
      <c r="K42" s="21"/>
      <c r="L42" s="20"/>
      <c r="M42" s="190">
        <v>8</v>
      </c>
      <c r="N42" s="191"/>
      <c r="O42" s="192"/>
      <c r="P42" s="22"/>
      <c r="Q42" s="21"/>
      <c r="R42" s="20"/>
      <c r="S42" s="190">
        <v>8</v>
      </c>
      <c r="T42" s="191"/>
      <c r="U42" s="192"/>
      <c r="V42" s="22"/>
      <c r="W42" s="21"/>
      <c r="X42" s="20"/>
      <c r="Y42" s="190">
        <v>8</v>
      </c>
      <c r="Z42" s="191"/>
      <c r="AA42" s="192"/>
      <c r="AB42" s="22"/>
      <c r="AC42" s="21"/>
      <c r="AD42" s="20"/>
      <c r="AE42" s="190">
        <v>10</v>
      </c>
      <c r="AF42" s="191"/>
      <c r="AG42" s="192"/>
      <c r="AH42" s="22"/>
      <c r="AI42" s="21"/>
      <c r="AJ42" s="20"/>
      <c r="AK42" s="199">
        <f>G42+M42+S42+Y42+AE42</f>
        <v>41</v>
      </c>
      <c r="AL42" s="200"/>
      <c r="AM42" s="201"/>
      <c r="AN42" s="208">
        <f>AK42+AK45</f>
        <v>78</v>
      </c>
      <c r="AO42" s="209"/>
      <c r="AP42" s="210"/>
      <c r="AQ42" s="72"/>
      <c r="AR42" s="11">
        <f t="shared" si="36"/>
        <v>0</v>
      </c>
      <c r="AS42" s="17">
        <f t="shared" si="37"/>
        <v>0</v>
      </c>
      <c r="AT42" s="16">
        <f t="shared" si="38"/>
        <v>0</v>
      </c>
      <c r="AU42" s="18">
        <f t="shared" si="39"/>
        <v>13</v>
      </c>
      <c r="AV42" s="17">
        <f t="shared" si="40"/>
        <v>10</v>
      </c>
      <c r="AW42" s="16">
        <f t="shared" si="41"/>
        <v>0</v>
      </c>
      <c r="AX42" s="18">
        <f t="shared" si="42"/>
        <v>0</v>
      </c>
      <c r="AY42" s="17">
        <f t="shared" si="43"/>
        <v>0</v>
      </c>
      <c r="AZ42" s="16">
        <f t="shared" si="44"/>
        <v>0</v>
      </c>
      <c r="BA42" s="19"/>
      <c r="BB42" s="71">
        <f t="shared" si="45"/>
        <v>0</v>
      </c>
      <c r="BC42" s="70">
        <f t="shared" si="46"/>
        <v>0</v>
      </c>
      <c r="BD42" s="69">
        <f t="shared" si="47"/>
        <v>0</v>
      </c>
      <c r="BE42" s="68">
        <f>IF($G$42 = $BH$1,0,IF(+COUNTIF(J42,$BF$1) = 1,11-$G$42,0))</f>
        <v>0</v>
      </c>
      <c r="BF42" s="65">
        <f>IF($G$42 = $BH$1,0,IF(+COUNTIF(K42,$BF$1) = 1,11-$G$42,0))</f>
        <v>0</v>
      </c>
      <c r="BG42" s="64">
        <f>IF($G$42 = $BH$1,0,IF(+COUNTIF(L42,$BF$1) = 1,11-$G$42,0))</f>
        <v>0</v>
      </c>
      <c r="BH42" s="50">
        <f>IF($M$42 = $BH$1,0,IF(+COUNTIF(P42,$BF$1) = 1,11-$M$42,0))</f>
        <v>0</v>
      </c>
      <c r="BI42" s="65">
        <f>IF($M$42 = $BH$1,0,IF(+COUNTIF(Q42,$BF$1) = 1,11-$M$42,0))</f>
        <v>0</v>
      </c>
      <c r="BJ42" s="64">
        <f>IF($M$42 = $BH$1,0,IF(+COUNTIF(R42,$BF$1) = 1,11-$M$42,0))</f>
        <v>0</v>
      </c>
      <c r="BK42" s="50">
        <f>IF($S$42 = $BH$1,0,IF(+COUNTIF(V42,$BF$1) = 1,11-$S$42,0))</f>
        <v>0</v>
      </c>
      <c r="BL42" s="65">
        <f>IF($S$42 = $BH$1,0,IF(+COUNTIF(W42,$BF$1) = 1,11-$S$42,0))</f>
        <v>0</v>
      </c>
      <c r="BM42" s="64">
        <f>IF($S$42 = $BH$1,0,IF(+COUNTIF(X42,$BF$1) = 1,11-$S$42,0))</f>
        <v>0</v>
      </c>
      <c r="BN42" s="50">
        <f>IF($Y$42 = $BH$1,0,IF(+COUNTIF(AB42,$BF$1) = 1,11-$Y$42,0))</f>
        <v>0</v>
      </c>
      <c r="BO42" s="65">
        <f>IF($Y$42 = $BH$1,0,IF(+COUNTIF(AC42,$BF$1) = 1,11-$Y$42,0))</f>
        <v>0</v>
      </c>
      <c r="BP42" s="64">
        <f>IF($Y$42 = $BH$1,0,IF(+COUNTIF(AD42,$BF$1) = 1,11-$Y$42,0))</f>
        <v>0</v>
      </c>
      <c r="BQ42" s="50">
        <f>IF($AE$42 = $BH$1,0,IF(+COUNTIF(AH42,$BF$1) = 1,11-$AE$42,0))</f>
        <v>0</v>
      </c>
      <c r="BR42" s="65">
        <f>IF($AE$42 = $BH$1,0,IF(+COUNTIF(AI42,$BF$1) = 1,11-$AE$42,0))</f>
        <v>0</v>
      </c>
      <c r="BS42" s="64">
        <f>IF($AE$42 = $BH$1,0,IF(+COUNTIF(AJ42,$BF$1) = 1,11-$AE$42,0))</f>
        <v>0</v>
      </c>
      <c r="BT42" s="53">
        <f t="shared" si="52"/>
        <v>0</v>
      </c>
      <c r="BU42" s="67">
        <f>BF42+BI42+BL42+BO42+BR42</f>
        <v>0</v>
      </c>
      <c r="BV42" s="66">
        <f t="shared" si="53"/>
        <v>0</v>
      </c>
      <c r="BW42" s="50">
        <f>SUM($BT$42:$BT$44)</f>
        <v>13</v>
      </c>
      <c r="BX42" s="65">
        <f>SUM($BU$42:$BU$44)</f>
        <v>10</v>
      </c>
      <c r="BY42" s="64">
        <f>SUM($BV$42:$BV$44)</f>
        <v>0</v>
      </c>
      <c r="BZ42" s="64">
        <f t="shared" si="48"/>
        <v>0</v>
      </c>
      <c r="CA42" s="47">
        <f t="shared" si="49"/>
        <v>13</v>
      </c>
      <c r="CB42" s="63">
        <f t="shared" si="50"/>
        <v>10</v>
      </c>
      <c r="CC42" s="62">
        <f t="shared" si="51"/>
        <v>0</v>
      </c>
      <c r="CD42" s="61">
        <f>SUM(BE42:BG44)</f>
        <v>4</v>
      </c>
      <c r="CE42" s="60">
        <f>SUM(BH42:BJ44)</f>
        <v>3</v>
      </c>
      <c r="CF42" s="60">
        <f>SUM(BK42:BM44)</f>
        <v>3</v>
      </c>
      <c r="CG42" s="59">
        <f>SUM(BN42:BP44)</f>
        <v>3</v>
      </c>
      <c r="CH42" s="58">
        <f>SUM(BQ42:BS44)</f>
        <v>9</v>
      </c>
      <c r="CI42" s="57">
        <f>SUM(CD42:CH42)</f>
        <v>22</v>
      </c>
      <c r="CJ42" s="217">
        <v>10</v>
      </c>
      <c r="CK42" s="218"/>
      <c r="CL42" s="218"/>
      <c r="CM42" s="217">
        <f>CJ42/5</f>
        <v>2</v>
      </c>
      <c r="CN42" s="218"/>
      <c r="CO42" s="219"/>
    </row>
    <row r="43" spans="1:93" ht="10" customHeight="1" x14ac:dyDescent="0.2">
      <c r="A43" s="193"/>
      <c r="B43" s="194"/>
      <c r="C43" s="195"/>
      <c r="D43" s="193"/>
      <c r="E43" s="194"/>
      <c r="F43" s="195"/>
      <c r="G43" s="193"/>
      <c r="H43" s="194"/>
      <c r="I43" s="195"/>
      <c r="J43" s="15"/>
      <c r="K43" s="14"/>
      <c r="L43" s="13"/>
      <c r="M43" s="193"/>
      <c r="N43" s="194"/>
      <c r="O43" s="195"/>
      <c r="P43" s="15"/>
      <c r="Q43" s="14"/>
      <c r="R43" s="13"/>
      <c r="S43" s="193"/>
      <c r="T43" s="194"/>
      <c r="U43" s="195"/>
      <c r="V43" s="15"/>
      <c r="W43" s="14"/>
      <c r="X43" s="13"/>
      <c r="Y43" s="193"/>
      <c r="Z43" s="194"/>
      <c r="AA43" s="195"/>
      <c r="AB43" s="15"/>
      <c r="AC43" s="14"/>
      <c r="AD43" s="13"/>
      <c r="AE43" s="193"/>
      <c r="AF43" s="194"/>
      <c r="AG43" s="195"/>
      <c r="AH43" s="15"/>
      <c r="AI43" s="14" t="s">
        <v>1</v>
      </c>
      <c r="AJ43" s="13"/>
      <c r="AK43" s="202"/>
      <c r="AL43" s="203"/>
      <c r="AM43" s="204"/>
      <c r="AN43" s="211"/>
      <c r="AO43" s="212"/>
      <c r="AP43" s="213"/>
      <c r="AQ43" s="32"/>
      <c r="AR43" s="11">
        <f t="shared" si="36"/>
        <v>0</v>
      </c>
      <c r="AS43" s="10">
        <f t="shared" si="37"/>
        <v>10</v>
      </c>
      <c r="AT43" s="9">
        <f t="shared" si="38"/>
        <v>0</v>
      </c>
      <c r="AU43" s="11">
        <f t="shared" si="39"/>
        <v>23</v>
      </c>
      <c r="AV43" s="10">
        <f t="shared" si="40"/>
        <v>20</v>
      </c>
      <c r="AW43" s="9">
        <f t="shared" si="41"/>
        <v>10</v>
      </c>
      <c r="AX43" s="11">
        <f t="shared" si="42"/>
        <v>0</v>
      </c>
      <c r="AY43" s="10">
        <f t="shared" si="43"/>
        <v>1</v>
      </c>
      <c r="AZ43" s="9">
        <f t="shared" si="44"/>
        <v>0</v>
      </c>
      <c r="BA43" s="12"/>
      <c r="BB43" s="56">
        <f t="shared" si="45"/>
        <v>0</v>
      </c>
      <c r="BC43" s="55">
        <f t="shared" si="46"/>
        <v>1</v>
      </c>
      <c r="BD43" s="54">
        <f t="shared" si="47"/>
        <v>0</v>
      </c>
      <c r="BE43" s="50">
        <f>IF($G$42 = $BH$1,0,IF(+COUNTIF(J43,$BF$1) = 1,11-$G$42,0))</f>
        <v>0</v>
      </c>
      <c r="BF43" s="49">
        <f>IF($G$42 = $BH$1,9,IF(+COUNTIF(K43,$BF$1) = 1,11-$G$42,0))</f>
        <v>0</v>
      </c>
      <c r="BG43" s="48">
        <f>IF($G$42 = $BH$1,0,IF(+COUNTIF(L43,$BF$1) = 1,11-$G$42,0))</f>
        <v>0</v>
      </c>
      <c r="BH43" s="50">
        <f>IF($M$42 = $BH$1,0,IF(+COUNTIF(P43,$BF$1) = 1,11-$M$42,0))</f>
        <v>0</v>
      </c>
      <c r="BI43" s="49">
        <f>IF($M$42 = $BH$1,9,IF(+COUNTIF(Q43,$BF$1) = 1,11-$M$42,0))</f>
        <v>0</v>
      </c>
      <c r="BJ43" s="48">
        <f>IF($M$42 = $BH$1,0,IF(+COUNTIF(R43,$BF$1) = 1,11-$M$42,0))</f>
        <v>0</v>
      </c>
      <c r="BK43" s="50">
        <f>IF($S$42 = $BH$1,0,IF(+COUNTIF(V43,$BF$1) = 1,11-$S$42,0))</f>
        <v>0</v>
      </c>
      <c r="BL43" s="49">
        <f>IF($S$42 = $BH$1,9,IF(+COUNTIF(W43,$BF$1) = 1,11-$S$42,0))</f>
        <v>0</v>
      </c>
      <c r="BM43" s="48">
        <f>IF($S$42 = $BH$1,0,IF(+COUNTIF(X43,$BF$1) = 1,11-$S$42,0))</f>
        <v>0</v>
      </c>
      <c r="BN43" s="50">
        <f>IF($Y$42 = $BH$1,0,IF(+COUNTIF(AB43,$BF$1) = 1,11-$Y$42,0))</f>
        <v>0</v>
      </c>
      <c r="BO43" s="49">
        <f>IF($Y$42 = $BH$1,9,IF(+COUNTIF(AC43,$BF$1) = 1,11-$Y$42,0))</f>
        <v>0</v>
      </c>
      <c r="BP43" s="48">
        <f>IF($Y$42 = $BH$1,0,IF(+COUNTIF(AD43,$BF$1) = 1,11-$Y$42,0))</f>
        <v>0</v>
      </c>
      <c r="BQ43" s="50">
        <f>IF($AE$42 = $BH$1,0,IF(+COUNTIF(AH43,$BF$1) = 1,11-$AE$42,0))</f>
        <v>0</v>
      </c>
      <c r="BR43" s="49">
        <f>IF($AE$42 = $BH$1,9,IF(+COUNTIF(AI43,$BF$1) = 1,11-$AE$42,0))</f>
        <v>9</v>
      </c>
      <c r="BS43" s="48">
        <f>IF($AE$42 = $BH$1,0,IF(+COUNTIF(AJ43,$BF$1) = 1,11-$AE$42,0))</f>
        <v>0</v>
      </c>
      <c r="BT43" s="53">
        <f t="shared" si="52"/>
        <v>0</v>
      </c>
      <c r="BU43" s="52">
        <f>BF43+BI43+BL43+BO43+BR43+CI43</f>
        <v>10</v>
      </c>
      <c r="BV43" s="51">
        <f t="shared" si="53"/>
        <v>0</v>
      </c>
      <c r="BW43" s="50">
        <f>SUM($BT$42:$BT$44)</f>
        <v>13</v>
      </c>
      <c r="BX43" s="49">
        <f>SUM($BU$42:$BU$44)</f>
        <v>10</v>
      </c>
      <c r="BY43" s="48">
        <f>SUM($BV$42:$BV$44)</f>
        <v>0</v>
      </c>
      <c r="BZ43" s="48">
        <f t="shared" si="48"/>
        <v>10</v>
      </c>
      <c r="CA43" s="47">
        <f t="shared" si="49"/>
        <v>23</v>
      </c>
      <c r="CB43" s="46">
        <f t="shared" si="50"/>
        <v>20</v>
      </c>
      <c r="CC43" s="45">
        <f t="shared" si="51"/>
        <v>10</v>
      </c>
      <c r="CD43" s="226">
        <f>IF(CD42&gt;0,IF(G42&gt;=$BG$1,IF(G42&lt;=$BH$1,10-CD42,0),0),0)</f>
        <v>0</v>
      </c>
      <c r="CE43" s="228">
        <f>IF(CE42&gt;0,IF(M42&gt;=$BG$1,IF(M42&lt;=$BH$1,10-CE42,0),0),0)</f>
        <v>0</v>
      </c>
      <c r="CF43" s="228">
        <f>IF(CF42&gt;0,IF(S42&gt;=$BG$1,IF(S42&lt;=$BH$1,10-CF42,0),0),0)</f>
        <v>0</v>
      </c>
      <c r="CG43" s="228">
        <f>IF(CG42&gt;0,IF(Y42&gt;=$BG$1,IF(Y42&lt;=$BH$1,10-CG42,0),0),0)</f>
        <v>0</v>
      </c>
      <c r="CH43" s="230">
        <f>IF(CH42&gt;0,IF(AE42&gt;=$BG$1,IF(AE42&lt;=$BH$1,10-CH42,0),0),0)</f>
        <v>1</v>
      </c>
      <c r="CI43" s="232">
        <f>SUM(CD43:CH44)</f>
        <v>1</v>
      </c>
      <c r="CJ43" s="220"/>
      <c r="CK43" s="221"/>
      <c r="CL43" s="221"/>
      <c r="CM43" s="220"/>
      <c r="CN43" s="221"/>
      <c r="CO43" s="222"/>
    </row>
    <row r="44" spans="1:93" ht="10" customHeight="1" thickBot="1" x14ac:dyDescent="0.25">
      <c r="A44" s="193"/>
      <c r="B44" s="194"/>
      <c r="C44" s="195"/>
      <c r="D44" s="193"/>
      <c r="E44" s="194"/>
      <c r="F44" s="195"/>
      <c r="G44" s="196"/>
      <c r="H44" s="197"/>
      <c r="I44" s="198"/>
      <c r="J44" s="8" t="s">
        <v>1</v>
      </c>
      <c r="K44" s="7"/>
      <c r="L44" s="6"/>
      <c r="M44" s="196"/>
      <c r="N44" s="197"/>
      <c r="O44" s="198"/>
      <c r="P44" s="8" t="s">
        <v>1</v>
      </c>
      <c r="Q44" s="7"/>
      <c r="R44" s="6"/>
      <c r="S44" s="196"/>
      <c r="T44" s="197"/>
      <c r="U44" s="198"/>
      <c r="V44" s="8" t="s">
        <v>1</v>
      </c>
      <c r="W44" s="7"/>
      <c r="X44" s="6"/>
      <c r="Y44" s="196"/>
      <c r="Z44" s="197"/>
      <c r="AA44" s="198"/>
      <c r="AB44" s="8" t="s">
        <v>1</v>
      </c>
      <c r="AC44" s="7"/>
      <c r="AD44" s="6"/>
      <c r="AE44" s="196"/>
      <c r="AF44" s="197"/>
      <c r="AG44" s="198"/>
      <c r="AH44" s="8"/>
      <c r="AI44" s="7"/>
      <c r="AJ44" s="6"/>
      <c r="AK44" s="202"/>
      <c r="AL44" s="203"/>
      <c r="AM44" s="204"/>
      <c r="AN44" s="211"/>
      <c r="AO44" s="212"/>
      <c r="AP44" s="213"/>
      <c r="AQ44" s="32"/>
      <c r="AR44" s="4">
        <f t="shared" si="36"/>
        <v>13</v>
      </c>
      <c r="AS44" s="3">
        <f t="shared" si="37"/>
        <v>0</v>
      </c>
      <c r="AT44" s="2">
        <f t="shared" si="38"/>
        <v>0</v>
      </c>
      <c r="AU44" s="4">
        <f t="shared" si="39"/>
        <v>26</v>
      </c>
      <c r="AV44" s="3">
        <f t="shared" si="40"/>
        <v>23</v>
      </c>
      <c r="AW44" s="2">
        <f t="shared" si="41"/>
        <v>13</v>
      </c>
      <c r="AX44" s="4">
        <f t="shared" si="42"/>
        <v>4</v>
      </c>
      <c r="AY44" s="3">
        <f t="shared" si="43"/>
        <v>0</v>
      </c>
      <c r="AZ44" s="2">
        <f t="shared" si="44"/>
        <v>0</v>
      </c>
      <c r="BA44" s="5"/>
      <c r="BB44" s="44">
        <f t="shared" si="45"/>
        <v>4</v>
      </c>
      <c r="BC44" s="43">
        <f t="shared" si="46"/>
        <v>0</v>
      </c>
      <c r="BD44" s="42">
        <f t="shared" si="47"/>
        <v>0</v>
      </c>
      <c r="BE44" s="38">
        <f>IF($G$42 = $BH$1,0,IF(+COUNTIF(J44,$BF$1) = 1,11-$G$42,0))</f>
        <v>4</v>
      </c>
      <c r="BF44" s="37">
        <f>IF($G$42 = $BH$1,0,IF(+COUNTIF(K44,$BF$1) = 1,11-$G$42,0))</f>
        <v>0</v>
      </c>
      <c r="BG44" s="36">
        <f>IF($G$42 = $BH$1,0,IF(+COUNTIF(L44,$BF$1) = 1,11-$G$42,0))</f>
        <v>0</v>
      </c>
      <c r="BH44" s="38">
        <f>IF($M$42 = $BH$1,0,IF(+COUNTIF(P44,$BF$1) = 1,11-$M$42,0))</f>
        <v>3</v>
      </c>
      <c r="BI44" s="37">
        <f>IF($M$42 = $BH$1,0,IF(+COUNTIF(Q44,$BF$1) = 1,11-$M$42,0))</f>
        <v>0</v>
      </c>
      <c r="BJ44" s="36">
        <f>IF($M$42 = $BH$1,0,IF(+COUNTIF(R44,$BF$1) = 1,11-$M$42,0))</f>
        <v>0</v>
      </c>
      <c r="BK44" s="38">
        <f>IF($S$42 = $BH$1,0,IF(+COUNTIF(V44,$BF$1) = 1,11-$S$42,0))</f>
        <v>3</v>
      </c>
      <c r="BL44" s="37">
        <f>IF($S$42 = $BH$1,0,IF(+COUNTIF(W44,$BF$1) = 1,11-$S$42,0))</f>
        <v>0</v>
      </c>
      <c r="BM44" s="36">
        <f>IF($S$42 = $BH$1,0,IF(+COUNTIF(X44,$BF$1) = 1,11-$S$42,0))</f>
        <v>0</v>
      </c>
      <c r="BN44" s="38">
        <f>IF($Y$42 = $BH$1,0,IF(+COUNTIF(AB44,$BF$1) = 1,11-$Y$42,0))</f>
        <v>3</v>
      </c>
      <c r="BO44" s="37">
        <f>IF($Y$42 = $BH$1,0,IF(+COUNTIF(AC44,$BF$1) = 1,11-$Y$42,0))</f>
        <v>0</v>
      </c>
      <c r="BP44" s="36">
        <f>IF($Y$42 = $BH$1,0,IF(+COUNTIF(AD44,$BF$1) = 1,11-$Y$42,0))</f>
        <v>0</v>
      </c>
      <c r="BQ44" s="38">
        <f>IF($AE$42 = $BH$1,0,IF(+COUNTIF(AH44,$BF$1) = 1,11-$AE$42,0))</f>
        <v>0</v>
      </c>
      <c r="BR44" s="37">
        <f>IF($AE$42 = $BH$1,0,IF(+COUNTIF(AI44,$BF$1) = 1,11-$AE$42,0))</f>
        <v>0</v>
      </c>
      <c r="BS44" s="36">
        <f>IF($AE$42 = $BH$1,0,IF(+COUNTIF(AJ44,$BF$1) = 1,11-$AE$42,0))</f>
        <v>0</v>
      </c>
      <c r="BT44" s="41">
        <f t="shared" si="52"/>
        <v>13</v>
      </c>
      <c r="BU44" s="40">
        <f>BF44+BI44+BL44+BO44+BR44</f>
        <v>0</v>
      </c>
      <c r="BV44" s="39">
        <f t="shared" si="53"/>
        <v>0</v>
      </c>
      <c r="BW44" s="38">
        <f>SUM($BT$42:$BT$44)</f>
        <v>13</v>
      </c>
      <c r="BX44" s="37">
        <f>SUM($BU$42:$BU$44)</f>
        <v>10</v>
      </c>
      <c r="BY44" s="36">
        <f>SUM($BV$42:$BV$44)</f>
        <v>0</v>
      </c>
      <c r="BZ44" s="36">
        <f t="shared" si="48"/>
        <v>13</v>
      </c>
      <c r="CA44" s="35">
        <f t="shared" si="49"/>
        <v>26</v>
      </c>
      <c r="CB44" s="34">
        <f t="shared" si="50"/>
        <v>23</v>
      </c>
      <c r="CC44" s="33">
        <f t="shared" si="51"/>
        <v>13</v>
      </c>
      <c r="CD44" s="227"/>
      <c r="CE44" s="229"/>
      <c r="CF44" s="229"/>
      <c r="CG44" s="229"/>
      <c r="CH44" s="231"/>
      <c r="CI44" s="233"/>
      <c r="CJ44" s="220"/>
      <c r="CK44" s="221"/>
      <c r="CL44" s="221"/>
      <c r="CM44" s="220"/>
      <c r="CN44" s="221"/>
      <c r="CO44" s="222"/>
    </row>
    <row r="45" spans="1:93" ht="10" customHeight="1" x14ac:dyDescent="0.2">
      <c r="A45" s="193">
        <v>3</v>
      </c>
      <c r="B45" s="194"/>
      <c r="C45" s="195"/>
      <c r="D45" s="190">
        <v>4</v>
      </c>
      <c r="E45" s="191"/>
      <c r="F45" s="192"/>
      <c r="G45" s="190">
        <v>6</v>
      </c>
      <c r="H45" s="191"/>
      <c r="I45" s="192"/>
      <c r="J45" s="22"/>
      <c r="K45" s="21"/>
      <c r="L45" s="20"/>
      <c r="M45" s="190">
        <v>6</v>
      </c>
      <c r="N45" s="191"/>
      <c r="O45" s="192"/>
      <c r="P45" s="22"/>
      <c r="Q45" s="21"/>
      <c r="R45" s="20"/>
      <c r="S45" s="190">
        <v>9</v>
      </c>
      <c r="T45" s="191"/>
      <c r="U45" s="192"/>
      <c r="V45" s="22"/>
      <c r="W45" s="21"/>
      <c r="X45" s="20"/>
      <c r="Y45" s="190">
        <v>9</v>
      </c>
      <c r="Z45" s="191"/>
      <c r="AA45" s="192"/>
      <c r="AB45" s="22"/>
      <c r="AC45" s="21"/>
      <c r="AD45" s="20"/>
      <c r="AE45" s="190">
        <v>7</v>
      </c>
      <c r="AF45" s="191"/>
      <c r="AG45" s="192"/>
      <c r="AH45" s="22"/>
      <c r="AI45" s="21"/>
      <c r="AJ45" s="20"/>
      <c r="AK45" s="199">
        <f>G45+M45+S45+Y45+AE45</f>
        <v>37</v>
      </c>
      <c r="AL45" s="200"/>
      <c r="AM45" s="201"/>
      <c r="AN45" s="211"/>
      <c r="AO45" s="212"/>
      <c r="AP45" s="213"/>
      <c r="AQ45" s="32"/>
      <c r="AR45" s="11">
        <f t="shared" si="36"/>
        <v>0</v>
      </c>
      <c r="AS45" s="17">
        <f t="shared" si="37"/>
        <v>0</v>
      </c>
      <c r="AT45" s="16">
        <f t="shared" si="38"/>
        <v>0</v>
      </c>
      <c r="AU45" s="18">
        <f t="shared" si="39"/>
        <v>12</v>
      </c>
      <c r="AV45" s="17">
        <f t="shared" si="40"/>
        <v>0</v>
      </c>
      <c r="AW45" s="16">
        <f t="shared" si="41"/>
        <v>6</v>
      </c>
      <c r="AX45" s="18">
        <f t="shared" si="42"/>
        <v>0</v>
      </c>
      <c r="AY45" s="17">
        <f t="shared" si="43"/>
        <v>0</v>
      </c>
      <c r="AZ45" s="16">
        <f t="shared" si="44"/>
        <v>0</v>
      </c>
      <c r="BA45" s="19"/>
      <c r="BB45" s="71">
        <f t="shared" si="45"/>
        <v>0</v>
      </c>
      <c r="BC45" s="70">
        <f t="shared" si="46"/>
        <v>0</v>
      </c>
      <c r="BD45" s="69">
        <f t="shared" si="47"/>
        <v>0</v>
      </c>
      <c r="BE45" s="68">
        <f>IF($G$45 = $BH$1,0,IF(+COUNTIF(J45,$BF$1) = 1,11-$G$45,0))</f>
        <v>0</v>
      </c>
      <c r="BF45" s="65">
        <f>IF($G$45 = $BH$1,0,IF(+COUNTIF(K45,$BF$1) = 1,11-$G$45,0))</f>
        <v>0</v>
      </c>
      <c r="BG45" s="64">
        <f>IF($G$45 = $BH$1,0,IF(+COUNTIF(L45,$BF$1) = 1,11-$G$45,0))</f>
        <v>0</v>
      </c>
      <c r="BH45" s="50">
        <f>IF($M$45 = $BH$1,0,IF(+COUNTIF(P45,$BF$1) = 1,11-$M$45,0))</f>
        <v>0</v>
      </c>
      <c r="BI45" s="65">
        <f>IF($M$45 = $BH$1,0,IF(+COUNTIF(Q45,$BF$1) = 1,11-$M$45,0))</f>
        <v>0</v>
      </c>
      <c r="BJ45" s="64">
        <f>IF($M$45 = $BH$1,0,IF(+COUNTIF(R45,$BF$1) = 1,11-$M$45,0))</f>
        <v>0</v>
      </c>
      <c r="BK45" s="50">
        <f>IF($S$45 = $BH$1,0,IF(+COUNTIF(V45,$BF$1) = 1,11-$S$45,0))</f>
        <v>0</v>
      </c>
      <c r="BL45" s="65">
        <f>IF($S$45 = $BH$1,0,IF(+COUNTIF(W45,$BF$1) = 1,11-$S$45,0))</f>
        <v>0</v>
      </c>
      <c r="BM45" s="64">
        <f>IF($S$45 = $BH$1,0,IF(+COUNTIF(X45,$BF$1) = 1,11-$S$45,0))</f>
        <v>0</v>
      </c>
      <c r="BN45" s="50">
        <f>IF($Y$45 = $BH$1,0,IF(+COUNTIF(AB45,$BF$1) = 1,11-$Y$45,0))</f>
        <v>0</v>
      </c>
      <c r="BO45" s="65">
        <f>IF($Y$45 = $BH$1,0,IF(+COUNTIF(AC45,$BF$1) = 1,11-$Y$45,0))</f>
        <v>0</v>
      </c>
      <c r="BP45" s="64">
        <f>IF($Y$45 = $BH$1,0,IF(+COUNTIF(AD45,$BF$1) = 1,11-$Y$45,0))</f>
        <v>0</v>
      </c>
      <c r="BQ45" s="50">
        <f>IF($AE$45 = $BH$1,0,IF(+COUNTIF(AH45,$BF$1) = 1,11-$AE$45,0))</f>
        <v>0</v>
      </c>
      <c r="BR45" s="65">
        <f>IF($AE$45 = $BH$1,0,IF(+COUNTIF(AI45,$BF$1) = 1,11-$AE$45,0))</f>
        <v>0</v>
      </c>
      <c r="BS45" s="64">
        <f>IF($AE$45 = $BH$1,0,IF(+COUNTIF(AJ45,$BF$1) = 1,11-$AE$45,0))</f>
        <v>0</v>
      </c>
      <c r="BT45" s="53">
        <f t="shared" si="52"/>
        <v>0</v>
      </c>
      <c r="BU45" s="67">
        <f>BF45+BI45+BL45+BO45+BR45</f>
        <v>0</v>
      </c>
      <c r="BV45" s="66">
        <f t="shared" si="53"/>
        <v>0</v>
      </c>
      <c r="BW45" s="50">
        <f>SUM($BT$45:$BT$47)</f>
        <v>12</v>
      </c>
      <c r="BX45" s="65">
        <f>SUM($BU$45:$BU$47)</f>
        <v>0</v>
      </c>
      <c r="BY45" s="64">
        <f>SUM($BV$45:$BV$47)</f>
        <v>6</v>
      </c>
      <c r="BZ45" s="64">
        <f t="shared" si="48"/>
        <v>0</v>
      </c>
      <c r="CA45" s="47">
        <f t="shared" si="49"/>
        <v>12</v>
      </c>
      <c r="CB45" s="63">
        <f t="shared" si="50"/>
        <v>0</v>
      </c>
      <c r="CC45" s="62">
        <f t="shared" si="51"/>
        <v>6</v>
      </c>
      <c r="CD45" s="61">
        <f>SUM(BE45:BG47)</f>
        <v>5</v>
      </c>
      <c r="CE45" s="60">
        <f>SUM(BH45:BJ47)</f>
        <v>5</v>
      </c>
      <c r="CF45" s="60">
        <f>SUM(BK45:BM47)</f>
        <v>2</v>
      </c>
      <c r="CG45" s="59">
        <f>SUM(BN45:BP47)</f>
        <v>2</v>
      </c>
      <c r="CH45" s="58">
        <f>SUM(BQ45:BS47)</f>
        <v>4</v>
      </c>
      <c r="CI45" s="57">
        <f>SUM(CD45:CH45)</f>
        <v>18</v>
      </c>
      <c r="CJ45" s="217">
        <v>10</v>
      </c>
      <c r="CK45" s="218"/>
      <c r="CL45" s="218"/>
      <c r="CM45" s="217">
        <f>CJ45/5</f>
        <v>2</v>
      </c>
      <c r="CN45" s="218"/>
      <c r="CO45" s="219"/>
    </row>
    <row r="46" spans="1:93" ht="10" customHeight="1" x14ac:dyDescent="0.2">
      <c r="A46" s="193"/>
      <c r="B46" s="194"/>
      <c r="C46" s="195"/>
      <c r="D46" s="193"/>
      <c r="E46" s="194"/>
      <c r="F46" s="195"/>
      <c r="G46" s="193"/>
      <c r="H46" s="194"/>
      <c r="I46" s="195"/>
      <c r="J46" s="15" t="s">
        <v>1</v>
      </c>
      <c r="K46" s="14"/>
      <c r="L46" s="13"/>
      <c r="M46" s="193"/>
      <c r="N46" s="194"/>
      <c r="O46" s="195"/>
      <c r="P46" s="15"/>
      <c r="Q46" s="14"/>
      <c r="R46" s="13"/>
      <c r="S46" s="193"/>
      <c r="T46" s="194"/>
      <c r="U46" s="195"/>
      <c r="V46" s="15" t="s">
        <v>1</v>
      </c>
      <c r="W46" s="14"/>
      <c r="X46" s="13"/>
      <c r="Y46" s="193"/>
      <c r="Z46" s="194"/>
      <c r="AA46" s="195"/>
      <c r="AB46" s="15"/>
      <c r="AC46" s="14"/>
      <c r="AD46" s="13"/>
      <c r="AE46" s="193"/>
      <c r="AF46" s="194"/>
      <c r="AG46" s="195"/>
      <c r="AH46" s="15"/>
      <c r="AI46" s="14"/>
      <c r="AJ46" s="13" t="s">
        <v>1</v>
      </c>
      <c r="AK46" s="202"/>
      <c r="AL46" s="203"/>
      <c r="AM46" s="204"/>
      <c r="AN46" s="211"/>
      <c r="AO46" s="212"/>
      <c r="AP46" s="213"/>
      <c r="AQ46" s="32"/>
      <c r="AR46" s="11">
        <f t="shared" si="36"/>
        <v>7</v>
      </c>
      <c r="AS46" s="10">
        <f t="shared" si="37"/>
        <v>0</v>
      </c>
      <c r="AT46" s="9">
        <f t="shared" si="38"/>
        <v>4</v>
      </c>
      <c r="AU46" s="11">
        <f t="shared" si="39"/>
        <v>23</v>
      </c>
      <c r="AV46" s="10">
        <f t="shared" si="40"/>
        <v>11</v>
      </c>
      <c r="AW46" s="9">
        <f t="shared" si="41"/>
        <v>17</v>
      </c>
      <c r="AX46" s="11">
        <f t="shared" si="42"/>
        <v>2</v>
      </c>
      <c r="AY46" s="10">
        <f t="shared" si="43"/>
        <v>0</v>
      </c>
      <c r="AZ46" s="9">
        <f t="shared" si="44"/>
        <v>1</v>
      </c>
      <c r="BA46" s="12"/>
      <c r="BB46" s="56">
        <f t="shared" si="45"/>
        <v>2</v>
      </c>
      <c r="BC46" s="55">
        <f t="shared" si="46"/>
        <v>0</v>
      </c>
      <c r="BD46" s="54">
        <f t="shared" si="47"/>
        <v>1</v>
      </c>
      <c r="BE46" s="50">
        <f>IF($G$45 = $BH$1,0,IF(+COUNTIF(J46,$BF$1) = 1,11-$G$45,0))</f>
        <v>5</v>
      </c>
      <c r="BF46" s="49">
        <f>IF($G$45 = $BH$1,9,IF(+COUNTIF(K46,$BF$1) = 1,11-$G$45,0))</f>
        <v>0</v>
      </c>
      <c r="BG46" s="48">
        <f>IF($G$45 = $BH$1,0,IF(+COUNTIF(L46,$BF$1) = 1,11-$G$45,0))</f>
        <v>0</v>
      </c>
      <c r="BH46" s="50">
        <f>IF($M$45 = $BH$1,0,IF(+COUNTIF(P46,$BF$1) = 1,11-$M$45,0))</f>
        <v>0</v>
      </c>
      <c r="BI46" s="49">
        <f>IF($M$45 = $BH$1,9,IF(+COUNTIF(Q46,$BF$1) = 1,11-$M$45,0))</f>
        <v>0</v>
      </c>
      <c r="BJ46" s="48">
        <f>IF($M$45 = $BH$1,0,IF(+COUNTIF(R46,$BF$1) = 1,11-$M$45,0))</f>
        <v>0</v>
      </c>
      <c r="BK46" s="50">
        <f>IF($S$45 = $BH$1,0,IF(+COUNTIF(V46,$BF$1) = 1,11-$S$45,0))</f>
        <v>2</v>
      </c>
      <c r="BL46" s="49">
        <f>IF($S$45 = $BH$1,9,IF(+COUNTIF(W46,$BF$1) = 1,11-$S$45,0))</f>
        <v>0</v>
      </c>
      <c r="BM46" s="48">
        <f>IF($S$45 = $BH$1,0,IF(+COUNTIF(X46,$BF$1) = 1,11-$S$45,0))</f>
        <v>0</v>
      </c>
      <c r="BN46" s="50">
        <f>IF($Y$45 = $BH$1,0,IF(+COUNTIF(AB46,$BF$1) = 1,11-$Y$45,0))</f>
        <v>0</v>
      </c>
      <c r="BO46" s="49">
        <f>IF($Y$45 = $BH$1,9,IF(+COUNTIF(AC46,$BF$1) = 1,11-$Y$45,0))</f>
        <v>0</v>
      </c>
      <c r="BP46" s="48">
        <f>IF($Y$45 = $BH$1,0,IF(+COUNTIF(AD46,$BF$1) = 1,11-$Y$45,0))</f>
        <v>0</v>
      </c>
      <c r="BQ46" s="50">
        <f>IF($AE$45 = $BH$1,0,IF(+COUNTIF(AH46,$BF$1) = 1,11-$AE$45,0))</f>
        <v>0</v>
      </c>
      <c r="BR46" s="49">
        <f>IF($AE$45 = $BH$1,9,IF(+COUNTIF(AI46,$BF$1) = 1,11-$AE$45,0))</f>
        <v>0</v>
      </c>
      <c r="BS46" s="48">
        <f>IF($AE$45 = $BH$1,0,IF(+COUNTIF(AJ46,$BF$1) = 1,11-$AE$45,0))</f>
        <v>4</v>
      </c>
      <c r="BT46" s="53">
        <f t="shared" si="52"/>
        <v>7</v>
      </c>
      <c r="BU46" s="52">
        <f>BF46+BI46+BL46+BO46+BR46+CI46</f>
        <v>0</v>
      </c>
      <c r="BV46" s="51">
        <f t="shared" si="53"/>
        <v>4</v>
      </c>
      <c r="BW46" s="50">
        <f>SUM($BT$45:$BT$47)</f>
        <v>12</v>
      </c>
      <c r="BX46" s="49">
        <f>SUM($BU$45:$BU$47)</f>
        <v>0</v>
      </c>
      <c r="BY46" s="48">
        <f>SUM($BV$45:$BV$47)</f>
        <v>6</v>
      </c>
      <c r="BZ46" s="48">
        <f t="shared" si="48"/>
        <v>11</v>
      </c>
      <c r="CA46" s="47">
        <f t="shared" si="49"/>
        <v>23</v>
      </c>
      <c r="CB46" s="46">
        <f t="shared" si="50"/>
        <v>11</v>
      </c>
      <c r="CC46" s="45">
        <f t="shared" si="51"/>
        <v>17</v>
      </c>
      <c r="CD46" s="226">
        <f>IF(CD45&gt;0,IF(G45&gt;=$BG$1,IF(G45&lt;=$BH$1,10-CD45,0),0),0)</f>
        <v>0</v>
      </c>
      <c r="CE46" s="228">
        <f>IF(CE45&gt;0,IF(M45&gt;=$BG$1,IF(M45&lt;=$BH$1,10-CE45,0),0),0)</f>
        <v>0</v>
      </c>
      <c r="CF46" s="228">
        <f>IF(CF45&gt;0,IF(S45&gt;=$BG$1,IF(S45&lt;=$BH$1,10-CF45,0),0),0)</f>
        <v>0</v>
      </c>
      <c r="CG46" s="228">
        <f>IF(CG45&gt;0,IF(Y45&gt;=$BG$1,IF(Y45&lt;=$BH$1,10-CG45,0),0),0)</f>
        <v>0</v>
      </c>
      <c r="CH46" s="230">
        <f>IF(CH45&gt;0,IF(AE45&gt;=$BG$1,IF(AE45&lt;=$BH$1,10-CH45,0),0),0)</f>
        <v>0</v>
      </c>
      <c r="CI46" s="232">
        <f>SUM(CD46:CH47)</f>
        <v>0</v>
      </c>
      <c r="CJ46" s="220"/>
      <c r="CK46" s="221"/>
      <c r="CL46" s="221"/>
      <c r="CM46" s="220"/>
      <c r="CN46" s="221"/>
      <c r="CO46" s="222"/>
    </row>
    <row r="47" spans="1:93" ht="10" customHeight="1" thickBot="1" x14ac:dyDescent="0.25">
      <c r="A47" s="193"/>
      <c r="B47" s="194"/>
      <c r="C47" s="195"/>
      <c r="D47" s="193"/>
      <c r="E47" s="194"/>
      <c r="F47" s="195"/>
      <c r="G47" s="196"/>
      <c r="H47" s="197"/>
      <c r="I47" s="198"/>
      <c r="J47" s="8"/>
      <c r="K47" s="7"/>
      <c r="L47" s="6"/>
      <c r="M47" s="196"/>
      <c r="N47" s="197"/>
      <c r="O47" s="198"/>
      <c r="P47" s="8" t="s">
        <v>1</v>
      </c>
      <c r="Q47" s="7"/>
      <c r="R47" s="6"/>
      <c r="S47" s="196"/>
      <c r="T47" s="197"/>
      <c r="U47" s="198"/>
      <c r="V47" s="8"/>
      <c r="W47" s="7"/>
      <c r="X47" s="6"/>
      <c r="Y47" s="196"/>
      <c r="Z47" s="197"/>
      <c r="AA47" s="198"/>
      <c r="AB47" s="8"/>
      <c r="AC47" s="7"/>
      <c r="AD47" s="6" t="s">
        <v>1</v>
      </c>
      <c r="AE47" s="196"/>
      <c r="AF47" s="197"/>
      <c r="AG47" s="198"/>
      <c r="AH47" s="8"/>
      <c r="AI47" s="7"/>
      <c r="AJ47" s="6"/>
      <c r="AK47" s="205"/>
      <c r="AL47" s="206"/>
      <c r="AM47" s="207"/>
      <c r="AN47" s="214"/>
      <c r="AO47" s="215"/>
      <c r="AP47" s="216"/>
      <c r="AQ47" s="31"/>
      <c r="AR47" s="4">
        <f t="shared" si="36"/>
        <v>5</v>
      </c>
      <c r="AS47" s="3">
        <f t="shared" si="37"/>
        <v>0</v>
      </c>
      <c r="AT47" s="2">
        <f t="shared" si="38"/>
        <v>2</v>
      </c>
      <c r="AU47" s="4">
        <f t="shared" si="39"/>
        <v>19</v>
      </c>
      <c r="AV47" s="3">
        <f t="shared" si="40"/>
        <v>7</v>
      </c>
      <c r="AW47" s="2">
        <f t="shared" si="41"/>
        <v>13</v>
      </c>
      <c r="AX47" s="4">
        <f t="shared" si="42"/>
        <v>1</v>
      </c>
      <c r="AY47" s="3">
        <f t="shared" si="43"/>
        <v>0</v>
      </c>
      <c r="AZ47" s="2">
        <f t="shared" si="44"/>
        <v>1</v>
      </c>
      <c r="BA47" s="5"/>
      <c r="BB47" s="44">
        <f t="shared" si="45"/>
        <v>1</v>
      </c>
      <c r="BC47" s="43">
        <f t="shared" si="46"/>
        <v>0</v>
      </c>
      <c r="BD47" s="42">
        <f t="shared" si="47"/>
        <v>1</v>
      </c>
      <c r="BE47" s="38">
        <f>IF($G$45 = $BH$1,0,IF(+COUNTIF(J47,$BF$1) = 1,11-$G$45,0))</f>
        <v>0</v>
      </c>
      <c r="BF47" s="37">
        <f>IF($G$45 = $BH$1,0,IF(+COUNTIF(K47,$BF$1) = 1,11-$G$45,0))</f>
        <v>0</v>
      </c>
      <c r="BG47" s="36">
        <f>IF($G$45 = $BH$1,0,IF(+COUNTIF(L47,$BF$1) = 1,11-$G$45,0))</f>
        <v>0</v>
      </c>
      <c r="BH47" s="38">
        <f>IF($M$45 = $BH$1,0,IF(+COUNTIF(P47,$BF$1) = 1,11-$M$45,0))</f>
        <v>5</v>
      </c>
      <c r="BI47" s="37">
        <f>IF($M$45 = $BH$1,0,IF(+COUNTIF(Q47,$BF$1) = 1,11-$M$45,0))</f>
        <v>0</v>
      </c>
      <c r="BJ47" s="36">
        <f>IF($M$45 = $BH$1,0,IF(+COUNTIF(R47,$BF$1) = 1,11-$M$45,0))</f>
        <v>0</v>
      </c>
      <c r="BK47" s="38">
        <f>IF($S$45 = $BH$1,0,IF(+COUNTIF(V47,$BF$1) = 1,11-$S$45,0))</f>
        <v>0</v>
      </c>
      <c r="BL47" s="37">
        <f>IF($S$45 = $BH$1,0,IF(+COUNTIF(W47,$BF$1) = 1,11-$S$45,0))</f>
        <v>0</v>
      </c>
      <c r="BM47" s="36">
        <f>IF($S$45 = $BH$1,0,IF(+COUNTIF(X47,$BF$1) = 1,11-$S$45,0))</f>
        <v>0</v>
      </c>
      <c r="BN47" s="38">
        <f>IF($Y$45 = $BH$1,0,IF(+COUNTIF(AB47,$BF$1) = 1,11-$Y$45,0))</f>
        <v>0</v>
      </c>
      <c r="BO47" s="37">
        <f>IF($Y$45 = $BH$1,0,IF(+COUNTIF(AC47,$BF$1) = 1,11-$Y$45,0))</f>
        <v>0</v>
      </c>
      <c r="BP47" s="36">
        <f>IF($Y$45 = $BH$1,0,IF(+COUNTIF(AD47,$BF$1) = 1,11-$Y$45,0))</f>
        <v>2</v>
      </c>
      <c r="BQ47" s="38">
        <f>IF($AE$45 = $BH$1,0,IF(+COUNTIF(AH47,$BF$1) = 1,11-$AE$45,0))</f>
        <v>0</v>
      </c>
      <c r="BR47" s="37">
        <f>IF($AE$45 = $BH$1,0,IF(+COUNTIF(AI47,$BF$1) = 1,11-$AE$45,0))</f>
        <v>0</v>
      </c>
      <c r="BS47" s="36">
        <f>IF($AE$45 = $BH$1,0,IF(+COUNTIF(AJ47,$BF$1) = 1,11-$AE$45,0))</f>
        <v>0</v>
      </c>
      <c r="BT47" s="41">
        <f t="shared" si="52"/>
        <v>5</v>
      </c>
      <c r="BU47" s="40">
        <f>BF47+BI47+BL47+BO47+BR47</f>
        <v>0</v>
      </c>
      <c r="BV47" s="39">
        <f t="shared" si="53"/>
        <v>2</v>
      </c>
      <c r="BW47" s="38">
        <f>SUM($BT$45:$BT$47)</f>
        <v>12</v>
      </c>
      <c r="BX47" s="37">
        <f>SUM($BU$45:$BU$47)</f>
        <v>0</v>
      </c>
      <c r="BY47" s="36">
        <f>SUM($BV$45:$BV$47)</f>
        <v>6</v>
      </c>
      <c r="BZ47" s="36">
        <f t="shared" si="48"/>
        <v>7</v>
      </c>
      <c r="CA47" s="35">
        <f t="shared" si="49"/>
        <v>19</v>
      </c>
      <c r="CB47" s="34">
        <f t="shared" si="50"/>
        <v>7</v>
      </c>
      <c r="CC47" s="33">
        <f t="shared" si="51"/>
        <v>13</v>
      </c>
      <c r="CD47" s="227"/>
      <c r="CE47" s="229"/>
      <c r="CF47" s="229"/>
      <c r="CG47" s="229"/>
      <c r="CH47" s="231"/>
      <c r="CI47" s="233"/>
      <c r="CJ47" s="223"/>
      <c r="CK47" s="224"/>
      <c r="CL47" s="224"/>
      <c r="CM47" s="223"/>
      <c r="CN47" s="224"/>
      <c r="CO47" s="225"/>
    </row>
    <row r="48" spans="1:93" ht="10" customHeight="1" x14ac:dyDescent="0.2">
      <c r="A48" s="234">
        <v>3</v>
      </c>
      <c r="B48" s="235"/>
      <c r="C48" s="236"/>
      <c r="D48" s="240" t="s">
        <v>0</v>
      </c>
      <c r="E48" s="241"/>
      <c r="F48" s="242"/>
      <c r="G48" s="258"/>
      <c r="H48" s="259"/>
      <c r="I48" s="259"/>
      <c r="J48" s="259"/>
      <c r="K48" s="259"/>
      <c r="L48" s="259"/>
      <c r="M48" s="259"/>
      <c r="N48" s="259"/>
      <c r="O48" s="259"/>
      <c r="P48" s="259"/>
      <c r="Q48" s="259"/>
      <c r="R48" s="259"/>
      <c r="S48" s="259"/>
      <c r="T48" s="259"/>
      <c r="U48" s="259"/>
      <c r="V48" s="259"/>
      <c r="W48" s="259"/>
      <c r="X48" s="259"/>
      <c r="Y48" s="259"/>
      <c r="Z48" s="259"/>
      <c r="AA48" s="259"/>
      <c r="AB48" s="259"/>
      <c r="AC48" s="259"/>
      <c r="AD48" s="259"/>
      <c r="AE48" s="259"/>
      <c r="AF48" s="259"/>
      <c r="AG48" s="259"/>
      <c r="AH48" s="259"/>
      <c r="AI48" s="259"/>
      <c r="AJ48" s="259"/>
      <c r="AK48" s="259"/>
      <c r="AL48" s="259"/>
      <c r="AM48" s="260"/>
      <c r="AN48" s="208">
        <f>AN36+AN42</f>
        <v>163</v>
      </c>
      <c r="AO48" s="209"/>
      <c r="AP48" s="210"/>
      <c r="AQ48" s="32"/>
      <c r="AR48" s="253"/>
      <c r="AS48" s="253"/>
      <c r="AT48" s="253"/>
      <c r="AU48" s="253"/>
      <c r="AV48" s="253"/>
      <c r="AW48" s="253"/>
      <c r="AX48" s="253"/>
      <c r="AY48" s="253"/>
      <c r="AZ48" s="253"/>
      <c r="BA48" s="253"/>
      <c r="BB48" s="253"/>
      <c r="BC48" s="253"/>
      <c r="BD48" s="253"/>
      <c r="BE48" s="253"/>
      <c r="BF48" s="253"/>
      <c r="BG48" s="253"/>
      <c r="BH48" s="253"/>
      <c r="BI48" s="253"/>
      <c r="BJ48" s="253"/>
      <c r="BK48" s="253"/>
      <c r="BL48" s="253"/>
      <c r="BM48" s="253"/>
      <c r="BN48" s="253"/>
      <c r="BO48" s="253"/>
      <c r="BP48" s="253"/>
      <c r="BQ48" s="253"/>
      <c r="BR48" s="253"/>
      <c r="BS48" s="253"/>
      <c r="BT48" s="253"/>
      <c r="BU48" s="253"/>
      <c r="BV48" s="253"/>
      <c r="BW48" s="253"/>
      <c r="BX48" s="253"/>
      <c r="BY48" s="253"/>
      <c r="BZ48" s="253"/>
      <c r="CA48" s="253"/>
      <c r="CB48" s="253"/>
      <c r="CC48" s="253"/>
      <c r="CD48" s="253"/>
      <c r="CE48" s="253"/>
      <c r="CF48" s="253"/>
      <c r="CG48" s="253"/>
      <c r="CH48" s="253"/>
      <c r="CI48" s="253"/>
      <c r="CJ48" s="253"/>
      <c r="CK48" s="253"/>
      <c r="CL48" s="253"/>
      <c r="CM48" s="253"/>
      <c r="CN48" s="253"/>
      <c r="CO48" s="254"/>
    </row>
    <row r="49" spans="1:93" ht="10" customHeight="1" x14ac:dyDescent="0.2">
      <c r="A49" s="234"/>
      <c r="B49" s="235"/>
      <c r="C49" s="236"/>
      <c r="D49" s="243"/>
      <c r="E49" s="244"/>
      <c r="F49" s="245"/>
      <c r="G49" s="261"/>
      <c r="H49" s="262"/>
      <c r="I49" s="262"/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3"/>
      <c r="AN49" s="211"/>
      <c r="AO49" s="212"/>
      <c r="AP49" s="213"/>
      <c r="AQ49" s="32"/>
      <c r="AR49" s="253"/>
      <c r="AS49" s="253"/>
      <c r="AT49" s="253"/>
      <c r="AU49" s="253"/>
      <c r="AV49" s="253"/>
      <c r="AW49" s="253"/>
      <c r="AX49" s="253"/>
      <c r="AY49" s="253"/>
      <c r="AZ49" s="253"/>
      <c r="BA49" s="253"/>
      <c r="BB49" s="253"/>
      <c r="BC49" s="253"/>
      <c r="BD49" s="253"/>
      <c r="BE49" s="253"/>
      <c r="BF49" s="253"/>
      <c r="BG49" s="253"/>
      <c r="BH49" s="253"/>
      <c r="BI49" s="253"/>
      <c r="BJ49" s="253"/>
      <c r="BK49" s="253"/>
      <c r="BL49" s="253"/>
      <c r="BM49" s="253"/>
      <c r="BN49" s="253"/>
      <c r="BO49" s="253"/>
      <c r="BP49" s="253"/>
      <c r="BQ49" s="253"/>
      <c r="BR49" s="253"/>
      <c r="BS49" s="253"/>
      <c r="BT49" s="253"/>
      <c r="BU49" s="253"/>
      <c r="BV49" s="253"/>
      <c r="BW49" s="253"/>
      <c r="BX49" s="253"/>
      <c r="BY49" s="253"/>
      <c r="BZ49" s="253"/>
      <c r="CA49" s="253"/>
      <c r="CB49" s="253"/>
      <c r="CC49" s="253"/>
      <c r="CD49" s="253"/>
      <c r="CE49" s="253"/>
      <c r="CF49" s="253"/>
      <c r="CG49" s="253"/>
      <c r="CH49" s="253"/>
      <c r="CI49" s="253"/>
      <c r="CJ49" s="253"/>
      <c r="CK49" s="253"/>
      <c r="CL49" s="253"/>
      <c r="CM49" s="253"/>
      <c r="CN49" s="253"/>
      <c r="CO49" s="254"/>
    </row>
    <row r="50" spans="1:93" ht="10" customHeight="1" thickBot="1" x14ac:dyDescent="0.25">
      <c r="A50" s="237"/>
      <c r="B50" s="238"/>
      <c r="C50" s="239"/>
      <c r="D50" s="246"/>
      <c r="E50" s="247"/>
      <c r="F50" s="248"/>
      <c r="G50" s="261"/>
      <c r="H50" s="262"/>
      <c r="I50" s="262"/>
      <c r="J50" s="262"/>
      <c r="K50" s="262"/>
      <c r="L50" s="262"/>
      <c r="M50" s="262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  <c r="AD50" s="262"/>
      <c r="AE50" s="262"/>
      <c r="AF50" s="262"/>
      <c r="AG50" s="262"/>
      <c r="AH50" s="262"/>
      <c r="AI50" s="262"/>
      <c r="AJ50" s="262"/>
      <c r="AK50" s="262"/>
      <c r="AL50" s="262"/>
      <c r="AM50" s="263"/>
      <c r="AN50" s="211"/>
      <c r="AO50" s="212"/>
      <c r="AP50" s="213"/>
      <c r="AQ50" s="32"/>
      <c r="AR50" s="253"/>
      <c r="AS50" s="253"/>
      <c r="AT50" s="253"/>
      <c r="AU50" s="253"/>
      <c r="AV50" s="253"/>
      <c r="AW50" s="253"/>
      <c r="AX50" s="253"/>
      <c r="AY50" s="253"/>
      <c r="AZ50" s="253"/>
      <c r="BA50" s="253"/>
      <c r="BB50" s="253"/>
      <c r="BC50" s="253"/>
      <c r="BD50" s="253"/>
      <c r="BE50" s="253"/>
      <c r="BF50" s="253"/>
      <c r="BG50" s="253"/>
      <c r="BH50" s="253"/>
      <c r="BI50" s="253"/>
      <c r="BJ50" s="253"/>
      <c r="BK50" s="253"/>
      <c r="BL50" s="253"/>
      <c r="BM50" s="253"/>
      <c r="BN50" s="253"/>
      <c r="BO50" s="253"/>
      <c r="BP50" s="253"/>
      <c r="BQ50" s="253"/>
      <c r="BR50" s="253"/>
      <c r="BS50" s="253"/>
      <c r="BT50" s="253"/>
      <c r="BU50" s="253"/>
      <c r="BV50" s="253"/>
      <c r="BW50" s="253"/>
      <c r="BX50" s="253"/>
      <c r="BY50" s="253"/>
      <c r="BZ50" s="253"/>
      <c r="CA50" s="253"/>
      <c r="CB50" s="253"/>
      <c r="CC50" s="253"/>
      <c r="CD50" s="253"/>
      <c r="CE50" s="253"/>
      <c r="CF50" s="253"/>
      <c r="CG50" s="253"/>
      <c r="CH50" s="253"/>
      <c r="CI50" s="253"/>
      <c r="CJ50" s="253"/>
      <c r="CK50" s="253"/>
      <c r="CL50" s="253"/>
      <c r="CM50" s="253"/>
      <c r="CN50" s="253"/>
      <c r="CO50" s="254"/>
    </row>
    <row r="51" spans="1:93" ht="10" customHeight="1" x14ac:dyDescent="0.2">
      <c r="A51" s="267" t="s">
        <v>0</v>
      </c>
      <c r="B51" s="268"/>
      <c r="C51" s="268"/>
      <c r="D51" s="268"/>
      <c r="E51" s="268"/>
      <c r="F51" s="269"/>
      <c r="G51" s="261"/>
      <c r="H51" s="262"/>
      <c r="I51" s="262"/>
      <c r="J51" s="262"/>
      <c r="K51" s="262"/>
      <c r="L51" s="262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  <c r="AD51" s="262"/>
      <c r="AE51" s="262"/>
      <c r="AF51" s="262"/>
      <c r="AG51" s="262"/>
      <c r="AH51" s="262"/>
      <c r="AI51" s="262"/>
      <c r="AJ51" s="262"/>
      <c r="AK51" s="262"/>
      <c r="AL51" s="262"/>
      <c r="AM51" s="263"/>
      <c r="AN51" s="208">
        <f>AN18+AN33+AN48</f>
        <v>507</v>
      </c>
      <c r="AO51" s="209"/>
      <c r="AP51" s="210"/>
      <c r="AQ51" s="32"/>
      <c r="AR51" s="253"/>
      <c r="AS51" s="253"/>
      <c r="AT51" s="253"/>
      <c r="AU51" s="253"/>
      <c r="AV51" s="253"/>
      <c r="AW51" s="253"/>
      <c r="AX51" s="253"/>
      <c r="AY51" s="253"/>
      <c r="AZ51" s="253"/>
      <c r="BA51" s="253"/>
      <c r="BB51" s="253"/>
      <c r="BC51" s="253"/>
      <c r="BD51" s="253"/>
      <c r="BE51" s="253"/>
      <c r="BF51" s="253"/>
      <c r="BG51" s="253"/>
      <c r="BH51" s="253"/>
      <c r="BI51" s="253"/>
      <c r="BJ51" s="253"/>
      <c r="BK51" s="253"/>
      <c r="BL51" s="253"/>
      <c r="BM51" s="253"/>
      <c r="BN51" s="253"/>
      <c r="BO51" s="253"/>
      <c r="BP51" s="253"/>
      <c r="BQ51" s="253"/>
      <c r="BR51" s="253"/>
      <c r="BS51" s="253"/>
      <c r="BT51" s="253"/>
      <c r="BU51" s="253"/>
      <c r="BV51" s="253"/>
      <c r="BW51" s="253"/>
      <c r="BX51" s="253"/>
      <c r="BY51" s="253"/>
      <c r="BZ51" s="253"/>
      <c r="CA51" s="253"/>
      <c r="CB51" s="253"/>
      <c r="CC51" s="253"/>
      <c r="CD51" s="253"/>
      <c r="CE51" s="253"/>
      <c r="CF51" s="253"/>
      <c r="CG51" s="253"/>
      <c r="CH51" s="253"/>
      <c r="CI51" s="253"/>
      <c r="CJ51" s="253"/>
      <c r="CK51" s="253"/>
      <c r="CL51" s="253"/>
      <c r="CM51" s="253"/>
      <c r="CN51" s="253"/>
      <c r="CO51" s="254"/>
    </row>
    <row r="52" spans="1:93" ht="10" customHeight="1" x14ac:dyDescent="0.2">
      <c r="A52" s="234"/>
      <c r="B52" s="235"/>
      <c r="C52" s="235"/>
      <c r="D52" s="235"/>
      <c r="E52" s="235"/>
      <c r="F52" s="236"/>
      <c r="G52" s="261"/>
      <c r="H52" s="262"/>
      <c r="I52" s="262"/>
      <c r="J52" s="262"/>
      <c r="K52" s="262"/>
      <c r="L52" s="262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  <c r="AD52" s="262"/>
      <c r="AE52" s="262"/>
      <c r="AF52" s="262"/>
      <c r="AG52" s="262"/>
      <c r="AH52" s="262"/>
      <c r="AI52" s="262"/>
      <c r="AJ52" s="262"/>
      <c r="AK52" s="262"/>
      <c r="AL52" s="262"/>
      <c r="AM52" s="263"/>
      <c r="AN52" s="211"/>
      <c r="AO52" s="212"/>
      <c r="AP52" s="213"/>
      <c r="AQ52" s="32"/>
      <c r="AR52" s="253"/>
      <c r="AS52" s="253"/>
      <c r="AT52" s="253"/>
      <c r="AU52" s="253"/>
      <c r="AV52" s="253"/>
      <c r="AW52" s="253"/>
      <c r="AX52" s="253"/>
      <c r="AY52" s="253"/>
      <c r="AZ52" s="253"/>
      <c r="BA52" s="253"/>
      <c r="BB52" s="253"/>
      <c r="BC52" s="253"/>
      <c r="BD52" s="253"/>
      <c r="BE52" s="253"/>
      <c r="BF52" s="253"/>
      <c r="BG52" s="253"/>
      <c r="BH52" s="253"/>
      <c r="BI52" s="253"/>
      <c r="BJ52" s="253"/>
      <c r="BK52" s="253"/>
      <c r="BL52" s="253"/>
      <c r="BM52" s="253"/>
      <c r="BN52" s="253"/>
      <c r="BO52" s="253"/>
      <c r="BP52" s="253"/>
      <c r="BQ52" s="253"/>
      <c r="BR52" s="253"/>
      <c r="BS52" s="253"/>
      <c r="BT52" s="253"/>
      <c r="BU52" s="253"/>
      <c r="BV52" s="253"/>
      <c r="BW52" s="253"/>
      <c r="BX52" s="253"/>
      <c r="BY52" s="253"/>
      <c r="BZ52" s="253"/>
      <c r="CA52" s="253"/>
      <c r="CB52" s="253"/>
      <c r="CC52" s="253"/>
      <c r="CD52" s="253"/>
      <c r="CE52" s="253"/>
      <c r="CF52" s="253"/>
      <c r="CG52" s="253"/>
      <c r="CH52" s="253"/>
      <c r="CI52" s="253"/>
      <c r="CJ52" s="253"/>
      <c r="CK52" s="253"/>
      <c r="CL52" s="253"/>
      <c r="CM52" s="253"/>
      <c r="CN52" s="253"/>
      <c r="CO52" s="254"/>
    </row>
    <row r="53" spans="1:93" ht="10" customHeight="1" thickBot="1" x14ac:dyDescent="0.25">
      <c r="A53" s="237"/>
      <c r="B53" s="238"/>
      <c r="C53" s="238"/>
      <c r="D53" s="238"/>
      <c r="E53" s="238"/>
      <c r="F53" s="239"/>
      <c r="G53" s="264"/>
      <c r="H53" s="265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65"/>
      <c r="U53" s="265"/>
      <c r="V53" s="265"/>
      <c r="W53" s="265"/>
      <c r="X53" s="265"/>
      <c r="Y53" s="265"/>
      <c r="Z53" s="265"/>
      <c r="AA53" s="265"/>
      <c r="AB53" s="265"/>
      <c r="AC53" s="265"/>
      <c r="AD53" s="265"/>
      <c r="AE53" s="265"/>
      <c r="AF53" s="265"/>
      <c r="AG53" s="265"/>
      <c r="AH53" s="265"/>
      <c r="AI53" s="265"/>
      <c r="AJ53" s="265"/>
      <c r="AK53" s="265"/>
      <c r="AL53" s="265"/>
      <c r="AM53" s="266"/>
      <c r="AN53" s="214"/>
      <c r="AO53" s="215"/>
      <c r="AP53" s="216"/>
      <c r="AQ53" s="31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256"/>
      <c r="BC53" s="256"/>
      <c r="BD53" s="256"/>
      <c r="BE53" s="256"/>
      <c r="BF53" s="256"/>
      <c r="BG53" s="256"/>
      <c r="BH53" s="256"/>
      <c r="BI53" s="256"/>
      <c r="BJ53" s="256"/>
      <c r="BK53" s="256"/>
      <c r="BL53" s="256"/>
      <c r="BM53" s="256"/>
      <c r="BN53" s="256"/>
      <c r="BO53" s="256"/>
      <c r="BP53" s="256"/>
      <c r="BQ53" s="256"/>
      <c r="BR53" s="256"/>
      <c r="BS53" s="256"/>
      <c r="BT53" s="256"/>
      <c r="BU53" s="256"/>
      <c r="BV53" s="256"/>
      <c r="BW53" s="256"/>
      <c r="BX53" s="256"/>
      <c r="BY53" s="256"/>
      <c r="BZ53" s="256"/>
      <c r="CA53" s="256"/>
      <c r="CB53" s="256"/>
      <c r="CC53" s="256"/>
      <c r="CD53" s="256"/>
      <c r="CE53" s="256"/>
      <c r="CF53" s="256"/>
      <c r="CG53" s="256"/>
      <c r="CH53" s="256"/>
      <c r="CI53" s="256"/>
      <c r="CJ53" s="256"/>
      <c r="CK53" s="256"/>
      <c r="CL53" s="256"/>
      <c r="CM53" s="256"/>
      <c r="CN53" s="256"/>
      <c r="CO53" s="257"/>
    </row>
  </sheetData>
  <mergeCells count="239">
    <mergeCell ref="A48:C50"/>
    <mergeCell ref="D48:F50"/>
    <mergeCell ref="G48:AM53"/>
    <mergeCell ref="AN48:AP50"/>
    <mergeCell ref="AR48:CO53"/>
    <mergeCell ref="A51:F53"/>
    <mergeCell ref="AN51:AP53"/>
    <mergeCell ref="CM42:CO44"/>
    <mergeCell ref="CD43:CD44"/>
    <mergeCell ref="CE43:CE44"/>
    <mergeCell ref="CF43:CF44"/>
    <mergeCell ref="CG43:CG44"/>
    <mergeCell ref="CH43:CH44"/>
    <mergeCell ref="CI43:CI44"/>
    <mergeCell ref="A45:C47"/>
    <mergeCell ref="D45:F47"/>
    <mergeCell ref="G45:I47"/>
    <mergeCell ref="M45:O47"/>
    <mergeCell ref="S45:U47"/>
    <mergeCell ref="Y45:AA47"/>
    <mergeCell ref="AE45:AG47"/>
    <mergeCell ref="AK45:AM47"/>
    <mergeCell ref="AE42:AG44"/>
    <mergeCell ref="CJ45:CL47"/>
    <mergeCell ref="CM45:CO47"/>
    <mergeCell ref="CD46:CD47"/>
    <mergeCell ref="CE46:CE47"/>
    <mergeCell ref="CF46:CF47"/>
    <mergeCell ref="CG46:CG47"/>
    <mergeCell ref="CH46:CH47"/>
    <mergeCell ref="CI46:CI47"/>
    <mergeCell ref="A42:C44"/>
    <mergeCell ref="D42:F44"/>
    <mergeCell ref="G42:I44"/>
    <mergeCell ref="M42:O44"/>
    <mergeCell ref="S42:U44"/>
    <mergeCell ref="Y42:AA44"/>
    <mergeCell ref="AK42:AM44"/>
    <mergeCell ref="AN42:AP47"/>
    <mergeCell ref="CJ42:CL44"/>
    <mergeCell ref="G39:I41"/>
    <mergeCell ref="M39:O41"/>
    <mergeCell ref="S39:U41"/>
    <mergeCell ref="Y39:AA41"/>
    <mergeCell ref="AE39:AG41"/>
    <mergeCell ref="AK39:AM41"/>
    <mergeCell ref="CJ39:CL41"/>
    <mergeCell ref="CM39:CO41"/>
    <mergeCell ref="CD40:CD41"/>
    <mergeCell ref="CE40:CE41"/>
    <mergeCell ref="CF40:CF41"/>
    <mergeCell ref="CG40:CG41"/>
    <mergeCell ref="CH40:CH41"/>
    <mergeCell ref="CI40:CI41"/>
    <mergeCell ref="A33:C35"/>
    <mergeCell ref="D33:F35"/>
    <mergeCell ref="G33:AM35"/>
    <mergeCell ref="AN33:AP35"/>
    <mergeCell ref="AR33:CO35"/>
    <mergeCell ref="A36:C38"/>
    <mergeCell ref="D36:F38"/>
    <mergeCell ref="G36:I38"/>
    <mergeCell ref="M36:O38"/>
    <mergeCell ref="S36:U38"/>
    <mergeCell ref="Y36:AA38"/>
    <mergeCell ref="AE36:AG38"/>
    <mergeCell ref="AK36:AM38"/>
    <mergeCell ref="AN36:AP41"/>
    <mergeCell ref="CJ36:CL38"/>
    <mergeCell ref="CM36:CO38"/>
    <mergeCell ref="CD37:CD38"/>
    <mergeCell ref="CE37:CE38"/>
    <mergeCell ref="CF37:CF38"/>
    <mergeCell ref="CG37:CG38"/>
    <mergeCell ref="CH37:CH38"/>
    <mergeCell ref="CI37:CI38"/>
    <mergeCell ref="A39:C41"/>
    <mergeCell ref="D39:F41"/>
    <mergeCell ref="CM27:CO29"/>
    <mergeCell ref="CD28:CD29"/>
    <mergeCell ref="CE28:CE29"/>
    <mergeCell ref="CF28:CF29"/>
    <mergeCell ref="CG28:CG29"/>
    <mergeCell ref="CH28:CH29"/>
    <mergeCell ref="CI28:CI29"/>
    <mergeCell ref="A30:C32"/>
    <mergeCell ref="D30:F32"/>
    <mergeCell ref="G30:I32"/>
    <mergeCell ref="M30:O32"/>
    <mergeCell ref="S30:U32"/>
    <mergeCell ref="Y30:AA32"/>
    <mergeCell ref="AE30:AG32"/>
    <mergeCell ref="AK30:AM32"/>
    <mergeCell ref="AE27:AG29"/>
    <mergeCell ref="CJ30:CL32"/>
    <mergeCell ref="CM30:CO32"/>
    <mergeCell ref="CD31:CD32"/>
    <mergeCell ref="CE31:CE32"/>
    <mergeCell ref="CF31:CF32"/>
    <mergeCell ref="CG31:CG32"/>
    <mergeCell ref="CH31:CH32"/>
    <mergeCell ref="CI31:CI32"/>
    <mergeCell ref="A27:C29"/>
    <mergeCell ref="D27:F29"/>
    <mergeCell ref="G27:I29"/>
    <mergeCell ref="M27:O29"/>
    <mergeCell ref="S27:U29"/>
    <mergeCell ref="Y27:AA29"/>
    <mergeCell ref="AK27:AM29"/>
    <mergeCell ref="AN27:AP32"/>
    <mergeCell ref="CJ27:CL29"/>
    <mergeCell ref="G24:I26"/>
    <mergeCell ref="M24:O26"/>
    <mergeCell ref="S24:U26"/>
    <mergeCell ref="Y24:AA26"/>
    <mergeCell ref="AE24:AG26"/>
    <mergeCell ref="AK24:AM26"/>
    <mergeCell ref="CJ24:CL26"/>
    <mergeCell ref="CM24:CO26"/>
    <mergeCell ref="CD25:CD26"/>
    <mergeCell ref="CE25:CE26"/>
    <mergeCell ref="CF25:CF26"/>
    <mergeCell ref="CG25:CG26"/>
    <mergeCell ref="CH25:CH26"/>
    <mergeCell ref="CI25:CI26"/>
    <mergeCell ref="A18:C20"/>
    <mergeCell ref="D18:F20"/>
    <mergeCell ref="G18:AM20"/>
    <mergeCell ref="AN18:AP20"/>
    <mergeCell ref="AR18:CO20"/>
    <mergeCell ref="A21:C23"/>
    <mergeCell ref="D21:F23"/>
    <mergeCell ref="G21:I23"/>
    <mergeCell ref="M21:O23"/>
    <mergeCell ref="S21:U23"/>
    <mergeCell ref="Y21:AA23"/>
    <mergeCell ref="AE21:AG23"/>
    <mergeCell ref="AK21:AM23"/>
    <mergeCell ref="AN21:AP26"/>
    <mergeCell ref="CJ21:CL23"/>
    <mergeCell ref="CM21:CO23"/>
    <mergeCell ref="CD22:CD23"/>
    <mergeCell ref="CE22:CE23"/>
    <mergeCell ref="CF22:CF23"/>
    <mergeCell ref="CG22:CG23"/>
    <mergeCell ref="CH22:CH23"/>
    <mergeCell ref="CI22:CI23"/>
    <mergeCell ref="A24:C26"/>
    <mergeCell ref="D24:F26"/>
    <mergeCell ref="CM12:CO14"/>
    <mergeCell ref="CD13:CD14"/>
    <mergeCell ref="CE13:CE14"/>
    <mergeCell ref="CF13:CF14"/>
    <mergeCell ref="CG13:CG14"/>
    <mergeCell ref="CH13:CH14"/>
    <mergeCell ref="CI13:CI14"/>
    <mergeCell ref="A15:C17"/>
    <mergeCell ref="D15:F17"/>
    <mergeCell ref="G15:I17"/>
    <mergeCell ref="M15:O17"/>
    <mergeCell ref="S15:U17"/>
    <mergeCell ref="Y15:AA17"/>
    <mergeCell ref="AE15:AG17"/>
    <mergeCell ref="AK15:AM17"/>
    <mergeCell ref="AE12:AG14"/>
    <mergeCell ref="CJ15:CL17"/>
    <mergeCell ref="CM15:CO17"/>
    <mergeCell ref="CD16:CD17"/>
    <mergeCell ref="CE16:CE17"/>
    <mergeCell ref="CF16:CF17"/>
    <mergeCell ref="CG16:CG17"/>
    <mergeCell ref="CH16:CH17"/>
    <mergeCell ref="CI16:CI17"/>
    <mergeCell ref="A12:C14"/>
    <mergeCell ref="D12:F14"/>
    <mergeCell ref="G12:I14"/>
    <mergeCell ref="M12:O14"/>
    <mergeCell ref="S12:U14"/>
    <mergeCell ref="Y12:AA14"/>
    <mergeCell ref="AK12:AM14"/>
    <mergeCell ref="AN12:AP17"/>
    <mergeCell ref="CJ12:CL14"/>
    <mergeCell ref="CJ6:CL8"/>
    <mergeCell ref="CM6:CO8"/>
    <mergeCell ref="CD7:CD8"/>
    <mergeCell ref="CE7:CE8"/>
    <mergeCell ref="CF7:CF8"/>
    <mergeCell ref="CG7:CG8"/>
    <mergeCell ref="CH7:CH8"/>
    <mergeCell ref="CI7:CI8"/>
    <mergeCell ref="A9:C11"/>
    <mergeCell ref="D9:F11"/>
    <mergeCell ref="G9:I11"/>
    <mergeCell ref="M9:O11"/>
    <mergeCell ref="S9:U11"/>
    <mergeCell ref="Y9:AA11"/>
    <mergeCell ref="AE9:AG11"/>
    <mergeCell ref="AK9:AM11"/>
    <mergeCell ref="CJ9:CL11"/>
    <mergeCell ref="CM9:CO11"/>
    <mergeCell ref="CD10:CD11"/>
    <mergeCell ref="CE10:CE11"/>
    <mergeCell ref="CF10:CF11"/>
    <mergeCell ref="CG10:CG11"/>
    <mergeCell ref="CH10:CH11"/>
    <mergeCell ref="CI10:CI11"/>
    <mergeCell ref="A6:C8"/>
    <mergeCell ref="D6:F8"/>
    <mergeCell ref="G6:I8"/>
    <mergeCell ref="M6:O8"/>
    <mergeCell ref="S6:U8"/>
    <mergeCell ref="Y6:AA8"/>
    <mergeCell ref="AE6:AG8"/>
    <mergeCell ref="AK6:AM8"/>
    <mergeCell ref="AN6:AP11"/>
    <mergeCell ref="CJ1:CL1"/>
    <mergeCell ref="CM1:CO1"/>
    <mergeCell ref="A3:C5"/>
    <mergeCell ref="D3:F5"/>
    <mergeCell ref="G3:L5"/>
    <mergeCell ref="M3:R5"/>
    <mergeCell ref="S3:X5"/>
    <mergeCell ref="Y3:AD5"/>
    <mergeCell ref="AE3:AJ5"/>
    <mergeCell ref="AK3:AM5"/>
    <mergeCell ref="AN3:AP5"/>
    <mergeCell ref="AR3:AT5"/>
    <mergeCell ref="AU3:AW5"/>
    <mergeCell ref="AX3:AZ5"/>
    <mergeCell ref="BB3:BD5"/>
    <mergeCell ref="BE3:BS5"/>
    <mergeCell ref="BT3:BV5"/>
    <mergeCell ref="BW3:BY5"/>
    <mergeCell ref="BZ3:BZ5"/>
    <mergeCell ref="CA3:CC5"/>
    <mergeCell ref="CD3:CH5"/>
    <mergeCell ref="CI3:CI5"/>
    <mergeCell ref="CJ3:CL5"/>
    <mergeCell ref="CM3:CO5"/>
  </mergeCells>
  <conditionalFormatting sqref="G6:I8">
    <cfRule type="colorScale" priority="3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6:O17">
    <cfRule type="colorScale" priority="3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6:U17">
    <cfRule type="colorScale" priority="2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2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6:AG17">
    <cfRule type="colorScale" priority="2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21:I32">
    <cfRule type="colorScale" priority="2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21:O32">
    <cfRule type="colorScale" priority="2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21:U32">
    <cfRule type="colorScale" priority="2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21:AA32">
    <cfRule type="colorScale" priority="2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21:AG32">
    <cfRule type="colorScale" priority="2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6:I47">
    <cfRule type="colorScale" priority="2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36:O47">
    <cfRule type="colorScale" priority="2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36:U47">
    <cfRule type="colorScale" priority="1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6:AA47">
    <cfRule type="colorScale" priority="1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36:AG47">
    <cfRule type="colorScale" priority="1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N12:AP17">
    <cfRule type="colorScale" priority="8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6:AP11">
    <cfRule type="colorScale" priority="7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21:AP32">
    <cfRule type="colorScale" priority="6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36:AP47">
    <cfRule type="colorScale" priority="5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18:AP20">
    <cfRule type="colorScale" priority="4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AN33:AP35">
    <cfRule type="colorScale" priority="3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AN48:AP50">
    <cfRule type="colorScale" priority="2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AN51:AP53">
    <cfRule type="colorScale" priority="1">
      <colorScale>
        <cfvo type="num" val="499"/>
        <cfvo type="num" val="500"/>
        <cfvo type="num" val="560"/>
        <color rgb="FFFF0000"/>
        <color theme="9" tint="0.39997558519241921"/>
        <color rgb="FF00B050"/>
      </colorScale>
    </cfRule>
  </conditionalFormatting>
  <pageMargins left="0.7" right="0.7" top="0.75" bottom="0.75" header="0.3" footer="0.3"/>
  <pageSetup paperSize="11" scale="60" orientation="portrait" horizontalDpi="0" verticalDpi="0" copies="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" id="{F2514E03-D6C9-CC40-BE9D-C67FB5BDD9D0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AU21:AW32 BA21:BA32</xm:sqref>
        </x14:conditionalFormatting>
        <x14:conditionalFormatting xmlns:xm="http://schemas.microsoft.com/office/excel/2006/main">
          <x14:cfRule type="iconSet" priority="33" id="{86E4E17B-D7A1-6742-8E7C-896A270B4F38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AU36:AW47 BA36:BA47</xm:sqref>
        </x14:conditionalFormatting>
        <x14:conditionalFormatting xmlns:xm="http://schemas.microsoft.com/office/excel/2006/main">
          <x14:cfRule type="iconSet" priority="32" id="{BD7EF077-88CF-6448-9ABC-99CA55955462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AU6:AW17 BA6:BA17</xm:sqref>
        </x14:conditionalFormatting>
        <x14:conditionalFormatting xmlns:xm="http://schemas.microsoft.com/office/excel/2006/main">
          <x14:cfRule type="iconSet" priority="35" id="{43C79017-CEDA-0741-94BB-1E903867619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AX21:AZ32</xm:sqref>
        </x14:conditionalFormatting>
        <x14:conditionalFormatting xmlns:xm="http://schemas.microsoft.com/office/excel/2006/main">
          <x14:cfRule type="iconSet" priority="36" id="{E5B23092-E267-3340-9B2B-5F95542D104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AX36:AZ47</xm:sqref>
        </x14:conditionalFormatting>
        <x14:conditionalFormatting xmlns:xm="http://schemas.microsoft.com/office/excel/2006/main">
          <x14:cfRule type="iconSet" priority="15" id="{B746B3D3-55AA-3248-9B68-495075E66C7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AX6:AZ17</xm:sqref>
        </x14:conditionalFormatting>
        <x14:conditionalFormatting xmlns:xm="http://schemas.microsoft.com/office/excel/2006/main">
          <x14:cfRule type="iconSet" priority="14" id="{0677B658-0F50-9C48-BDFD-2E81D439B0A9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AR6:AT8</xm:sqref>
        </x14:conditionalFormatting>
        <x14:conditionalFormatting xmlns:xm="http://schemas.microsoft.com/office/excel/2006/main">
          <x14:cfRule type="iconSet" priority="13" id="{D505D49E-2F17-6F49-806C-8188CBA87BCF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AR9:AT17</xm:sqref>
        </x14:conditionalFormatting>
        <x14:conditionalFormatting xmlns:xm="http://schemas.microsoft.com/office/excel/2006/main">
          <x14:cfRule type="iconSet" priority="12" id="{962C415D-239C-F440-B5A4-DCBAF8FD2F19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AR21:AT23</xm:sqref>
        </x14:conditionalFormatting>
        <x14:conditionalFormatting xmlns:xm="http://schemas.microsoft.com/office/excel/2006/main">
          <x14:cfRule type="iconSet" priority="11" id="{BB4F5ADA-8004-BC43-9611-042D4873D2C9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AR24:AT32</xm:sqref>
        </x14:conditionalFormatting>
        <x14:conditionalFormatting xmlns:xm="http://schemas.microsoft.com/office/excel/2006/main">
          <x14:cfRule type="iconSet" priority="10" id="{55732573-BFC9-4042-A449-EE69D67EBA34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AR36:AT38</xm:sqref>
        </x14:conditionalFormatting>
        <x14:conditionalFormatting xmlns:xm="http://schemas.microsoft.com/office/excel/2006/main">
          <x14:cfRule type="iconSet" priority="9" id="{F54645AF-E7A0-0845-8B25-E26512BE5C84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AR39:AT47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475E-2418-D24E-A021-946DB4D2DCD6}">
  <sheetPr>
    <pageSetUpPr fitToPage="1"/>
  </sheetPr>
  <dimension ref="A1:CO53"/>
  <sheetViews>
    <sheetView showZeros="0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R2" sqref="R2"/>
    </sheetView>
  </sheetViews>
  <sheetFormatPr baseColWidth="10" defaultColWidth="1.83203125" defaultRowHeight="10" customHeight="1" x14ac:dyDescent="0.2"/>
  <cols>
    <col min="1" max="12" width="1.83203125" style="1"/>
    <col min="13" max="14" width="1.83203125" style="1" customWidth="1"/>
    <col min="15" max="27" width="1.83203125" style="1"/>
    <col min="28" max="28" width="1.83203125" style="1" customWidth="1"/>
    <col min="29" max="40" width="1.83203125" style="1"/>
    <col min="41" max="41" width="1.83203125" style="1" customWidth="1"/>
    <col min="42" max="42" width="2.5" style="1" customWidth="1"/>
    <col min="43" max="43" width="0.6640625" style="1" customWidth="1"/>
    <col min="44" max="46" width="1.83203125" style="1" customWidth="1"/>
    <col min="47" max="52" width="1.83203125" style="1" hidden="1" customWidth="1"/>
    <col min="53" max="53" width="0.83203125" style="1" hidden="1" customWidth="1"/>
    <col min="54" max="56" width="1.83203125" style="1" hidden="1" customWidth="1"/>
    <col min="57" max="77" width="2.83203125" style="1" hidden="1" customWidth="1"/>
    <col min="78" max="79" width="2.83203125" hidden="1" customWidth="1"/>
    <col min="80" max="80" width="4.1640625" hidden="1" customWidth="1"/>
    <col min="81" max="81" width="2.83203125" hidden="1" customWidth="1"/>
    <col min="82" max="87" width="2.83203125" style="1" hidden="1" customWidth="1"/>
    <col min="88" max="88" width="1.83203125" style="1"/>
    <col min="89" max="89" width="2.1640625" style="1" customWidth="1"/>
    <col min="90" max="90" width="1.83203125" style="1" customWidth="1"/>
    <col min="91" max="91" width="1.83203125" style="1"/>
    <col min="92" max="92" width="2" style="1" customWidth="1"/>
    <col min="93" max="16384" width="1.83203125" style="1"/>
  </cols>
  <sheetData>
    <row r="1" spans="1:93" s="23" customFormat="1" ht="23" customHeight="1" thickBot="1" x14ac:dyDescent="0.35">
      <c r="A1" s="27" t="s">
        <v>16</v>
      </c>
      <c r="B1" s="25"/>
      <c r="C1" s="25"/>
      <c r="D1" s="25"/>
      <c r="E1" s="29" t="s">
        <v>23</v>
      </c>
      <c r="F1" s="26"/>
      <c r="G1" s="26"/>
      <c r="H1" s="26"/>
      <c r="I1" s="26"/>
      <c r="J1" s="24"/>
      <c r="K1" s="25"/>
      <c r="L1" s="25"/>
      <c r="M1" s="25"/>
      <c r="N1" s="24"/>
      <c r="O1" s="25" t="s">
        <v>14</v>
      </c>
      <c r="P1" s="25"/>
      <c r="Q1" s="25"/>
      <c r="R1" s="30" t="s">
        <v>22</v>
      </c>
      <c r="S1" s="24"/>
      <c r="T1" s="24"/>
      <c r="U1" s="24"/>
      <c r="V1" s="24"/>
      <c r="W1" s="24"/>
      <c r="X1" s="24"/>
      <c r="Y1" s="24"/>
      <c r="Z1" s="24" t="s">
        <v>13</v>
      </c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5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5"/>
      <c r="BF1" s="24" t="s">
        <v>1</v>
      </c>
      <c r="BG1" s="24">
        <v>10</v>
      </c>
      <c r="BH1" s="24">
        <v>10</v>
      </c>
      <c r="BI1" s="24"/>
      <c r="BJ1" s="25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5"/>
      <c r="CF1" s="24"/>
      <c r="CG1" s="24"/>
      <c r="CH1" s="24"/>
      <c r="CI1" s="28" t="s">
        <v>20</v>
      </c>
      <c r="CJ1" s="79">
        <v>500</v>
      </c>
      <c r="CK1" s="80"/>
      <c r="CL1" s="80"/>
      <c r="CM1" s="79">
        <v>560</v>
      </c>
      <c r="CN1" s="80"/>
      <c r="CO1" s="81"/>
    </row>
    <row r="2" spans="1:93" ht="10" customHeight="1" thickBot="1" x14ac:dyDescent="0.25">
      <c r="BZ2" s="1"/>
      <c r="CA2" s="1"/>
      <c r="CB2" s="1"/>
      <c r="CC2" s="1"/>
    </row>
    <row r="3" spans="1:93" ht="10" customHeight="1" x14ac:dyDescent="0.2">
      <c r="A3" s="82" t="s">
        <v>12</v>
      </c>
      <c r="B3" s="83"/>
      <c r="C3" s="84"/>
      <c r="D3" s="91" t="s">
        <v>11</v>
      </c>
      <c r="E3" s="92"/>
      <c r="F3" s="93"/>
      <c r="G3" s="100">
        <v>1</v>
      </c>
      <c r="H3" s="101"/>
      <c r="I3" s="101"/>
      <c r="J3" s="101"/>
      <c r="K3" s="101"/>
      <c r="L3" s="102"/>
      <c r="M3" s="100">
        <v>2</v>
      </c>
      <c r="N3" s="101"/>
      <c r="O3" s="101"/>
      <c r="P3" s="101"/>
      <c r="Q3" s="101"/>
      <c r="R3" s="102"/>
      <c r="S3" s="100">
        <v>3</v>
      </c>
      <c r="T3" s="101"/>
      <c r="U3" s="101"/>
      <c r="V3" s="101"/>
      <c r="W3" s="101"/>
      <c r="X3" s="102"/>
      <c r="Y3" s="101">
        <v>4</v>
      </c>
      <c r="Z3" s="101"/>
      <c r="AA3" s="101"/>
      <c r="AB3" s="101"/>
      <c r="AC3" s="101"/>
      <c r="AD3" s="102"/>
      <c r="AE3" s="100">
        <v>5</v>
      </c>
      <c r="AF3" s="101"/>
      <c r="AG3" s="101"/>
      <c r="AH3" s="101"/>
      <c r="AI3" s="101"/>
      <c r="AJ3" s="102"/>
      <c r="AK3" s="109" t="s">
        <v>10</v>
      </c>
      <c r="AL3" s="109"/>
      <c r="AM3" s="110"/>
      <c r="AN3" s="82" t="s">
        <v>0</v>
      </c>
      <c r="AO3" s="83"/>
      <c r="AP3" s="83"/>
      <c r="AQ3" s="78"/>
      <c r="AR3" s="115" t="s">
        <v>9</v>
      </c>
      <c r="AS3" s="116"/>
      <c r="AT3" s="117"/>
      <c r="AU3" s="124" t="s">
        <v>8</v>
      </c>
      <c r="AV3" s="125"/>
      <c r="AW3" s="126"/>
      <c r="AX3" s="133" t="s">
        <v>19</v>
      </c>
      <c r="AY3" s="134"/>
      <c r="AZ3" s="135"/>
      <c r="BA3" s="77"/>
      <c r="BB3" s="133" t="s">
        <v>19</v>
      </c>
      <c r="BC3" s="134"/>
      <c r="BD3" s="135"/>
      <c r="BE3" s="142" t="s">
        <v>9</v>
      </c>
      <c r="BF3" s="143"/>
      <c r="BG3" s="143"/>
      <c r="BH3" s="143"/>
      <c r="BI3" s="143"/>
      <c r="BJ3" s="143"/>
      <c r="BK3" s="143"/>
      <c r="BL3" s="143"/>
      <c r="BM3" s="143"/>
      <c r="BN3" s="143"/>
      <c r="BO3" s="143"/>
      <c r="BP3" s="143"/>
      <c r="BQ3" s="143"/>
      <c r="BR3" s="143"/>
      <c r="BS3" s="144"/>
      <c r="BT3" s="151" t="s">
        <v>18</v>
      </c>
      <c r="BU3" s="152"/>
      <c r="BV3" s="153"/>
      <c r="BW3" s="160" t="s">
        <v>7</v>
      </c>
      <c r="BX3" s="161"/>
      <c r="BY3" s="162"/>
      <c r="BZ3" s="169" t="s">
        <v>6</v>
      </c>
      <c r="CA3" s="172" t="s">
        <v>5</v>
      </c>
      <c r="CB3" s="173"/>
      <c r="CC3" s="174"/>
      <c r="CD3" s="160" t="s">
        <v>17</v>
      </c>
      <c r="CE3" s="161"/>
      <c r="CF3" s="161"/>
      <c r="CG3" s="161"/>
      <c r="CH3" s="162"/>
      <c r="CI3" s="181" t="s">
        <v>4</v>
      </c>
      <c r="CJ3" s="183" t="s">
        <v>3</v>
      </c>
      <c r="CK3" s="184"/>
      <c r="CL3" s="181"/>
      <c r="CM3" s="183" t="s">
        <v>2</v>
      </c>
      <c r="CN3" s="184"/>
      <c r="CO3" s="181"/>
    </row>
    <row r="4" spans="1:93" ht="10" customHeight="1" x14ac:dyDescent="0.2">
      <c r="A4" s="85"/>
      <c r="B4" s="86"/>
      <c r="C4" s="87"/>
      <c r="D4" s="94"/>
      <c r="E4" s="95"/>
      <c r="F4" s="96"/>
      <c r="G4" s="103"/>
      <c r="H4" s="104"/>
      <c r="I4" s="104"/>
      <c r="J4" s="104"/>
      <c r="K4" s="104"/>
      <c r="L4" s="105"/>
      <c r="M4" s="103"/>
      <c r="N4" s="104"/>
      <c r="O4" s="104"/>
      <c r="P4" s="104"/>
      <c r="Q4" s="104"/>
      <c r="R4" s="105"/>
      <c r="S4" s="103"/>
      <c r="T4" s="104"/>
      <c r="U4" s="104"/>
      <c r="V4" s="104"/>
      <c r="W4" s="104"/>
      <c r="X4" s="105"/>
      <c r="Y4" s="104"/>
      <c r="Z4" s="104"/>
      <c r="AA4" s="104"/>
      <c r="AB4" s="104"/>
      <c r="AC4" s="104"/>
      <c r="AD4" s="105"/>
      <c r="AE4" s="103"/>
      <c r="AF4" s="104"/>
      <c r="AG4" s="104"/>
      <c r="AH4" s="104"/>
      <c r="AI4" s="104"/>
      <c r="AJ4" s="105"/>
      <c r="AK4" s="111"/>
      <c r="AL4" s="111"/>
      <c r="AM4" s="112"/>
      <c r="AN4" s="85"/>
      <c r="AO4" s="86"/>
      <c r="AP4" s="86"/>
      <c r="AQ4" s="76"/>
      <c r="AR4" s="118"/>
      <c r="AS4" s="119"/>
      <c r="AT4" s="120"/>
      <c r="AU4" s="127"/>
      <c r="AV4" s="128"/>
      <c r="AW4" s="129"/>
      <c r="AX4" s="136"/>
      <c r="AY4" s="137"/>
      <c r="AZ4" s="138"/>
      <c r="BA4" s="75"/>
      <c r="BB4" s="136"/>
      <c r="BC4" s="137"/>
      <c r="BD4" s="138"/>
      <c r="BE4" s="145"/>
      <c r="BF4" s="146"/>
      <c r="BG4" s="146"/>
      <c r="BH4" s="146"/>
      <c r="BI4" s="146"/>
      <c r="BJ4" s="146"/>
      <c r="BK4" s="146"/>
      <c r="BL4" s="146"/>
      <c r="BM4" s="146"/>
      <c r="BN4" s="146"/>
      <c r="BO4" s="146"/>
      <c r="BP4" s="146"/>
      <c r="BQ4" s="146"/>
      <c r="BR4" s="146"/>
      <c r="BS4" s="147"/>
      <c r="BT4" s="154"/>
      <c r="BU4" s="155"/>
      <c r="BV4" s="156"/>
      <c r="BW4" s="163"/>
      <c r="BX4" s="164"/>
      <c r="BY4" s="165"/>
      <c r="BZ4" s="170"/>
      <c r="CA4" s="175"/>
      <c r="CB4" s="176"/>
      <c r="CC4" s="177"/>
      <c r="CD4" s="163"/>
      <c r="CE4" s="164"/>
      <c r="CF4" s="164"/>
      <c r="CG4" s="164"/>
      <c r="CH4" s="165"/>
      <c r="CI4" s="182"/>
      <c r="CJ4" s="185"/>
      <c r="CK4" s="186"/>
      <c r="CL4" s="182"/>
      <c r="CM4" s="185"/>
      <c r="CN4" s="186"/>
      <c r="CO4" s="182"/>
    </row>
    <row r="5" spans="1:93" ht="10" customHeight="1" thickBot="1" x14ac:dyDescent="0.25">
      <c r="A5" s="88"/>
      <c r="B5" s="89"/>
      <c r="C5" s="90"/>
      <c r="D5" s="97"/>
      <c r="E5" s="98"/>
      <c r="F5" s="99"/>
      <c r="G5" s="106"/>
      <c r="H5" s="107"/>
      <c r="I5" s="107"/>
      <c r="J5" s="107"/>
      <c r="K5" s="107"/>
      <c r="L5" s="108"/>
      <c r="M5" s="106"/>
      <c r="N5" s="107"/>
      <c r="O5" s="107"/>
      <c r="P5" s="107"/>
      <c r="Q5" s="107"/>
      <c r="R5" s="108"/>
      <c r="S5" s="106"/>
      <c r="T5" s="107"/>
      <c r="U5" s="107"/>
      <c r="V5" s="107"/>
      <c r="W5" s="107"/>
      <c r="X5" s="108"/>
      <c r="Y5" s="107"/>
      <c r="Z5" s="107"/>
      <c r="AA5" s="107"/>
      <c r="AB5" s="107"/>
      <c r="AC5" s="107"/>
      <c r="AD5" s="108"/>
      <c r="AE5" s="106"/>
      <c r="AF5" s="107"/>
      <c r="AG5" s="107"/>
      <c r="AH5" s="107"/>
      <c r="AI5" s="107"/>
      <c r="AJ5" s="108"/>
      <c r="AK5" s="113"/>
      <c r="AL5" s="113"/>
      <c r="AM5" s="114"/>
      <c r="AN5" s="88"/>
      <c r="AO5" s="89"/>
      <c r="AP5" s="89"/>
      <c r="AQ5" s="74"/>
      <c r="AR5" s="121"/>
      <c r="AS5" s="122"/>
      <c r="AT5" s="123"/>
      <c r="AU5" s="130"/>
      <c r="AV5" s="131"/>
      <c r="AW5" s="132"/>
      <c r="AX5" s="139"/>
      <c r="AY5" s="140"/>
      <c r="AZ5" s="141"/>
      <c r="BA5" s="73"/>
      <c r="BB5" s="139"/>
      <c r="BC5" s="140"/>
      <c r="BD5" s="141"/>
      <c r="BE5" s="148"/>
      <c r="BF5" s="149"/>
      <c r="BG5" s="149"/>
      <c r="BH5" s="149"/>
      <c r="BI5" s="149"/>
      <c r="BJ5" s="149"/>
      <c r="BK5" s="149"/>
      <c r="BL5" s="149"/>
      <c r="BM5" s="149"/>
      <c r="BN5" s="149"/>
      <c r="BO5" s="149"/>
      <c r="BP5" s="149"/>
      <c r="BQ5" s="149"/>
      <c r="BR5" s="149"/>
      <c r="BS5" s="150"/>
      <c r="BT5" s="157"/>
      <c r="BU5" s="158"/>
      <c r="BV5" s="159"/>
      <c r="BW5" s="166"/>
      <c r="BX5" s="167"/>
      <c r="BY5" s="168"/>
      <c r="BZ5" s="171"/>
      <c r="CA5" s="178"/>
      <c r="CB5" s="179"/>
      <c r="CC5" s="180"/>
      <c r="CD5" s="163"/>
      <c r="CE5" s="164"/>
      <c r="CF5" s="164"/>
      <c r="CG5" s="164"/>
      <c r="CH5" s="165"/>
      <c r="CI5" s="182"/>
      <c r="CJ5" s="187"/>
      <c r="CK5" s="188"/>
      <c r="CL5" s="189"/>
      <c r="CM5" s="185"/>
      <c r="CN5" s="186"/>
      <c r="CO5" s="182"/>
    </row>
    <row r="6" spans="1:93" ht="10" customHeight="1" x14ac:dyDescent="0.2">
      <c r="A6" s="190">
        <v>1</v>
      </c>
      <c r="B6" s="191"/>
      <c r="C6" s="192"/>
      <c r="D6" s="191">
        <v>1</v>
      </c>
      <c r="E6" s="191"/>
      <c r="F6" s="192"/>
      <c r="G6" s="190">
        <v>7</v>
      </c>
      <c r="H6" s="191"/>
      <c r="I6" s="192"/>
      <c r="J6" s="22"/>
      <c r="K6" s="21"/>
      <c r="L6" s="20"/>
      <c r="M6" s="190">
        <v>9</v>
      </c>
      <c r="N6" s="191"/>
      <c r="O6" s="192"/>
      <c r="P6" s="22"/>
      <c r="Q6" s="21"/>
      <c r="R6" s="20"/>
      <c r="S6" s="190">
        <v>9</v>
      </c>
      <c r="T6" s="191"/>
      <c r="U6" s="192"/>
      <c r="V6" s="22"/>
      <c r="W6" s="21"/>
      <c r="X6" s="20"/>
      <c r="Y6" s="190">
        <v>9</v>
      </c>
      <c r="Z6" s="191"/>
      <c r="AA6" s="192"/>
      <c r="AB6" s="22" t="s">
        <v>1</v>
      </c>
      <c r="AC6" s="21"/>
      <c r="AD6" s="20"/>
      <c r="AE6" s="190">
        <v>9</v>
      </c>
      <c r="AF6" s="191"/>
      <c r="AG6" s="192"/>
      <c r="AH6" s="22"/>
      <c r="AI6" s="21"/>
      <c r="AJ6" s="20"/>
      <c r="AK6" s="199">
        <f>G6+M6+S6+Y6+AE6</f>
        <v>43</v>
      </c>
      <c r="AL6" s="200"/>
      <c r="AM6" s="201"/>
      <c r="AN6" s="208">
        <f>AK6+AK9</f>
        <v>89</v>
      </c>
      <c r="AO6" s="209"/>
      <c r="AP6" s="210"/>
      <c r="AQ6" s="72"/>
      <c r="AR6" s="11">
        <f t="shared" ref="AR6:AR17" si="0">BT6</f>
        <v>2</v>
      </c>
      <c r="AS6" s="17">
        <f t="shared" ref="AS6:AS17" si="1">BU6</f>
        <v>0</v>
      </c>
      <c r="AT6" s="16">
        <f t="shared" ref="AT6:AT17" si="2">BV6</f>
        <v>0</v>
      </c>
      <c r="AU6" s="18">
        <f t="shared" ref="AU6:AU17" si="3">CA6</f>
        <v>8</v>
      </c>
      <c r="AV6" s="17">
        <f t="shared" ref="AV6:AV17" si="4">CB6</f>
        <v>2</v>
      </c>
      <c r="AW6" s="16">
        <f t="shared" ref="AW6:AW17" si="5">CC6</f>
        <v>8</v>
      </c>
      <c r="AX6" s="18">
        <f t="shared" ref="AX6:AX17" si="6">BB6</f>
        <v>1</v>
      </c>
      <c r="AY6" s="17">
        <f t="shared" ref="AY6:AY17" si="7">BC6</f>
        <v>0</v>
      </c>
      <c r="AZ6" s="16">
        <f t="shared" ref="AZ6:AZ17" si="8">BD6</f>
        <v>0</v>
      </c>
      <c r="BA6" s="19"/>
      <c r="BB6" s="71">
        <f t="shared" ref="BB6:BB17" si="9">COUNTIF(J6,$BF$1)+COUNTIF(P6,$BF$1)+COUNTIF(V6,$BF$1)+COUNTIF(AB6,$BF$1)+COUNTIF(AH6,$BF$1)</f>
        <v>1</v>
      </c>
      <c r="BC6" s="70">
        <f t="shared" ref="BC6:BC17" si="10">COUNTIF(K6,$BF$1)+COUNTIF(Q6,$BF$1)+COUNTIF(W6,$BF$1)+COUNTIF(AC6,$BF$1)+COUNTIF(AI6,$BF$1)</f>
        <v>0</v>
      </c>
      <c r="BD6" s="69">
        <f t="shared" ref="BD6:BD17" si="11">COUNTIF(L6,$BF$1)+COUNTIF(R6,$BF$1)+COUNTIF(X6,$BF$1)+COUNTIF(AD6,$BF$1)+COUNTIF(AJ6,$BF$1)</f>
        <v>0</v>
      </c>
      <c r="BE6" s="68">
        <f>IF($G$6 = $BH$1,0,IF(+COUNTIF(J6,$BF$1) = 1,11-$G$6,0))</f>
        <v>0</v>
      </c>
      <c r="BF6" s="65">
        <f>IF($G$6 = $BH$1,0,IF(+COUNTIF(K6,$BF$1) = 1,11-$G$6,0))</f>
        <v>0</v>
      </c>
      <c r="BG6" s="64">
        <f>IF($G$6 = $BH$1,0,IF(+COUNTIF(L6,$BF$1) = 1,11-$G$6,0))</f>
        <v>0</v>
      </c>
      <c r="BH6" s="50">
        <f>IF($M$6 = $BH$1,0,IF(+COUNTIF(P6,$BF$1) = 1,11-$M$6,0))</f>
        <v>0</v>
      </c>
      <c r="BI6" s="65">
        <f>IF($M$6 = $BH$1,0,IF(+COUNTIF(Q6,$BF$1) = 1,11-$M$6,0))</f>
        <v>0</v>
      </c>
      <c r="BJ6" s="64">
        <f>IF($M$6 = $BH$1,0,IF(+COUNTIF(R6,$BF$1) = 1,11-$M$6,0))</f>
        <v>0</v>
      </c>
      <c r="BK6" s="50">
        <f>IF($S$6 = $BH$1,0,IF(+COUNTIF(V6,$BF$1) = 1,11-$S$6,0))</f>
        <v>0</v>
      </c>
      <c r="BL6" s="65">
        <f>IF($S$6 = $BH$1,0,IF(+COUNTIF(W6,$BF$1) = 1,11-$S$6,0))</f>
        <v>0</v>
      </c>
      <c r="BM6" s="64">
        <f>IF($S$6 = $BH$1,0,IF(+COUNTIF(X6,$BF$1) = 1,11-$S$6,0))</f>
        <v>0</v>
      </c>
      <c r="BN6" s="50">
        <f>IF($Y$6 = $BH$1,0,IF(+COUNTIF(AB6,$BF$1) = 1,11-$Y$6,0))</f>
        <v>2</v>
      </c>
      <c r="BO6" s="65">
        <f>IF($Y$6 = $BH$1,0,IF(+COUNTIF(AC6,$BF$1) = 1,11-$Y$6,0))</f>
        <v>0</v>
      </c>
      <c r="BP6" s="64">
        <f>IF($Y$6 = $BH$1,0,IF(+COUNTIF(AD6,$BF$1) = 1,11-$Y$6,0))</f>
        <v>0</v>
      </c>
      <c r="BQ6" s="50">
        <f>IF($AE$6 = $BH$1,0,IF(+COUNTIF(AH6,$BF$1) = 1,11-$AE$6,0))</f>
        <v>0</v>
      </c>
      <c r="BR6" s="65">
        <f>IF($AE$6 = $BH$1,0,IF(+COUNTIF(AI6,$BF$1) = 1,11-$AE$6,0))</f>
        <v>0</v>
      </c>
      <c r="BS6" s="64">
        <f>IF($AE$6 = $BH$1,0,IF(+COUNTIF(AJ6,$BF$1) = 1,11-$AE$6,0))</f>
        <v>0</v>
      </c>
      <c r="BT6" s="53">
        <f>BE6+BH6+BK6+BN6+BQ6</f>
        <v>2</v>
      </c>
      <c r="BU6" s="67">
        <f>BF6+BI6+BL6+BO6+BR6</f>
        <v>0</v>
      </c>
      <c r="BV6" s="66">
        <f>BG6+BJ6+BM6+BP6+BS6</f>
        <v>0</v>
      </c>
      <c r="BW6" s="50">
        <f>SUM($BT$6:$BT$8)</f>
        <v>6</v>
      </c>
      <c r="BX6" s="65">
        <f>SUM($BU$6:$BU$8)</f>
        <v>0</v>
      </c>
      <c r="BY6" s="64">
        <f>SUM($BV$6:$BV$8)</f>
        <v>6</v>
      </c>
      <c r="BZ6" s="64">
        <f t="shared" ref="BZ6:BZ17" si="12">SUM(BT6:BV6)</f>
        <v>2</v>
      </c>
      <c r="CA6" s="47">
        <f t="shared" ref="CA6:CA17" si="13">BW6+BZ6</f>
        <v>8</v>
      </c>
      <c r="CB6" s="63">
        <f t="shared" ref="CB6:CB17" si="14">BX6+BZ6</f>
        <v>2</v>
      </c>
      <c r="CC6" s="62">
        <f t="shared" ref="CC6:CC17" si="15">BY6+BZ6</f>
        <v>8</v>
      </c>
      <c r="CD6" s="61">
        <f>SUM(BE6:BG8)</f>
        <v>4</v>
      </c>
      <c r="CE6" s="60">
        <f>SUM(BH6:BJ8)</f>
        <v>2</v>
      </c>
      <c r="CF6" s="60">
        <f>SUM(BK6:BM8)</f>
        <v>2</v>
      </c>
      <c r="CG6" s="59">
        <f>SUM(BN6:BP8)</f>
        <v>2</v>
      </c>
      <c r="CH6" s="58">
        <f>SUM(BQ6:BS8)</f>
        <v>2</v>
      </c>
      <c r="CI6" s="57">
        <f>SUM(CD6:CH6)</f>
        <v>12</v>
      </c>
      <c r="CJ6" s="217">
        <v>150</v>
      </c>
      <c r="CK6" s="218"/>
      <c r="CL6" s="219"/>
      <c r="CM6" s="217">
        <f>CJ6/5</f>
        <v>30</v>
      </c>
      <c r="CN6" s="218"/>
      <c r="CO6" s="219"/>
    </row>
    <row r="7" spans="1:93" ht="10" customHeight="1" x14ac:dyDescent="0.2">
      <c r="A7" s="193"/>
      <c r="B7" s="194"/>
      <c r="C7" s="195"/>
      <c r="D7" s="194"/>
      <c r="E7" s="194"/>
      <c r="F7" s="195"/>
      <c r="G7" s="193"/>
      <c r="H7" s="194"/>
      <c r="I7" s="195"/>
      <c r="J7" s="15"/>
      <c r="K7" s="14"/>
      <c r="L7" s="13" t="s">
        <v>1</v>
      </c>
      <c r="M7" s="193"/>
      <c r="N7" s="194"/>
      <c r="O7" s="195"/>
      <c r="P7" s="15" t="s">
        <v>1</v>
      </c>
      <c r="Q7" s="14"/>
      <c r="R7" s="13"/>
      <c r="S7" s="193"/>
      <c r="T7" s="194"/>
      <c r="U7" s="195"/>
      <c r="V7" s="15" t="s">
        <v>1</v>
      </c>
      <c r="W7" s="14"/>
      <c r="X7" s="13"/>
      <c r="Y7" s="193"/>
      <c r="Z7" s="194"/>
      <c r="AA7" s="195"/>
      <c r="AB7" s="15"/>
      <c r="AC7" s="14"/>
      <c r="AD7" s="13"/>
      <c r="AE7" s="193"/>
      <c r="AF7" s="194"/>
      <c r="AG7" s="195"/>
      <c r="AH7" s="15"/>
      <c r="AI7" s="14"/>
      <c r="AJ7" s="13" t="s">
        <v>1</v>
      </c>
      <c r="AK7" s="202"/>
      <c r="AL7" s="203"/>
      <c r="AM7" s="204"/>
      <c r="AN7" s="211"/>
      <c r="AO7" s="212"/>
      <c r="AP7" s="213"/>
      <c r="AQ7" s="32"/>
      <c r="AR7" s="11">
        <f t="shared" si="0"/>
        <v>4</v>
      </c>
      <c r="AS7" s="10">
        <f t="shared" si="1"/>
        <v>0</v>
      </c>
      <c r="AT7" s="9">
        <f t="shared" si="2"/>
        <v>6</v>
      </c>
      <c r="AU7" s="11">
        <f t="shared" si="3"/>
        <v>16</v>
      </c>
      <c r="AV7" s="10">
        <f t="shared" si="4"/>
        <v>10</v>
      </c>
      <c r="AW7" s="9">
        <f t="shared" si="5"/>
        <v>16</v>
      </c>
      <c r="AX7" s="11">
        <f t="shared" si="6"/>
        <v>2</v>
      </c>
      <c r="AY7" s="10">
        <f t="shared" si="7"/>
        <v>0</v>
      </c>
      <c r="AZ7" s="9">
        <f t="shared" si="8"/>
        <v>2</v>
      </c>
      <c r="BA7" s="12"/>
      <c r="BB7" s="56">
        <f t="shared" si="9"/>
        <v>2</v>
      </c>
      <c r="BC7" s="55">
        <f t="shared" si="10"/>
        <v>0</v>
      </c>
      <c r="BD7" s="54">
        <f t="shared" si="11"/>
        <v>2</v>
      </c>
      <c r="BE7" s="50">
        <f>IF($G$6 = $BH$1,0,IF(+COUNTIF(J7,$BF$1) = 1,11-$G$6,0))</f>
        <v>0</v>
      </c>
      <c r="BF7" s="49">
        <f>IF($G$6 = $BH$1,9,IF(+COUNTIF(K7,$BF$1) = 1,11-$G$6,0))</f>
        <v>0</v>
      </c>
      <c r="BG7" s="48">
        <f>IF($G$6 = $BH$1,0,IF(+COUNTIF(L7,$BF$1) = 1,11-$G$6,0))</f>
        <v>4</v>
      </c>
      <c r="BH7" s="50">
        <f>IF($M$6 = $BH$1,0,IF(+COUNTIF(P7,$BF$1) = 1,11-$M$6,0))</f>
        <v>2</v>
      </c>
      <c r="BI7" s="49">
        <f>IF($M$6 = $BH$1,9,IF(+COUNTIF(Q7,$BF$1) = 1,11-$M$6,0))</f>
        <v>0</v>
      </c>
      <c r="BJ7" s="48">
        <f>IF($M$6 = $BH$1,0,IF(+COUNTIF(R7,$BF$1) = 1,11-$M$6,0))</f>
        <v>0</v>
      </c>
      <c r="BK7" s="50">
        <f>IF($S$6 = $BH$1,0,IF(+COUNTIF(V7,$BF$1) = 1,11-$S$6,0))</f>
        <v>2</v>
      </c>
      <c r="BL7" s="49">
        <f>IF($S$6 = $BH$1,9,IF(+COUNTIF(W7,$BF$1) = 1,11-$S$6,0))</f>
        <v>0</v>
      </c>
      <c r="BM7" s="48">
        <f>IF($S$6 = $BH$1,0,IF(+COUNTIF(X7,$BF$1) = 1,11-$S$6,0))</f>
        <v>0</v>
      </c>
      <c r="BN7" s="50">
        <f>IF($Y$6 = $BH$1,0,IF(+COUNTIF(AB7,$BF$1) = 1,11-$Y$6,0))</f>
        <v>0</v>
      </c>
      <c r="BO7" s="49">
        <f>IF($Y$6 = $BH$1,9,IF(+COUNTIF(AC7,$BF$1) = 1,11-$Y$6,0))</f>
        <v>0</v>
      </c>
      <c r="BP7" s="48">
        <f>IF($Y$6 = $BH$1,0,IF(+COUNTIF(AD7,$BF$1) = 1,11-$Y$6,0))</f>
        <v>0</v>
      </c>
      <c r="BQ7" s="50">
        <f>IF($AE$6 = $BH$1,0,IF(+COUNTIF(AH7,$BF$1) = 1,11-$AE$6,0))</f>
        <v>0</v>
      </c>
      <c r="BR7" s="49">
        <f>IF($AE$6 = $BH$1,9,IF(+COUNTIF(AI7,$BF$1) = 1,11-$AE$6,0))</f>
        <v>0</v>
      </c>
      <c r="BS7" s="48">
        <f>IF($AE$6 = $BH$1,0,IF(+COUNTIF(AJ7,$BF$1) = 1,11-$AE$6,0))</f>
        <v>2</v>
      </c>
      <c r="BT7" s="53">
        <f t="shared" ref="BT7:BT17" si="16">BE7+BH7+BK7+BN7+BQ7</f>
        <v>4</v>
      </c>
      <c r="BU7" s="52">
        <f>BF7+BI7+BL7+BO7+BR7+CI7</f>
        <v>0</v>
      </c>
      <c r="BV7" s="51">
        <f t="shared" ref="BV7:BV17" si="17">BG7+BJ7+BM7+BP7+BS7</f>
        <v>6</v>
      </c>
      <c r="BW7" s="50">
        <f>SUM($BT$6:$BT$8)</f>
        <v>6</v>
      </c>
      <c r="BX7" s="49">
        <f>SUM($BU$6:$BU$8)</f>
        <v>0</v>
      </c>
      <c r="BY7" s="48">
        <f>SUM($BV$6:$BV$8)</f>
        <v>6</v>
      </c>
      <c r="BZ7" s="48">
        <f t="shared" si="12"/>
        <v>10</v>
      </c>
      <c r="CA7" s="47">
        <f t="shared" si="13"/>
        <v>16</v>
      </c>
      <c r="CB7" s="46">
        <f t="shared" si="14"/>
        <v>10</v>
      </c>
      <c r="CC7" s="45">
        <f t="shared" si="15"/>
        <v>16</v>
      </c>
      <c r="CD7" s="226">
        <f>IF(CD6&gt;0,IF(G6&gt;=$BG$1,IF(G6&lt;=$BH$1,10-CD6,0),0),0)</f>
        <v>0</v>
      </c>
      <c r="CE7" s="228">
        <f>IF(CE6&gt;0,IF(M6&gt;=$BG$1,IF(M6&lt;=$BH$1,10-CE6,0),0),0)</f>
        <v>0</v>
      </c>
      <c r="CF7" s="228">
        <f>IF(CF6&gt;0,IF(S6&gt;=$BG$1,IF(S6&lt;=$BH$1,10-CF6,0),0),0)</f>
        <v>0</v>
      </c>
      <c r="CG7" s="228">
        <f>IF(CG6&gt;0,IF(Y6&gt;=$BG$1,IF(Y6&lt;=$BH$1,10-CG6,0),0),0)</f>
        <v>0</v>
      </c>
      <c r="CH7" s="230">
        <f>IF(CH6&gt;0,IF(AE6&gt;=$BG$1,IF(AE6&lt;=$BH$1,10-CH6,0),0),0)</f>
        <v>0</v>
      </c>
      <c r="CI7" s="232">
        <f>SUM(CD7:CH8)</f>
        <v>0</v>
      </c>
      <c r="CJ7" s="220"/>
      <c r="CK7" s="221"/>
      <c r="CL7" s="222"/>
      <c r="CM7" s="220"/>
      <c r="CN7" s="221"/>
      <c r="CO7" s="222"/>
    </row>
    <row r="8" spans="1:93" ht="10" customHeight="1" thickBot="1" x14ac:dyDescent="0.25">
      <c r="A8" s="193"/>
      <c r="B8" s="194"/>
      <c r="C8" s="195"/>
      <c r="D8" s="194"/>
      <c r="E8" s="194"/>
      <c r="F8" s="195"/>
      <c r="G8" s="196"/>
      <c r="H8" s="197"/>
      <c r="I8" s="198"/>
      <c r="J8" s="8"/>
      <c r="K8" s="7"/>
      <c r="L8" s="6"/>
      <c r="M8" s="196"/>
      <c r="N8" s="197"/>
      <c r="O8" s="198"/>
      <c r="P8" s="8"/>
      <c r="Q8" s="7"/>
      <c r="R8" s="6"/>
      <c r="S8" s="196"/>
      <c r="T8" s="197"/>
      <c r="U8" s="198"/>
      <c r="V8" s="8"/>
      <c r="W8" s="7"/>
      <c r="X8" s="6"/>
      <c r="Y8" s="196"/>
      <c r="Z8" s="197"/>
      <c r="AA8" s="198"/>
      <c r="AB8" s="8"/>
      <c r="AC8" s="7"/>
      <c r="AD8" s="6"/>
      <c r="AE8" s="196"/>
      <c r="AF8" s="197"/>
      <c r="AG8" s="198"/>
      <c r="AH8" s="8"/>
      <c r="AI8" s="7"/>
      <c r="AJ8" s="6"/>
      <c r="AK8" s="205"/>
      <c r="AL8" s="206"/>
      <c r="AM8" s="207"/>
      <c r="AN8" s="211"/>
      <c r="AO8" s="212"/>
      <c r="AP8" s="213"/>
      <c r="AQ8" s="32"/>
      <c r="AR8" s="4">
        <f t="shared" si="0"/>
        <v>0</v>
      </c>
      <c r="AS8" s="3">
        <f t="shared" si="1"/>
        <v>0</v>
      </c>
      <c r="AT8" s="2">
        <f t="shared" si="2"/>
        <v>0</v>
      </c>
      <c r="AU8" s="4">
        <f t="shared" si="3"/>
        <v>6</v>
      </c>
      <c r="AV8" s="3">
        <f t="shared" si="4"/>
        <v>0</v>
      </c>
      <c r="AW8" s="2">
        <f t="shared" si="5"/>
        <v>6</v>
      </c>
      <c r="AX8" s="4">
        <f t="shared" si="6"/>
        <v>0</v>
      </c>
      <c r="AY8" s="3">
        <f t="shared" si="7"/>
        <v>0</v>
      </c>
      <c r="AZ8" s="2">
        <f t="shared" si="8"/>
        <v>0</v>
      </c>
      <c r="BA8" s="5"/>
      <c r="BB8" s="44">
        <f t="shared" si="9"/>
        <v>0</v>
      </c>
      <c r="BC8" s="43">
        <f t="shared" si="10"/>
        <v>0</v>
      </c>
      <c r="BD8" s="42">
        <f t="shared" si="11"/>
        <v>0</v>
      </c>
      <c r="BE8" s="38">
        <f>IF($G$6 = $BH$1,0,IF(+COUNTIF(J8,$BF$1) = 1,11-$G$6,0))</f>
        <v>0</v>
      </c>
      <c r="BF8" s="37">
        <f>IF($G$6 = $BH$1,0,IF(+COUNTIF(K8,$BF$1) = 1,11-$G$6,0))</f>
        <v>0</v>
      </c>
      <c r="BG8" s="36">
        <f>IF($G$6 = $BH$1,0,IF(+COUNTIF(L8,$BF$1) = 1,11-$G$6,0))</f>
        <v>0</v>
      </c>
      <c r="BH8" s="38">
        <f>IF($M$6 = $BH$1,0,IF(+COUNTIF(P8,$BF$1) = 1,11-$M$6,0))</f>
        <v>0</v>
      </c>
      <c r="BI8" s="37">
        <f>IF($M$6 = $BH$1,0,IF(+COUNTIF(Q8,$BF$1) = 1,11-$M$6,0))</f>
        <v>0</v>
      </c>
      <c r="BJ8" s="36">
        <f>IF($M$6 = $BH$1,0,IF(+COUNTIF(R8,$BF$1) = 1,11-$M$6,0))</f>
        <v>0</v>
      </c>
      <c r="BK8" s="38">
        <f>IF($S$6 = $BH$1,0,IF(+COUNTIF(V8,$BF$1) = 1,11-$S$6,0))</f>
        <v>0</v>
      </c>
      <c r="BL8" s="37">
        <f>IF($S$6 = $BH$1,0,IF(+COUNTIF(W8,$BF$1) = 1,11-$S$6,0))</f>
        <v>0</v>
      </c>
      <c r="BM8" s="36">
        <f>IF($S$6 = $BH$1,0,IF(+COUNTIF(X8,$BF$1) = 1,11-$S$6,0))</f>
        <v>0</v>
      </c>
      <c r="BN8" s="38">
        <f>IF($Y$6 = $BH$1,0,IF(+COUNTIF(AB8,$BF$1) = 1,11-$Y$6,0))</f>
        <v>0</v>
      </c>
      <c r="BO8" s="37">
        <f>IF($Y$6 = $BH$1,0,IF(+COUNTIF(AC8,$BF$1) = 1,11-$Y$6,0))</f>
        <v>0</v>
      </c>
      <c r="BP8" s="36">
        <f>IF($Y$6 = $BH$1,0,IF(+COUNTIF(AD8,$BF$1) = 1,11-$Y$6,0))</f>
        <v>0</v>
      </c>
      <c r="BQ8" s="38">
        <f>IF($AE$6 = $BH$1,0,IF(+COUNTIF(AH8,$BF$1) = 1,11-$AE$6,0))</f>
        <v>0</v>
      </c>
      <c r="BR8" s="37">
        <f>IF($AE$6 = $BH$1,0,IF(+COUNTIF(AI8,$BF$1) = 1,11-$AE$6,0))</f>
        <v>0</v>
      </c>
      <c r="BS8" s="36">
        <f>IF($AE$6 = $BH$1,0,IF(+COUNTIF(AJ8,$BF$1) = 1,11-$AE$6,0))</f>
        <v>0</v>
      </c>
      <c r="BT8" s="41">
        <f t="shared" si="16"/>
        <v>0</v>
      </c>
      <c r="BU8" s="40">
        <f>BF8+BI8+BL8+BO8+BR8</f>
        <v>0</v>
      </c>
      <c r="BV8" s="39">
        <f t="shared" si="17"/>
        <v>0</v>
      </c>
      <c r="BW8" s="38">
        <f>SUM($BT$6:$BT$8)</f>
        <v>6</v>
      </c>
      <c r="BX8" s="37">
        <f>SUM($BU$6:$BU$8)</f>
        <v>0</v>
      </c>
      <c r="BY8" s="36">
        <f>SUM($BV$6:$BV$8)</f>
        <v>6</v>
      </c>
      <c r="BZ8" s="36">
        <f t="shared" si="12"/>
        <v>0</v>
      </c>
      <c r="CA8" s="35">
        <f t="shared" si="13"/>
        <v>6</v>
      </c>
      <c r="CB8" s="34">
        <f t="shared" si="14"/>
        <v>0</v>
      </c>
      <c r="CC8" s="33">
        <f t="shared" si="15"/>
        <v>6</v>
      </c>
      <c r="CD8" s="227"/>
      <c r="CE8" s="229"/>
      <c r="CF8" s="229"/>
      <c r="CG8" s="229"/>
      <c r="CH8" s="231"/>
      <c r="CI8" s="233"/>
      <c r="CJ8" s="223"/>
      <c r="CK8" s="224"/>
      <c r="CL8" s="225"/>
      <c r="CM8" s="220"/>
      <c r="CN8" s="221"/>
      <c r="CO8" s="222"/>
    </row>
    <row r="9" spans="1:93" ht="10" customHeight="1" x14ac:dyDescent="0.2">
      <c r="A9" s="193">
        <v>1</v>
      </c>
      <c r="B9" s="194"/>
      <c r="C9" s="195"/>
      <c r="D9" s="190">
        <v>2</v>
      </c>
      <c r="E9" s="191"/>
      <c r="F9" s="192"/>
      <c r="G9" s="190">
        <v>10</v>
      </c>
      <c r="H9" s="191"/>
      <c r="I9" s="192"/>
      <c r="J9" s="22"/>
      <c r="K9" s="21"/>
      <c r="L9" s="20"/>
      <c r="M9" s="190">
        <v>9</v>
      </c>
      <c r="N9" s="191"/>
      <c r="O9" s="192"/>
      <c r="P9" s="22"/>
      <c r="Q9" s="21"/>
      <c r="R9" s="20"/>
      <c r="S9" s="190">
        <v>9</v>
      </c>
      <c r="T9" s="191"/>
      <c r="U9" s="192"/>
      <c r="V9" s="22"/>
      <c r="W9" s="21"/>
      <c r="X9" s="20"/>
      <c r="Y9" s="190">
        <v>9</v>
      </c>
      <c r="Z9" s="191"/>
      <c r="AA9" s="192"/>
      <c r="AB9" s="22"/>
      <c r="AC9" s="21"/>
      <c r="AD9" s="20"/>
      <c r="AE9" s="190">
        <v>9</v>
      </c>
      <c r="AF9" s="191"/>
      <c r="AG9" s="192"/>
      <c r="AH9" s="22"/>
      <c r="AI9" s="21"/>
      <c r="AJ9" s="20" t="s">
        <v>1</v>
      </c>
      <c r="AK9" s="199">
        <f>G9+M9+S9+Y9+AE9</f>
        <v>46</v>
      </c>
      <c r="AL9" s="200"/>
      <c r="AM9" s="201"/>
      <c r="AN9" s="211"/>
      <c r="AO9" s="212"/>
      <c r="AP9" s="213"/>
      <c r="AQ9" s="32"/>
      <c r="AR9" s="11">
        <f t="shared" si="0"/>
        <v>0</v>
      </c>
      <c r="AS9" s="17">
        <f t="shared" si="1"/>
        <v>0</v>
      </c>
      <c r="AT9" s="16">
        <f t="shared" si="2"/>
        <v>2</v>
      </c>
      <c r="AU9" s="18">
        <f t="shared" si="3"/>
        <v>8</v>
      </c>
      <c r="AV9" s="17">
        <f t="shared" si="4"/>
        <v>12</v>
      </c>
      <c r="AW9" s="16">
        <f t="shared" si="5"/>
        <v>4</v>
      </c>
      <c r="AX9" s="18">
        <f t="shared" si="6"/>
        <v>0</v>
      </c>
      <c r="AY9" s="17">
        <f t="shared" si="7"/>
        <v>0</v>
      </c>
      <c r="AZ9" s="16">
        <f t="shared" si="8"/>
        <v>1</v>
      </c>
      <c r="BA9" s="19"/>
      <c r="BB9" s="71">
        <f t="shared" si="9"/>
        <v>0</v>
      </c>
      <c r="BC9" s="70">
        <f t="shared" si="10"/>
        <v>0</v>
      </c>
      <c r="BD9" s="69">
        <f t="shared" si="11"/>
        <v>1</v>
      </c>
      <c r="BE9" s="68">
        <f>IF($G$9 = $BH$1,0,IF(+COUNTIF(J9,$BF$1) = 1,11-$G$9,0))</f>
        <v>0</v>
      </c>
      <c r="BF9" s="65">
        <f>IF($G$9 = $BH$1,0,IF(+COUNTIF(K9,$BF$1) = 1,11-$G$9,0))</f>
        <v>0</v>
      </c>
      <c r="BG9" s="64">
        <f>IF($G$9 = $BH$1,0,IF(+COUNTIF(L9,$BF$1) = 1,11-$G$9,0))</f>
        <v>0</v>
      </c>
      <c r="BH9" s="50">
        <f>IF($M$9 = $BH$1,0,IF(+COUNTIF(P9,$BF$1) = 1,11-$M$9,0))</f>
        <v>0</v>
      </c>
      <c r="BI9" s="65">
        <f>IF($M$9 = $BH$1,0,IF(+COUNTIF(Q9,$BF$1) = 1,11-$M$9,0))</f>
        <v>0</v>
      </c>
      <c r="BJ9" s="64">
        <f>IF($M$9 = $BH$1,0,IF(+COUNTIF(R9,$BF$1) = 1,11-$M$9,0))</f>
        <v>0</v>
      </c>
      <c r="BK9" s="50">
        <f>IF($S$9 = $BH$1,0,IF(+COUNTIF(V9,$BF$1) = 1,11-$S$9,0))</f>
        <v>0</v>
      </c>
      <c r="BL9" s="65">
        <f>IF($S$9 = $BH$1,0,IF(+COUNTIF(W9,$BF$1) = 1,11-$S$9,0))</f>
        <v>0</v>
      </c>
      <c r="BM9" s="64">
        <f>IF($S$9 = $BH$1,0,IF(+COUNTIF(X9,$BF$1) = 1,11-$S$9,0))</f>
        <v>0</v>
      </c>
      <c r="BN9" s="50">
        <f>IF($Y$9 = $BH$1,0,IF(+COUNTIF(AB9,$BF$1) = 1,11-$Y$9,0))</f>
        <v>0</v>
      </c>
      <c r="BO9" s="65">
        <f>IF($Y$9 = $BH$1,0,IF(+COUNTIF(AC9,$BF$1) = 1,11-$Y$9,0))</f>
        <v>0</v>
      </c>
      <c r="BP9" s="64">
        <f>IF($Y$9 = $BH$1,0,IF(+COUNTIF(AD9,$BF$1) = 1,11-$Y$9,0))</f>
        <v>0</v>
      </c>
      <c r="BQ9" s="50">
        <f>IF($AE$9 = $BH$1,0,IF(+COUNTIF(AH9,$BF$1) = 1,11-$AE$9,0))</f>
        <v>0</v>
      </c>
      <c r="BR9" s="65">
        <f>IF($AE$9 = $BH$1,0,IF(+COUNTIF(AI9,$BF$1) = 1,11-$AE$9,0))</f>
        <v>0</v>
      </c>
      <c r="BS9" s="64">
        <f>IF($AE$9 = $BH$1,0,IF(+COUNTIF(AJ9,$BF$1) = 1,11-$AE$9,0))</f>
        <v>2</v>
      </c>
      <c r="BT9" s="53">
        <f t="shared" si="16"/>
        <v>0</v>
      </c>
      <c r="BU9" s="67">
        <f>BF9+BI9+BL9+BO9+BR9</f>
        <v>0</v>
      </c>
      <c r="BV9" s="66">
        <f t="shared" si="17"/>
        <v>2</v>
      </c>
      <c r="BW9" s="50">
        <f>SUM($BT$9:$BT$11)</f>
        <v>6</v>
      </c>
      <c r="BX9" s="65">
        <f>SUM($BU$9:$BU$11)</f>
        <v>10</v>
      </c>
      <c r="BY9" s="64">
        <f>SUM($BV$9:$BV$11)</f>
        <v>2</v>
      </c>
      <c r="BZ9" s="64">
        <f t="shared" si="12"/>
        <v>2</v>
      </c>
      <c r="CA9" s="47">
        <f t="shared" si="13"/>
        <v>8</v>
      </c>
      <c r="CB9" s="63">
        <f t="shared" si="14"/>
        <v>12</v>
      </c>
      <c r="CC9" s="62">
        <f t="shared" si="15"/>
        <v>4</v>
      </c>
      <c r="CD9" s="61">
        <f>SUM(BE9:BG11)</f>
        <v>9</v>
      </c>
      <c r="CE9" s="60">
        <f>SUM(BH9:BJ11)</f>
        <v>2</v>
      </c>
      <c r="CF9" s="60">
        <f>SUM(BK9:BM11)</f>
        <v>2</v>
      </c>
      <c r="CG9" s="59">
        <f>SUM(BN9:BP11)</f>
        <v>2</v>
      </c>
      <c r="CH9" s="58">
        <f>SUM(BQ9:BS11)</f>
        <v>2</v>
      </c>
      <c r="CI9" s="57">
        <f>SUM(CD9:CH9)</f>
        <v>17</v>
      </c>
      <c r="CJ9" s="217">
        <v>150</v>
      </c>
      <c r="CK9" s="218"/>
      <c r="CL9" s="218"/>
      <c r="CM9" s="217">
        <f>CJ9/5</f>
        <v>30</v>
      </c>
      <c r="CN9" s="218"/>
      <c r="CO9" s="219"/>
    </row>
    <row r="10" spans="1:93" ht="10" customHeight="1" x14ac:dyDescent="0.2">
      <c r="A10" s="193"/>
      <c r="B10" s="194"/>
      <c r="C10" s="195"/>
      <c r="D10" s="193"/>
      <c r="E10" s="194"/>
      <c r="F10" s="195"/>
      <c r="G10" s="193"/>
      <c r="H10" s="194"/>
      <c r="I10" s="195"/>
      <c r="J10" s="15" t="s">
        <v>1</v>
      </c>
      <c r="K10" s="14"/>
      <c r="L10" s="13"/>
      <c r="M10" s="193"/>
      <c r="N10" s="194"/>
      <c r="O10" s="195"/>
      <c r="P10" s="15" t="s">
        <v>1</v>
      </c>
      <c r="Q10" s="14"/>
      <c r="R10" s="13"/>
      <c r="S10" s="193"/>
      <c r="T10" s="194"/>
      <c r="U10" s="195"/>
      <c r="V10" s="15" t="s">
        <v>1</v>
      </c>
      <c r="W10" s="14"/>
      <c r="X10" s="13"/>
      <c r="Y10" s="193"/>
      <c r="Z10" s="194"/>
      <c r="AA10" s="195"/>
      <c r="AB10" s="15" t="s">
        <v>1</v>
      </c>
      <c r="AC10" s="14"/>
      <c r="AD10" s="13"/>
      <c r="AE10" s="193"/>
      <c r="AF10" s="194"/>
      <c r="AG10" s="195"/>
      <c r="AH10" s="15"/>
      <c r="AI10" s="14"/>
      <c r="AJ10" s="13"/>
      <c r="AK10" s="202"/>
      <c r="AL10" s="203"/>
      <c r="AM10" s="204"/>
      <c r="AN10" s="211"/>
      <c r="AO10" s="212"/>
      <c r="AP10" s="213"/>
      <c r="AQ10" s="32"/>
      <c r="AR10" s="11">
        <f t="shared" si="0"/>
        <v>6</v>
      </c>
      <c r="AS10" s="10">
        <f t="shared" si="1"/>
        <v>10</v>
      </c>
      <c r="AT10" s="9">
        <f t="shared" si="2"/>
        <v>0</v>
      </c>
      <c r="AU10" s="11">
        <f t="shared" si="3"/>
        <v>22</v>
      </c>
      <c r="AV10" s="10">
        <f t="shared" si="4"/>
        <v>26</v>
      </c>
      <c r="AW10" s="9">
        <f t="shared" si="5"/>
        <v>18</v>
      </c>
      <c r="AX10" s="11">
        <f t="shared" si="6"/>
        <v>4</v>
      </c>
      <c r="AY10" s="10">
        <f t="shared" si="7"/>
        <v>0</v>
      </c>
      <c r="AZ10" s="9">
        <f t="shared" si="8"/>
        <v>0</v>
      </c>
      <c r="BA10" s="12"/>
      <c r="BB10" s="56">
        <f t="shared" si="9"/>
        <v>4</v>
      </c>
      <c r="BC10" s="55">
        <f t="shared" si="10"/>
        <v>0</v>
      </c>
      <c r="BD10" s="54">
        <f t="shared" si="11"/>
        <v>0</v>
      </c>
      <c r="BE10" s="50">
        <f>IF($G$9 = $BH$1,0,IF(+COUNTIF(J10,$BF$1) = 1,11-$G$9,0))</f>
        <v>0</v>
      </c>
      <c r="BF10" s="49">
        <f>IF($G$9 = $BH$1,9,IF(+COUNTIF(K10,$BF$1) = 1,11-$G$9,0))</f>
        <v>9</v>
      </c>
      <c r="BG10" s="48">
        <f>IF($G$9 = $BH$1,0,IF(+COUNTIF(L10,$BF$1) = 1,11-$G$9,0))</f>
        <v>0</v>
      </c>
      <c r="BH10" s="50">
        <f>IF($M$9 = $BH$1,0,IF(+COUNTIF(P10,$BF$1) = 1,11-$M$9,0))</f>
        <v>2</v>
      </c>
      <c r="BI10" s="49">
        <f>IF($M$9 = $BH$1,9,IF(+COUNTIF(Q10,$BF$1) = 1,11-$M$9,0))</f>
        <v>0</v>
      </c>
      <c r="BJ10" s="48">
        <f>IF($M$9 = $BH$1,0,IF(+COUNTIF(R10,$BF$1) = 1,11-$M$9,0))</f>
        <v>0</v>
      </c>
      <c r="BK10" s="50">
        <f>IF($S$9 = $BH$1,0,IF(+COUNTIF(V10,$BF$1) = 1,11-$S$9,0))</f>
        <v>2</v>
      </c>
      <c r="BL10" s="49">
        <f>IF($S$9 = $BH$1,9,IF(+COUNTIF(W10,$BF$1) = 1,11-$S$9,0))</f>
        <v>0</v>
      </c>
      <c r="BM10" s="48">
        <f>IF($S$9 = $BH$1,0,IF(+COUNTIF(X10,$BF$1) = 1,11-$S$9,0))</f>
        <v>0</v>
      </c>
      <c r="BN10" s="50">
        <f>IF($Y$9 = $BH$1,0,IF(+COUNTIF(AB10,$BF$1) = 1,11-$Y$9,0))</f>
        <v>2</v>
      </c>
      <c r="BO10" s="49">
        <f>IF($Y$9 = $BH$1,9,IF(+COUNTIF(AC10,$BF$1) = 1,11-$Y$9,0))</f>
        <v>0</v>
      </c>
      <c r="BP10" s="48">
        <f>IF($Y$9 = $BH$1,0,IF(+COUNTIF(AD10,$BF$1) = 1,11-$Y$9,0))</f>
        <v>0</v>
      </c>
      <c r="BQ10" s="50">
        <f>IF($AE$9 = $BH$1,0,IF(+COUNTIF(AH10,$BF$1) = 1,11-$AE$9,0))</f>
        <v>0</v>
      </c>
      <c r="BR10" s="49">
        <f>IF($AE$9 = $BH$1,9,IF(+COUNTIF(AI10,$BF$1) = 1,11-$AE$9,0))</f>
        <v>0</v>
      </c>
      <c r="BS10" s="48">
        <f>IF($AE$9 = $BH$1,0,IF(+COUNTIF(AJ10,$BF$1) = 1,11-$AE$9,0))</f>
        <v>0</v>
      </c>
      <c r="BT10" s="53">
        <f t="shared" si="16"/>
        <v>6</v>
      </c>
      <c r="BU10" s="52">
        <f>BF10+BI10+BL10+BO10+BR10+CI10</f>
        <v>10</v>
      </c>
      <c r="BV10" s="51">
        <f t="shared" si="17"/>
        <v>0</v>
      </c>
      <c r="BW10" s="50">
        <f>SUM($BT$9:$BT$11)</f>
        <v>6</v>
      </c>
      <c r="BX10" s="49">
        <f>SUM($BU$9:$BU$11)</f>
        <v>10</v>
      </c>
      <c r="BY10" s="48">
        <f>SUM($BV$9:$BV$11)</f>
        <v>2</v>
      </c>
      <c r="BZ10" s="48">
        <f t="shared" si="12"/>
        <v>16</v>
      </c>
      <c r="CA10" s="47">
        <f t="shared" si="13"/>
        <v>22</v>
      </c>
      <c r="CB10" s="46">
        <f t="shared" si="14"/>
        <v>26</v>
      </c>
      <c r="CC10" s="45">
        <f t="shared" si="15"/>
        <v>18</v>
      </c>
      <c r="CD10" s="226">
        <f>IF(CD9&gt;0,IF(G9&gt;=$BG$1,IF(G9&lt;=$BH$1,10-CD9,0),0),0)</f>
        <v>1</v>
      </c>
      <c r="CE10" s="228">
        <f>IF(CE9&gt;0,IF(M9&gt;=$BG$1,IF(M9&lt;=$BH$1,10-CE9,0),0),0)</f>
        <v>0</v>
      </c>
      <c r="CF10" s="228">
        <f>IF(CF9&gt;0,IF(S9&gt;=$BG$1,IF(S9&lt;=$BH$1,10-CF9,0),0),0)</f>
        <v>0</v>
      </c>
      <c r="CG10" s="228">
        <f>IF(CG9&gt;0,IF(Y9&gt;=$BG$1,IF(Y9&lt;=$BH$1,10-CG9,0),0),0)</f>
        <v>0</v>
      </c>
      <c r="CH10" s="230">
        <f>IF(CH9&gt;0,IF(AE9&gt;=$BG$1,IF(AE9&lt;=$BH$1,10-CH9,0),0),0)</f>
        <v>0</v>
      </c>
      <c r="CI10" s="232">
        <f>SUM(CD10:CH11)</f>
        <v>1</v>
      </c>
      <c r="CJ10" s="220"/>
      <c r="CK10" s="221"/>
      <c r="CL10" s="221"/>
      <c r="CM10" s="220"/>
      <c r="CN10" s="221"/>
      <c r="CO10" s="222"/>
    </row>
    <row r="11" spans="1:93" ht="10" customHeight="1" thickBot="1" x14ac:dyDescent="0.25">
      <c r="A11" s="193"/>
      <c r="B11" s="194"/>
      <c r="C11" s="195"/>
      <c r="D11" s="193"/>
      <c r="E11" s="194"/>
      <c r="F11" s="195"/>
      <c r="G11" s="196"/>
      <c r="H11" s="197"/>
      <c r="I11" s="198"/>
      <c r="J11" s="8"/>
      <c r="K11" s="7"/>
      <c r="L11" s="6"/>
      <c r="M11" s="196"/>
      <c r="N11" s="197"/>
      <c r="O11" s="198"/>
      <c r="P11" s="8"/>
      <c r="Q11" s="7"/>
      <c r="R11" s="6"/>
      <c r="S11" s="196"/>
      <c r="T11" s="197"/>
      <c r="U11" s="198"/>
      <c r="V11" s="8"/>
      <c r="W11" s="7"/>
      <c r="X11" s="6"/>
      <c r="Y11" s="196"/>
      <c r="Z11" s="197"/>
      <c r="AA11" s="198"/>
      <c r="AB11" s="8"/>
      <c r="AC11" s="7"/>
      <c r="AD11" s="6"/>
      <c r="AE11" s="196"/>
      <c r="AF11" s="197"/>
      <c r="AG11" s="198"/>
      <c r="AH11" s="8"/>
      <c r="AI11" s="7"/>
      <c r="AJ11" s="6"/>
      <c r="AK11" s="205"/>
      <c r="AL11" s="206"/>
      <c r="AM11" s="207"/>
      <c r="AN11" s="214"/>
      <c r="AO11" s="215"/>
      <c r="AP11" s="216"/>
      <c r="AQ11" s="31"/>
      <c r="AR11" s="4">
        <f t="shared" si="0"/>
        <v>0</v>
      </c>
      <c r="AS11" s="3">
        <f t="shared" si="1"/>
        <v>0</v>
      </c>
      <c r="AT11" s="2">
        <f t="shared" si="2"/>
        <v>0</v>
      </c>
      <c r="AU11" s="4">
        <f t="shared" si="3"/>
        <v>6</v>
      </c>
      <c r="AV11" s="3">
        <f t="shared" si="4"/>
        <v>10</v>
      </c>
      <c r="AW11" s="2">
        <f t="shared" si="5"/>
        <v>2</v>
      </c>
      <c r="AX11" s="4">
        <f t="shared" si="6"/>
        <v>0</v>
      </c>
      <c r="AY11" s="3">
        <f t="shared" si="7"/>
        <v>0</v>
      </c>
      <c r="AZ11" s="2">
        <f t="shared" si="8"/>
        <v>0</v>
      </c>
      <c r="BA11" s="5"/>
      <c r="BB11" s="44">
        <f t="shared" si="9"/>
        <v>0</v>
      </c>
      <c r="BC11" s="43">
        <f t="shared" si="10"/>
        <v>0</v>
      </c>
      <c r="BD11" s="42">
        <f t="shared" si="11"/>
        <v>0</v>
      </c>
      <c r="BE11" s="38">
        <f>IF($G$9 = $BH$1,0,IF(+COUNTIF(J11,$BF$1) = 1,11-$G$9,0))</f>
        <v>0</v>
      </c>
      <c r="BF11" s="37">
        <f>IF($G$9 = $BH$1,0,IF(+COUNTIF(K11,$BF$1) = 1,11-$G$9,0))</f>
        <v>0</v>
      </c>
      <c r="BG11" s="36">
        <f>IF($G$9 = $BH$1,0,IF(+COUNTIF(L11,$BF$1) = 1,11-$G$9,0))</f>
        <v>0</v>
      </c>
      <c r="BH11" s="38">
        <f>IF($M$9 = $BH$1,0,IF(+COUNTIF(P11,$BF$1) = 1,11-$M$9,0))</f>
        <v>0</v>
      </c>
      <c r="BI11" s="37">
        <f>IF($M$9 = $BH$1,0,IF(+COUNTIF(Q11,$BF$1) = 1,11-$M$9,0))</f>
        <v>0</v>
      </c>
      <c r="BJ11" s="36">
        <f>IF($M$9 = $BH$1,0,IF(+COUNTIF(R11,$BF$1) = 1,11-$M$9,0))</f>
        <v>0</v>
      </c>
      <c r="BK11" s="38">
        <f>IF($S$9 = $BH$1,0,IF(+COUNTIF(V11,$BF$1) = 1,11-$S$9,0))</f>
        <v>0</v>
      </c>
      <c r="BL11" s="37">
        <f>IF($S$9 = $BH$1,0,IF(+COUNTIF(W11,$BF$1) = 1,11-$S$9,0))</f>
        <v>0</v>
      </c>
      <c r="BM11" s="36">
        <f>IF($S$9 = $BH$1,0,IF(+COUNTIF(X11,$BF$1) = 1,11-$S$9,0))</f>
        <v>0</v>
      </c>
      <c r="BN11" s="38">
        <f>IF($Y$9 = $BH$1,0,IF(+COUNTIF(AB11,$BF$1) = 1,11-$Y$9,0))</f>
        <v>0</v>
      </c>
      <c r="BO11" s="37">
        <f>IF($Y$9 = $BH$1,0,IF(+COUNTIF(AC11,$BF$1) = 1,11-$Y$9,0))</f>
        <v>0</v>
      </c>
      <c r="BP11" s="36">
        <f>IF($Y$9 = $BH$1,0,IF(+COUNTIF(AD11,$BF$1) = 1,11-$Y$9,0))</f>
        <v>0</v>
      </c>
      <c r="BQ11" s="38">
        <f>IF($AE$9 = $BH$1,0,IF(+COUNTIF(AH11,$BF$1) = 1,11-$AE$9,0))</f>
        <v>0</v>
      </c>
      <c r="BR11" s="37">
        <f>IF($AE$9 = $BH$1,0,IF(+COUNTIF(AI11,$BF$1) = 1,11-$AE$9,0))</f>
        <v>0</v>
      </c>
      <c r="BS11" s="36">
        <f>IF($AE$9 = $BH$1,0,IF(+COUNTIF(AJ11,$BF$1) = 1,11-$AE$9,0))</f>
        <v>0</v>
      </c>
      <c r="BT11" s="41">
        <f t="shared" si="16"/>
        <v>0</v>
      </c>
      <c r="BU11" s="40">
        <f>BF11+BI11+BL11+BO11+BR11</f>
        <v>0</v>
      </c>
      <c r="BV11" s="39">
        <f t="shared" si="17"/>
        <v>0</v>
      </c>
      <c r="BW11" s="38">
        <f>SUM($BT$9:$BT$11)</f>
        <v>6</v>
      </c>
      <c r="BX11" s="37">
        <f>SUM($BU$9:$BU$11)</f>
        <v>10</v>
      </c>
      <c r="BY11" s="36">
        <f>SUM($BV$9:$BV$11)</f>
        <v>2</v>
      </c>
      <c r="BZ11" s="36">
        <f t="shared" si="12"/>
        <v>0</v>
      </c>
      <c r="CA11" s="35">
        <f t="shared" si="13"/>
        <v>6</v>
      </c>
      <c r="CB11" s="34">
        <f t="shared" si="14"/>
        <v>10</v>
      </c>
      <c r="CC11" s="33">
        <f t="shared" si="15"/>
        <v>2</v>
      </c>
      <c r="CD11" s="227"/>
      <c r="CE11" s="229"/>
      <c r="CF11" s="229"/>
      <c r="CG11" s="229"/>
      <c r="CH11" s="231"/>
      <c r="CI11" s="233"/>
      <c r="CJ11" s="220"/>
      <c r="CK11" s="221"/>
      <c r="CL11" s="221"/>
      <c r="CM11" s="220"/>
      <c r="CN11" s="221"/>
      <c r="CO11" s="222"/>
    </row>
    <row r="12" spans="1:93" ht="10" customHeight="1" x14ac:dyDescent="0.2">
      <c r="A12" s="193">
        <v>1</v>
      </c>
      <c r="B12" s="194"/>
      <c r="C12" s="195"/>
      <c r="D12" s="190">
        <v>3</v>
      </c>
      <c r="E12" s="191"/>
      <c r="F12" s="192"/>
      <c r="G12" s="190">
        <v>8</v>
      </c>
      <c r="H12" s="191"/>
      <c r="I12" s="192"/>
      <c r="J12" s="22"/>
      <c r="K12" s="21"/>
      <c r="L12" s="20"/>
      <c r="M12" s="190">
        <v>8</v>
      </c>
      <c r="N12" s="191"/>
      <c r="O12" s="192"/>
      <c r="P12" s="22"/>
      <c r="Q12" s="21"/>
      <c r="R12" s="20" t="s">
        <v>1</v>
      </c>
      <c r="S12" s="190">
        <v>9</v>
      </c>
      <c r="T12" s="191"/>
      <c r="U12" s="192"/>
      <c r="V12" s="22"/>
      <c r="W12" s="21"/>
      <c r="X12" s="20"/>
      <c r="Y12" s="190">
        <v>9</v>
      </c>
      <c r="Z12" s="191"/>
      <c r="AA12" s="192"/>
      <c r="AB12" s="22"/>
      <c r="AC12" s="21"/>
      <c r="AD12" s="20"/>
      <c r="AE12" s="190">
        <v>9</v>
      </c>
      <c r="AF12" s="191"/>
      <c r="AG12" s="192"/>
      <c r="AH12" s="22"/>
      <c r="AI12" s="21"/>
      <c r="AJ12" s="20"/>
      <c r="AK12" s="199">
        <f>G12+M12+S12+Y12+AE12</f>
        <v>43</v>
      </c>
      <c r="AL12" s="200"/>
      <c r="AM12" s="201"/>
      <c r="AN12" s="208">
        <f>AK12+AK15</f>
        <v>83</v>
      </c>
      <c r="AO12" s="209"/>
      <c r="AP12" s="210"/>
      <c r="AQ12" s="72"/>
      <c r="AR12" s="11">
        <f t="shared" si="0"/>
        <v>0</v>
      </c>
      <c r="AS12" s="17">
        <f t="shared" si="1"/>
        <v>0</v>
      </c>
      <c r="AT12" s="16">
        <f t="shared" si="2"/>
        <v>3</v>
      </c>
      <c r="AU12" s="18">
        <f t="shared" si="3"/>
        <v>7</v>
      </c>
      <c r="AV12" s="17">
        <f t="shared" si="4"/>
        <v>3</v>
      </c>
      <c r="AW12" s="16">
        <f t="shared" si="5"/>
        <v>11</v>
      </c>
      <c r="AX12" s="18">
        <f t="shared" si="6"/>
        <v>0</v>
      </c>
      <c r="AY12" s="17">
        <f t="shared" si="7"/>
        <v>0</v>
      </c>
      <c r="AZ12" s="16">
        <f t="shared" si="8"/>
        <v>1</v>
      </c>
      <c r="BA12" s="19"/>
      <c r="BB12" s="71">
        <f t="shared" si="9"/>
        <v>0</v>
      </c>
      <c r="BC12" s="70">
        <f t="shared" si="10"/>
        <v>0</v>
      </c>
      <c r="BD12" s="69">
        <f t="shared" si="11"/>
        <v>1</v>
      </c>
      <c r="BE12" s="68">
        <f>IF($G$12 = $BH$1,0,IF(+COUNTIF(J12,$BF$1) = 1,11-$G$12,0))</f>
        <v>0</v>
      </c>
      <c r="BF12" s="65">
        <f>IF($G$12 = $BH$1,0,IF(+COUNTIF(K12,$BF$1) = 1,11-$G$12,0))</f>
        <v>0</v>
      </c>
      <c r="BG12" s="64">
        <f>IF($G$12 = $BH$1,0,IF(+COUNTIF(L12,$BF$1) = 1,11-$G$12,0))</f>
        <v>0</v>
      </c>
      <c r="BH12" s="50">
        <f>IF($M$12 = $BH$1,0,IF(+COUNTIF(P12,$BF$1) = 1,11-$M$12,0))</f>
        <v>0</v>
      </c>
      <c r="BI12" s="65">
        <f>IF($M$12 = $BH$1,0,IF(+COUNTIF(Q12,$BF$1) = 1,11-$M$12,0))</f>
        <v>0</v>
      </c>
      <c r="BJ12" s="64">
        <f>IF($M$12 = $BH$1,0,IF(+COUNTIF(R12,$BF$1) = 1,11-$M$12,0))</f>
        <v>3</v>
      </c>
      <c r="BK12" s="50">
        <f>IF($S$12 = $BH$1,0,IF(+COUNTIF(V12,$BF$1) = 1,11-$S$12,0))</f>
        <v>0</v>
      </c>
      <c r="BL12" s="65">
        <f>IF($S$12 = $BH$1,0,IF(+COUNTIF(W12,$BF$1) = 1,11-$S$12,0))</f>
        <v>0</v>
      </c>
      <c r="BM12" s="64">
        <f>IF($S$12 = $BH$1,0,IF(+COUNTIF(X12,$BF$1) = 1,11-$S$12,0))</f>
        <v>0</v>
      </c>
      <c r="BN12" s="50">
        <f>IF($Y$12 = $BH$1,0,IF(+COUNTIF(AB12,$BF$1) = 1,11-$Y$12,0))</f>
        <v>0</v>
      </c>
      <c r="BO12" s="65">
        <f>IF($Y$12 = $BH$1,0,IF(+COUNTIF(AC12,$BF$1) = 1,11-$Y$12,0))</f>
        <v>0</v>
      </c>
      <c r="BP12" s="64">
        <f>IF($Y$12 = $BH$1,0,IF(+COUNTIF(AD12,$BF$1) = 1,11-$Y$12,0))</f>
        <v>0</v>
      </c>
      <c r="BQ12" s="50">
        <f>IF($AE$12 = $BH$1,0,IF(+COUNTIF(AH12,$BF$1) = 1,11-$AE$12,0))</f>
        <v>0</v>
      </c>
      <c r="BR12" s="65">
        <f>IF($AE$12 = $BH$1,0,IF(+COUNTIF(AI12,$BF$1) = 1,11-$AE$12,0))</f>
        <v>0</v>
      </c>
      <c r="BS12" s="64">
        <f>IF($AE$12 = $BH$1,0,IF(+COUNTIF(AJ12,$BF$1) = 1,11-$AE$12,0))</f>
        <v>0</v>
      </c>
      <c r="BT12" s="53">
        <f t="shared" si="16"/>
        <v>0</v>
      </c>
      <c r="BU12" s="67">
        <f>BF12+BI12+BL12+BO12+BR12</f>
        <v>0</v>
      </c>
      <c r="BV12" s="66">
        <f t="shared" si="17"/>
        <v>3</v>
      </c>
      <c r="BW12" s="50">
        <f>SUM($BT$12:$BT$14)</f>
        <v>4</v>
      </c>
      <c r="BX12" s="65">
        <f>SUM($BU$12:$BU$14)</f>
        <v>0</v>
      </c>
      <c r="BY12" s="64">
        <f>SUM($BV$12:$BV$14)</f>
        <v>8</v>
      </c>
      <c r="BZ12" s="64">
        <f t="shared" si="12"/>
        <v>3</v>
      </c>
      <c r="CA12" s="47">
        <f t="shared" si="13"/>
        <v>7</v>
      </c>
      <c r="CB12" s="63">
        <f t="shared" si="14"/>
        <v>3</v>
      </c>
      <c r="CC12" s="62">
        <f t="shared" si="15"/>
        <v>11</v>
      </c>
      <c r="CD12" s="61">
        <f>SUM(BE12:BG14)</f>
        <v>3</v>
      </c>
      <c r="CE12" s="60">
        <f>SUM(BH12:BJ14)</f>
        <v>3</v>
      </c>
      <c r="CF12" s="60">
        <f>SUM(BK12:BM14)</f>
        <v>2</v>
      </c>
      <c r="CG12" s="59">
        <f>SUM(BN12:BP14)</f>
        <v>2</v>
      </c>
      <c r="CH12" s="58">
        <f>SUM(BQ12:BS14)</f>
        <v>2</v>
      </c>
      <c r="CI12" s="57">
        <f>SUM(CD12:CH12)</f>
        <v>12</v>
      </c>
      <c r="CJ12" s="217">
        <v>150</v>
      </c>
      <c r="CK12" s="218"/>
      <c r="CL12" s="218"/>
      <c r="CM12" s="217">
        <f>CJ12/5</f>
        <v>30</v>
      </c>
      <c r="CN12" s="218"/>
      <c r="CO12" s="219"/>
    </row>
    <row r="13" spans="1:93" ht="10" customHeight="1" x14ac:dyDescent="0.2">
      <c r="A13" s="193"/>
      <c r="B13" s="194"/>
      <c r="C13" s="195"/>
      <c r="D13" s="193"/>
      <c r="E13" s="194"/>
      <c r="F13" s="195"/>
      <c r="G13" s="193"/>
      <c r="H13" s="194"/>
      <c r="I13" s="195"/>
      <c r="J13" s="15"/>
      <c r="K13" s="14"/>
      <c r="L13" s="13"/>
      <c r="M13" s="193"/>
      <c r="N13" s="194"/>
      <c r="O13" s="195"/>
      <c r="P13" s="15"/>
      <c r="Q13" s="14"/>
      <c r="R13" s="13"/>
      <c r="S13" s="193"/>
      <c r="T13" s="194"/>
      <c r="U13" s="195"/>
      <c r="V13" s="15" t="s">
        <v>1</v>
      </c>
      <c r="W13" s="14"/>
      <c r="X13" s="13"/>
      <c r="Y13" s="193"/>
      <c r="Z13" s="194"/>
      <c r="AA13" s="195"/>
      <c r="AB13" s="15"/>
      <c r="AC13" s="14"/>
      <c r="AD13" s="13"/>
      <c r="AE13" s="193"/>
      <c r="AF13" s="194"/>
      <c r="AG13" s="195"/>
      <c r="AH13" s="15"/>
      <c r="AI13" s="14"/>
      <c r="AJ13" s="13"/>
      <c r="AK13" s="202"/>
      <c r="AL13" s="203"/>
      <c r="AM13" s="204"/>
      <c r="AN13" s="211"/>
      <c r="AO13" s="212"/>
      <c r="AP13" s="213"/>
      <c r="AQ13" s="32"/>
      <c r="AR13" s="11">
        <f t="shared" si="0"/>
        <v>2</v>
      </c>
      <c r="AS13" s="10">
        <f t="shared" si="1"/>
        <v>0</v>
      </c>
      <c r="AT13" s="9">
        <f t="shared" si="2"/>
        <v>0</v>
      </c>
      <c r="AU13" s="11">
        <f t="shared" si="3"/>
        <v>6</v>
      </c>
      <c r="AV13" s="10">
        <f t="shared" si="4"/>
        <v>2</v>
      </c>
      <c r="AW13" s="9">
        <f t="shared" si="5"/>
        <v>10</v>
      </c>
      <c r="AX13" s="11">
        <f t="shared" si="6"/>
        <v>1</v>
      </c>
      <c r="AY13" s="10">
        <f t="shared" si="7"/>
        <v>0</v>
      </c>
      <c r="AZ13" s="9">
        <f t="shared" si="8"/>
        <v>0</v>
      </c>
      <c r="BA13" s="12"/>
      <c r="BB13" s="56">
        <f t="shared" si="9"/>
        <v>1</v>
      </c>
      <c r="BC13" s="55">
        <f t="shared" si="10"/>
        <v>0</v>
      </c>
      <c r="BD13" s="54">
        <f t="shared" si="11"/>
        <v>0</v>
      </c>
      <c r="BE13" s="50">
        <f>IF($G$12 = $BH$1,0,IF(+COUNTIF(J13,$BF$1) = 1,11-$G$12,0))</f>
        <v>0</v>
      </c>
      <c r="BF13" s="49">
        <f>IF($G$12 = $BH$1,9,IF(+COUNTIF(K13,$BF$1) = 1,11-$G$12,0))</f>
        <v>0</v>
      </c>
      <c r="BG13" s="48">
        <f>IF($G$12 = $BH$1,0,IF(+COUNTIF(L13,$BF$1) = 1,11-$G$12,0))</f>
        <v>0</v>
      </c>
      <c r="BH13" s="50">
        <f>IF($M$12 = $BH$1,0,IF(+COUNTIF(P13,$BF$1) = 1,11-$M$12,0))</f>
        <v>0</v>
      </c>
      <c r="BI13" s="49">
        <f>IF($M$12 = $BH$1,9,IF(+COUNTIF(Q13,$BF$1) = 1,11-$M$12,0))</f>
        <v>0</v>
      </c>
      <c r="BJ13" s="48">
        <f>IF($M$12 = $BH$1,0,IF(+COUNTIF(R13,$BF$1) = 1,11-$M$12,0))</f>
        <v>0</v>
      </c>
      <c r="BK13" s="50">
        <f>IF($S$12 = $BH$1,0,IF(+COUNTIF(V13,$BF$1) = 1,11-$S$12,0))</f>
        <v>2</v>
      </c>
      <c r="BL13" s="49">
        <f>IF($S$12 = $BH$1,9,IF(+COUNTIF(W13,$BF$1) = 1,11-$S$12,0))</f>
        <v>0</v>
      </c>
      <c r="BM13" s="48">
        <f>IF($S$12 = $BH$1,0,IF(+COUNTIF(X13,$BF$1) = 1,11-$S$12,0))</f>
        <v>0</v>
      </c>
      <c r="BN13" s="50">
        <f>IF($Y$12 = $BH$1,0,IF(+COUNTIF(AB13,$BF$1) = 1,11-$Y$12,0))</f>
        <v>0</v>
      </c>
      <c r="BO13" s="49">
        <f>IF($Y$12 = $BH$1,9,IF(+COUNTIF(AC13,$BF$1) = 1,11-$Y$12,0))</f>
        <v>0</v>
      </c>
      <c r="BP13" s="48">
        <f>IF($Y$12 = $BH$1,0,IF(+COUNTIF(AD13,$BF$1) = 1,11-$Y$12,0))</f>
        <v>0</v>
      </c>
      <c r="BQ13" s="50">
        <f>IF($AE$12 = $BH$1,0,IF(+COUNTIF(AH13,$BF$1) = 1,11-$AE$12,0))</f>
        <v>0</v>
      </c>
      <c r="BR13" s="49">
        <f>IF($AE$12 = $BH$1,9,IF(+COUNTIF(AI13,$BF$1) = 1,11-$AE$12,0))</f>
        <v>0</v>
      </c>
      <c r="BS13" s="48">
        <f>IF($AE$12 = $BH$1,0,IF(+COUNTIF(AJ13,$BF$1) = 1,11-$AE$12,0))</f>
        <v>0</v>
      </c>
      <c r="BT13" s="53">
        <f t="shared" si="16"/>
        <v>2</v>
      </c>
      <c r="BU13" s="52">
        <f>BF13+BI13+BL13+BO13+BR13+CI13</f>
        <v>0</v>
      </c>
      <c r="BV13" s="51">
        <f t="shared" si="17"/>
        <v>0</v>
      </c>
      <c r="BW13" s="50">
        <f>SUM($BT$12:$BT$14)</f>
        <v>4</v>
      </c>
      <c r="BX13" s="49">
        <f>SUM($BU$12:$BU$14)</f>
        <v>0</v>
      </c>
      <c r="BY13" s="48">
        <f>SUM($BV$12:$BV$14)</f>
        <v>8</v>
      </c>
      <c r="BZ13" s="48">
        <f t="shared" si="12"/>
        <v>2</v>
      </c>
      <c r="CA13" s="47">
        <f t="shared" si="13"/>
        <v>6</v>
      </c>
      <c r="CB13" s="46">
        <f t="shared" si="14"/>
        <v>2</v>
      </c>
      <c r="CC13" s="45">
        <f t="shared" si="15"/>
        <v>10</v>
      </c>
      <c r="CD13" s="226">
        <f>IF(CD12&gt;0,IF(G12&gt;=$BG$1,IF(G12&lt;=$BH$1,10-CD12,0),0),0)</f>
        <v>0</v>
      </c>
      <c r="CE13" s="228">
        <f>IF(CE12&gt;0,IF(M12&gt;=$BG$1,IF(M12&lt;=$BH$1,10-CE12,0),0),0)</f>
        <v>0</v>
      </c>
      <c r="CF13" s="228">
        <f>IF(CF12&gt;0,IF(S12&gt;=$BG$1,IF(S12&lt;=$BH$1,10-CF12,0),0),0)</f>
        <v>0</v>
      </c>
      <c r="CG13" s="228">
        <f>IF(CG12&gt;0,IF(Y12&gt;=$BG$1,IF(Y12&lt;=$BH$1,10-CG12,0),0),0)</f>
        <v>0</v>
      </c>
      <c r="CH13" s="230">
        <f>IF(CH12&gt;0,IF(AE12&gt;=$BG$1,IF(AE12&lt;=$BH$1,10-CH12,0),0),0)</f>
        <v>0</v>
      </c>
      <c r="CI13" s="232">
        <f>SUM(CD13:CH14)</f>
        <v>0</v>
      </c>
      <c r="CJ13" s="220"/>
      <c r="CK13" s="221"/>
      <c r="CL13" s="221"/>
      <c r="CM13" s="220"/>
      <c r="CN13" s="221"/>
      <c r="CO13" s="222"/>
    </row>
    <row r="14" spans="1:93" ht="10" customHeight="1" thickBot="1" x14ac:dyDescent="0.25">
      <c r="A14" s="193"/>
      <c r="B14" s="194"/>
      <c r="C14" s="195"/>
      <c r="D14" s="193"/>
      <c r="E14" s="194"/>
      <c r="F14" s="195"/>
      <c r="G14" s="196"/>
      <c r="H14" s="197"/>
      <c r="I14" s="198"/>
      <c r="J14" s="8"/>
      <c r="K14" s="7"/>
      <c r="L14" s="6" t="s">
        <v>1</v>
      </c>
      <c r="M14" s="196"/>
      <c r="N14" s="197"/>
      <c r="O14" s="198"/>
      <c r="P14" s="8"/>
      <c r="Q14" s="7"/>
      <c r="R14" s="6"/>
      <c r="S14" s="196"/>
      <c r="T14" s="197"/>
      <c r="U14" s="198"/>
      <c r="V14" s="8"/>
      <c r="W14" s="7"/>
      <c r="X14" s="6"/>
      <c r="Y14" s="196"/>
      <c r="Z14" s="197"/>
      <c r="AA14" s="198"/>
      <c r="AB14" s="8" t="s">
        <v>1</v>
      </c>
      <c r="AC14" s="7"/>
      <c r="AD14" s="6"/>
      <c r="AE14" s="196"/>
      <c r="AF14" s="197"/>
      <c r="AG14" s="198"/>
      <c r="AH14" s="8"/>
      <c r="AI14" s="7"/>
      <c r="AJ14" s="6" t="s">
        <v>1</v>
      </c>
      <c r="AK14" s="205"/>
      <c r="AL14" s="206"/>
      <c r="AM14" s="207"/>
      <c r="AN14" s="211"/>
      <c r="AO14" s="212"/>
      <c r="AP14" s="213"/>
      <c r="AQ14" s="32"/>
      <c r="AR14" s="4">
        <f t="shared" si="0"/>
        <v>2</v>
      </c>
      <c r="AS14" s="3">
        <f t="shared" si="1"/>
        <v>0</v>
      </c>
      <c r="AT14" s="2">
        <f t="shared" si="2"/>
        <v>5</v>
      </c>
      <c r="AU14" s="4">
        <f t="shared" si="3"/>
        <v>11</v>
      </c>
      <c r="AV14" s="3">
        <f t="shared" si="4"/>
        <v>7</v>
      </c>
      <c r="AW14" s="2">
        <f t="shared" si="5"/>
        <v>15</v>
      </c>
      <c r="AX14" s="4">
        <f t="shared" si="6"/>
        <v>1</v>
      </c>
      <c r="AY14" s="3">
        <f t="shared" si="7"/>
        <v>0</v>
      </c>
      <c r="AZ14" s="2">
        <f t="shared" si="8"/>
        <v>2</v>
      </c>
      <c r="BA14" s="5"/>
      <c r="BB14" s="44">
        <f t="shared" si="9"/>
        <v>1</v>
      </c>
      <c r="BC14" s="43">
        <f t="shared" si="10"/>
        <v>0</v>
      </c>
      <c r="BD14" s="42">
        <f t="shared" si="11"/>
        <v>2</v>
      </c>
      <c r="BE14" s="38">
        <f>IF($G$12 = $BH$1,0,IF(+COUNTIF(J14,$BF$1) = 1,11-$G$12,0))</f>
        <v>0</v>
      </c>
      <c r="BF14" s="37">
        <f>IF($G$12 = $BH$1,0,IF(+COUNTIF(K14,$BF$1) = 1,11-$G$12,0))</f>
        <v>0</v>
      </c>
      <c r="BG14" s="36">
        <f>IF($G$12 = $BH$1,0,IF(+COUNTIF(L14,$BF$1) = 1,11-$G$12,0))</f>
        <v>3</v>
      </c>
      <c r="BH14" s="38">
        <f>IF($M$12 = $BH$1,0,IF(+COUNTIF(P14,$BF$1) = 1,11-$M$12,0))</f>
        <v>0</v>
      </c>
      <c r="BI14" s="37">
        <f>IF($M$12 = $BH$1,0,IF(+COUNTIF(Q14,$BF$1) = 1,11-$M$12,0))</f>
        <v>0</v>
      </c>
      <c r="BJ14" s="36">
        <f>IF($M$12 = $BH$1,0,IF(+COUNTIF(R14,$BF$1) = 1,11-$M$12,0))</f>
        <v>0</v>
      </c>
      <c r="BK14" s="38">
        <f>IF($S$12 = $BH$1,0,IF(+COUNTIF(V14,$BF$1) = 1,11-$S$12,0))</f>
        <v>0</v>
      </c>
      <c r="BL14" s="37">
        <f>IF($S$12 = $BH$1,0,IF(+COUNTIF(W14,$BF$1) = 1,11-$S$12,0))</f>
        <v>0</v>
      </c>
      <c r="BM14" s="36">
        <f>IF($S$12 = $BH$1,0,IF(+COUNTIF(X14,$BF$1) = 1,11-$S$12,0))</f>
        <v>0</v>
      </c>
      <c r="BN14" s="38">
        <f>IF($Y$12 = $BH$1,0,IF(+COUNTIF(AB14,$BF$1) = 1,11-$Y$12,0))</f>
        <v>2</v>
      </c>
      <c r="BO14" s="37">
        <f>IF($Y$12 = $BH$1,0,IF(+COUNTIF(AC14,$BF$1) = 1,11-$Y$12,0))</f>
        <v>0</v>
      </c>
      <c r="BP14" s="36">
        <f>IF($Y$12 = $BH$1,0,IF(+COUNTIF(AD14,$BF$1) = 1,11-$Y$12,0))</f>
        <v>0</v>
      </c>
      <c r="BQ14" s="38">
        <f>IF($AE$12 = $BH$1,0,IF(+COUNTIF(AH14,$BF$1) = 1,11-$AE$12,0))</f>
        <v>0</v>
      </c>
      <c r="BR14" s="37">
        <f>IF($AE$12 = $BH$1,0,IF(+COUNTIF(AI14,$BF$1) = 1,11-$AE$12,0))</f>
        <v>0</v>
      </c>
      <c r="BS14" s="36">
        <f>IF($AE$12 = $BH$1,0,IF(+COUNTIF(AJ14,$BF$1) = 1,11-$AE$12,0))</f>
        <v>2</v>
      </c>
      <c r="BT14" s="41">
        <f t="shared" si="16"/>
        <v>2</v>
      </c>
      <c r="BU14" s="40">
        <f>BF14+BI14+BL14+BO14+BR14</f>
        <v>0</v>
      </c>
      <c r="BV14" s="39">
        <f t="shared" si="17"/>
        <v>5</v>
      </c>
      <c r="BW14" s="38">
        <f>SUM($BT$12:$BT$14)</f>
        <v>4</v>
      </c>
      <c r="BX14" s="37">
        <f>SUM($BU$12:$BU$14)</f>
        <v>0</v>
      </c>
      <c r="BY14" s="36">
        <f>SUM($BV$12:$BV$14)</f>
        <v>8</v>
      </c>
      <c r="BZ14" s="36">
        <f t="shared" si="12"/>
        <v>7</v>
      </c>
      <c r="CA14" s="35">
        <f t="shared" si="13"/>
        <v>11</v>
      </c>
      <c r="CB14" s="34">
        <f t="shared" si="14"/>
        <v>7</v>
      </c>
      <c r="CC14" s="33">
        <f t="shared" si="15"/>
        <v>15</v>
      </c>
      <c r="CD14" s="227"/>
      <c r="CE14" s="229"/>
      <c r="CF14" s="229"/>
      <c r="CG14" s="229"/>
      <c r="CH14" s="231"/>
      <c r="CI14" s="233"/>
      <c r="CJ14" s="220"/>
      <c r="CK14" s="221"/>
      <c r="CL14" s="221"/>
      <c r="CM14" s="220"/>
      <c r="CN14" s="221"/>
      <c r="CO14" s="222"/>
    </row>
    <row r="15" spans="1:93" ht="10" customHeight="1" x14ac:dyDescent="0.2">
      <c r="A15" s="193">
        <v>1</v>
      </c>
      <c r="B15" s="194"/>
      <c r="C15" s="195"/>
      <c r="D15" s="190">
        <v>4</v>
      </c>
      <c r="E15" s="191"/>
      <c r="F15" s="192"/>
      <c r="G15" s="190">
        <v>6</v>
      </c>
      <c r="H15" s="191"/>
      <c r="I15" s="192"/>
      <c r="J15" s="22"/>
      <c r="K15" s="21"/>
      <c r="L15" s="20"/>
      <c r="M15" s="190">
        <v>8</v>
      </c>
      <c r="N15" s="191"/>
      <c r="O15" s="192"/>
      <c r="P15" s="22"/>
      <c r="Q15" s="21"/>
      <c r="R15" s="20"/>
      <c r="S15" s="190">
        <v>8</v>
      </c>
      <c r="T15" s="191"/>
      <c r="U15" s="192"/>
      <c r="V15" s="22"/>
      <c r="W15" s="21"/>
      <c r="X15" s="20"/>
      <c r="Y15" s="190">
        <v>9</v>
      </c>
      <c r="Z15" s="191"/>
      <c r="AA15" s="192"/>
      <c r="AB15" s="22"/>
      <c r="AC15" s="21"/>
      <c r="AD15" s="20"/>
      <c r="AE15" s="190">
        <v>9</v>
      </c>
      <c r="AF15" s="191"/>
      <c r="AG15" s="192"/>
      <c r="AH15" s="22"/>
      <c r="AI15" s="21"/>
      <c r="AJ15" s="20"/>
      <c r="AK15" s="199">
        <f>G15+M15+S15+Y15+AE15</f>
        <v>40</v>
      </c>
      <c r="AL15" s="200"/>
      <c r="AM15" s="201"/>
      <c r="AN15" s="211"/>
      <c r="AO15" s="212"/>
      <c r="AP15" s="213"/>
      <c r="AQ15" s="32"/>
      <c r="AR15" s="11">
        <f t="shared" si="0"/>
        <v>0</v>
      </c>
      <c r="AS15" s="17">
        <f t="shared" si="1"/>
        <v>0</v>
      </c>
      <c r="AT15" s="16">
        <f t="shared" si="2"/>
        <v>0</v>
      </c>
      <c r="AU15" s="18">
        <f t="shared" si="3"/>
        <v>8</v>
      </c>
      <c r="AV15" s="17">
        <f t="shared" si="4"/>
        <v>0</v>
      </c>
      <c r="AW15" s="16">
        <f t="shared" si="5"/>
        <v>7</v>
      </c>
      <c r="AX15" s="18">
        <f t="shared" si="6"/>
        <v>0</v>
      </c>
      <c r="AY15" s="17">
        <f t="shared" si="7"/>
        <v>0</v>
      </c>
      <c r="AZ15" s="16">
        <f t="shared" si="8"/>
        <v>0</v>
      </c>
      <c r="BA15" s="19"/>
      <c r="BB15" s="71">
        <f t="shared" si="9"/>
        <v>0</v>
      </c>
      <c r="BC15" s="70">
        <f t="shared" si="10"/>
        <v>0</v>
      </c>
      <c r="BD15" s="69">
        <f t="shared" si="11"/>
        <v>0</v>
      </c>
      <c r="BE15" s="68">
        <f>IF($G$15 = $BH$1,0,IF(+COUNTIF(J15,$BF$1) = 1,11-$G$15,0))</f>
        <v>0</v>
      </c>
      <c r="BF15" s="65">
        <f>IF($G$15 = $BH$1,0,IF(+COUNTIF(K15,$BF$1) = 1,11-$G$15,0))</f>
        <v>0</v>
      </c>
      <c r="BG15" s="64">
        <f>IF($G$15 = $BH$1,0,IF(+COUNTIF(L15,$BF$1) = 1,11-$G$15,0))</f>
        <v>0</v>
      </c>
      <c r="BH15" s="50">
        <f>IF($M$15 = $BH$1,0,IF(+COUNTIF(P15,$BF$1) = 1,11-$M$15,0))</f>
        <v>0</v>
      </c>
      <c r="BI15" s="65">
        <f>IF($M$15 = $BH$1,0,IF(+COUNTIF(Q15,$BF$1) = 1,11-$M$15,0))</f>
        <v>0</v>
      </c>
      <c r="BJ15" s="64">
        <f>IF($M$15 = $BH$1,0,IF(+COUNTIF(R15,$BF$1) = 1,11-$M$15,0))</f>
        <v>0</v>
      </c>
      <c r="BK15" s="50">
        <f>IF($S$15 = $BH$1,0,IF(+COUNTIF(V15,$BF$1) = 1,11-$S$15,0))</f>
        <v>0</v>
      </c>
      <c r="BL15" s="65">
        <f>IF($S$15 = $BH$1,0,IF(+COUNTIF(W15,$BF$1) = 1,11-$S$15,0))</f>
        <v>0</v>
      </c>
      <c r="BM15" s="64">
        <f>IF($S$15 = $BH$1,0,IF(+COUNTIF(X15,$BF$1) = 1,11-$S$15,0))</f>
        <v>0</v>
      </c>
      <c r="BN15" s="50">
        <f>IF($Y$15 = $BH$1,0,IF(+COUNTIF(AB15,$BF$1) = 1,11-$Y$15,0))</f>
        <v>0</v>
      </c>
      <c r="BO15" s="65">
        <f>IF($Y$15 = $BH$1,0,IF(+COUNTIF(AC15,$BF$1) = 1,11-$Y$15,0))</f>
        <v>0</v>
      </c>
      <c r="BP15" s="64">
        <f>IF($Y$15 = $BH$1,0,IF(+COUNTIF(AD15,$BF$1) = 1,11-$Y$15,0))</f>
        <v>0</v>
      </c>
      <c r="BQ15" s="50">
        <f>IF($AE$15 = $BH$1,0,IF(+COUNTIF(AH15,$BF$1) = 1,11-$AE$15,0))</f>
        <v>0</v>
      </c>
      <c r="BR15" s="65">
        <f>IF($AE$15 = $BH$1,0,IF(+COUNTIF(AI15,$BF$1) = 1,11-$AE$15,0))</f>
        <v>0</v>
      </c>
      <c r="BS15" s="64">
        <f>IF($AE$15 = $BH$1,0,IF(+COUNTIF(AJ15,$BF$1) = 1,11-$AE$15,0))</f>
        <v>0</v>
      </c>
      <c r="BT15" s="53">
        <f t="shared" si="16"/>
        <v>0</v>
      </c>
      <c r="BU15" s="67">
        <f>BF15+BI15+BL15+BO15+BR15</f>
        <v>0</v>
      </c>
      <c r="BV15" s="66">
        <f t="shared" si="17"/>
        <v>0</v>
      </c>
      <c r="BW15" s="50">
        <f>SUM($BT$15:$BT$17)</f>
        <v>8</v>
      </c>
      <c r="BX15" s="65">
        <f>SUM($BU$15:$BU$17)</f>
        <v>0</v>
      </c>
      <c r="BY15" s="64">
        <f>SUM($BV$15:$BV$17)</f>
        <v>7</v>
      </c>
      <c r="BZ15" s="64">
        <f t="shared" si="12"/>
        <v>0</v>
      </c>
      <c r="CA15" s="47">
        <f t="shared" si="13"/>
        <v>8</v>
      </c>
      <c r="CB15" s="63">
        <f t="shared" si="14"/>
        <v>0</v>
      </c>
      <c r="CC15" s="62">
        <f t="shared" si="15"/>
        <v>7</v>
      </c>
      <c r="CD15" s="61">
        <f>SUM(BE15:BG17)</f>
        <v>5</v>
      </c>
      <c r="CE15" s="60">
        <f>SUM(BH15:BJ17)</f>
        <v>3</v>
      </c>
      <c r="CF15" s="60">
        <f>SUM(BK15:BM17)</f>
        <v>3</v>
      </c>
      <c r="CG15" s="59">
        <f>SUM(BN15:BP17)</f>
        <v>2</v>
      </c>
      <c r="CH15" s="58">
        <f>SUM(BQ15:BS17)</f>
        <v>2</v>
      </c>
      <c r="CI15" s="57">
        <f>SUM(CD15:CH15)</f>
        <v>15</v>
      </c>
      <c r="CJ15" s="217">
        <v>150</v>
      </c>
      <c r="CK15" s="218"/>
      <c r="CL15" s="218"/>
      <c r="CM15" s="217">
        <f>CJ15/5</f>
        <v>30</v>
      </c>
      <c r="CN15" s="218"/>
      <c r="CO15" s="219"/>
    </row>
    <row r="16" spans="1:93" ht="10" customHeight="1" x14ac:dyDescent="0.2">
      <c r="A16" s="193"/>
      <c r="B16" s="194"/>
      <c r="C16" s="195"/>
      <c r="D16" s="193"/>
      <c r="E16" s="194"/>
      <c r="F16" s="195"/>
      <c r="G16" s="193"/>
      <c r="H16" s="194"/>
      <c r="I16" s="195"/>
      <c r="J16" s="15"/>
      <c r="K16" s="14"/>
      <c r="L16" s="13"/>
      <c r="M16" s="193"/>
      <c r="N16" s="194"/>
      <c r="O16" s="195"/>
      <c r="P16" s="15"/>
      <c r="Q16" s="14"/>
      <c r="R16" s="13"/>
      <c r="S16" s="193"/>
      <c r="T16" s="194"/>
      <c r="U16" s="195"/>
      <c r="V16" s="15"/>
      <c r="W16" s="14"/>
      <c r="X16" s="13"/>
      <c r="Y16" s="193"/>
      <c r="Z16" s="194"/>
      <c r="AA16" s="195"/>
      <c r="AB16" s="15"/>
      <c r="AC16" s="14"/>
      <c r="AD16" s="13" t="s">
        <v>1</v>
      </c>
      <c r="AE16" s="193"/>
      <c r="AF16" s="194"/>
      <c r="AG16" s="195"/>
      <c r="AH16" s="15"/>
      <c r="AI16" s="14"/>
      <c r="AJ16" s="13"/>
      <c r="AK16" s="202"/>
      <c r="AL16" s="203"/>
      <c r="AM16" s="204"/>
      <c r="AN16" s="211"/>
      <c r="AO16" s="212"/>
      <c r="AP16" s="213"/>
      <c r="AQ16" s="32"/>
      <c r="AR16" s="11">
        <f t="shared" si="0"/>
        <v>0</v>
      </c>
      <c r="AS16" s="10">
        <f t="shared" si="1"/>
        <v>0</v>
      </c>
      <c r="AT16" s="9">
        <f t="shared" si="2"/>
        <v>2</v>
      </c>
      <c r="AU16" s="11">
        <f t="shared" si="3"/>
        <v>10</v>
      </c>
      <c r="AV16" s="10">
        <f t="shared" si="4"/>
        <v>2</v>
      </c>
      <c r="AW16" s="9">
        <f t="shared" si="5"/>
        <v>9</v>
      </c>
      <c r="AX16" s="11">
        <f t="shared" si="6"/>
        <v>0</v>
      </c>
      <c r="AY16" s="10">
        <f t="shared" si="7"/>
        <v>0</v>
      </c>
      <c r="AZ16" s="9">
        <f t="shared" si="8"/>
        <v>1</v>
      </c>
      <c r="BA16" s="12"/>
      <c r="BB16" s="56">
        <f t="shared" si="9"/>
        <v>0</v>
      </c>
      <c r="BC16" s="55">
        <f t="shared" si="10"/>
        <v>0</v>
      </c>
      <c r="BD16" s="54">
        <f t="shared" si="11"/>
        <v>1</v>
      </c>
      <c r="BE16" s="50">
        <f>IF($G$15 = $BH$1,0,IF(+COUNTIF(J16,$BF$1) = 1,11-$G$15,0))</f>
        <v>0</v>
      </c>
      <c r="BF16" s="49">
        <f>IF($G$15 = $BH$1,9,IF(+COUNTIF(K16,$BF$1) = 1,11-$G$15,0))</f>
        <v>0</v>
      </c>
      <c r="BG16" s="48">
        <f>IF($G$15 = $BH$1,0,IF(+COUNTIF(L16,$BF$1) = 1,11-$G$15,0))</f>
        <v>0</v>
      </c>
      <c r="BH16" s="50">
        <f>IF($M$15 = $BH$1,0,IF(+COUNTIF(P16,$BF$1) = 1,11-$M$15,0))</f>
        <v>0</v>
      </c>
      <c r="BI16" s="49">
        <f>IF($M$15 = $BH$1,9,IF(+COUNTIF(Q16,$BF$1) = 1,11-$M$15,0))</f>
        <v>0</v>
      </c>
      <c r="BJ16" s="48">
        <f>IF($M$15 = $BH$1,0,IF(+COUNTIF(R16,$BF$1) = 1,11-$M$15,0))</f>
        <v>0</v>
      </c>
      <c r="BK16" s="50">
        <f>IF($S$15 = $BH$1,0,IF(+COUNTIF(V16,$BF$1) = 1,11-$S$15,0))</f>
        <v>0</v>
      </c>
      <c r="BL16" s="49">
        <f>IF($S$15 = $BH$1,9,IF(+COUNTIF(W16,$BF$1) = 1,11-$S$15,0))</f>
        <v>0</v>
      </c>
      <c r="BM16" s="48">
        <f>IF($S$15 = $BH$1,0,IF(+COUNTIF(X16,$BF$1) = 1,11-$S$15,0))</f>
        <v>0</v>
      </c>
      <c r="BN16" s="50">
        <f>IF($Y$15 = $BH$1,0,IF(+COUNTIF(AB16,$BF$1) = 1,11-$Y$15,0))</f>
        <v>0</v>
      </c>
      <c r="BO16" s="49">
        <f>IF($Y$15 = $BH$1,9,IF(+COUNTIF(AC16,$BF$1) = 1,11-$Y$15,0))</f>
        <v>0</v>
      </c>
      <c r="BP16" s="48">
        <f>IF($Y$15 = $BH$1,0,IF(+COUNTIF(AD16,$BF$1) = 1,11-$Y$15,0))</f>
        <v>2</v>
      </c>
      <c r="BQ16" s="50">
        <f>IF($AE$15 = $BH$1,0,IF(+COUNTIF(AH16,$BF$1) = 1,11-$AE$15,0))</f>
        <v>0</v>
      </c>
      <c r="BR16" s="49">
        <f>IF($AE$15 = $BH$1,9,IF(+COUNTIF(AI16,$BF$1) = 1,11-$AE$15,0))</f>
        <v>0</v>
      </c>
      <c r="BS16" s="48">
        <f>IF($AE$15 = $BH$1,0,IF(+COUNTIF(AJ16,$BF$1) = 1,11-$AE$15,0))</f>
        <v>0</v>
      </c>
      <c r="BT16" s="53">
        <f t="shared" si="16"/>
        <v>0</v>
      </c>
      <c r="BU16" s="52">
        <f>BF16+BI16+BL16+BO16+BR16+CI16</f>
        <v>0</v>
      </c>
      <c r="BV16" s="51">
        <f t="shared" si="17"/>
        <v>2</v>
      </c>
      <c r="BW16" s="50">
        <f>SUM($BT$15:$BT$17)</f>
        <v>8</v>
      </c>
      <c r="BX16" s="49">
        <f>SUM($BU$15:$BU$17)</f>
        <v>0</v>
      </c>
      <c r="BY16" s="48">
        <f>SUM($BV$15:$BV$17)</f>
        <v>7</v>
      </c>
      <c r="BZ16" s="48">
        <f t="shared" si="12"/>
        <v>2</v>
      </c>
      <c r="CA16" s="47">
        <f t="shared" si="13"/>
        <v>10</v>
      </c>
      <c r="CB16" s="46">
        <f t="shared" si="14"/>
        <v>2</v>
      </c>
      <c r="CC16" s="45">
        <f t="shared" si="15"/>
        <v>9</v>
      </c>
      <c r="CD16" s="226">
        <f>IF(CD15&gt;0,IF(G15&gt;=$BG$1,IF(G15&lt;=$BH$1,10-CD15,0),0),0)</f>
        <v>0</v>
      </c>
      <c r="CE16" s="228">
        <f>IF(CE15&gt;0,IF(M15&gt;=$BG$1,IF(M15&lt;=$BH$1,10-CE15,0),0),0)</f>
        <v>0</v>
      </c>
      <c r="CF16" s="228">
        <f>IF(CF15&gt;0,IF(S15&gt;=$BG$1,IF(S15&lt;=$BH$1,10-CF15,0),0),0)</f>
        <v>0</v>
      </c>
      <c r="CG16" s="228">
        <f>IF(CG15&gt;0,IF(Y15&gt;=$BG$1,IF(Y15&lt;=$BH$1,10-CG15,0),0),0)</f>
        <v>0</v>
      </c>
      <c r="CH16" s="230">
        <f>IF(CH15&gt;0,IF(AE15&gt;=$BG$1,IF(AE15&lt;=$BH$1,10-CH15,0),0),0)</f>
        <v>0</v>
      </c>
      <c r="CI16" s="232">
        <f>SUM(CD16:CH17)</f>
        <v>0</v>
      </c>
      <c r="CJ16" s="220"/>
      <c r="CK16" s="221"/>
      <c r="CL16" s="221"/>
      <c r="CM16" s="220"/>
      <c r="CN16" s="221"/>
      <c r="CO16" s="222"/>
    </row>
    <row r="17" spans="1:93" ht="10" customHeight="1" thickBot="1" x14ac:dyDescent="0.25">
      <c r="A17" s="193"/>
      <c r="B17" s="194"/>
      <c r="C17" s="195"/>
      <c r="D17" s="193"/>
      <c r="E17" s="194"/>
      <c r="F17" s="195"/>
      <c r="G17" s="196"/>
      <c r="H17" s="197"/>
      <c r="I17" s="198"/>
      <c r="J17" s="8" t="s">
        <v>1</v>
      </c>
      <c r="K17" s="7"/>
      <c r="L17" s="6"/>
      <c r="M17" s="196"/>
      <c r="N17" s="197"/>
      <c r="O17" s="198"/>
      <c r="P17" s="8" t="s">
        <v>1</v>
      </c>
      <c r="Q17" s="7"/>
      <c r="R17" s="6"/>
      <c r="S17" s="196"/>
      <c r="T17" s="197"/>
      <c r="U17" s="198"/>
      <c r="V17" s="8"/>
      <c r="W17" s="7"/>
      <c r="X17" s="6" t="s">
        <v>1</v>
      </c>
      <c r="Y17" s="196"/>
      <c r="Z17" s="197"/>
      <c r="AA17" s="198"/>
      <c r="AB17" s="8"/>
      <c r="AC17" s="7"/>
      <c r="AD17" s="6"/>
      <c r="AE17" s="196"/>
      <c r="AF17" s="197"/>
      <c r="AG17" s="198"/>
      <c r="AH17" s="8"/>
      <c r="AI17" s="7"/>
      <c r="AJ17" s="6" t="s">
        <v>1</v>
      </c>
      <c r="AK17" s="205"/>
      <c r="AL17" s="206"/>
      <c r="AM17" s="207"/>
      <c r="AN17" s="214"/>
      <c r="AO17" s="215"/>
      <c r="AP17" s="216"/>
      <c r="AQ17" s="31"/>
      <c r="AR17" s="4">
        <f t="shared" si="0"/>
        <v>8</v>
      </c>
      <c r="AS17" s="3">
        <f t="shared" si="1"/>
        <v>0</v>
      </c>
      <c r="AT17" s="2">
        <f t="shared" si="2"/>
        <v>5</v>
      </c>
      <c r="AU17" s="4">
        <f t="shared" si="3"/>
        <v>21</v>
      </c>
      <c r="AV17" s="3">
        <f t="shared" si="4"/>
        <v>13</v>
      </c>
      <c r="AW17" s="2">
        <f t="shared" si="5"/>
        <v>20</v>
      </c>
      <c r="AX17" s="4">
        <f t="shared" si="6"/>
        <v>2</v>
      </c>
      <c r="AY17" s="3">
        <f t="shared" si="7"/>
        <v>0</v>
      </c>
      <c r="AZ17" s="2">
        <f t="shared" si="8"/>
        <v>2</v>
      </c>
      <c r="BA17" s="5"/>
      <c r="BB17" s="44">
        <f t="shared" si="9"/>
        <v>2</v>
      </c>
      <c r="BC17" s="43">
        <f t="shared" si="10"/>
        <v>0</v>
      </c>
      <c r="BD17" s="42">
        <f t="shared" si="11"/>
        <v>2</v>
      </c>
      <c r="BE17" s="38">
        <f>IF($G$15 = $BH$1,0,IF(+COUNTIF(J17,$BF$1) = 1,11-$G$15,0))</f>
        <v>5</v>
      </c>
      <c r="BF17" s="37">
        <f>IF($G$15 = $BH$1,0,IF(+COUNTIF(K17,$BF$1) = 1,11-$G$15,0))</f>
        <v>0</v>
      </c>
      <c r="BG17" s="36">
        <f>IF($G$15 = $BH$1,0,IF(+COUNTIF(L17,$BF$1) = 1,11-$G$15,0))</f>
        <v>0</v>
      </c>
      <c r="BH17" s="38">
        <f>IF($M$15 = $BH$1,0,IF(+COUNTIF(P17,$BF$1) = 1,11-$M$15,0))</f>
        <v>3</v>
      </c>
      <c r="BI17" s="37">
        <f>IF($M$15 = $BH$1,0,IF(+COUNTIF(Q17,$BF$1) = 1,11-$M$15,0))</f>
        <v>0</v>
      </c>
      <c r="BJ17" s="36">
        <f>IF($M$15 = $BH$1,0,IF(+COUNTIF(R17,$BF$1) = 1,11-$M$15,0))</f>
        <v>0</v>
      </c>
      <c r="BK17" s="38">
        <f>IF($S$15 = $BH$1,0,IF(+COUNTIF(V17,$BF$1) = 1,11-$S$15,0))</f>
        <v>0</v>
      </c>
      <c r="BL17" s="37">
        <f>IF($S$15 = $BH$1,0,IF(+COUNTIF(W17,$BF$1) = 1,11-$S$15,0))</f>
        <v>0</v>
      </c>
      <c r="BM17" s="36">
        <f>IF($S$15 = $BH$1,0,IF(+COUNTIF(X17,$BF$1) = 1,11-$S$15,0))</f>
        <v>3</v>
      </c>
      <c r="BN17" s="38">
        <f>IF($Y$15 = $BH$1,0,IF(+COUNTIF(AB17,$BF$1) = 1,11-$Y$15,0))</f>
        <v>0</v>
      </c>
      <c r="BO17" s="37">
        <f>IF($Y$15 = $BH$1,0,IF(+COUNTIF(AC17,$BF$1) = 1,11-$Y$15,0))</f>
        <v>0</v>
      </c>
      <c r="BP17" s="36">
        <f>IF($Y$15 = $BH$1,0,IF(+COUNTIF(AD17,$BF$1) = 1,11-$Y$15,0))</f>
        <v>0</v>
      </c>
      <c r="BQ17" s="38">
        <f>IF($AE$15 = $BH$1,0,IF(+COUNTIF(AH17,$BF$1) = 1,11-$AE$15,0))</f>
        <v>0</v>
      </c>
      <c r="BR17" s="37">
        <f>IF($AE$15 = $BH$1,0,IF(+COUNTIF(AI17,$BF$1) = 1,11-$AE$15,0))</f>
        <v>0</v>
      </c>
      <c r="BS17" s="36">
        <f>IF($AE$15 = $BH$1,0,IF(+COUNTIF(AJ17,$BF$1) = 1,11-$AE$15,0))</f>
        <v>2</v>
      </c>
      <c r="BT17" s="41">
        <f t="shared" si="16"/>
        <v>8</v>
      </c>
      <c r="BU17" s="40">
        <f>BF17+BI17+BL17+BO17+BR17</f>
        <v>0</v>
      </c>
      <c r="BV17" s="39">
        <f t="shared" si="17"/>
        <v>5</v>
      </c>
      <c r="BW17" s="38">
        <f>SUM($BT$15:$BT$17)</f>
        <v>8</v>
      </c>
      <c r="BX17" s="37">
        <f>SUM($BU$15:$BU$17)</f>
        <v>0</v>
      </c>
      <c r="BY17" s="36">
        <f>SUM($BV$15:$BV$17)</f>
        <v>7</v>
      </c>
      <c r="BZ17" s="36">
        <f t="shared" si="12"/>
        <v>13</v>
      </c>
      <c r="CA17" s="35">
        <f t="shared" si="13"/>
        <v>21</v>
      </c>
      <c r="CB17" s="34">
        <f t="shared" si="14"/>
        <v>13</v>
      </c>
      <c r="CC17" s="33">
        <f t="shared" si="15"/>
        <v>20</v>
      </c>
      <c r="CD17" s="227"/>
      <c r="CE17" s="229"/>
      <c r="CF17" s="229"/>
      <c r="CG17" s="229"/>
      <c r="CH17" s="231"/>
      <c r="CI17" s="233"/>
      <c r="CJ17" s="223"/>
      <c r="CK17" s="224"/>
      <c r="CL17" s="224"/>
      <c r="CM17" s="223"/>
      <c r="CN17" s="224"/>
      <c r="CO17" s="225"/>
    </row>
    <row r="18" spans="1:93" ht="10" customHeight="1" x14ac:dyDescent="0.2">
      <c r="A18" s="234">
        <v>1</v>
      </c>
      <c r="B18" s="235"/>
      <c r="C18" s="236"/>
      <c r="D18" s="240" t="s">
        <v>0</v>
      </c>
      <c r="E18" s="241"/>
      <c r="F18" s="242"/>
      <c r="G18" s="249"/>
      <c r="H18" s="250"/>
      <c r="I18" s="250"/>
      <c r="J18" s="250"/>
      <c r="K18" s="250"/>
      <c r="L18" s="250"/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  <c r="AA18" s="250"/>
      <c r="AB18" s="250"/>
      <c r="AC18" s="250"/>
      <c r="AD18" s="250"/>
      <c r="AE18" s="250"/>
      <c r="AF18" s="250"/>
      <c r="AG18" s="250"/>
      <c r="AH18" s="250"/>
      <c r="AI18" s="250"/>
      <c r="AJ18" s="250"/>
      <c r="AK18" s="250"/>
      <c r="AL18" s="250"/>
      <c r="AM18" s="251"/>
      <c r="AN18" s="208">
        <f>AN6+AN12</f>
        <v>172</v>
      </c>
      <c r="AO18" s="209"/>
      <c r="AP18" s="210"/>
      <c r="AQ18" s="32"/>
      <c r="AR18" s="253"/>
      <c r="AS18" s="253"/>
      <c r="AT18" s="253"/>
      <c r="AU18" s="253"/>
      <c r="AV18" s="253"/>
      <c r="AW18" s="253"/>
      <c r="AX18" s="253"/>
      <c r="AY18" s="253"/>
      <c r="AZ18" s="253"/>
      <c r="BA18" s="253"/>
      <c r="BB18" s="253"/>
      <c r="BC18" s="253"/>
      <c r="BD18" s="253"/>
      <c r="BE18" s="253"/>
      <c r="BF18" s="253"/>
      <c r="BG18" s="253"/>
      <c r="BH18" s="253"/>
      <c r="BI18" s="253"/>
      <c r="BJ18" s="253"/>
      <c r="BK18" s="253"/>
      <c r="BL18" s="253"/>
      <c r="BM18" s="253"/>
      <c r="BN18" s="253"/>
      <c r="BO18" s="253"/>
      <c r="BP18" s="253"/>
      <c r="BQ18" s="253"/>
      <c r="BR18" s="253"/>
      <c r="BS18" s="253"/>
      <c r="BT18" s="253"/>
      <c r="BU18" s="253"/>
      <c r="BV18" s="253"/>
      <c r="BW18" s="253"/>
      <c r="BX18" s="253"/>
      <c r="BY18" s="253"/>
      <c r="BZ18" s="253"/>
      <c r="CA18" s="253"/>
      <c r="CB18" s="253"/>
      <c r="CC18" s="253"/>
      <c r="CD18" s="253"/>
      <c r="CE18" s="253"/>
      <c r="CF18" s="253"/>
      <c r="CG18" s="253"/>
      <c r="CH18" s="253"/>
      <c r="CI18" s="253"/>
      <c r="CJ18" s="253"/>
      <c r="CK18" s="253"/>
      <c r="CL18" s="253"/>
      <c r="CM18" s="253"/>
      <c r="CN18" s="253"/>
      <c r="CO18" s="254"/>
    </row>
    <row r="19" spans="1:93" ht="10" customHeight="1" x14ac:dyDescent="0.2">
      <c r="A19" s="234"/>
      <c r="B19" s="235"/>
      <c r="C19" s="236"/>
      <c r="D19" s="243"/>
      <c r="E19" s="244"/>
      <c r="F19" s="245"/>
      <c r="G19" s="252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3"/>
      <c r="AB19" s="253"/>
      <c r="AC19" s="253"/>
      <c r="AD19" s="253"/>
      <c r="AE19" s="253"/>
      <c r="AF19" s="253"/>
      <c r="AG19" s="253"/>
      <c r="AH19" s="253"/>
      <c r="AI19" s="253"/>
      <c r="AJ19" s="253"/>
      <c r="AK19" s="253"/>
      <c r="AL19" s="253"/>
      <c r="AM19" s="254"/>
      <c r="AN19" s="211"/>
      <c r="AO19" s="212"/>
      <c r="AP19" s="213"/>
      <c r="AQ19" s="32"/>
      <c r="AR19" s="253"/>
      <c r="AS19" s="253"/>
      <c r="AT19" s="253"/>
      <c r="AU19" s="253"/>
      <c r="AV19" s="253"/>
      <c r="AW19" s="253"/>
      <c r="AX19" s="253"/>
      <c r="AY19" s="253"/>
      <c r="AZ19" s="253"/>
      <c r="BA19" s="253"/>
      <c r="BB19" s="253"/>
      <c r="BC19" s="253"/>
      <c r="BD19" s="253"/>
      <c r="BE19" s="253"/>
      <c r="BF19" s="253"/>
      <c r="BG19" s="253"/>
      <c r="BH19" s="253"/>
      <c r="BI19" s="253"/>
      <c r="BJ19" s="253"/>
      <c r="BK19" s="253"/>
      <c r="BL19" s="253"/>
      <c r="BM19" s="253"/>
      <c r="BN19" s="253"/>
      <c r="BO19" s="253"/>
      <c r="BP19" s="253"/>
      <c r="BQ19" s="253"/>
      <c r="BR19" s="253"/>
      <c r="BS19" s="253"/>
      <c r="BT19" s="253"/>
      <c r="BU19" s="253"/>
      <c r="BV19" s="253"/>
      <c r="BW19" s="253"/>
      <c r="BX19" s="253"/>
      <c r="BY19" s="253"/>
      <c r="BZ19" s="253"/>
      <c r="CA19" s="253"/>
      <c r="CB19" s="253"/>
      <c r="CC19" s="253"/>
      <c r="CD19" s="253"/>
      <c r="CE19" s="253"/>
      <c r="CF19" s="253"/>
      <c r="CG19" s="253"/>
      <c r="CH19" s="253"/>
      <c r="CI19" s="253"/>
      <c r="CJ19" s="253"/>
      <c r="CK19" s="253"/>
      <c r="CL19" s="253"/>
      <c r="CM19" s="253"/>
      <c r="CN19" s="253"/>
      <c r="CO19" s="254"/>
    </row>
    <row r="20" spans="1:93" ht="10" customHeight="1" thickBot="1" x14ac:dyDescent="0.25">
      <c r="A20" s="237"/>
      <c r="B20" s="238"/>
      <c r="C20" s="239"/>
      <c r="D20" s="246"/>
      <c r="E20" s="247"/>
      <c r="F20" s="248"/>
      <c r="G20" s="255"/>
      <c r="H20" s="256"/>
      <c r="I20" s="256"/>
      <c r="J20" s="256"/>
      <c r="K20" s="256"/>
      <c r="L20" s="256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7"/>
      <c r="AN20" s="211"/>
      <c r="AO20" s="212"/>
      <c r="AP20" s="213"/>
      <c r="AQ20" s="31"/>
      <c r="AR20" s="256"/>
      <c r="AS20" s="256"/>
      <c r="AT20" s="256"/>
      <c r="AU20" s="256"/>
      <c r="AV20" s="256"/>
      <c r="AW20" s="256"/>
      <c r="AX20" s="256"/>
      <c r="AY20" s="256"/>
      <c r="AZ20" s="256"/>
      <c r="BA20" s="256"/>
      <c r="BB20" s="256"/>
      <c r="BC20" s="256"/>
      <c r="BD20" s="256"/>
      <c r="BE20" s="256"/>
      <c r="BF20" s="256"/>
      <c r="BG20" s="256"/>
      <c r="BH20" s="256"/>
      <c r="BI20" s="256"/>
      <c r="BJ20" s="256"/>
      <c r="BK20" s="256"/>
      <c r="BL20" s="256"/>
      <c r="BM20" s="256"/>
      <c r="BN20" s="256"/>
      <c r="BO20" s="256"/>
      <c r="BP20" s="256"/>
      <c r="BQ20" s="256"/>
      <c r="BR20" s="256"/>
      <c r="BS20" s="256"/>
      <c r="BT20" s="256"/>
      <c r="BU20" s="256"/>
      <c r="BV20" s="256"/>
      <c r="BW20" s="256"/>
      <c r="BX20" s="256"/>
      <c r="BY20" s="256"/>
      <c r="BZ20" s="256"/>
      <c r="CA20" s="256"/>
      <c r="CB20" s="256"/>
      <c r="CC20" s="256"/>
      <c r="CD20" s="256"/>
      <c r="CE20" s="256"/>
      <c r="CF20" s="256"/>
      <c r="CG20" s="256"/>
      <c r="CH20" s="256"/>
      <c r="CI20" s="256"/>
      <c r="CJ20" s="256"/>
      <c r="CK20" s="256"/>
      <c r="CL20" s="256"/>
      <c r="CM20" s="256"/>
      <c r="CN20" s="256"/>
      <c r="CO20" s="257"/>
    </row>
    <row r="21" spans="1:93" ht="10" customHeight="1" x14ac:dyDescent="0.2">
      <c r="A21" s="190">
        <v>2</v>
      </c>
      <c r="B21" s="191"/>
      <c r="C21" s="192"/>
      <c r="D21" s="191">
        <v>1</v>
      </c>
      <c r="E21" s="191"/>
      <c r="F21" s="192"/>
      <c r="G21" s="190">
        <v>7</v>
      </c>
      <c r="H21" s="191"/>
      <c r="I21" s="192"/>
      <c r="J21" s="22"/>
      <c r="K21" s="21"/>
      <c r="L21" s="20"/>
      <c r="M21" s="190">
        <v>9</v>
      </c>
      <c r="N21" s="191"/>
      <c r="O21" s="192"/>
      <c r="P21" s="22"/>
      <c r="Q21" s="21"/>
      <c r="R21" s="20"/>
      <c r="S21" s="190">
        <v>9</v>
      </c>
      <c r="T21" s="191"/>
      <c r="U21" s="192"/>
      <c r="V21" s="22"/>
      <c r="W21" s="21"/>
      <c r="X21" s="20"/>
      <c r="Y21" s="190">
        <v>9</v>
      </c>
      <c r="Z21" s="191"/>
      <c r="AA21" s="192"/>
      <c r="AB21" s="22"/>
      <c r="AC21" s="21"/>
      <c r="AD21" s="20"/>
      <c r="AE21" s="190">
        <v>10</v>
      </c>
      <c r="AF21" s="191"/>
      <c r="AG21" s="192"/>
      <c r="AH21" s="22"/>
      <c r="AI21" s="21"/>
      <c r="AJ21" s="20"/>
      <c r="AK21" s="199">
        <f>G21+M21+S21+Y21+AE21</f>
        <v>44</v>
      </c>
      <c r="AL21" s="200"/>
      <c r="AM21" s="201"/>
      <c r="AN21" s="208">
        <f>AK21+AK24</f>
        <v>86</v>
      </c>
      <c r="AO21" s="209"/>
      <c r="AP21" s="210"/>
      <c r="AQ21" s="72"/>
      <c r="AR21" s="11">
        <f t="shared" ref="AR21:AR32" si="18">BT21</f>
        <v>0</v>
      </c>
      <c r="AS21" s="17">
        <f t="shared" ref="AS21:AS32" si="19">BU21</f>
        <v>0</v>
      </c>
      <c r="AT21" s="16">
        <f t="shared" ref="AT21:AT32" si="20">BV21</f>
        <v>0</v>
      </c>
      <c r="AU21" s="18">
        <f t="shared" ref="AU21:AU32" si="21">CA21</f>
        <v>8</v>
      </c>
      <c r="AV21" s="17">
        <f t="shared" ref="AV21:AV32" si="22">CB21</f>
        <v>12</v>
      </c>
      <c r="AW21" s="16">
        <f t="shared" ref="AW21:AW32" si="23">CC21</f>
        <v>0</v>
      </c>
      <c r="AX21" s="18">
        <f t="shared" ref="AX21:AX32" si="24">BB21</f>
        <v>0</v>
      </c>
      <c r="AY21" s="17">
        <f t="shared" ref="AY21:AY32" si="25">BC21</f>
        <v>0</v>
      </c>
      <c r="AZ21" s="16">
        <f t="shared" ref="AZ21:AZ32" si="26">BD21</f>
        <v>0</v>
      </c>
      <c r="BA21" s="19"/>
      <c r="BB21" s="71">
        <f t="shared" ref="BB21:BB32" si="27">COUNTIF(J21,$BF$1)+COUNTIF(P21,$BF$1)+COUNTIF(V21,$BF$1)+COUNTIF(AB21,$BF$1)+COUNTIF(AH21,$BF$1)</f>
        <v>0</v>
      </c>
      <c r="BC21" s="70">
        <f t="shared" ref="BC21:BC32" si="28">COUNTIF(K21,$BF$1)+COUNTIF(Q21,$BF$1)+COUNTIF(W21,$BF$1)+COUNTIF(AC21,$BF$1)+COUNTIF(AI21,$BF$1)</f>
        <v>0</v>
      </c>
      <c r="BD21" s="69">
        <f t="shared" ref="BD21:BD32" si="29">COUNTIF(L21,$BF$1)+COUNTIF(R21,$BF$1)+COUNTIF(X21,$BF$1)+COUNTIF(AD21,$BF$1)+COUNTIF(AJ21,$BF$1)</f>
        <v>0</v>
      </c>
      <c r="BE21" s="68">
        <f>IF($G$21 = $BH$1,0,IF(+COUNTIF(J21,$BF$1) = 1,11-$G$21,0))</f>
        <v>0</v>
      </c>
      <c r="BF21" s="65">
        <f>IF($G$21 = $BH$1,0,IF(+COUNTIF(K21,$BF$1) = 1,11-$G$21,0))</f>
        <v>0</v>
      </c>
      <c r="BG21" s="64">
        <f>IF($G$21 = $BH$1,0,IF(+COUNTIF(L21,$BF$1) = 1,11-$G$21,0))</f>
        <v>0</v>
      </c>
      <c r="BH21" s="50">
        <f>IF($M$21 = $BH$1,0,IF(+COUNTIF(P21,$BF$1) = 1,11-$M$21,0))</f>
        <v>0</v>
      </c>
      <c r="BI21" s="65">
        <f>IF($M$21 = $BH$1,0,IF(+COUNTIF(Q21,$BF$1) = 1,11-$M$21,0))</f>
        <v>0</v>
      </c>
      <c r="BJ21" s="64">
        <f>IF($M$21 = $BH$1,0,IF(+COUNTIF(R21,$BF$1) = 1,11-$M$21,0))</f>
        <v>0</v>
      </c>
      <c r="BK21" s="50">
        <f>IF($S$21 = $BH$1,0,IF(+COUNTIF(V21,$BF$1) = 1,11-$S$21,0))</f>
        <v>0</v>
      </c>
      <c r="BL21" s="65">
        <f>IF($S$21 = $BH$1,0,IF(+COUNTIF(W21,$BF$1) = 1,11-$S$21,0))</f>
        <v>0</v>
      </c>
      <c r="BM21" s="64">
        <f>IF($S$21 = $BH$1,0,IF(+COUNTIF(X21,$BF$1) = 1,11-$S$21,0))</f>
        <v>0</v>
      </c>
      <c r="BN21" s="50">
        <f>IF($Y$21 = $BH$1,0,IF(+COUNTIF(AB21,$BF$1) = 1,11-$Y$21,0))</f>
        <v>0</v>
      </c>
      <c r="BO21" s="65">
        <f>IF($Y$21 = $BH$1,0,IF(+COUNTIF(AC21,$BF$1) = 1,11-$Y$21,0))</f>
        <v>0</v>
      </c>
      <c r="BP21" s="64">
        <f>IF($Y$21 = $BH$1,0,IF(+COUNTIF(AD21,$BF$1) = 1,11-$Y$21,0))</f>
        <v>0</v>
      </c>
      <c r="BQ21" s="50">
        <f>IF($AE$21 = $BH$1,0,IF(+COUNTIF(AH21,$BF$1) = 1,11-$AE$21,0))</f>
        <v>0</v>
      </c>
      <c r="BR21" s="65">
        <f>IF($AE$21 = $BH$1,0,IF(+COUNTIF(AI21,$BF$1) = 1,11-$AE$21,0))</f>
        <v>0</v>
      </c>
      <c r="BS21" s="64">
        <f>IF($AE$21 = $BH$1,0,IF(+COUNTIF(AJ21,$BF$1) = 1,11-$AE$21,0))</f>
        <v>0</v>
      </c>
      <c r="BT21" s="53">
        <f>BE21+BH21+BK21+BN21+BQ21</f>
        <v>0</v>
      </c>
      <c r="BU21" s="67">
        <f>BF21+BI21+BL21+BO21+BR21</f>
        <v>0</v>
      </c>
      <c r="BV21" s="66">
        <f>BG21+BJ21+BM21+BP21+BS21</f>
        <v>0</v>
      </c>
      <c r="BW21" s="50">
        <f>SUM($BT$21:$BT$23)</f>
        <v>8</v>
      </c>
      <c r="BX21" s="65">
        <f>SUM($BU$21:$BU$23)</f>
        <v>12</v>
      </c>
      <c r="BY21" s="64">
        <f>SUM($BV$21:$BV$23)</f>
        <v>0</v>
      </c>
      <c r="BZ21" s="64">
        <f t="shared" ref="BZ21:BZ32" si="30">SUM(BT21:BV21)</f>
        <v>0</v>
      </c>
      <c r="CA21" s="47">
        <f t="shared" ref="CA21:CA32" si="31">BW21+BZ21</f>
        <v>8</v>
      </c>
      <c r="CB21" s="63">
        <f t="shared" ref="CB21:CB32" si="32">BX21+BZ21</f>
        <v>12</v>
      </c>
      <c r="CC21" s="62">
        <f t="shared" ref="CC21:CC32" si="33">BY21+BZ21</f>
        <v>0</v>
      </c>
      <c r="CD21" s="61">
        <f>SUM(BE21:BG23)</f>
        <v>4</v>
      </c>
      <c r="CE21" s="60">
        <f>SUM(BH21:BJ23)</f>
        <v>2</v>
      </c>
      <c r="CF21" s="60">
        <f>SUM(BK21:BM23)</f>
        <v>2</v>
      </c>
      <c r="CG21" s="59">
        <f>SUM(BN21:BP23)</f>
        <v>2</v>
      </c>
      <c r="CH21" s="58">
        <f>SUM(BQ21:BS23)</f>
        <v>9</v>
      </c>
      <c r="CI21" s="57">
        <f>SUM(CD21:CH21)</f>
        <v>19</v>
      </c>
      <c r="CJ21" s="217">
        <v>20</v>
      </c>
      <c r="CK21" s="218"/>
      <c r="CL21" s="218"/>
      <c r="CM21" s="217">
        <f>CJ21/5</f>
        <v>4</v>
      </c>
      <c r="CN21" s="218"/>
      <c r="CO21" s="219"/>
    </row>
    <row r="22" spans="1:93" ht="10" customHeight="1" x14ac:dyDescent="0.2">
      <c r="A22" s="193"/>
      <c r="B22" s="194"/>
      <c r="C22" s="195"/>
      <c r="D22" s="194"/>
      <c r="E22" s="194"/>
      <c r="F22" s="195"/>
      <c r="G22" s="193"/>
      <c r="H22" s="194"/>
      <c r="I22" s="195"/>
      <c r="J22" s="15" t="s">
        <v>1</v>
      </c>
      <c r="K22" s="14"/>
      <c r="L22" s="13"/>
      <c r="M22" s="193"/>
      <c r="N22" s="194"/>
      <c r="O22" s="195"/>
      <c r="P22" s="15" t="s">
        <v>1</v>
      </c>
      <c r="Q22" s="14"/>
      <c r="R22" s="13"/>
      <c r="S22" s="193"/>
      <c r="T22" s="194"/>
      <c r="U22" s="195"/>
      <c r="V22" s="15" t="s">
        <v>1</v>
      </c>
      <c r="W22" s="14"/>
      <c r="X22" s="13"/>
      <c r="Y22" s="193"/>
      <c r="Z22" s="194"/>
      <c r="AA22" s="195"/>
      <c r="AB22" s="15"/>
      <c r="AC22" s="14"/>
      <c r="AD22" s="13"/>
      <c r="AE22" s="193"/>
      <c r="AF22" s="194"/>
      <c r="AG22" s="195"/>
      <c r="AH22" s="15" t="s">
        <v>1</v>
      </c>
      <c r="AI22" s="14"/>
      <c r="AJ22" s="13"/>
      <c r="AK22" s="202"/>
      <c r="AL22" s="203"/>
      <c r="AM22" s="204"/>
      <c r="AN22" s="211"/>
      <c r="AO22" s="212"/>
      <c r="AP22" s="213"/>
      <c r="AQ22" s="32"/>
      <c r="AR22" s="11">
        <f t="shared" si="18"/>
        <v>8</v>
      </c>
      <c r="AS22" s="10">
        <f t="shared" si="19"/>
        <v>10</v>
      </c>
      <c r="AT22" s="9">
        <f t="shared" si="20"/>
        <v>0</v>
      </c>
      <c r="AU22" s="11">
        <f t="shared" si="21"/>
        <v>26</v>
      </c>
      <c r="AV22" s="10">
        <f t="shared" si="22"/>
        <v>30</v>
      </c>
      <c r="AW22" s="9">
        <f t="shared" si="23"/>
        <v>18</v>
      </c>
      <c r="AX22" s="11">
        <f t="shared" si="24"/>
        <v>4</v>
      </c>
      <c r="AY22" s="10">
        <f t="shared" si="25"/>
        <v>0</v>
      </c>
      <c r="AZ22" s="9">
        <f t="shared" si="26"/>
        <v>0</v>
      </c>
      <c r="BA22" s="12"/>
      <c r="BB22" s="56">
        <f t="shared" si="27"/>
        <v>4</v>
      </c>
      <c r="BC22" s="55">
        <f t="shared" si="28"/>
        <v>0</v>
      </c>
      <c r="BD22" s="54">
        <f t="shared" si="29"/>
        <v>0</v>
      </c>
      <c r="BE22" s="50">
        <f>IF($G$21 = $BH$1,0,IF(+COUNTIF(J22,$BF$1) = 1,11-$G$21,0))</f>
        <v>4</v>
      </c>
      <c r="BF22" s="49">
        <f>IF($G$21 = $BH$1,9,IF(+COUNTIF(K22,$BF$1) = 1,11-$G$21,0))</f>
        <v>0</v>
      </c>
      <c r="BG22" s="48">
        <f>IF($G$21 = $BH$1,0,IF(+COUNTIF(L22,$BF$1) = 1,11-$G$21,0))</f>
        <v>0</v>
      </c>
      <c r="BH22" s="50">
        <f>IF($M$21 = $BH$1,0,IF(+COUNTIF(P22,$BF$1) = 1,11-$M$21,0))</f>
        <v>2</v>
      </c>
      <c r="BI22" s="49">
        <f>IF($M$21 = $BH$1,9,IF(+COUNTIF(Q22,$BF$1) = 1,11-$M$21,0))</f>
        <v>0</v>
      </c>
      <c r="BJ22" s="48">
        <f>IF($M$21 = $BH$1,0,IF(+COUNTIF(R22,$BF$1) = 1,11-$M$21,0))</f>
        <v>0</v>
      </c>
      <c r="BK22" s="50">
        <f>IF($S$21 = $BH$1,0,IF(+COUNTIF(V22,$BF$1) = 1,11-$S$21,0))</f>
        <v>2</v>
      </c>
      <c r="BL22" s="49">
        <f>IF($S$21 = $BH$1,9,IF(+COUNTIF(W22,$BF$1) = 1,11-$S$21,0))</f>
        <v>0</v>
      </c>
      <c r="BM22" s="48">
        <f>IF($S$21 = $BH$1,0,IF(+COUNTIF(X22,$BF$1) = 1,11-$S$21,0))</f>
        <v>0</v>
      </c>
      <c r="BN22" s="50">
        <f>IF($Y$21 = $BH$1,0,IF(+COUNTIF(AB22,$BF$1) = 1,11-$Y$21,0))</f>
        <v>0</v>
      </c>
      <c r="BO22" s="49">
        <f>IF($Y$21 = $BH$1,9,IF(+COUNTIF(AC22,$BF$1) = 1,11-$Y$21,0))</f>
        <v>0</v>
      </c>
      <c r="BP22" s="48">
        <f>IF($Y$21 = $BH$1,0,IF(+COUNTIF(AD22,$BF$1) = 1,11-$Y$21,0))</f>
        <v>0</v>
      </c>
      <c r="BQ22" s="50">
        <f>IF($AE$21 = $BH$1,0,IF(+COUNTIF(AH22,$BF$1) = 1,11-$AE$21,0))</f>
        <v>0</v>
      </c>
      <c r="BR22" s="49">
        <f>IF($AE$21 = $BH$1,9,IF(+COUNTIF(AI22,$BF$1) = 1,11-$AE$21,0))</f>
        <v>9</v>
      </c>
      <c r="BS22" s="48">
        <f>IF($AE$21 = $BH$1,0,IF(+COUNTIF(AJ22,$BF$1) = 1,11-$AE$21,0))</f>
        <v>0</v>
      </c>
      <c r="BT22" s="53">
        <f t="shared" ref="BT22:BT32" si="34">BE22+BH22+BK22+BN22+BQ22</f>
        <v>8</v>
      </c>
      <c r="BU22" s="52">
        <f>BF22+BI22+BL22+BO22+BR22+CI22</f>
        <v>10</v>
      </c>
      <c r="BV22" s="51">
        <f t="shared" ref="BV22:BV32" si="35">BG22+BJ22+BM22+BP22+BS22</f>
        <v>0</v>
      </c>
      <c r="BW22" s="50">
        <f>SUM($BT$21:$BT$23)</f>
        <v>8</v>
      </c>
      <c r="BX22" s="49">
        <f>SUM($BU$21:$BU$23)</f>
        <v>12</v>
      </c>
      <c r="BY22" s="48">
        <f>SUM($BV$21:$BV$23)</f>
        <v>0</v>
      </c>
      <c r="BZ22" s="48">
        <f t="shared" si="30"/>
        <v>18</v>
      </c>
      <c r="CA22" s="47">
        <f t="shared" si="31"/>
        <v>26</v>
      </c>
      <c r="CB22" s="46">
        <f t="shared" si="32"/>
        <v>30</v>
      </c>
      <c r="CC22" s="45">
        <f t="shared" si="33"/>
        <v>18</v>
      </c>
      <c r="CD22" s="226">
        <f>IF(CD21&gt;0,IF(G21&gt;=$BG$1,IF(G21&lt;=$BH$1,10-CD21,0),0),0)</f>
        <v>0</v>
      </c>
      <c r="CE22" s="228">
        <f>IF(CE21&gt;0,IF(M21&gt;=$BG$1,IF(M21&lt;=$BH$1,10-CE21,0),0),0)</f>
        <v>0</v>
      </c>
      <c r="CF22" s="228">
        <f>IF(CF21&gt;0,IF(S21&gt;=$BG$1,IF(S21&lt;=$BH$1,10-CF21,0),0),0)</f>
        <v>0</v>
      </c>
      <c r="CG22" s="228">
        <f>IF(CG21&gt;0,IF(Y21&gt;=$BG$1,IF(Y21&lt;=$BH$1,10-CG21,0),0),0)</f>
        <v>0</v>
      </c>
      <c r="CH22" s="230">
        <f>IF(CH21&gt;0,IF(AE21&gt;=$BG$1,IF(AE21&lt;=$BH$1,10-CH21,0),0),0)</f>
        <v>1</v>
      </c>
      <c r="CI22" s="232">
        <f>SUM(CD22:CH23)</f>
        <v>1</v>
      </c>
      <c r="CJ22" s="220"/>
      <c r="CK22" s="221"/>
      <c r="CL22" s="221"/>
      <c r="CM22" s="220"/>
      <c r="CN22" s="221"/>
      <c r="CO22" s="222"/>
    </row>
    <row r="23" spans="1:93" ht="10" customHeight="1" thickBot="1" x14ac:dyDescent="0.25">
      <c r="A23" s="193"/>
      <c r="B23" s="194"/>
      <c r="C23" s="195"/>
      <c r="D23" s="194"/>
      <c r="E23" s="194"/>
      <c r="F23" s="195"/>
      <c r="G23" s="196"/>
      <c r="H23" s="197"/>
      <c r="I23" s="198"/>
      <c r="J23" s="8"/>
      <c r="K23" s="7"/>
      <c r="L23" s="6"/>
      <c r="M23" s="196"/>
      <c r="N23" s="197"/>
      <c r="O23" s="198"/>
      <c r="P23" s="8"/>
      <c r="Q23" s="7"/>
      <c r="R23" s="6"/>
      <c r="S23" s="196"/>
      <c r="T23" s="197"/>
      <c r="U23" s="198"/>
      <c r="V23" s="8"/>
      <c r="W23" s="7"/>
      <c r="X23" s="6"/>
      <c r="Y23" s="196"/>
      <c r="Z23" s="197"/>
      <c r="AA23" s="198"/>
      <c r="AB23" s="8"/>
      <c r="AC23" s="7" t="s">
        <v>1</v>
      </c>
      <c r="AD23" s="6"/>
      <c r="AE23" s="196"/>
      <c r="AF23" s="197"/>
      <c r="AG23" s="198"/>
      <c r="AH23" s="8"/>
      <c r="AI23" s="7"/>
      <c r="AJ23" s="6"/>
      <c r="AK23" s="202"/>
      <c r="AL23" s="203"/>
      <c r="AM23" s="204"/>
      <c r="AN23" s="211"/>
      <c r="AO23" s="212"/>
      <c r="AP23" s="213"/>
      <c r="AQ23" s="32"/>
      <c r="AR23" s="4">
        <f t="shared" si="18"/>
        <v>0</v>
      </c>
      <c r="AS23" s="3">
        <f t="shared" si="19"/>
        <v>2</v>
      </c>
      <c r="AT23" s="2">
        <f t="shared" si="20"/>
        <v>0</v>
      </c>
      <c r="AU23" s="4">
        <f t="shared" si="21"/>
        <v>10</v>
      </c>
      <c r="AV23" s="3">
        <f t="shared" si="22"/>
        <v>14</v>
      </c>
      <c r="AW23" s="2">
        <f t="shared" si="23"/>
        <v>2</v>
      </c>
      <c r="AX23" s="4">
        <f t="shared" si="24"/>
        <v>0</v>
      </c>
      <c r="AY23" s="3">
        <f t="shared" si="25"/>
        <v>1</v>
      </c>
      <c r="AZ23" s="2">
        <f t="shared" si="26"/>
        <v>0</v>
      </c>
      <c r="BA23" s="5"/>
      <c r="BB23" s="44">
        <f t="shared" si="27"/>
        <v>0</v>
      </c>
      <c r="BC23" s="43">
        <f t="shared" si="28"/>
        <v>1</v>
      </c>
      <c r="BD23" s="42">
        <f t="shared" si="29"/>
        <v>0</v>
      </c>
      <c r="BE23" s="38">
        <f>IF($G$21 = $BH$1,0,IF(+COUNTIF(J23,$BF$1) = 1,11-$G$21,0))</f>
        <v>0</v>
      </c>
      <c r="BF23" s="37">
        <f>IF($G$21 = $BH$1,0,IF(+COUNTIF(K23,$BF$1) = 1,11-$G$21,0))</f>
        <v>0</v>
      </c>
      <c r="BG23" s="36">
        <f>IF($G$21 = $BH$1,0,IF(+COUNTIF(L23,$BF$1) = 1,11-$G$21,0))</f>
        <v>0</v>
      </c>
      <c r="BH23" s="38">
        <f>IF($M$21 = $BH$1,0,IF(+COUNTIF(P23,$BF$1) = 1,11-$M$21,0))</f>
        <v>0</v>
      </c>
      <c r="BI23" s="37">
        <f>IF($M$21 = $BH$1,0,IF(+COUNTIF(Q23,$BF$1) = 1,11-$M$21,0))</f>
        <v>0</v>
      </c>
      <c r="BJ23" s="36">
        <f>IF($M$21 = $BH$1,0,IF(+COUNTIF(R23,$BF$1) = 1,11-$M$21,0))</f>
        <v>0</v>
      </c>
      <c r="BK23" s="38">
        <f>IF($S$21 = $BH$1,0,IF(+COUNTIF(V23,$BF$1) = 1,11-$S$21,0))</f>
        <v>0</v>
      </c>
      <c r="BL23" s="37">
        <f>IF($S$21 = $BH$1,0,IF(+COUNTIF(W23,$BF$1) = 1,11-$S$21,0))</f>
        <v>0</v>
      </c>
      <c r="BM23" s="36">
        <f>IF($S$21 = $BH$1,0,IF(+COUNTIF(X23,$BF$1) = 1,11-$S$21,0))</f>
        <v>0</v>
      </c>
      <c r="BN23" s="38">
        <f>IF($Y$21 = $BH$1,0,IF(+COUNTIF(AB23,$BF$1) = 1,11-$Y$21,0))</f>
        <v>0</v>
      </c>
      <c r="BO23" s="37">
        <f>IF($Y$21 = $BH$1,0,IF(+COUNTIF(AC23,$BF$1) = 1,11-$Y$21,0))</f>
        <v>2</v>
      </c>
      <c r="BP23" s="36">
        <f>IF($Y$21 = $BH$1,0,IF(+COUNTIF(AD23,$BF$1) = 1,11-$Y$21,0))</f>
        <v>0</v>
      </c>
      <c r="BQ23" s="38">
        <f>IF($AE$21 = $BH$1,0,IF(+COUNTIF(AH23,$BF$1) = 1,11-$AE$21,0))</f>
        <v>0</v>
      </c>
      <c r="BR23" s="37">
        <f>IF($AE$21 = $BH$1,0,IF(+COUNTIF(AI23,$BF$1) = 1,11-$AE$21,0))</f>
        <v>0</v>
      </c>
      <c r="BS23" s="36">
        <f>IF($AE$21 = $BH$1,0,IF(+COUNTIF(AJ23,$BF$1) = 1,11-$AE$21,0))</f>
        <v>0</v>
      </c>
      <c r="BT23" s="41">
        <f t="shared" si="34"/>
        <v>0</v>
      </c>
      <c r="BU23" s="40">
        <f>BF23+BI23+BL23+BO23+BR23</f>
        <v>2</v>
      </c>
      <c r="BV23" s="39">
        <f t="shared" si="35"/>
        <v>0</v>
      </c>
      <c r="BW23" s="38">
        <f>SUM($BT$21:$BT$23)</f>
        <v>8</v>
      </c>
      <c r="BX23" s="37">
        <f>SUM($BU$21:$BU$23)</f>
        <v>12</v>
      </c>
      <c r="BY23" s="36">
        <f>SUM($BV$21:$BV$23)</f>
        <v>0</v>
      </c>
      <c r="BZ23" s="36">
        <f t="shared" si="30"/>
        <v>2</v>
      </c>
      <c r="CA23" s="35">
        <f t="shared" si="31"/>
        <v>10</v>
      </c>
      <c r="CB23" s="34">
        <f t="shared" si="32"/>
        <v>14</v>
      </c>
      <c r="CC23" s="33">
        <f t="shared" si="33"/>
        <v>2</v>
      </c>
      <c r="CD23" s="227"/>
      <c r="CE23" s="229"/>
      <c r="CF23" s="229"/>
      <c r="CG23" s="229"/>
      <c r="CH23" s="231"/>
      <c r="CI23" s="233"/>
      <c r="CJ23" s="220"/>
      <c r="CK23" s="221"/>
      <c r="CL23" s="221"/>
      <c r="CM23" s="220"/>
      <c r="CN23" s="221"/>
      <c r="CO23" s="222"/>
    </row>
    <row r="24" spans="1:93" ht="10" customHeight="1" x14ac:dyDescent="0.2">
      <c r="A24" s="193">
        <v>2</v>
      </c>
      <c r="B24" s="194"/>
      <c r="C24" s="195"/>
      <c r="D24" s="190">
        <v>2</v>
      </c>
      <c r="E24" s="191"/>
      <c r="F24" s="192"/>
      <c r="G24" s="190">
        <v>7</v>
      </c>
      <c r="H24" s="191"/>
      <c r="I24" s="192"/>
      <c r="J24" s="22"/>
      <c r="K24" s="21"/>
      <c r="L24" s="20" t="s">
        <v>1</v>
      </c>
      <c r="M24" s="190">
        <v>7</v>
      </c>
      <c r="N24" s="191"/>
      <c r="O24" s="192"/>
      <c r="P24" s="22"/>
      <c r="Q24" s="21"/>
      <c r="R24" s="20" t="s">
        <v>1</v>
      </c>
      <c r="S24" s="190">
        <v>8</v>
      </c>
      <c r="T24" s="191"/>
      <c r="U24" s="192"/>
      <c r="V24" s="22"/>
      <c r="W24" s="21"/>
      <c r="X24" s="20"/>
      <c r="Y24" s="190">
        <v>10</v>
      </c>
      <c r="Z24" s="191"/>
      <c r="AA24" s="192"/>
      <c r="AB24" s="22"/>
      <c r="AC24" s="21"/>
      <c r="AD24" s="20"/>
      <c r="AE24" s="190">
        <v>10</v>
      </c>
      <c r="AF24" s="191"/>
      <c r="AG24" s="192"/>
      <c r="AH24" s="22"/>
      <c r="AI24" s="21" t="s">
        <v>1</v>
      </c>
      <c r="AJ24" s="20"/>
      <c r="AK24" s="199">
        <f>G24+M24+S24+Y24+AE24</f>
        <v>42</v>
      </c>
      <c r="AL24" s="200"/>
      <c r="AM24" s="201"/>
      <c r="AN24" s="211"/>
      <c r="AO24" s="212"/>
      <c r="AP24" s="213"/>
      <c r="AQ24" s="32"/>
      <c r="AR24" s="11">
        <f t="shared" si="18"/>
        <v>0</v>
      </c>
      <c r="AS24" s="17">
        <f t="shared" si="19"/>
        <v>0</v>
      </c>
      <c r="AT24" s="16">
        <f t="shared" si="20"/>
        <v>8</v>
      </c>
      <c r="AU24" s="18">
        <f t="shared" si="21"/>
        <v>8</v>
      </c>
      <c r="AV24" s="17">
        <f t="shared" si="22"/>
        <v>31</v>
      </c>
      <c r="AW24" s="16">
        <f t="shared" si="23"/>
        <v>16</v>
      </c>
      <c r="AX24" s="18">
        <f t="shared" si="24"/>
        <v>0</v>
      </c>
      <c r="AY24" s="17">
        <f t="shared" si="25"/>
        <v>1</v>
      </c>
      <c r="AZ24" s="16">
        <f t="shared" si="26"/>
        <v>2</v>
      </c>
      <c r="BA24" s="19"/>
      <c r="BB24" s="71">
        <f t="shared" si="27"/>
        <v>0</v>
      </c>
      <c r="BC24" s="70">
        <f t="shared" si="28"/>
        <v>1</v>
      </c>
      <c r="BD24" s="69">
        <f t="shared" si="29"/>
        <v>2</v>
      </c>
      <c r="BE24" s="68">
        <f>IF($G$24 = $BH$1,0,IF(+COUNTIF(J24,$BF$1) = 1,11-$G$24,0))</f>
        <v>0</v>
      </c>
      <c r="BF24" s="65">
        <f>IF($G$24 = $BH$1,0,IF(+COUNTIF(K24,$BF$1) = 1,11-$G$24,0))</f>
        <v>0</v>
      </c>
      <c r="BG24" s="64">
        <f>IF($G$24 = $BH$1,0,IF(+COUNTIF(L24,$BF$1) = 1,11-$G$24,0))</f>
        <v>4</v>
      </c>
      <c r="BH24" s="50">
        <f>IF($M$24 = $BH$1,0,IF(+COUNTIF(P24,$BF$1) = 1,11-$M$24,0))</f>
        <v>0</v>
      </c>
      <c r="BI24" s="65">
        <f>IF($M$24 = $BH$1,0,IF(+COUNTIF(Q24,$BF$1) = 1,11-$M$24,0))</f>
        <v>0</v>
      </c>
      <c r="BJ24" s="64">
        <f>IF($M$24 = $BH$1,0,IF(+COUNTIF(R24,$BF$1) = 1,11-$M$24,0))</f>
        <v>4</v>
      </c>
      <c r="BK24" s="50">
        <f>IF($S$24 = $BH$1,0,IF(+COUNTIF(V24,$BF$1) = 1,11-$S$24,0))</f>
        <v>0</v>
      </c>
      <c r="BL24" s="65">
        <f>IF($S$24 = $BH$1,0,IF(+COUNTIF(W24,$BF$1) = 1,11-$S$24,0))</f>
        <v>0</v>
      </c>
      <c r="BM24" s="64">
        <f>IF($S$24 = $BH$1,0,IF(+COUNTIF(X24,$BF$1) = 1,11-$S$24,0))</f>
        <v>0</v>
      </c>
      <c r="BN24" s="50">
        <f>IF($Y$24 = $BH$1,0,IF(+COUNTIF(AB24,$BF$1) = 1,11-$Y$24,0))</f>
        <v>0</v>
      </c>
      <c r="BO24" s="65">
        <f>IF($Y$24 = $BH$1,0,IF(+COUNTIF(AC24,$BF$1) = 1,11-$Y$24,0))</f>
        <v>0</v>
      </c>
      <c r="BP24" s="64">
        <f>IF($Y$24 = $BH$1,0,IF(+COUNTIF(AD24,$BF$1) = 1,11-$Y$24,0))</f>
        <v>0</v>
      </c>
      <c r="BQ24" s="50">
        <f>IF($AE$24 = $BH$1,0,IF(+COUNTIF(AH24,$BF$1) = 1,11-$AE$24,0))</f>
        <v>0</v>
      </c>
      <c r="BR24" s="65">
        <f>IF($AE$24 = $BH$1,0,IF(+COUNTIF(AI24,$BF$1) = 1,11-$AE$24,0))</f>
        <v>0</v>
      </c>
      <c r="BS24" s="64">
        <f>IF($AE$24 = $BH$1,0,IF(+COUNTIF(AJ24,$BF$1) = 1,11-$AE$24,0))</f>
        <v>0</v>
      </c>
      <c r="BT24" s="53">
        <f t="shared" si="34"/>
        <v>0</v>
      </c>
      <c r="BU24" s="67">
        <f>BF24+BI24+BL24+BO24+BR24</f>
        <v>0</v>
      </c>
      <c r="BV24" s="66">
        <f t="shared" si="35"/>
        <v>8</v>
      </c>
      <c r="BW24" s="50">
        <f>SUM($BT$24:$BT$26)</f>
        <v>0</v>
      </c>
      <c r="BX24" s="65">
        <f>SUM($BU$24:$BU$26)</f>
        <v>23</v>
      </c>
      <c r="BY24" s="64">
        <f>SUM($BV$24:$BV$26)</f>
        <v>8</v>
      </c>
      <c r="BZ24" s="64">
        <f t="shared" si="30"/>
        <v>8</v>
      </c>
      <c r="CA24" s="47">
        <f t="shared" si="31"/>
        <v>8</v>
      </c>
      <c r="CB24" s="63">
        <f t="shared" si="32"/>
        <v>31</v>
      </c>
      <c r="CC24" s="62">
        <f t="shared" si="33"/>
        <v>16</v>
      </c>
      <c r="CD24" s="61">
        <f>SUM(BE24:BG26)</f>
        <v>4</v>
      </c>
      <c r="CE24" s="60">
        <f>SUM(BH24:BJ26)</f>
        <v>4</v>
      </c>
      <c r="CF24" s="60">
        <f>SUM(BK24:BM26)</f>
        <v>3</v>
      </c>
      <c r="CG24" s="59">
        <f>SUM(BN24:BP26)</f>
        <v>9</v>
      </c>
      <c r="CH24" s="58">
        <f>SUM(BQ24:BS26)</f>
        <v>9</v>
      </c>
      <c r="CI24" s="57">
        <f>SUM(CD24:CH24)</f>
        <v>29</v>
      </c>
      <c r="CJ24" s="217">
        <v>20</v>
      </c>
      <c r="CK24" s="218"/>
      <c r="CL24" s="218"/>
      <c r="CM24" s="217">
        <f>CJ24/5</f>
        <v>4</v>
      </c>
      <c r="CN24" s="218"/>
      <c r="CO24" s="219"/>
    </row>
    <row r="25" spans="1:93" ht="10" customHeight="1" x14ac:dyDescent="0.2">
      <c r="A25" s="193"/>
      <c r="B25" s="194"/>
      <c r="C25" s="195"/>
      <c r="D25" s="193"/>
      <c r="E25" s="194"/>
      <c r="F25" s="195"/>
      <c r="G25" s="193"/>
      <c r="H25" s="194"/>
      <c r="I25" s="195"/>
      <c r="J25" s="15"/>
      <c r="K25" s="14"/>
      <c r="L25" s="13"/>
      <c r="M25" s="193"/>
      <c r="N25" s="194"/>
      <c r="O25" s="195"/>
      <c r="P25" s="15"/>
      <c r="Q25" s="14"/>
      <c r="R25" s="13"/>
      <c r="S25" s="193"/>
      <c r="T25" s="194"/>
      <c r="U25" s="195"/>
      <c r="V25" s="15"/>
      <c r="W25" s="14"/>
      <c r="X25" s="13"/>
      <c r="Y25" s="193"/>
      <c r="Z25" s="194"/>
      <c r="AA25" s="195"/>
      <c r="AB25" s="15"/>
      <c r="AC25" s="14" t="s">
        <v>1</v>
      </c>
      <c r="AD25" s="13"/>
      <c r="AE25" s="193"/>
      <c r="AF25" s="194"/>
      <c r="AG25" s="195"/>
      <c r="AH25" s="15"/>
      <c r="AI25" s="14"/>
      <c r="AJ25" s="13"/>
      <c r="AK25" s="202"/>
      <c r="AL25" s="203"/>
      <c r="AM25" s="204"/>
      <c r="AN25" s="211"/>
      <c r="AO25" s="212"/>
      <c r="AP25" s="213"/>
      <c r="AQ25" s="32"/>
      <c r="AR25" s="11">
        <f t="shared" si="18"/>
        <v>0</v>
      </c>
      <c r="AS25" s="10">
        <f t="shared" si="19"/>
        <v>20</v>
      </c>
      <c r="AT25" s="9">
        <f t="shared" si="20"/>
        <v>0</v>
      </c>
      <c r="AU25" s="11">
        <f t="shared" si="21"/>
        <v>20</v>
      </c>
      <c r="AV25" s="10">
        <f t="shared" si="22"/>
        <v>43</v>
      </c>
      <c r="AW25" s="9">
        <f t="shared" si="23"/>
        <v>28</v>
      </c>
      <c r="AX25" s="11">
        <f t="shared" si="24"/>
        <v>0</v>
      </c>
      <c r="AY25" s="10">
        <f t="shared" si="25"/>
        <v>1</v>
      </c>
      <c r="AZ25" s="9">
        <f t="shared" si="26"/>
        <v>0</v>
      </c>
      <c r="BA25" s="12"/>
      <c r="BB25" s="56">
        <f t="shared" si="27"/>
        <v>0</v>
      </c>
      <c r="BC25" s="55">
        <f t="shared" si="28"/>
        <v>1</v>
      </c>
      <c r="BD25" s="54">
        <f t="shared" si="29"/>
        <v>0</v>
      </c>
      <c r="BE25" s="50">
        <f>IF($G$24 = $BH$1,0,IF(+COUNTIF(J25,$BF$1) = 1,11-$G$24,0))</f>
        <v>0</v>
      </c>
      <c r="BF25" s="49">
        <f>IF($G$24 = $BH$1,9,IF(+COUNTIF(K25,$BF$1) = 1,11-$G$24,0))</f>
        <v>0</v>
      </c>
      <c r="BG25" s="48">
        <f>IF($G$24 = $BH$1,0,IF(+COUNTIF(L25,$BF$1) = 1,11-$G$24,0))</f>
        <v>0</v>
      </c>
      <c r="BH25" s="50">
        <f>IF($M$24 = $BH$1,0,IF(+COUNTIF(P25,$BF$1) = 1,11-$M$24,0))</f>
        <v>0</v>
      </c>
      <c r="BI25" s="49">
        <f>IF($M$24 = $BH$1,9,IF(+COUNTIF(Q25,$BF$1) = 1,11-$M$24,0))</f>
        <v>0</v>
      </c>
      <c r="BJ25" s="48">
        <f>IF($M$24 = $BH$1,0,IF(+COUNTIF(R25,$BF$1) = 1,11-$M$24,0))</f>
        <v>0</v>
      </c>
      <c r="BK25" s="50">
        <f>IF($S$24 = $BH$1,0,IF(+COUNTIF(V25,$BF$1) = 1,11-$S$24,0))</f>
        <v>0</v>
      </c>
      <c r="BL25" s="49">
        <f>IF($S$24 = $BH$1,9,IF(+COUNTIF(W25,$BF$1) = 1,11-$S$24,0))</f>
        <v>0</v>
      </c>
      <c r="BM25" s="48">
        <f>IF($S$24 = $BH$1,0,IF(+COUNTIF(X25,$BF$1) = 1,11-$S$24,0))</f>
        <v>0</v>
      </c>
      <c r="BN25" s="50">
        <f>IF($Y$24 = $BH$1,0,IF(+COUNTIF(AB25,$BF$1) = 1,11-$Y$24,0))</f>
        <v>0</v>
      </c>
      <c r="BO25" s="49">
        <f>IF($Y$24 = $BH$1,9,IF(+COUNTIF(AC25,$BF$1) = 1,11-$Y$24,0))</f>
        <v>9</v>
      </c>
      <c r="BP25" s="48">
        <f>IF($Y$24 = $BH$1,0,IF(+COUNTIF(AD25,$BF$1) = 1,11-$Y$24,0))</f>
        <v>0</v>
      </c>
      <c r="BQ25" s="50">
        <f>IF($AE$24 = $BH$1,0,IF(+COUNTIF(AH25,$BF$1) = 1,11-$AE$24,0))</f>
        <v>0</v>
      </c>
      <c r="BR25" s="49">
        <f>IF($AE$24 = $BH$1,9,IF(+COUNTIF(AI25,$BF$1) = 1,11-$AE$24,0))</f>
        <v>9</v>
      </c>
      <c r="BS25" s="48">
        <f>IF($AE$24 = $BH$1,0,IF(+COUNTIF(AJ25,$BF$1) = 1,11-$AE$24,0))</f>
        <v>0</v>
      </c>
      <c r="BT25" s="53">
        <f t="shared" si="34"/>
        <v>0</v>
      </c>
      <c r="BU25" s="52">
        <f>BF25+BI25+BL25+BO25+BR25+CI25</f>
        <v>20</v>
      </c>
      <c r="BV25" s="51">
        <f t="shared" si="35"/>
        <v>0</v>
      </c>
      <c r="BW25" s="50">
        <f>SUM($BT$24:$BT$26)</f>
        <v>0</v>
      </c>
      <c r="BX25" s="49">
        <f>SUM($BU$24:$BU$26)</f>
        <v>23</v>
      </c>
      <c r="BY25" s="48">
        <f>SUM($BV$24:$BV$26)</f>
        <v>8</v>
      </c>
      <c r="BZ25" s="48">
        <f t="shared" si="30"/>
        <v>20</v>
      </c>
      <c r="CA25" s="47">
        <f t="shared" si="31"/>
        <v>20</v>
      </c>
      <c r="CB25" s="46">
        <f t="shared" si="32"/>
        <v>43</v>
      </c>
      <c r="CC25" s="45">
        <f t="shared" si="33"/>
        <v>28</v>
      </c>
      <c r="CD25" s="226">
        <f>IF(CD24&gt;0,IF(G24&gt;=$BG$1,IF(G24&lt;=$BH$1,10-CD24,0),0),0)</f>
        <v>0</v>
      </c>
      <c r="CE25" s="228">
        <f>IF(CE24&gt;0,IF(M24&gt;=$BG$1,IF(M24&lt;=$BH$1,10-CE24,0),0),0)</f>
        <v>0</v>
      </c>
      <c r="CF25" s="228">
        <f>IF(CF24&gt;0,IF(S24&gt;=$BG$1,IF(S24&lt;=$BH$1,10-CF24,0),0),0)</f>
        <v>0</v>
      </c>
      <c r="CG25" s="228">
        <f>IF(CG24&gt;0,IF(Y24&gt;=$BG$1,IF(Y24&lt;=$BH$1,10-CG24,0),0),0)</f>
        <v>1</v>
      </c>
      <c r="CH25" s="230">
        <f>IF(CH24&gt;0,IF(AE24&gt;=$BG$1,IF(AE24&lt;=$BH$1,10-CH24,0),0),0)</f>
        <v>1</v>
      </c>
      <c r="CI25" s="232">
        <f>SUM(CD25:CH26)</f>
        <v>2</v>
      </c>
      <c r="CJ25" s="220"/>
      <c r="CK25" s="221"/>
      <c r="CL25" s="221"/>
      <c r="CM25" s="220"/>
      <c r="CN25" s="221"/>
      <c r="CO25" s="222"/>
    </row>
    <row r="26" spans="1:93" ht="10" customHeight="1" thickBot="1" x14ac:dyDescent="0.25">
      <c r="A26" s="193"/>
      <c r="B26" s="194"/>
      <c r="C26" s="195"/>
      <c r="D26" s="193"/>
      <c r="E26" s="194"/>
      <c r="F26" s="195"/>
      <c r="G26" s="196"/>
      <c r="H26" s="197"/>
      <c r="I26" s="198"/>
      <c r="J26" s="8"/>
      <c r="K26" s="7"/>
      <c r="L26" s="6"/>
      <c r="M26" s="196"/>
      <c r="N26" s="197"/>
      <c r="O26" s="198"/>
      <c r="P26" s="8"/>
      <c r="Q26" s="7"/>
      <c r="R26" s="6"/>
      <c r="S26" s="196"/>
      <c r="T26" s="197"/>
      <c r="U26" s="198"/>
      <c r="V26" s="8"/>
      <c r="W26" s="7" t="s">
        <v>1</v>
      </c>
      <c r="X26" s="6"/>
      <c r="Y26" s="196"/>
      <c r="Z26" s="197"/>
      <c r="AA26" s="198"/>
      <c r="AB26" s="8"/>
      <c r="AC26" s="7"/>
      <c r="AD26" s="6"/>
      <c r="AE26" s="196"/>
      <c r="AF26" s="197"/>
      <c r="AG26" s="198"/>
      <c r="AH26" s="8"/>
      <c r="AI26" s="7"/>
      <c r="AJ26" s="6"/>
      <c r="AK26" s="202"/>
      <c r="AL26" s="203"/>
      <c r="AM26" s="204"/>
      <c r="AN26" s="214"/>
      <c r="AO26" s="215"/>
      <c r="AP26" s="216"/>
      <c r="AQ26" s="31"/>
      <c r="AR26" s="4">
        <f t="shared" si="18"/>
        <v>0</v>
      </c>
      <c r="AS26" s="3">
        <f t="shared" si="19"/>
        <v>3</v>
      </c>
      <c r="AT26" s="2">
        <f t="shared" si="20"/>
        <v>0</v>
      </c>
      <c r="AU26" s="4">
        <f t="shared" si="21"/>
        <v>3</v>
      </c>
      <c r="AV26" s="3">
        <f t="shared" si="22"/>
        <v>26</v>
      </c>
      <c r="AW26" s="2">
        <f t="shared" si="23"/>
        <v>11</v>
      </c>
      <c r="AX26" s="4">
        <f t="shared" si="24"/>
        <v>0</v>
      </c>
      <c r="AY26" s="3">
        <f t="shared" si="25"/>
        <v>1</v>
      </c>
      <c r="AZ26" s="2">
        <f t="shared" si="26"/>
        <v>0</v>
      </c>
      <c r="BA26" s="5"/>
      <c r="BB26" s="44">
        <f t="shared" si="27"/>
        <v>0</v>
      </c>
      <c r="BC26" s="43">
        <f t="shared" si="28"/>
        <v>1</v>
      </c>
      <c r="BD26" s="42">
        <f t="shared" si="29"/>
        <v>0</v>
      </c>
      <c r="BE26" s="38">
        <f>IF($G$24 = $BH$1,0,IF(+COUNTIF(J26,$BF$1) = 1,11-$G$24,0))</f>
        <v>0</v>
      </c>
      <c r="BF26" s="37">
        <f>IF($G$24 = $BH$1,0,IF(+COUNTIF(K26,$BF$1) = 1,11-$G$24,0))</f>
        <v>0</v>
      </c>
      <c r="BG26" s="36">
        <f>IF($G$24 = $BH$1,0,IF(+COUNTIF(L26,$BF$1) = 1,11-$G$24,0))</f>
        <v>0</v>
      </c>
      <c r="BH26" s="38">
        <f>IF($M$24 = $BH$1,0,IF(+COUNTIF(P26,$BF$1) = 1,11-$M$24,0))</f>
        <v>0</v>
      </c>
      <c r="BI26" s="37">
        <f>IF($M$24 = $BH$1,0,IF(+COUNTIF(Q26,$BF$1) = 1,11-$M$24,0))</f>
        <v>0</v>
      </c>
      <c r="BJ26" s="36">
        <f>IF($M$24 = $BH$1,0,IF(+COUNTIF(R26,$BF$1) = 1,11-$M$24,0))</f>
        <v>0</v>
      </c>
      <c r="BK26" s="38">
        <f>IF($S$24 = $BH$1,0,IF(+COUNTIF(V26,$BF$1) = 1,11-$S$24,0))</f>
        <v>0</v>
      </c>
      <c r="BL26" s="37">
        <f>IF($S$24 = $BH$1,0,IF(+COUNTIF(W26,$BF$1) = 1,11-$S$24,0))</f>
        <v>3</v>
      </c>
      <c r="BM26" s="36">
        <f>IF($S$24 = $BH$1,0,IF(+COUNTIF(X26,$BF$1) = 1,11-$S$24,0))</f>
        <v>0</v>
      </c>
      <c r="BN26" s="38">
        <f>IF($Y$24 = $BH$1,0,IF(+COUNTIF(AB26,$BF$1) = 1,11-$Y$24,0))</f>
        <v>0</v>
      </c>
      <c r="BO26" s="37">
        <f>IF($Y$24 = $BH$1,0,IF(+COUNTIF(AC26,$BF$1) = 1,11-$Y$24,0))</f>
        <v>0</v>
      </c>
      <c r="BP26" s="36">
        <f>IF($Y$24 = $BH$1,0,IF(+COUNTIF(AD26,$BF$1) = 1,11-$Y$24,0))</f>
        <v>0</v>
      </c>
      <c r="BQ26" s="38">
        <f>IF($AE$24 = $BH$1,0,IF(+COUNTIF(AH26,$BF$1) = 1,11-$AE$24,0))</f>
        <v>0</v>
      </c>
      <c r="BR26" s="37">
        <f>IF($AE$24 = $BH$1,0,IF(+COUNTIF(AI26,$BF$1) = 1,11-$AE$24,0))</f>
        <v>0</v>
      </c>
      <c r="BS26" s="36">
        <f>IF($AE$24 = $BH$1,0,IF(+COUNTIF(AJ26,$BF$1) = 1,11-$AE$24,0))</f>
        <v>0</v>
      </c>
      <c r="BT26" s="41">
        <f t="shared" si="34"/>
        <v>0</v>
      </c>
      <c r="BU26" s="40">
        <f>BF26+BI26+BL26+BO26+BR26</f>
        <v>3</v>
      </c>
      <c r="BV26" s="39">
        <f t="shared" si="35"/>
        <v>0</v>
      </c>
      <c r="BW26" s="38">
        <f>SUM($BT$24:$BT$26)</f>
        <v>0</v>
      </c>
      <c r="BX26" s="37">
        <f>SUM($BU$24:$BU$26)</f>
        <v>23</v>
      </c>
      <c r="BY26" s="36">
        <f>SUM($BV$24:$BV$26)</f>
        <v>8</v>
      </c>
      <c r="BZ26" s="36">
        <f t="shared" si="30"/>
        <v>3</v>
      </c>
      <c r="CA26" s="35">
        <f t="shared" si="31"/>
        <v>3</v>
      </c>
      <c r="CB26" s="34">
        <f t="shared" si="32"/>
        <v>26</v>
      </c>
      <c r="CC26" s="33">
        <f t="shared" si="33"/>
        <v>11</v>
      </c>
      <c r="CD26" s="227"/>
      <c r="CE26" s="229"/>
      <c r="CF26" s="229"/>
      <c r="CG26" s="229"/>
      <c r="CH26" s="231"/>
      <c r="CI26" s="233"/>
      <c r="CJ26" s="220"/>
      <c r="CK26" s="221"/>
      <c r="CL26" s="221"/>
      <c r="CM26" s="220"/>
      <c r="CN26" s="221"/>
      <c r="CO26" s="222"/>
    </row>
    <row r="27" spans="1:93" ht="10" customHeight="1" x14ac:dyDescent="0.2">
      <c r="A27" s="193">
        <v>2</v>
      </c>
      <c r="B27" s="194"/>
      <c r="C27" s="195"/>
      <c r="D27" s="190">
        <v>3</v>
      </c>
      <c r="E27" s="191"/>
      <c r="F27" s="192"/>
      <c r="G27" s="190">
        <v>8</v>
      </c>
      <c r="H27" s="191"/>
      <c r="I27" s="192"/>
      <c r="J27" s="22"/>
      <c r="K27" s="21"/>
      <c r="L27" s="20"/>
      <c r="M27" s="190">
        <v>8</v>
      </c>
      <c r="N27" s="191"/>
      <c r="O27" s="192"/>
      <c r="P27" s="22"/>
      <c r="Q27" s="21"/>
      <c r="R27" s="20"/>
      <c r="S27" s="190">
        <v>8</v>
      </c>
      <c r="T27" s="191"/>
      <c r="U27" s="192"/>
      <c r="V27" s="22" t="s">
        <v>1</v>
      </c>
      <c r="W27" s="21"/>
      <c r="X27" s="20"/>
      <c r="Y27" s="190">
        <v>10</v>
      </c>
      <c r="Z27" s="191"/>
      <c r="AA27" s="192"/>
      <c r="AB27" s="22"/>
      <c r="AC27" s="21"/>
      <c r="AD27" s="20"/>
      <c r="AE27" s="190">
        <v>10</v>
      </c>
      <c r="AF27" s="191"/>
      <c r="AG27" s="192"/>
      <c r="AH27" s="22"/>
      <c r="AI27" s="21"/>
      <c r="AJ27" s="20"/>
      <c r="AK27" s="199">
        <f>G27+M27+S27+Y27+AE27</f>
        <v>44</v>
      </c>
      <c r="AL27" s="200"/>
      <c r="AM27" s="201"/>
      <c r="AN27" s="208">
        <f>AK27+AK30</f>
        <v>82</v>
      </c>
      <c r="AO27" s="209"/>
      <c r="AP27" s="210"/>
      <c r="AQ27" s="72"/>
      <c r="AR27" s="11">
        <f t="shared" si="18"/>
        <v>3</v>
      </c>
      <c r="AS27" s="17">
        <f t="shared" si="19"/>
        <v>0</v>
      </c>
      <c r="AT27" s="16">
        <f t="shared" si="20"/>
        <v>0</v>
      </c>
      <c r="AU27" s="18">
        <f t="shared" si="21"/>
        <v>12</v>
      </c>
      <c r="AV27" s="17">
        <f t="shared" si="22"/>
        <v>23</v>
      </c>
      <c r="AW27" s="16">
        <f t="shared" si="23"/>
        <v>3</v>
      </c>
      <c r="AX27" s="18">
        <f t="shared" si="24"/>
        <v>1</v>
      </c>
      <c r="AY27" s="17">
        <f t="shared" si="25"/>
        <v>0</v>
      </c>
      <c r="AZ27" s="16">
        <f t="shared" si="26"/>
        <v>0</v>
      </c>
      <c r="BA27" s="19"/>
      <c r="BB27" s="71">
        <f t="shared" si="27"/>
        <v>1</v>
      </c>
      <c r="BC27" s="70">
        <f t="shared" si="28"/>
        <v>0</v>
      </c>
      <c r="BD27" s="69">
        <f t="shared" si="29"/>
        <v>0</v>
      </c>
      <c r="BE27" s="68">
        <f>IF($G$27 = $BH$1,0,IF(+COUNTIF(J27,$BF$1) = 1,11-$G$27,0))</f>
        <v>0</v>
      </c>
      <c r="BF27" s="65">
        <f>IF($G$27 = $BH$1,0,IF(+COUNTIF(K27,$BF$1) = 1,11-$G$27,0))</f>
        <v>0</v>
      </c>
      <c r="BG27" s="64">
        <f>IF($G$27 = $BH$1,0,IF(+COUNTIF(L27,$BF$1) = 1,11-$G$27,0))</f>
        <v>0</v>
      </c>
      <c r="BH27" s="50">
        <f>IF($M$27 = $BH$1,0,IF(+COUNTIF(P27,$BF$1) = 1,11-$M$27,0))</f>
        <v>0</v>
      </c>
      <c r="BI27" s="65">
        <f>IF($M$27 = $BH$1,0,IF(+COUNTIF(Q27,$BF$1) = 1,11-$M$27,0))</f>
        <v>0</v>
      </c>
      <c r="BJ27" s="64">
        <f>IF($M$27 = $BH$1,0,IF(+COUNTIF(R27,$BF$1) = 1,11-$M$27,0))</f>
        <v>0</v>
      </c>
      <c r="BK27" s="50">
        <f>IF($S$27 = $BH$1,0,IF(+COUNTIF(V27,$BF$1) = 1,11-$S$27,0))</f>
        <v>3</v>
      </c>
      <c r="BL27" s="65">
        <f>IF($S$27 = $BH$1,0,IF(+COUNTIF(W27,$BF$1) = 1,11-$S$27,0))</f>
        <v>0</v>
      </c>
      <c r="BM27" s="64">
        <f>IF($S$27 = $BH$1,0,IF(+COUNTIF(X27,$BF$1) = 1,11-$S$27,0))</f>
        <v>0</v>
      </c>
      <c r="BN27" s="50">
        <f>IF($Y$27 = $BH$1,0,IF(+COUNTIF(AB27,$BF$1) = 1,11-$Y$27,0))</f>
        <v>0</v>
      </c>
      <c r="BO27" s="65">
        <f>IF($Y$27 = $BH$1,0,IF(+COUNTIF(AC27,$BF$1) = 1,11-$Y$27,0))</f>
        <v>0</v>
      </c>
      <c r="BP27" s="64">
        <f>IF($Y$27 = $BH$1,0,IF(+COUNTIF(AD27,$BF$1) = 1,11-$Y$27,0))</f>
        <v>0</v>
      </c>
      <c r="BQ27" s="50">
        <f>IF($AE$27 = $BH$1,0,IF(+COUNTIF(AH27,$BF$1) = 1,11-$AE$27,0))</f>
        <v>0</v>
      </c>
      <c r="BR27" s="65">
        <f>IF($AE$27 = $BH$1,0,IF(+COUNTIF(AI27,$BF$1) = 1,11-$AE$27,0))</f>
        <v>0</v>
      </c>
      <c r="BS27" s="64">
        <f>IF($AE$27 = $BH$1,0,IF(+COUNTIF(AJ27,$BF$1) = 1,11-$AE$27,0))</f>
        <v>0</v>
      </c>
      <c r="BT27" s="53">
        <f t="shared" si="34"/>
        <v>3</v>
      </c>
      <c r="BU27" s="67">
        <f>BF27+BI27+BL27+BO27+BR27</f>
        <v>0</v>
      </c>
      <c r="BV27" s="66">
        <f t="shared" si="35"/>
        <v>0</v>
      </c>
      <c r="BW27" s="50">
        <f>SUM($BT$27:$BT$29)</f>
        <v>9</v>
      </c>
      <c r="BX27" s="65">
        <f>SUM($BU$27:$BU$29)</f>
        <v>20</v>
      </c>
      <c r="BY27" s="64">
        <f>SUM($BV$27:$BV$29)</f>
        <v>0</v>
      </c>
      <c r="BZ27" s="64">
        <f t="shared" si="30"/>
        <v>3</v>
      </c>
      <c r="CA27" s="47">
        <f t="shared" si="31"/>
        <v>12</v>
      </c>
      <c r="CB27" s="63">
        <f t="shared" si="32"/>
        <v>23</v>
      </c>
      <c r="CC27" s="62">
        <f t="shared" si="33"/>
        <v>3</v>
      </c>
      <c r="CD27" s="61">
        <f>SUM(BE27:BG29)</f>
        <v>3</v>
      </c>
      <c r="CE27" s="60">
        <f>SUM(BH27:BJ29)</f>
        <v>3</v>
      </c>
      <c r="CF27" s="60">
        <f>SUM(BK27:BM29)</f>
        <v>3</v>
      </c>
      <c r="CG27" s="59">
        <f>SUM(BN27:BP29)</f>
        <v>9</v>
      </c>
      <c r="CH27" s="58">
        <f>SUM(BQ27:BS29)</f>
        <v>9</v>
      </c>
      <c r="CI27" s="57">
        <f>SUM(CD27:CH27)</f>
        <v>27</v>
      </c>
      <c r="CJ27" s="217">
        <v>20</v>
      </c>
      <c r="CK27" s="218"/>
      <c r="CL27" s="218"/>
      <c r="CM27" s="217">
        <f>CJ27/5</f>
        <v>4</v>
      </c>
      <c r="CN27" s="218"/>
      <c r="CO27" s="219"/>
    </row>
    <row r="28" spans="1:93" ht="10" customHeight="1" x14ac:dyDescent="0.2">
      <c r="A28" s="193"/>
      <c r="B28" s="194"/>
      <c r="C28" s="195"/>
      <c r="D28" s="193"/>
      <c r="E28" s="194"/>
      <c r="F28" s="195"/>
      <c r="G28" s="193"/>
      <c r="H28" s="194"/>
      <c r="I28" s="195"/>
      <c r="J28" s="15" t="s">
        <v>1</v>
      </c>
      <c r="K28" s="14"/>
      <c r="L28" s="13"/>
      <c r="M28" s="193"/>
      <c r="N28" s="194"/>
      <c r="O28" s="195"/>
      <c r="P28" s="15" t="s">
        <v>1</v>
      </c>
      <c r="Q28" s="14"/>
      <c r="R28" s="13"/>
      <c r="S28" s="193"/>
      <c r="T28" s="194"/>
      <c r="U28" s="195"/>
      <c r="V28" s="15"/>
      <c r="W28" s="14"/>
      <c r="X28" s="13"/>
      <c r="Y28" s="193"/>
      <c r="Z28" s="194"/>
      <c r="AA28" s="195"/>
      <c r="AB28" s="15" t="s">
        <v>1</v>
      </c>
      <c r="AC28" s="14"/>
      <c r="AD28" s="13"/>
      <c r="AE28" s="193"/>
      <c r="AF28" s="194"/>
      <c r="AG28" s="195"/>
      <c r="AH28" s="15"/>
      <c r="AI28" s="14"/>
      <c r="AJ28" s="13"/>
      <c r="AK28" s="202"/>
      <c r="AL28" s="203"/>
      <c r="AM28" s="204"/>
      <c r="AN28" s="211"/>
      <c r="AO28" s="212"/>
      <c r="AP28" s="213"/>
      <c r="AQ28" s="32"/>
      <c r="AR28" s="11">
        <f t="shared" si="18"/>
        <v>6</v>
      </c>
      <c r="AS28" s="10">
        <f t="shared" si="19"/>
        <v>20</v>
      </c>
      <c r="AT28" s="9">
        <f t="shared" si="20"/>
        <v>0</v>
      </c>
      <c r="AU28" s="11">
        <f t="shared" si="21"/>
        <v>35</v>
      </c>
      <c r="AV28" s="10">
        <f t="shared" si="22"/>
        <v>46</v>
      </c>
      <c r="AW28" s="9">
        <f t="shared" si="23"/>
        <v>26</v>
      </c>
      <c r="AX28" s="11">
        <f t="shared" si="24"/>
        <v>3</v>
      </c>
      <c r="AY28" s="10">
        <f t="shared" si="25"/>
        <v>0</v>
      </c>
      <c r="AZ28" s="9">
        <f t="shared" si="26"/>
        <v>0</v>
      </c>
      <c r="BA28" s="12"/>
      <c r="BB28" s="56">
        <f t="shared" si="27"/>
        <v>3</v>
      </c>
      <c r="BC28" s="55">
        <f t="shared" si="28"/>
        <v>0</v>
      </c>
      <c r="BD28" s="54">
        <f t="shared" si="29"/>
        <v>0</v>
      </c>
      <c r="BE28" s="50">
        <f>IF($G$27 = $BH$1,0,IF(+COUNTIF(J28,$BF$1) = 1,11-$G$27,0))</f>
        <v>3</v>
      </c>
      <c r="BF28" s="49">
        <f>IF($G$27 = $BH$1,9,IF(+COUNTIF(K28,$BF$1) = 1,11-$G$27,0))</f>
        <v>0</v>
      </c>
      <c r="BG28" s="48">
        <f>IF($G$27 = $BH$1,0,IF(+COUNTIF(L28,$BF$1) = 1,11-$G$27,0))</f>
        <v>0</v>
      </c>
      <c r="BH28" s="50">
        <f>IF($M$27 = $BH$1,0,IF(+COUNTIF(P28,$BF$1) = 1,11-$M$27,0))</f>
        <v>3</v>
      </c>
      <c r="BI28" s="49">
        <f>IF($M$27 = $BH$1,9,IF(+COUNTIF(Q28,$BF$1) = 1,11-$M$27,0))</f>
        <v>0</v>
      </c>
      <c r="BJ28" s="48">
        <f>IF($M$27 = $BH$1,0,IF(+COUNTIF(R28,$BF$1) = 1,11-$M$27,0))</f>
        <v>0</v>
      </c>
      <c r="BK28" s="50">
        <f>IF($S$27 = $BH$1,0,IF(+COUNTIF(V28,$BF$1) = 1,11-$S$27,0))</f>
        <v>0</v>
      </c>
      <c r="BL28" s="49">
        <f>IF($S$27 = $BH$1,9,IF(+COUNTIF(W28,$BF$1) = 1,11-$S$27,0))</f>
        <v>0</v>
      </c>
      <c r="BM28" s="48">
        <f>IF($S$27 = $BH$1,0,IF(+COUNTIF(X28,$BF$1) = 1,11-$S$27,0))</f>
        <v>0</v>
      </c>
      <c r="BN28" s="50">
        <f>IF($Y$27 = $BH$1,0,IF(+COUNTIF(AB28,$BF$1) = 1,11-$Y$27,0))</f>
        <v>0</v>
      </c>
      <c r="BO28" s="49">
        <f>IF($Y$27 = $BH$1,9,IF(+COUNTIF(AC28,$BF$1) = 1,11-$Y$27,0))</f>
        <v>9</v>
      </c>
      <c r="BP28" s="48">
        <f>IF($Y$27 = $BH$1,0,IF(+COUNTIF(AD28,$BF$1) = 1,11-$Y$27,0))</f>
        <v>0</v>
      </c>
      <c r="BQ28" s="50">
        <f>IF($AE$27 = $BH$1,0,IF(+COUNTIF(AH28,$BF$1) = 1,11-$AE$27,0))</f>
        <v>0</v>
      </c>
      <c r="BR28" s="49">
        <f>IF($AE$27 = $BH$1,9,IF(+COUNTIF(AI28,$BF$1) = 1,11-$AE$27,0))</f>
        <v>9</v>
      </c>
      <c r="BS28" s="48">
        <f>IF($AE$27 = $BH$1,0,IF(+COUNTIF(AJ28,$BF$1) = 1,11-$AE$27,0))</f>
        <v>0</v>
      </c>
      <c r="BT28" s="53">
        <f t="shared" si="34"/>
        <v>6</v>
      </c>
      <c r="BU28" s="52">
        <f>BF28+BI28+BL28+BO28+BR28+CI28</f>
        <v>20</v>
      </c>
      <c r="BV28" s="51">
        <f t="shared" si="35"/>
        <v>0</v>
      </c>
      <c r="BW28" s="50">
        <f>SUM($BT$27:$BT$29)</f>
        <v>9</v>
      </c>
      <c r="BX28" s="49">
        <f>SUM($BU$27:$BU$29)</f>
        <v>20</v>
      </c>
      <c r="BY28" s="48">
        <f>SUM($BV$27:$BV$29)</f>
        <v>0</v>
      </c>
      <c r="BZ28" s="48">
        <f t="shared" si="30"/>
        <v>26</v>
      </c>
      <c r="CA28" s="47">
        <f t="shared" si="31"/>
        <v>35</v>
      </c>
      <c r="CB28" s="46">
        <f t="shared" si="32"/>
        <v>46</v>
      </c>
      <c r="CC28" s="45">
        <f t="shared" si="33"/>
        <v>26</v>
      </c>
      <c r="CD28" s="226">
        <f>IF(CD27&gt;0,IF(G27&gt;=$BG$1,IF(G27&lt;=$BH$1,10-CD27,0),0),0)</f>
        <v>0</v>
      </c>
      <c r="CE28" s="228">
        <f>IF(CE27&gt;0,IF(M27&gt;=$BG$1,IF(M27&lt;=$BH$1,10-CE27,0),0),0)</f>
        <v>0</v>
      </c>
      <c r="CF28" s="228">
        <f>IF(CF27&gt;0,IF(S27&gt;=$BG$1,IF(S27&lt;=$BH$1,10-CF27,0),0),0)</f>
        <v>0</v>
      </c>
      <c r="CG28" s="228">
        <f>IF(CG27&gt;0,IF(Y27&gt;=$BG$1,IF(Y27&lt;=$BH$1,10-CG27,0),0),0)</f>
        <v>1</v>
      </c>
      <c r="CH28" s="230">
        <f>IF(CH27&gt;0,IF(AE27&gt;=$BG$1,IF(AE27&lt;=$BH$1,10-CH27,0),0),0)</f>
        <v>1</v>
      </c>
      <c r="CI28" s="232">
        <f>SUM(CD28:CH29)</f>
        <v>2</v>
      </c>
      <c r="CJ28" s="220"/>
      <c r="CK28" s="221"/>
      <c r="CL28" s="221"/>
      <c r="CM28" s="220"/>
      <c r="CN28" s="221"/>
      <c r="CO28" s="222"/>
    </row>
    <row r="29" spans="1:93" ht="10" customHeight="1" thickBot="1" x14ac:dyDescent="0.25">
      <c r="A29" s="193"/>
      <c r="B29" s="194"/>
      <c r="C29" s="195"/>
      <c r="D29" s="193"/>
      <c r="E29" s="194"/>
      <c r="F29" s="195"/>
      <c r="G29" s="196"/>
      <c r="H29" s="197"/>
      <c r="I29" s="198"/>
      <c r="J29" s="8"/>
      <c r="K29" s="7"/>
      <c r="L29" s="6"/>
      <c r="M29" s="196"/>
      <c r="N29" s="197"/>
      <c r="O29" s="198"/>
      <c r="P29" s="8"/>
      <c r="Q29" s="7"/>
      <c r="R29" s="6"/>
      <c r="S29" s="196"/>
      <c r="T29" s="197"/>
      <c r="U29" s="198"/>
      <c r="V29" s="8"/>
      <c r="W29" s="7"/>
      <c r="X29" s="6"/>
      <c r="Y29" s="196"/>
      <c r="Z29" s="197"/>
      <c r="AA29" s="198"/>
      <c r="AB29" s="8"/>
      <c r="AC29" s="7"/>
      <c r="AD29" s="6"/>
      <c r="AE29" s="196"/>
      <c r="AF29" s="197"/>
      <c r="AG29" s="198"/>
      <c r="AH29" s="8"/>
      <c r="AI29" s="7"/>
      <c r="AJ29" s="6" t="s">
        <v>1</v>
      </c>
      <c r="AK29" s="202"/>
      <c r="AL29" s="203"/>
      <c r="AM29" s="204"/>
      <c r="AN29" s="211"/>
      <c r="AO29" s="212"/>
      <c r="AP29" s="213"/>
      <c r="AQ29" s="32"/>
      <c r="AR29" s="4">
        <f t="shared" si="18"/>
        <v>0</v>
      </c>
      <c r="AS29" s="3">
        <f t="shared" si="19"/>
        <v>0</v>
      </c>
      <c r="AT29" s="2">
        <f t="shared" si="20"/>
        <v>0</v>
      </c>
      <c r="AU29" s="4">
        <f t="shared" si="21"/>
        <v>9</v>
      </c>
      <c r="AV29" s="3">
        <f t="shared" si="22"/>
        <v>20</v>
      </c>
      <c r="AW29" s="2">
        <f t="shared" si="23"/>
        <v>0</v>
      </c>
      <c r="AX29" s="4">
        <f t="shared" si="24"/>
        <v>0</v>
      </c>
      <c r="AY29" s="3">
        <f t="shared" si="25"/>
        <v>0</v>
      </c>
      <c r="AZ29" s="2">
        <f t="shared" si="26"/>
        <v>1</v>
      </c>
      <c r="BA29" s="5"/>
      <c r="BB29" s="44">
        <f t="shared" si="27"/>
        <v>0</v>
      </c>
      <c r="BC29" s="43">
        <f t="shared" si="28"/>
        <v>0</v>
      </c>
      <c r="BD29" s="42">
        <f t="shared" si="29"/>
        <v>1</v>
      </c>
      <c r="BE29" s="38">
        <f>IF($G$27 = $BH$1,0,IF(+COUNTIF(J29,$BF$1) = 1,11-$G$27,0))</f>
        <v>0</v>
      </c>
      <c r="BF29" s="37">
        <f>IF($G$27 = $BH$1,0,IF(+COUNTIF(K29,$BF$1) = 1,11-$G$27,0))</f>
        <v>0</v>
      </c>
      <c r="BG29" s="36">
        <f>IF($G$27 = $BH$1,0,IF(+COUNTIF(L29,$BF$1) = 1,11-$G$27,0))</f>
        <v>0</v>
      </c>
      <c r="BH29" s="38">
        <f>IF($M$27 = $BH$1,0,IF(+COUNTIF(P29,$BF$1) = 1,11-$M$27,0))</f>
        <v>0</v>
      </c>
      <c r="BI29" s="37">
        <f>IF($M$27 = $BH$1,0,IF(+COUNTIF(Q29,$BF$1) = 1,11-$M$27,0))</f>
        <v>0</v>
      </c>
      <c r="BJ29" s="36">
        <f>IF($M$27 = $BH$1,0,IF(+COUNTIF(R29,$BF$1) = 1,11-$M$27,0))</f>
        <v>0</v>
      </c>
      <c r="BK29" s="38">
        <f>IF($S$27 = $BH$1,0,IF(+COUNTIF(V29,$BF$1) = 1,11-$S$27,0))</f>
        <v>0</v>
      </c>
      <c r="BL29" s="37">
        <f>IF($S$27 = $BH$1,0,IF(+COUNTIF(W29,$BF$1) = 1,11-$S$27,0))</f>
        <v>0</v>
      </c>
      <c r="BM29" s="36">
        <f>IF($S$27 = $BH$1,0,IF(+COUNTIF(X29,$BF$1) = 1,11-$S$27,0))</f>
        <v>0</v>
      </c>
      <c r="BN29" s="38">
        <f>IF($Y$27 = $BH$1,0,IF(+COUNTIF(AB29,$BF$1) = 1,11-$Y$27,0))</f>
        <v>0</v>
      </c>
      <c r="BO29" s="37">
        <f>IF($Y$27 = $BH$1,0,IF(+COUNTIF(AC29,$BF$1) = 1,11-$Y$27,0))</f>
        <v>0</v>
      </c>
      <c r="BP29" s="36">
        <f>IF($Y$27 = $BH$1,0,IF(+COUNTIF(AD29,$BF$1) = 1,11-$Y$27,0))</f>
        <v>0</v>
      </c>
      <c r="BQ29" s="38">
        <f>IF($AE$27 = $BH$1,0,IF(+COUNTIF(AH29,$BF$1) = 1,11-$AE$27,0))</f>
        <v>0</v>
      </c>
      <c r="BR29" s="37">
        <f>IF($AE$27 = $BH$1,0,IF(+COUNTIF(AI29,$BF$1) = 1,11-$AE$27,0))</f>
        <v>0</v>
      </c>
      <c r="BS29" s="36">
        <f>IF($AE$27 = $BH$1,0,IF(+COUNTIF(AJ29,$BF$1) = 1,11-$AE$27,0))</f>
        <v>0</v>
      </c>
      <c r="BT29" s="41">
        <f t="shared" si="34"/>
        <v>0</v>
      </c>
      <c r="BU29" s="40">
        <f>BF29+BI29+BL29+BO29+BR29</f>
        <v>0</v>
      </c>
      <c r="BV29" s="39">
        <f t="shared" si="35"/>
        <v>0</v>
      </c>
      <c r="BW29" s="38">
        <f>SUM($BT$27:$BT$29)</f>
        <v>9</v>
      </c>
      <c r="BX29" s="37">
        <f>SUM($BU$27:$BU$29)</f>
        <v>20</v>
      </c>
      <c r="BY29" s="36">
        <f>SUM($BV$27:$BV$29)</f>
        <v>0</v>
      </c>
      <c r="BZ29" s="36">
        <f t="shared" si="30"/>
        <v>0</v>
      </c>
      <c r="CA29" s="35">
        <f t="shared" si="31"/>
        <v>9</v>
      </c>
      <c r="CB29" s="34">
        <f t="shared" si="32"/>
        <v>20</v>
      </c>
      <c r="CC29" s="33">
        <f t="shared" si="33"/>
        <v>0</v>
      </c>
      <c r="CD29" s="227"/>
      <c r="CE29" s="229"/>
      <c r="CF29" s="229"/>
      <c r="CG29" s="229"/>
      <c r="CH29" s="231"/>
      <c r="CI29" s="233"/>
      <c r="CJ29" s="220"/>
      <c r="CK29" s="221"/>
      <c r="CL29" s="221"/>
      <c r="CM29" s="220"/>
      <c r="CN29" s="221"/>
      <c r="CO29" s="222"/>
    </row>
    <row r="30" spans="1:93" ht="10" customHeight="1" x14ac:dyDescent="0.2">
      <c r="A30" s="193">
        <v>2</v>
      </c>
      <c r="B30" s="194"/>
      <c r="C30" s="195"/>
      <c r="D30" s="190">
        <v>4</v>
      </c>
      <c r="E30" s="191"/>
      <c r="F30" s="192"/>
      <c r="G30" s="190">
        <v>8</v>
      </c>
      <c r="H30" s="191"/>
      <c r="I30" s="192"/>
      <c r="J30" s="22"/>
      <c r="K30" s="21"/>
      <c r="L30" s="20"/>
      <c r="M30" s="190">
        <v>10</v>
      </c>
      <c r="N30" s="191"/>
      <c r="O30" s="192"/>
      <c r="P30" s="22" t="s">
        <v>1</v>
      </c>
      <c r="Q30" s="21"/>
      <c r="R30" s="20"/>
      <c r="S30" s="190">
        <v>10</v>
      </c>
      <c r="T30" s="191"/>
      <c r="U30" s="192"/>
      <c r="V30" s="22"/>
      <c r="W30" s="21" t="s">
        <v>1</v>
      </c>
      <c r="X30" s="20"/>
      <c r="Y30" s="190">
        <v>10</v>
      </c>
      <c r="Z30" s="191"/>
      <c r="AA30" s="192"/>
      <c r="AB30" s="22"/>
      <c r="AC30" s="21"/>
      <c r="AD30" s="20"/>
      <c r="AE30" s="190">
        <v>0</v>
      </c>
      <c r="AF30" s="191"/>
      <c r="AG30" s="192"/>
      <c r="AH30" s="22"/>
      <c r="AI30" s="21"/>
      <c r="AJ30" s="20"/>
      <c r="AK30" s="199">
        <f>G30+M30+S30+Y30+AE30</f>
        <v>38</v>
      </c>
      <c r="AL30" s="200"/>
      <c r="AM30" s="201"/>
      <c r="AN30" s="211"/>
      <c r="AO30" s="212"/>
      <c r="AP30" s="213"/>
      <c r="AQ30" s="32"/>
      <c r="AR30" s="11">
        <f t="shared" si="18"/>
        <v>0</v>
      </c>
      <c r="AS30" s="17">
        <f t="shared" si="19"/>
        <v>0</v>
      </c>
      <c r="AT30" s="16">
        <f t="shared" si="20"/>
        <v>0</v>
      </c>
      <c r="AU30" s="18">
        <f t="shared" si="21"/>
        <v>3</v>
      </c>
      <c r="AV30" s="17">
        <f t="shared" si="22"/>
        <v>30</v>
      </c>
      <c r="AW30" s="16">
        <f t="shared" si="23"/>
        <v>0</v>
      </c>
      <c r="AX30" s="18">
        <f t="shared" si="24"/>
        <v>1</v>
      </c>
      <c r="AY30" s="17">
        <f t="shared" si="25"/>
        <v>1</v>
      </c>
      <c r="AZ30" s="16">
        <f t="shared" si="26"/>
        <v>0</v>
      </c>
      <c r="BA30" s="19"/>
      <c r="BB30" s="71">
        <f t="shared" si="27"/>
        <v>1</v>
      </c>
      <c r="BC30" s="70">
        <f t="shared" si="28"/>
        <v>1</v>
      </c>
      <c r="BD30" s="69">
        <f t="shared" si="29"/>
        <v>0</v>
      </c>
      <c r="BE30" s="68">
        <f>IF($G$30 = $BH$1,0,IF(+COUNTIF(J30,$BF$1) = 1,11-$G$30,0))</f>
        <v>0</v>
      </c>
      <c r="BF30" s="65">
        <f>IF($G$30 = $BH$1,0,IF(+COUNTIF(K30,$BF$1) = 1,11-$G$30,0))</f>
        <v>0</v>
      </c>
      <c r="BG30" s="64">
        <f>IF($G$30 = $BH$1,0,IF(+COUNTIF(L30,$BF$1) = 1,11-$G$30,0))</f>
        <v>0</v>
      </c>
      <c r="BH30" s="50">
        <f>IF($M$30 = $BH$1,0,IF(+COUNTIF(P30,$BF$1) = 1,11-$M$30,0))</f>
        <v>0</v>
      </c>
      <c r="BI30" s="65">
        <f>IF($M$30 = $BH$1,0,IF(+COUNTIF(Q30,$BF$1) = 1,11-$M$30,0))</f>
        <v>0</v>
      </c>
      <c r="BJ30" s="64">
        <f>IF($M$30 = $BH$1,0,IF(+COUNTIF(R30,$BF$1) = 1,11-$M$30,0))</f>
        <v>0</v>
      </c>
      <c r="BK30" s="50">
        <f>IF($S$30 = $BH$1,0,IF(+COUNTIF(V30,$BF$1) = 1,11-$S$30,0))</f>
        <v>0</v>
      </c>
      <c r="BL30" s="65">
        <f>IF($S$30 = $BH$1,0,IF(+COUNTIF(W30,$BF$1) = 1,11-$S$30,0))</f>
        <v>0</v>
      </c>
      <c r="BM30" s="64">
        <f>IF($S$30 = $BH$1,0,IF(+COUNTIF(X30,$BF$1) = 1,11-$S$30,0))</f>
        <v>0</v>
      </c>
      <c r="BN30" s="50">
        <f>IF($Y$30 = $BH$1,0,IF(+COUNTIF(AB30,$BF$1) = 1,11-$Y$30,0))</f>
        <v>0</v>
      </c>
      <c r="BO30" s="65">
        <f>IF($Y$30 = $BH$1,0,IF(+COUNTIF(AC30,$BF$1) = 1,11-$Y$30,0))</f>
        <v>0</v>
      </c>
      <c r="BP30" s="64">
        <f>IF($Y$30 = $BH$1,0,IF(+COUNTIF(AD30,$BF$1) = 1,11-$Y$30,0))</f>
        <v>0</v>
      </c>
      <c r="BQ30" s="50">
        <f>IF($AE$30 = $BH$1,0,IF(+COUNTIF(AH30,$BF$1) = 1,11-$AE$30,0))</f>
        <v>0</v>
      </c>
      <c r="BR30" s="65">
        <f>IF($AE$30 = $BH$1,0,IF(+COUNTIF(AI30,$BF$1) = 1,11-$AE$30,0))</f>
        <v>0</v>
      </c>
      <c r="BS30" s="64">
        <f>IF($AE$30 = $BH$1,0,IF(+COUNTIF(AJ30,$BF$1) = 1,11-$AE$30,0))</f>
        <v>0</v>
      </c>
      <c r="BT30" s="53">
        <f t="shared" si="34"/>
        <v>0</v>
      </c>
      <c r="BU30" s="67">
        <f>BF30+BI30+BL30+BO30+BR30</f>
        <v>0</v>
      </c>
      <c r="BV30" s="66">
        <f t="shared" si="35"/>
        <v>0</v>
      </c>
      <c r="BW30" s="50">
        <f>SUM($BT$30:$BT$32)</f>
        <v>3</v>
      </c>
      <c r="BX30" s="65">
        <f>SUM($BU$30:$BU$32)</f>
        <v>30</v>
      </c>
      <c r="BY30" s="64">
        <f>SUM($BV$30:$BV$32)</f>
        <v>0</v>
      </c>
      <c r="BZ30" s="64">
        <f t="shared" si="30"/>
        <v>0</v>
      </c>
      <c r="CA30" s="47">
        <f t="shared" si="31"/>
        <v>3</v>
      </c>
      <c r="CB30" s="63">
        <f t="shared" si="32"/>
        <v>30</v>
      </c>
      <c r="CC30" s="62">
        <f t="shared" si="33"/>
        <v>0</v>
      </c>
      <c r="CD30" s="61">
        <f>SUM(BE30:BG32)</f>
        <v>3</v>
      </c>
      <c r="CE30" s="60">
        <f>SUM(BH30:BJ32)</f>
        <v>9</v>
      </c>
      <c r="CF30" s="60">
        <f>SUM(BK30:BM32)</f>
        <v>9</v>
      </c>
      <c r="CG30" s="59">
        <f>SUM(BN30:BP32)</f>
        <v>9</v>
      </c>
      <c r="CH30" s="58">
        <f>SUM(BQ30:BS32)</f>
        <v>0</v>
      </c>
      <c r="CI30" s="57">
        <f>SUM(CD30:CH30)</f>
        <v>30</v>
      </c>
      <c r="CJ30" s="217">
        <v>20</v>
      </c>
      <c r="CK30" s="218"/>
      <c r="CL30" s="218"/>
      <c r="CM30" s="217">
        <f>CJ30/5</f>
        <v>4</v>
      </c>
      <c r="CN30" s="218"/>
      <c r="CO30" s="219"/>
    </row>
    <row r="31" spans="1:93" ht="10" customHeight="1" x14ac:dyDescent="0.2">
      <c r="A31" s="193"/>
      <c r="B31" s="194"/>
      <c r="C31" s="195"/>
      <c r="D31" s="193"/>
      <c r="E31" s="194"/>
      <c r="F31" s="195"/>
      <c r="G31" s="193"/>
      <c r="H31" s="194"/>
      <c r="I31" s="195"/>
      <c r="J31" s="15" t="s">
        <v>1</v>
      </c>
      <c r="K31" s="14"/>
      <c r="L31" s="13"/>
      <c r="M31" s="193"/>
      <c r="N31" s="194"/>
      <c r="O31" s="195"/>
      <c r="P31" s="15"/>
      <c r="Q31" s="14"/>
      <c r="R31" s="13"/>
      <c r="S31" s="193"/>
      <c r="T31" s="194"/>
      <c r="U31" s="195"/>
      <c r="V31" s="15"/>
      <c r="W31" s="14"/>
      <c r="X31" s="13"/>
      <c r="Y31" s="193"/>
      <c r="Z31" s="194"/>
      <c r="AA31" s="195"/>
      <c r="AB31" s="15"/>
      <c r="AC31" s="14" t="s">
        <v>1</v>
      </c>
      <c r="AD31" s="13"/>
      <c r="AE31" s="193"/>
      <c r="AF31" s="194"/>
      <c r="AG31" s="195"/>
      <c r="AH31" s="15"/>
      <c r="AI31" s="14"/>
      <c r="AJ31" s="13"/>
      <c r="AK31" s="202"/>
      <c r="AL31" s="203"/>
      <c r="AM31" s="204"/>
      <c r="AN31" s="211"/>
      <c r="AO31" s="212"/>
      <c r="AP31" s="213"/>
      <c r="AQ31" s="32"/>
      <c r="AR31" s="11">
        <f t="shared" si="18"/>
        <v>3</v>
      </c>
      <c r="AS31" s="10">
        <f t="shared" si="19"/>
        <v>30</v>
      </c>
      <c r="AT31" s="9">
        <f t="shared" si="20"/>
        <v>0</v>
      </c>
      <c r="AU31" s="11">
        <f t="shared" si="21"/>
        <v>36</v>
      </c>
      <c r="AV31" s="10">
        <f t="shared" si="22"/>
        <v>63</v>
      </c>
      <c r="AW31" s="9">
        <f t="shared" si="23"/>
        <v>33</v>
      </c>
      <c r="AX31" s="11">
        <f t="shared" si="24"/>
        <v>1</v>
      </c>
      <c r="AY31" s="10">
        <f t="shared" si="25"/>
        <v>1</v>
      </c>
      <c r="AZ31" s="9">
        <f t="shared" si="26"/>
        <v>0</v>
      </c>
      <c r="BA31" s="12"/>
      <c r="BB31" s="56">
        <f t="shared" si="27"/>
        <v>1</v>
      </c>
      <c r="BC31" s="55">
        <f t="shared" si="28"/>
        <v>1</v>
      </c>
      <c r="BD31" s="54">
        <f t="shared" si="29"/>
        <v>0</v>
      </c>
      <c r="BE31" s="50">
        <f>IF($G$30 = $BH$1,0,IF(+COUNTIF(J31,$BF$1) = 1,11-$G$30,0))</f>
        <v>3</v>
      </c>
      <c r="BF31" s="49">
        <f>IF($G$30 = $BH$1,9,IF(+COUNTIF(K31,$BF$1) = 1,11-$G$30,0))</f>
        <v>0</v>
      </c>
      <c r="BG31" s="48">
        <f>IF($G$30 = $BH$1,0,IF(+COUNTIF(L31,$BF$1) = 1,11-$G$30,0))</f>
        <v>0</v>
      </c>
      <c r="BH31" s="50">
        <f>IF($M$30 = $BH$1,0,IF(+COUNTIF(P31,$BF$1) = 1,11-$M$30,0))</f>
        <v>0</v>
      </c>
      <c r="BI31" s="49">
        <f>IF($M$30 = $BH$1,9,IF(+COUNTIF(Q31,$BF$1) = 1,11-$M$30,0))</f>
        <v>9</v>
      </c>
      <c r="BJ31" s="48">
        <f>IF($M$30 = $BH$1,0,IF(+COUNTIF(R31,$BF$1) = 1,11-$M$30,0))</f>
        <v>0</v>
      </c>
      <c r="BK31" s="50">
        <f>IF($S$30 = $BH$1,0,IF(+COUNTIF(V31,$BF$1) = 1,11-$S$30,0))</f>
        <v>0</v>
      </c>
      <c r="BL31" s="49">
        <f>IF($S$30 = $BH$1,9,IF(+COUNTIF(W31,$BF$1) = 1,11-$S$30,0))</f>
        <v>9</v>
      </c>
      <c r="BM31" s="48">
        <f>IF($S$30 = $BH$1,0,IF(+COUNTIF(X31,$BF$1) = 1,11-$S$30,0))</f>
        <v>0</v>
      </c>
      <c r="BN31" s="50">
        <f>IF($Y$30 = $BH$1,0,IF(+COUNTIF(AB31,$BF$1) = 1,11-$Y$30,0))</f>
        <v>0</v>
      </c>
      <c r="BO31" s="49">
        <f>IF($Y$30 = $BH$1,9,IF(+COUNTIF(AC31,$BF$1) = 1,11-$Y$30,0))</f>
        <v>9</v>
      </c>
      <c r="BP31" s="48">
        <f>IF($Y$30 = $BH$1,0,IF(+COUNTIF(AD31,$BF$1) = 1,11-$Y$30,0))</f>
        <v>0</v>
      </c>
      <c r="BQ31" s="50">
        <f>IF($AE$30 = $BH$1,0,IF(+COUNTIF(AH31,$BF$1) = 1,11-$AE$30,0))</f>
        <v>0</v>
      </c>
      <c r="BR31" s="49">
        <f>IF($AE$30 = $BH$1,9,IF(+COUNTIF(AI31,$BF$1) = 1,11-$AE$30,0))</f>
        <v>0</v>
      </c>
      <c r="BS31" s="48">
        <f>IF($AE$30 = $BH$1,0,IF(+COUNTIF(AJ31,$BF$1) = 1,11-$AE$30,0))</f>
        <v>0</v>
      </c>
      <c r="BT31" s="53">
        <f t="shared" si="34"/>
        <v>3</v>
      </c>
      <c r="BU31" s="52">
        <f>BF31+BI31+BL31+BO31+BR31+CI31</f>
        <v>30</v>
      </c>
      <c r="BV31" s="51">
        <f t="shared" si="35"/>
        <v>0</v>
      </c>
      <c r="BW31" s="50">
        <f>SUM($BT$30:$BT$32)</f>
        <v>3</v>
      </c>
      <c r="BX31" s="49">
        <f>SUM($BU$30:$BU$32)</f>
        <v>30</v>
      </c>
      <c r="BY31" s="48">
        <f>SUM($BV$30:$BV$32)</f>
        <v>0</v>
      </c>
      <c r="BZ31" s="48">
        <f t="shared" si="30"/>
        <v>33</v>
      </c>
      <c r="CA31" s="47">
        <f t="shared" si="31"/>
        <v>36</v>
      </c>
      <c r="CB31" s="46">
        <f t="shared" si="32"/>
        <v>63</v>
      </c>
      <c r="CC31" s="45">
        <f t="shared" si="33"/>
        <v>33</v>
      </c>
      <c r="CD31" s="226">
        <f>IF(CD30&gt;0,IF(G30&gt;=$BG$1,IF(G30&lt;=$BH$1,10-CD30,0),0),0)</f>
        <v>0</v>
      </c>
      <c r="CE31" s="228">
        <f>IF(CE30&gt;0,IF(M30&gt;=$BG$1,IF(M30&lt;=$BH$1,10-CE30,0),0),0)</f>
        <v>1</v>
      </c>
      <c r="CF31" s="228">
        <f>IF(CF30&gt;0,IF(S30&gt;=$BG$1,IF(S30&lt;=$BH$1,10-CF30,0),0),0)</f>
        <v>1</v>
      </c>
      <c r="CG31" s="228">
        <f>IF(CG30&gt;0,IF(Y30&gt;=$BG$1,IF(Y30&lt;=$BH$1,10-CG30,0),0),0)</f>
        <v>1</v>
      </c>
      <c r="CH31" s="230">
        <f>IF(CH30&gt;0,IF(AE30&gt;=$BG$1,IF(AE30&lt;=$BH$1,10-CH30,0),0),0)</f>
        <v>0</v>
      </c>
      <c r="CI31" s="232">
        <f>SUM(CD31:CH32)</f>
        <v>3</v>
      </c>
      <c r="CJ31" s="220"/>
      <c r="CK31" s="221"/>
      <c r="CL31" s="221"/>
      <c r="CM31" s="220"/>
      <c r="CN31" s="221"/>
      <c r="CO31" s="222"/>
    </row>
    <row r="32" spans="1:93" ht="10" customHeight="1" thickBot="1" x14ac:dyDescent="0.25">
      <c r="A32" s="193"/>
      <c r="B32" s="194"/>
      <c r="C32" s="195"/>
      <c r="D32" s="193"/>
      <c r="E32" s="194"/>
      <c r="F32" s="195"/>
      <c r="G32" s="196"/>
      <c r="H32" s="197"/>
      <c r="I32" s="198"/>
      <c r="J32" s="8"/>
      <c r="K32" s="7"/>
      <c r="L32" s="6"/>
      <c r="M32" s="196"/>
      <c r="N32" s="197"/>
      <c r="O32" s="198"/>
      <c r="P32" s="8"/>
      <c r="Q32" s="7"/>
      <c r="R32" s="6"/>
      <c r="S32" s="196"/>
      <c r="T32" s="197"/>
      <c r="U32" s="198"/>
      <c r="V32" s="8"/>
      <c r="W32" s="7"/>
      <c r="X32" s="6"/>
      <c r="Y32" s="196"/>
      <c r="Z32" s="197"/>
      <c r="AA32" s="198"/>
      <c r="AB32" s="8"/>
      <c r="AC32" s="7"/>
      <c r="AD32" s="6"/>
      <c r="AE32" s="196"/>
      <c r="AF32" s="197"/>
      <c r="AG32" s="198"/>
      <c r="AH32" s="8"/>
      <c r="AI32" s="7"/>
      <c r="AJ32" s="6"/>
      <c r="AK32" s="205"/>
      <c r="AL32" s="206"/>
      <c r="AM32" s="207"/>
      <c r="AN32" s="214"/>
      <c r="AO32" s="215"/>
      <c r="AP32" s="216"/>
      <c r="AQ32" s="31"/>
      <c r="AR32" s="4">
        <f t="shared" si="18"/>
        <v>0</v>
      </c>
      <c r="AS32" s="3">
        <f t="shared" si="19"/>
        <v>0</v>
      </c>
      <c r="AT32" s="2">
        <f t="shared" si="20"/>
        <v>0</v>
      </c>
      <c r="AU32" s="4">
        <f t="shared" si="21"/>
        <v>3</v>
      </c>
      <c r="AV32" s="3">
        <f t="shared" si="22"/>
        <v>30</v>
      </c>
      <c r="AW32" s="2">
        <f t="shared" si="23"/>
        <v>0</v>
      </c>
      <c r="AX32" s="4">
        <f t="shared" si="24"/>
        <v>0</v>
      </c>
      <c r="AY32" s="3">
        <f t="shared" si="25"/>
        <v>0</v>
      </c>
      <c r="AZ32" s="2">
        <f t="shared" si="26"/>
        <v>0</v>
      </c>
      <c r="BA32" s="5"/>
      <c r="BB32" s="44">
        <f t="shared" si="27"/>
        <v>0</v>
      </c>
      <c r="BC32" s="43">
        <f t="shared" si="28"/>
        <v>0</v>
      </c>
      <c r="BD32" s="42">
        <f t="shared" si="29"/>
        <v>0</v>
      </c>
      <c r="BE32" s="38">
        <f>IF($G$30 = $BH$1,0,IF(+COUNTIF(J32,$BF$1) = 1,11-$G$30,0))</f>
        <v>0</v>
      </c>
      <c r="BF32" s="37">
        <f>IF($G$30 = $BH$1,0,IF(+COUNTIF(K32,$BF$1) = 1,11-$G$30,0))</f>
        <v>0</v>
      </c>
      <c r="BG32" s="36">
        <f>IF($G$30 = $BH$1,0,IF(+COUNTIF(L32,$BF$1) = 1,11-$G$30,0))</f>
        <v>0</v>
      </c>
      <c r="BH32" s="38">
        <f>IF($M$30 = $BH$1,0,IF(+COUNTIF(P32,$BF$1) = 1,11-$M$30,0))</f>
        <v>0</v>
      </c>
      <c r="BI32" s="37">
        <f>IF($M$30 = $BH$1,0,IF(+COUNTIF(Q32,$BF$1) = 1,11-$M$30,0))</f>
        <v>0</v>
      </c>
      <c r="BJ32" s="36">
        <f>IF($M$30 = $BH$1,0,IF(+COUNTIF(R32,$BF$1) = 1,11-$M$30,0))</f>
        <v>0</v>
      </c>
      <c r="BK32" s="38">
        <f>IF($S$30 = $BH$1,0,IF(+COUNTIF(V32,$BF$1) = 1,11-$S$30,0))</f>
        <v>0</v>
      </c>
      <c r="BL32" s="37">
        <f>IF($S$30 = $BH$1,0,IF(+COUNTIF(W32,$BF$1) = 1,11-$S$30,0))</f>
        <v>0</v>
      </c>
      <c r="BM32" s="36">
        <f>IF($S$30 = $BH$1,0,IF(+COUNTIF(X32,$BF$1) = 1,11-$S$30,0))</f>
        <v>0</v>
      </c>
      <c r="BN32" s="38">
        <f>IF($Y$30 = $BH$1,0,IF(+COUNTIF(AB32,$BF$1) = 1,11-$Y$30,0))</f>
        <v>0</v>
      </c>
      <c r="BO32" s="37">
        <f>IF($Y$30 = $BH$1,0,IF(+COUNTIF(AC32,$BF$1) = 1,11-$Y$30,0))</f>
        <v>0</v>
      </c>
      <c r="BP32" s="36">
        <f>IF($Y$30 = $BH$1,0,IF(+COUNTIF(AD32,$BF$1) = 1,11-$Y$30,0))</f>
        <v>0</v>
      </c>
      <c r="BQ32" s="38">
        <f>IF($AE$30 = $BH$1,0,IF(+COUNTIF(AH32,$BF$1) = 1,11-$AE$30,0))</f>
        <v>0</v>
      </c>
      <c r="BR32" s="37">
        <f>IF($AE$30 = $BH$1,0,IF(+COUNTIF(AI32,$BF$1) = 1,11-$AE$30,0))</f>
        <v>0</v>
      </c>
      <c r="BS32" s="36">
        <f>IF($AE$30 = $BH$1,0,IF(+COUNTIF(AJ32,$BF$1) = 1,11-$AE$30,0))</f>
        <v>0</v>
      </c>
      <c r="BT32" s="41">
        <f t="shared" si="34"/>
        <v>0</v>
      </c>
      <c r="BU32" s="40">
        <f>BF32+BI32+BL32+BO32+BR32</f>
        <v>0</v>
      </c>
      <c r="BV32" s="39">
        <f t="shared" si="35"/>
        <v>0</v>
      </c>
      <c r="BW32" s="38">
        <f>SUM($BT$30:$BT$32)</f>
        <v>3</v>
      </c>
      <c r="BX32" s="37">
        <f>SUM($BU$30:$BU$32)</f>
        <v>30</v>
      </c>
      <c r="BY32" s="36">
        <f>SUM($BV$30:$BV$32)</f>
        <v>0</v>
      </c>
      <c r="BZ32" s="36">
        <f t="shared" si="30"/>
        <v>0</v>
      </c>
      <c r="CA32" s="35">
        <f t="shared" si="31"/>
        <v>3</v>
      </c>
      <c r="CB32" s="34">
        <f t="shared" si="32"/>
        <v>30</v>
      </c>
      <c r="CC32" s="33">
        <f t="shared" si="33"/>
        <v>0</v>
      </c>
      <c r="CD32" s="227"/>
      <c r="CE32" s="229"/>
      <c r="CF32" s="229"/>
      <c r="CG32" s="229"/>
      <c r="CH32" s="231"/>
      <c r="CI32" s="233"/>
      <c r="CJ32" s="223"/>
      <c r="CK32" s="224"/>
      <c r="CL32" s="224"/>
      <c r="CM32" s="223"/>
      <c r="CN32" s="224"/>
      <c r="CO32" s="225"/>
    </row>
    <row r="33" spans="1:93" ht="10" customHeight="1" x14ac:dyDescent="0.2">
      <c r="A33" s="234">
        <v>2</v>
      </c>
      <c r="B33" s="235"/>
      <c r="C33" s="236"/>
      <c r="D33" s="240" t="s">
        <v>0</v>
      </c>
      <c r="E33" s="241"/>
      <c r="F33" s="242"/>
      <c r="G33" s="249"/>
      <c r="H33" s="250"/>
      <c r="I33" s="250"/>
      <c r="J33" s="250"/>
      <c r="K33" s="250"/>
      <c r="L33" s="250"/>
      <c r="M33" s="250"/>
      <c r="N33" s="250"/>
      <c r="O33" s="250"/>
      <c r="P33" s="250"/>
      <c r="Q33" s="250"/>
      <c r="R33" s="250"/>
      <c r="S33" s="250"/>
      <c r="T33" s="250"/>
      <c r="U33" s="250"/>
      <c r="V33" s="250"/>
      <c r="W33" s="250"/>
      <c r="X33" s="250"/>
      <c r="Y33" s="250"/>
      <c r="Z33" s="250"/>
      <c r="AA33" s="250"/>
      <c r="AB33" s="250"/>
      <c r="AC33" s="250"/>
      <c r="AD33" s="250"/>
      <c r="AE33" s="250"/>
      <c r="AF33" s="250"/>
      <c r="AG33" s="250"/>
      <c r="AH33" s="250"/>
      <c r="AI33" s="250"/>
      <c r="AJ33" s="250"/>
      <c r="AK33" s="250"/>
      <c r="AL33" s="250"/>
      <c r="AM33" s="251"/>
      <c r="AN33" s="208">
        <f>AN21+AN27</f>
        <v>168</v>
      </c>
      <c r="AO33" s="209"/>
      <c r="AP33" s="210"/>
      <c r="AQ33" s="32"/>
      <c r="AR33" s="253"/>
      <c r="AS33" s="253"/>
      <c r="AT33" s="253"/>
      <c r="AU33" s="253"/>
      <c r="AV33" s="253"/>
      <c r="AW33" s="253"/>
      <c r="AX33" s="253"/>
      <c r="AY33" s="253"/>
      <c r="AZ33" s="253"/>
      <c r="BA33" s="253"/>
      <c r="BB33" s="253"/>
      <c r="BC33" s="253"/>
      <c r="BD33" s="253"/>
      <c r="BE33" s="253"/>
      <c r="BF33" s="253"/>
      <c r="BG33" s="253"/>
      <c r="BH33" s="253"/>
      <c r="BI33" s="253"/>
      <c r="BJ33" s="253"/>
      <c r="BK33" s="253"/>
      <c r="BL33" s="253"/>
      <c r="BM33" s="253"/>
      <c r="BN33" s="253"/>
      <c r="BO33" s="253"/>
      <c r="BP33" s="253"/>
      <c r="BQ33" s="253"/>
      <c r="BR33" s="253"/>
      <c r="BS33" s="253"/>
      <c r="BT33" s="253"/>
      <c r="BU33" s="253"/>
      <c r="BV33" s="253"/>
      <c r="BW33" s="253"/>
      <c r="BX33" s="253"/>
      <c r="BY33" s="253"/>
      <c r="BZ33" s="253"/>
      <c r="CA33" s="253"/>
      <c r="CB33" s="253"/>
      <c r="CC33" s="253"/>
      <c r="CD33" s="253"/>
      <c r="CE33" s="253"/>
      <c r="CF33" s="253"/>
      <c r="CG33" s="253"/>
      <c r="CH33" s="253"/>
      <c r="CI33" s="253"/>
      <c r="CJ33" s="253"/>
      <c r="CK33" s="253"/>
      <c r="CL33" s="253"/>
      <c r="CM33" s="253"/>
      <c r="CN33" s="253"/>
      <c r="CO33" s="254"/>
    </row>
    <row r="34" spans="1:93" ht="10" customHeight="1" x14ac:dyDescent="0.2">
      <c r="A34" s="234"/>
      <c r="B34" s="235"/>
      <c r="C34" s="236"/>
      <c r="D34" s="243"/>
      <c r="E34" s="244"/>
      <c r="F34" s="245"/>
      <c r="G34" s="252"/>
      <c r="H34" s="253"/>
      <c r="I34" s="253"/>
      <c r="J34" s="253"/>
      <c r="K34" s="253"/>
      <c r="L34" s="253"/>
      <c r="M34" s="253"/>
      <c r="N34" s="253"/>
      <c r="O34" s="253"/>
      <c r="P34" s="253"/>
      <c r="Q34" s="253"/>
      <c r="R34" s="253"/>
      <c r="S34" s="253"/>
      <c r="T34" s="253"/>
      <c r="U34" s="253"/>
      <c r="V34" s="253"/>
      <c r="W34" s="253"/>
      <c r="X34" s="253"/>
      <c r="Y34" s="253"/>
      <c r="Z34" s="253"/>
      <c r="AA34" s="253"/>
      <c r="AB34" s="253"/>
      <c r="AC34" s="253"/>
      <c r="AD34" s="253"/>
      <c r="AE34" s="253"/>
      <c r="AF34" s="253"/>
      <c r="AG34" s="253"/>
      <c r="AH34" s="253"/>
      <c r="AI34" s="253"/>
      <c r="AJ34" s="253"/>
      <c r="AK34" s="253"/>
      <c r="AL34" s="253"/>
      <c r="AM34" s="254"/>
      <c r="AN34" s="211"/>
      <c r="AO34" s="212"/>
      <c r="AP34" s="213"/>
      <c r="AQ34" s="32"/>
      <c r="AR34" s="253"/>
      <c r="AS34" s="253"/>
      <c r="AT34" s="253"/>
      <c r="AU34" s="253"/>
      <c r="AV34" s="253"/>
      <c r="AW34" s="253"/>
      <c r="AX34" s="253"/>
      <c r="AY34" s="253"/>
      <c r="AZ34" s="253"/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/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/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/>
      <c r="CN34" s="253"/>
      <c r="CO34" s="254"/>
    </row>
    <row r="35" spans="1:93" ht="10" customHeight="1" thickBot="1" x14ac:dyDescent="0.25">
      <c r="A35" s="237"/>
      <c r="B35" s="238"/>
      <c r="C35" s="239"/>
      <c r="D35" s="246"/>
      <c r="E35" s="247"/>
      <c r="F35" s="248"/>
      <c r="G35" s="255"/>
      <c r="H35" s="256"/>
      <c r="I35" s="256"/>
      <c r="J35" s="256"/>
      <c r="K35" s="256"/>
      <c r="L35" s="256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7"/>
      <c r="AN35" s="211"/>
      <c r="AO35" s="212"/>
      <c r="AP35" s="213"/>
      <c r="AQ35" s="31"/>
      <c r="AR35" s="256"/>
      <c r="AS35" s="256"/>
      <c r="AT35" s="256"/>
      <c r="AU35" s="256"/>
      <c r="AV35" s="256"/>
      <c r="AW35" s="256"/>
      <c r="AX35" s="256"/>
      <c r="AY35" s="256"/>
      <c r="AZ35" s="256"/>
      <c r="BA35" s="256"/>
      <c r="BB35" s="256"/>
      <c r="BC35" s="256"/>
      <c r="BD35" s="256"/>
      <c r="BE35" s="256"/>
      <c r="BF35" s="256"/>
      <c r="BG35" s="256"/>
      <c r="BH35" s="256"/>
      <c r="BI35" s="256"/>
      <c r="BJ35" s="256"/>
      <c r="BK35" s="256"/>
      <c r="BL35" s="256"/>
      <c r="BM35" s="256"/>
      <c r="BN35" s="256"/>
      <c r="BO35" s="256"/>
      <c r="BP35" s="256"/>
      <c r="BQ35" s="256"/>
      <c r="BR35" s="256"/>
      <c r="BS35" s="256"/>
      <c r="BT35" s="256"/>
      <c r="BU35" s="256"/>
      <c r="BV35" s="256"/>
      <c r="BW35" s="256"/>
      <c r="BX35" s="256"/>
      <c r="BY35" s="256"/>
      <c r="BZ35" s="256"/>
      <c r="CA35" s="256"/>
      <c r="CB35" s="256"/>
      <c r="CC35" s="256"/>
      <c r="CD35" s="256"/>
      <c r="CE35" s="256"/>
      <c r="CF35" s="256"/>
      <c r="CG35" s="256"/>
      <c r="CH35" s="256"/>
      <c r="CI35" s="256"/>
      <c r="CJ35" s="256"/>
      <c r="CK35" s="256"/>
      <c r="CL35" s="256"/>
      <c r="CM35" s="256"/>
      <c r="CN35" s="256"/>
      <c r="CO35" s="257"/>
    </row>
    <row r="36" spans="1:93" ht="10" customHeight="1" x14ac:dyDescent="0.2">
      <c r="A36" s="190">
        <v>3</v>
      </c>
      <c r="B36" s="191"/>
      <c r="C36" s="192"/>
      <c r="D36" s="191">
        <v>1</v>
      </c>
      <c r="E36" s="191"/>
      <c r="F36" s="192"/>
      <c r="G36" s="190">
        <v>8</v>
      </c>
      <c r="H36" s="191"/>
      <c r="I36" s="192"/>
      <c r="J36" s="22" t="s">
        <v>1</v>
      </c>
      <c r="K36" s="21"/>
      <c r="L36" s="20"/>
      <c r="M36" s="190">
        <v>8</v>
      </c>
      <c r="N36" s="191"/>
      <c r="O36" s="192"/>
      <c r="P36" s="22"/>
      <c r="Q36" s="21"/>
      <c r="R36" s="20"/>
      <c r="S36" s="190">
        <v>9</v>
      </c>
      <c r="T36" s="191"/>
      <c r="U36" s="192"/>
      <c r="V36" s="22"/>
      <c r="W36" s="21" t="s">
        <v>1</v>
      </c>
      <c r="X36" s="20"/>
      <c r="Y36" s="190">
        <v>10</v>
      </c>
      <c r="Z36" s="191"/>
      <c r="AA36" s="192"/>
      <c r="AB36" s="22"/>
      <c r="AC36" s="21"/>
      <c r="AD36" s="20"/>
      <c r="AE36" s="190">
        <v>0</v>
      </c>
      <c r="AF36" s="191"/>
      <c r="AG36" s="192"/>
      <c r="AH36" s="22"/>
      <c r="AI36" s="21"/>
      <c r="AJ36" s="20"/>
      <c r="AK36" s="199">
        <f>G36+M36+S36+Y36+AE36</f>
        <v>35</v>
      </c>
      <c r="AL36" s="200"/>
      <c r="AM36" s="201"/>
      <c r="AN36" s="208">
        <f>AK36+AK39</f>
        <v>75</v>
      </c>
      <c r="AO36" s="209"/>
      <c r="AP36" s="210"/>
      <c r="AQ36" s="72"/>
      <c r="AR36" s="11">
        <f t="shared" ref="AR36:AR47" si="36">BT36</f>
        <v>3</v>
      </c>
      <c r="AS36" s="17">
        <f t="shared" ref="AS36:AS47" si="37">BU36</f>
        <v>2</v>
      </c>
      <c r="AT36" s="16">
        <f t="shared" ref="AT36:AT47" si="38">BV36</f>
        <v>0</v>
      </c>
      <c r="AU36" s="18">
        <f t="shared" ref="AU36:AU47" si="39">CA36</f>
        <v>8</v>
      </c>
      <c r="AV36" s="17">
        <f t="shared" ref="AV36:AV47" si="40">CB36</f>
        <v>20</v>
      </c>
      <c r="AW36" s="16">
        <f t="shared" ref="AW36:AW47" si="41">CC36</f>
        <v>5</v>
      </c>
      <c r="AX36" s="18">
        <f t="shared" ref="AX36:AX47" si="42">BB36</f>
        <v>1</v>
      </c>
      <c r="AY36" s="17">
        <f t="shared" ref="AY36:AY47" si="43">BC36</f>
        <v>1</v>
      </c>
      <c r="AZ36" s="16">
        <f t="shared" ref="AZ36:AZ47" si="44">BD36</f>
        <v>0</v>
      </c>
      <c r="BA36" s="19"/>
      <c r="BB36" s="71">
        <f t="shared" ref="BB36:BB47" si="45">COUNTIF(J36,$BF$1)+COUNTIF(P36,$BF$1)+COUNTIF(V36,$BF$1)+COUNTIF(AB36,$BF$1)+COUNTIF(AH36,$BF$1)</f>
        <v>1</v>
      </c>
      <c r="BC36" s="70">
        <f t="shared" ref="BC36:BC47" si="46">COUNTIF(K36,$BF$1)+COUNTIF(Q36,$BF$1)+COUNTIF(W36,$BF$1)+COUNTIF(AC36,$BF$1)+COUNTIF(AI36,$BF$1)</f>
        <v>1</v>
      </c>
      <c r="BD36" s="69">
        <f t="shared" ref="BD36:BD47" si="47">COUNTIF(L36,$BF$1)+COUNTIF(R36,$BF$1)+COUNTIF(X36,$BF$1)+COUNTIF(AD36,$BF$1)+COUNTIF(AJ36,$BF$1)</f>
        <v>0</v>
      </c>
      <c r="BE36" s="68">
        <f>IF($G$36 = $BH$1,0,IF(+COUNTIF(J36,$BF$1) = 1,11-$G$36,0))</f>
        <v>3</v>
      </c>
      <c r="BF36" s="65">
        <f>IF($G$36 = $BH$1,0,IF(+COUNTIF(K36,$BF$1) = 1,11-$G$36,0))</f>
        <v>0</v>
      </c>
      <c r="BG36" s="64">
        <f>IF($G$36 = $BH$1,0,IF(+COUNTIF(L36,$BF$1) = 1,11-$G$36,0))</f>
        <v>0</v>
      </c>
      <c r="BH36" s="50">
        <f>IF($M$36 = $BH$1,0,IF(+COUNTIF(P36,$BF$1) = 1,11-$M$36,0))</f>
        <v>0</v>
      </c>
      <c r="BI36" s="65">
        <f>IF($M$36 = $BH$1,0,IF(+COUNTIF(Q36,$BF$1) = 1,11-$M$36,0))</f>
        <v>0</v>
      </c>
      <c r="BJ36" s="64">
        <f>IF($M$36 = $BH$1,0,IF(+COUNTIF(R36,$BF$1) = 1,11-$M$36,0))</f>
        <v>0</v>
      </c>
      <c r="BK36" s="50">
        <f>IF($S$36 = $BH$1,0,IF(+COUNTIF(V36,$BF$1) = 1,11-$S$36,0))</f>
        <v>0</v>
      </c>
      <c r="BL36" s="65">
        <f>IF($S$36 = $BH$1,0,IF(+COUNTIF(W36,$BF$1) = 1,11-$S$36,0))</f>
        <v>2</v>
      </c>
      <c r="BM36" s="64">
        <f>IF($S$36 = $BH$1,0,IF(+COUNTIF(X36,$BF$1) = 1,11-$S$36,0))</f>
        <v>0</v>
      </c>
      <c r="BN36" s="50">
        <f>IF($Y$36 = $BH$1,0,IF(+COUNTIF(AB36,$BF$1) = 1,11-$Y$36,0))</f>
        <v>0</v>
      </c>
      <c r="BO36" s="65">
        <f>IF($Y$36 = $BH$1,0,IF(+COUNTIF(AC36,$BF$1) = 1,11-$Y$36,0))</f>
        <v>0</v>
      </c>
      <c r="BP36" s="64">
        <f>IF($Y$36 = $BH$1,0,IF(+COUNTIF(AD36,$BF$1) = 1,11-$Y$36,0))</f>
        <v>0</v>
      </c>
      <c r="BQ36" s="50">
        <f>IF($AE$36 = $BH$1,0,IF(+COUNTIF(AH36,$BF$1) = 1,11-$AE$36,0))</f>
        <v>0</v>
      </c>
      <c r="BR36" s="65">
        <f>IF($AE$36 = $BH$1,0,IF(+COUNTIF(AI36,$BF$1) = 1,11-$AE$36,0))</f>
        <v>0</v>
      </c>
      <c r="BS36" s="64">
        <f>IF($AE$36 = $BH$1,0,IF(+COUNTIF(AJ36,$BF$1) = 1,11-$AE$36,0))</f>
        <v>0</v>
      </c>
      <c r="BT36" s="53">
        <f>BE36+BH36+BK36+BN36+BQ36</f>
        <v>3</v>
      </c>
      <c r="BU36" s="67">
        <f>BF36+BI36+BL36+BO36+BR36</f>
        <v>2</v>
      </c>
      <c r="BV36" s="66">
        <f>BG36+BJ36+BM36+BP36+BS36</f>
        <v>0</v>
      </c>
      <c r="BW36" s="50">
        <f>SUM($BT$36:$BT$38)</f>
        <v>3</v>
      </c>
      <c r="BX36" s="65">
        <f>SUM($BU$36:$BU$38)</f>
        <v>15</v>
      </c>
      <c r="BY36" s="64">
        <f>SUM($BV$36:$BV$38)</f>
        <v>0</v>
      </c>
      <c r="BZ36" s="64">
        <f t="shared" ref="BZ36:BZ47" si="48">SUM(BT36:BV36)</f>
        <v>5</v>
      </c>
      <c r="CA36" s="47">
        <f t="shared" ref="CA36:CA47" si="49">BW36+BZ36</f>
        <v>8</v>
      </c>
      <c r="CB36" s="63">
        <f t="shared" ref="CB36:CB47" si="50">BX36+BZ36</f>
        <v>20</v>
      </c>
      <c r="CC36" s="62">
        <f t="shared" ref="CC36:CC47" si="51">BY36+BZ36</f>
        <v>5</v>
      </c>
      <c r="CD36" s="61">
        <f>SUM(BE36:BG38)</f>
        <v>3</v>
      </c>
      <c r="CE36" s="60">
        <f>SUM(BH36:BJ38)</f>
        <v>3</v>
      </c>
      <c r="CF36" s="60">
        <f>SUM(BK36:BM38)</f>
        <v>2</v>
      </c>
      <c r="CG36" s="59">
        <f>SUM(BN36:BP38)</f>
        <v>9</v>
      </c>
      <c r="CH36" s="58">
        <f>SUM(BQ36:BS38)</f>
        <v>0</v>
      </c>
      <c r="CI36" s="57">
        <f>SUM(CD36:CH36)</f>
        <v>17</v>
      </c>
      <c r="CJ36" s="217">
        <v>10</v>
      </c>
      <c r="CK36" s="218"/>
      <c r="CL36" s="218"/>
      <c r="CM36" s="217">
        <f>CJ36/5</f>
        <v>2</v>
      </c>
      <c r="CN36" s="218"/>
      <c r="CO36" s="219"/>
    </row>
    <row r="37" spans="1:93" ht="10" customHeight="1" x14ac:dyDescent="0.2">
      <c r="A37" s="193"/>
      <c r="B37" s="194"/>
      <c r="C37" s="195"/>
      <c r="D37" s="194"/>
      <c r="E37" s="194"/>
      <c r="F37" s="195"/>
      <c r="G37" s="193"/>
      <c r="H37" s="194"/>
      <c r="I37" s="195"/>
      <c r="J37" s="15"/>
      <c r="K37" s="14"/>
      <c r="L37" s="13"/>
      <c r="M37" s="193"/>
      <c r="N37" s="194"/>
      <c r="O37" s="195"/>
      <c r="P37" s="15"/>
      <c r="Q37" s="14"/>
      <c r="R37" s="13"/>
      <c r="S37" s="193"/>
      <c r="T37" s="194"/>
      <c r="U37" s="195"/>
      <c r="V37" s="15"/>
      <c r="W37" s="14"/>
      <c r="X37" s="13"/>
      <c r="Y37" s="193"/>
      <c r="Z37" s="194"/>
      <c r="AA37" s="195"/>
      <c r="AB37" s="15"/>
      <c r="AC37" s="14" t="s">
        <v>1</v>
      </c>
      <c r="AD37" s="13"/>
      <c r="AE37" s="193"/>
      <c r="AF37" s="194"/>
      <c r="AG37" s="195"/>
      <c r="AH37" s="15"/>
      <c r="AI37" s="14"/>
      <c r="AJ37" s="13"/>
      <c r="AK37" s="202"/>
      <c r="AL37" s="203"/>
      <c r="AM37" s="204"/>
      <c r="AN37" s="211"/>
      <c r="AO37" s="212"/>
      <c r="AP37" s="213"/>
      <c r="AQ37" s="32"/>
      <c r="AR37" s="11">
        <f t="shared" si="36"/>
        <v>0</v>
      </c>
      <c r="AS37" s="10">
        <f t="shared" si="37"/>
        <v>10</v>
      </c>
      <c r="AT37" s="9">
        <f t="shared" si="38"/>
        <v>0</v>
      </c>
      <c r="AU37" s="11">
        <f t="shared" si="39"/>
        <v>13</v>
      </c>
      <c r="AV37" s="10">
        <f t="shared" si="40"/>
        <v>25</v>
      </c>
      <c r="AW37" s="9">
        <f t="shared" si="41"/>
        <v>10</v>
      </c>
      <c r="AX37" s="11">
        <f t="shared" si="42"/>
        <v>0</v>
      </c>
      <c r="AY37" s="10">
        <f t="shared" si="43"/>
        <v>1</v>
      </c>
      <c r="AZ37" s="9">
        <f t="shared" si="44"/>
        <v>0</v>
      </c>
      <c r="BA37" s="12"/>
      <c r="BB37" s="56">
        <f t="shared" si="45"/>
        <v>0</v>
      </c>
      <c r="BC37" s="55">
        <f t="shared" si="46"/>
        <v>1</v>
      </c>
      <c r="BD37" s="54">
        <f t="shared" si="47"/>
        <v>0</v>
      </c>
      <c r="BE37" s="50">
        <f>IF($G$36 = $BH$1,0,IF(+COUNTIF(J37,$BF$1) = 1,11-$G$36,0))</f>
        <v>0</v>
      </c>
      <c r="BF37" s="49">
        <f>IF($G$36 = $BH$1,9,IF(+COUNTIF(K37,$BF$1) = 1,11-$G$36,0))</f>
        <v>0</v>
      </c>
      <c r="BG37" s="48">
        <f>IF($G$36 = $BH$1,0,IF(+COUNTIF(L37,$BF$1) = 1,11-$G$36,0))</f>
        <v>0</v>
      </c>
      <c r="BH37" s="50">
        <f>IF($M$36 = $BH$1,0,IF(+COUNTIF(P37,$BF$1) = 1,11-$M$36,0))</f>
        <v>0</v>
      </c>
      <c r="BI37" s="49">
        <f>IF($M$36 = $BH$1,9,IF(+COUNTIF(Q37,$BF$1) = 1,11-$M$36,0))</f>
        <v>0</v>
      </c>
      <c r="BJ37" s="48">
        <f>IF($M$36 = $BH$1,0,IF(+COUNTIF(R37,$BF$1) = 1,11-$M$36,0))</f>
        <v>0</v>
      </c>
      <c r="BK37" s="50">
        <f>IF($S$36 = $BH$1,0,IF(+COUNTIF(V37,$BF$1) = 1,11-$S$36,0))</f>
        <v>0</v>
      </c>
      <c r="BL37" s="49">
        <f>IF($S$36 = $BH$1,9,IF(+COUNTIF(W37,$BF$1) = 1,11-$S$36,0))</f>
        <v>0</v>
      </c>
      <c r="BM37" s="48">
        <f>IF($S$36 = $BH$1,0,IF(+COUNTIF(X37,$BF$1) = 1,11-$S$36,0))</f>
        <v>0</v>
      </c>
      <c r="BN37" s="50">
        <f>IF($Y$36 = $BH$1,0,IF(+COUNTIF(AB37,$BF$1) = 1,11-$Y$36,0))</f>
        <v>0</v>
      </c>
      <c r="BO37" s="49">
        <f>IF($Y$36 = $BH$1,9,IF(+COUNTIF(AC37,$BF$1) = 1,11-$Y$36,0))</f>
        <v>9</v>
      </c>
      <c r="BP37" s="48">
        <f>IF($Y$36 = $BH$1,0,IF(+COUNTIF(AD37,$BF$1) = 1,11-$Y$36,0))</f>
        <v>0</v>
      </c>
      <c r="BQ37" s="50">
        <f>IF($AE$36 = $BH$1,0,IF(+COUNTIF(AH37,$BF$1) = 1,11-$AE$36,0))</f>
        <v>0</v>
      </c>
      <c r="BR37" s="49">
        <f>IF($AE$36 = $BH$1,9,IF(+COUNTIF(AI37,$BF$1) = 1,11-$AE$36,0))</f>
        <v>0</v>
      </c>
      <c r="BS37" s="48">
        <f>IF($AE$36 = $BH$1,0,IF(+COUNTIF(AJ37,$BF$1) = 1,11-$AE$36,0))</f>
        <v>0</v>
      </c>
      <c r="BT37" s="53">
        <f t="shared" ref="BT37:BT47" si="52">BE37+BH37+BK37+BN37+BQ37</f>
        <v>0</v>
      </c>
      <c r="BU37" s="52">
        <f>BF37+BI37+BL37+BO37+BR37+CI37</f>
        <v>10</v>
      </c>
      <c r="BV37" s="51">
        <f t="shared" ref="BV37:BV47" si="53">BG37+BJ37+BM37+BP37+BS37</f>
        <v>0</v>
      </c>
      <c r="BW37" s="50">
        <f>SUM($BT$36:$BT$38)</f>
        <v>3</v>
      </c>
      <c r="BX37" s="49">
        <f>SUM($BU$36:$BU$38)</f>
        <v>15</v>
      </c>
      <c r="BY37" s="48">
        <f>SUM($BV$36:$BV$38)</f>
        <v>0</v>
      </c>
      <c r="BZ37" s="48">
        <f t="shared" si="48"/>
        <v>10</v>
      </c>
      <c r="CA37" s="47">
        <f t="shared" si="49"/>
        <v>13</v>
      </c>
      <c r="CB37" s="46">
        <f t="shared" si="50"/>
        <v>25</v>
      </c>
      <c r="CC37" s="45">
        <f t="shared" si="51"/>
        <v>10</v>
      </c>
      <c r="CD37" s="226">
        <f>IF(CD36&gt;0,IF(G36&gt;=$BG$1,IF(G36&lt;=$BH$1,10-CD36,0),0),0)</f>
        <v>0</v>
      </c>
      <c r="CE37" s="228">
        <f>IF(CE36&gt;0,IF(M36&gt;=$BG$1,IF(M36&lt;=$BH$1,10-CE36,0),0),0)</f>
        <v>0</v>
      </c>
      <c r="CF37" s="228">
        <f>IF(CF36&gt;0,IF(S36&gt;=$BG$1,IF(S36&lt;=$BH$1,10-CF36,0),0),0)</f>
        <v>0</v>
      </c>
      <c r="CG37" s="228">
        <f>IF(CG36&gt;0,IF(Y36&gt;=$BG$1,IF(Y36&lt;=$BH$1,10-CG36,0),0),0)</f>
        <v>1</v>
      </c>
      <c r="CH37" s="230">
        <f>IF(CH36&gt;0,IF(AE36&gt;=$BG$1,IF(AE36&lt;=$BH$1,10-CH36,0),0),0)</f>
        <v>0</v>
      </c>
      <c r="CI37" s="232">
        <f>SUM(CD37:CH38)</f>
        <v>1</v>
      </c>
      <c r="CJ37" s="220"/>
      <c r="CK37" s="221"/>
      <c r="CL37" s="221"/>
      <c r="CM37" s="220"/>
      <c r="CN37" s="221"/>
      <c r="CO37" s="222"/>
    </row>
    <row r="38" spans="1:93" ht="10" customHeight="1" thickBot="1" x14ac:dyDescent="0.25">
      <c r="A38" s="193"/>
      <c r="B38" s="194"/>
      <c r="C38" s="195"/>
      <c r="D38" s="194"/>
      <c r="E38" s="194"/>
      <c r="F38" s="195"/>
      <c r="G38" s="196"/>
      <c r="H38" s="197"/>
      <c r="I38" s="198"/>
      <c r="J38" s="8"/>
      <c r="K38" s="7"/>
      <c r="L38" s="6"/>
      <c r="M38" s="196"/>
      <c r="N38" s="197"/>
      <c r="O38" s="198"/>
      <c r="P38" s="8"/>
      <c r="Q38" s="7" t="s">
        <v>1</v>
      </c>
      <c r="R38" s="6"/>
      <c r="S38" s="196"/>
      <c r="T38" s="197"/>
      <c r="U38" s="198"/>
      <c r="V38" s="8"/>
      <c r="W38" s="7"/>
      <c r="X38" s="6"/>
      <c r="Y38" s="196"/>
      <c r="Z38" s="197"/>
      <c r="AA38" s="198"/>
      <c r="AB38" s="8"/>
      <c r="AC38" s="7"/>
      <c r="AD38" s="6"/>
      <c r="AE38" s="196"/>
      <c r="AF38" s="197"/>
      <c r="AG38" s="198"/>
      <c r="AH38" s="8"/>
      <c r="AI38" s="7"/>
      <c r="AJ38" s="6"/>
      <c r="AK38" s="202"/>
      <c r="AL38" s="203"/>
      <c r="AM38" s="204"/>
      <c r="AN38" s="211"/>
      <c r="AO38" s="212"/>
      <c r="AP38" s="213"/>
      <c r="AQ38" s="32"/>
      <c r="AR38" s="4">
        <f t="shared" si="36"/>
        <v>0</v>
      </c>
      <c r="AS38" s="3">
        <f t="shared" si="37"/>
        <v>3</v>
      </c>
      <c r="AT38" s="2">
        <f t="shared" si="38"/>
        <v>0</v>
      </c>
      <c r="AU38" s="4">
        <f t="shared" si="39"/>
        <v>6</v>
      </c>
      <c r="AV38" s="3">
        <f t="shared" si="40"/>
        <v>18</v>
      </c>
      <c r="AW38" s="2">
        <f t="shared" si="41"/>
        <v>3</v>
      </c>
      <c r="AX38" s="4">
        <f t="shared" si="42"/>
        <v>0</v>
      </c>
      <c r="AY38" s="3">
        <f t="shared" si="43"/>
        <v>1</v>
      </c>
      <c r="AZ38" s="2">
        <f t="shared" si="44"/>
        <v>0</v>
      </c>
      <c r="BA38" s="5"/>
      <c r="BB38" s="44">
        <f t="shared" si="45"/>
        <v>0</v>
      </c>
      <c r="BC38" s="43">
        <f t="shared" si="46"/>
        <v>1</v>
      </c>
      <c r="BD38" s="42">
        <f t="shared" si="47"/>
        <v>0</v>
      </c>
      <c r="BE38" s="38">
        <f>IF($G$36 = $BH$1,0,IF(+COUNTIF(J38,$BF$1) = 1,11-$G$36,0))</f>
        <v>0</v>
      </c>
      <c r="BF38" s="37">
        <f>IF($G$36 = $BH$1,0,IF(+COUNTIF(K38,$BF$1) = 1,11-$G$36,0))</f>
        <v>0</v>
      </c>
      <c r="BG38" s="36">
        <f>IF($G$36 = $BH$1,0,IF(+COUNTIF(L38,$BF$1) = 1,11-$G$36,0))</f>
        <v>0</v>
      </c>
      <c r="BH38" s="38">
        <f>IF($M$36 = $BH$1,0,IF(+COUNTIF(P38,$BF$1) = 1,11-$M$36,0))</f>
        <v>0</v>
      </c>
      <c r="BI38" s="37">
        <f>IF($M$36 = $BH$1,0,IF(+COUNTIF(Q38,$BF$1) = 1,11-$M$36,0))</f>
        <v>3</v>
      </c>
      <c r="BJ38" s="36">
        <f>IF($M$36 = $BH$1,0,IF(+COUNTIF(R38,$BF$1) = 1,11-$M$36,0))</f>
        <v>0</v>
      </c>
      <c r="BK38" s="38">
        <f>IF($S$36 = $BH$1,0,IF(+COUNTIF(V38,$BF$1) = 1,11-$S$36,0))</f>
        <v>0</v>
      </c>
      <c r="BL38" s="37">
        <f>IF($S$36 = $BH$1,0,IF(+COUNTIF(W38,$BF$1) = 1,11-$S$36,0))</f>
        <v>0</v>
      </c>
      <c r="BM38" s="36">
        <f>IF($S$36 = $BH$1,0,IF(+COUNTIF(X38,$BF$1) = 1,11-$S$36,0))</f>
        <v>0</v>
      </c>
      <c r="BN38" s="38">
        <f>IF($Y$36 = $BH$1,0,IF(+COUNTIF(AB38,$BF$1) = 1,11-$Y$36,0))</f>
        <v>0</v>
      </c>
      <c r="BO38" s="37">
        <f>IF($Y$36 = $BH$1,0,IF(+COUNTIF(AC38,$BF$1) = 1,11-$Y$36,0))</f>
        <v>0</v>
      </c>
      <c r="BP38" s="36">
        <f>IF($Y$36 = $BH$1,0,IF(+COUNTIF(AD38,$BF$1) = 1,11-$Y$36,0))</f>
        <v>0</v>
      </c>
      <c r="BQ38" s="38">
        <f>IF($AE$36 = $BH$1,0,IF(+COUNTIF(AH38,$BF$1) = 1,11-$AE$36,0))</f>
        <v>0</v>
      </c>
      <c r="BR38" s="37">
        <f>IF($AE$36 = $BH$1,0,IF(+COUNTIF(AI38,$BF$1) = 1,11-$AE$36,0))</f>
        <v>0</v>
      </c>
      <c r="BS38" s="36">
        <f>IF($AE$36 = $BH$1,0,IF(+COUNTIF(AJ38,$BF$1) = 1,11-$AE$36,0))</f>
        <v>0</v>
      </c>
      <c r="BT38" s="41">
        <f t="shared" si="52"/>
        <v>0</v>
      </c>
      <c r="BU38" s="40">
        <f>BF38+BI38+BL38+BO38+BR38</f>
        <v>3</v>
      </c>
      <c r="BV38" s="39">
        <f t="shared" si="53"/>
        <v>0</v>
      </c>
      <c r="BW38" s="38">
        <f>SUM($BT$36:$BT$38)</f>
        <v>3</v>
      </c>
      <c r="BX38" s="37">
        <f>SUM($BU$36:$BU$38)</f>
        <v>15</v>
      </c>
      <c r="BY38" s="36">
        <f>SUM($BV$36:$BV$38)</f>
        <v>0</v>
      </c>
      <c r="BZ38" s="36">
        <f t="shared" si="48"/>
        <v>3</v>
      </c>
      <c r="CA38" s="35">
        <f t="shared" si="49"/>
        <v>6</v>
      </c>
      <c r="CB38" s="34">
        <f t="shared" si="50"/>
        <v>18</v>
      </c>
      <c r="CC38" s="33">
        <f t="shared" si="51"/>
        <v>3</v>
      </c>
      <c r="CD38" s="227"/>
      <c r="CE38" s="229"/>
      <c r="CF38" s="229"/>
      <c r="CG38" s="229"/>
      <c r="CH38" s="231"/>
      <c r="CI38" s="233"/>
      <c r="CJ38" s="220"/>
      <c r="CK38" s="221"/>
      <c r="CL38" s="221"/>
      <c r="CM38" s="220"/>
      <c r="CN38" s="221"/>
      <c r="CO38" s="222"/>
    </row>
    <row r="39" spans="1:93" ht="10" customHeight="1" x14ac:dyDescent="0.2">
      <c r="A39" s="193">
        <v>3</v>
      </c>
      <c r="B39" s="194"/>
      <c r="C39" s="195"/>
      <c r="D39" s="190">
        <v>2</v>
      </c>
      <c r="E39" s="191"/>
      <c r="F39" s="192"/>
      <c r="G39" s="190">
        <v>7</v>
      </c>
      <c r="H39" s="191"/>
      <c r="I39" s="192"/>
      <c r="J39" s="22"/>
      <c r="K39" s="21"/>
      <c r="L39" s="20"/>
      <c r="M39" s="190">
        <v>7</v>
      </c>
      <c r="N39" s="191"/>
      <c r="O39" s="192"/>
      <c r="P39" s="22" t="s">
        <v>1</v>
      </c>
      <c r="Q39" s="21"/>
      <c r="R39" s="20"/>
      <c r="S39" s="190">
        <v>8</v>
      </c>
      <c r="T39" s="191"/>
      <c r="U39" s="192"/>
      <c r="V39" s="22"/>
      <c r="W39" s="21"/>
      <c r="X39" s="20"/>
      <c r="Y39" s="190">
        <v>9</v>
      </c>
      <c r="Z39" s="191"/>
      <c r="AA39" s="192"/>
      <c r="AB39" s="22"/>
      <c r="AC39" s="21"/>
      <c r="AD39" s="20"/>
      <c r="AE39" s="190">
        <v>9</v>
      </c>
      <c r="AF39" s="191"/>
      <c r="AG39" s="192"/>
      <c r="AH39" s="22"/>
      <c r="AI39" s="21"/>
      <c r="AJ39" s="20" t="s">
        <v>1</v>
      </c>
      <c r="AK39" s="199">
        <f>G39+M39+S39+Y39+AE39</f>
        <v>40</v>
      </c>
      <c r="AL39" s="200"/>
      <c r="AM39" s="201"/>
      <c r="AN39" s="211"/>
      <c r="AO39" s="212"/>
      <c r="AP39" s="213"/>
      <c r="AQ39" s="32"/>
      <c r="AR39" s="11">
        <f t="shared" si="36"/>
        <v>4</v>
      </c>
      <c r="AS39" s="17">
        <f t="shared" si="37"/>
        <v>0</v>
      </c>
      <c r="AT39" s="16">
        <f t="shared" si="38"/>
        <v>2</v>
      </c>
      <c r="AU39" s="18">
        <f t="shared" si="39"/>
        <v>19</v>
      </c>
      <c r="AV39" s="17">
        <f t="shared" si="40"/>
        <v>6</v>
      </c>
      <c r="AW39" s="16">
        <f t="shared" si="41"/>
        <v>8</v>
      </c>
      <c r="AX39" s="18">
        <f t="shared" si="42"/>
        <v>1</v>
      </c>
      <c r="AY39" s="17">
        <f t="shared" si="43"/>
        <v>0</v>
      </c>
      <c r="AZ39" s="16">
        <f t="shared" si="44"/>
        <v>1</v>
      </c>
      <c r="BA39" s="19"/>
      <c r="BB39" s="71">
        <f t="shared" si="45"/>
        <v>1</v>
      </c>
      <c r="BC39" s="70">
        <f t="shared" si="46"/>
        <v>0</v>
      </c>
      <c r="BD39" s="69">
        <f t="shared" si="47"/>
        <v>1</v>
      </c>
      <c r="BE39" s="68">
        <f>IF($G$39 = $BH$1,0,IF(+COUNTIF(J39,$BF$1) = 1,11-$G$39,0))</f>
        <v>0</v>
      </c>
      <c r="BF39" s="65">
        <f>IF($G$39 = $BH$1,0,IF(+COUNTIF(K39,$BF$1) = 1,11-$G$39,0))</f>
        <v>0</v>
      </c>
      <c r="BG39" s="64">
        <f>IF($G$39 = $BH$1,0,IF(+COUNTIF(L39,$BF$1) = 1,11-$G$39,0))</f>
        <v>0</v>
      </c>
      <c r="BH39" s="50">
        <f>IF($M$39 = $BH$1,0,IF(+COUNTIF(P39,$BF$1) = 1,11-$M$39,0))</f>
        <v>4</v>
      </c>
      <c r="BI39" s="65">
        <f>IF($M$39 = $BH$1,0,IF(+COUNTIF(Q39,$BF$1) = 1,11-$M$39,0))</f>
        <v>0</v>
      </c>
      <c r="BJ39" s="64">
        <f>IF($M$39 = $BH$1,0,IF(+COUNTIF(R39,$BF$1) = 1,11-$M$39,0))</f>
        <v>0</v>
      </c>
      <c r="BK39" s="50">
        <f>IF($S$39 = $BH$1,0,IF(+COUNTIF(V39,$BF$1) = 1,11-$S$39,0))</f>
        <v>0</v>
      </c>
      <c r="BL39" s="65">
        <f>IF($S$39 = $BH$1,0,IF(+COUNTIF(W39,$BF$1) = 1,11-$S$39,0))</f>
        <v>0</v>
      </c>
      <c r="BM39" s="64">
        <f>IF($S$39 = $BH$1,0,IF(+COUNTIF(X39,$BF$1) = 1,11-$S$39,0))</f>
        <v>0</v>
      </c>
      <c r="BN39" s="50">
        <f>IF($Y$39 = $BH$1,0,IF(+COUNTIF(AB39,$BF$1) = 1,11-$Y$39,0))</f>
        <v>0</v>
      </c>
      <c r="BO39" s="65">
        <f>IF($Y$39 = $BH$1,0,IF(+COUNTIF(AC39,$BF$1) = 1,11-$Y$39,0))</f>
        <v>0</v>
      </c>
      <c r="BP39" s="64">
        <f>IF($Y$39 = $BH$1,0,IF(+COUNTIF(AD39,$BF$1) = 1,11-$Y$39,0))</f>
        <v>0</v>
      </c>
      <c r="BQ39" s="50">
        <f>IF($AE$39 = $BH$1,0,IF(+COUNTIF(AH39,$BF$1) = 1,11-$AE$39,0))</f>
        <v>0</v>
      </c>
      <c r="BR39" s="65">
        <f>IF($AE$39 = $BH$1,0,IF(+COUNTIF(AI39,$BF$1) = 1,11-$AE$39,0))</f>
        <v>0</v>
      </c>
      <c r="BS39" s="64">
        <f>IF($AE$39 = $BH$1,0,IF(+COUNTIF(AJ39,$BF$1) = 1,11-$AE$39,0))</f>
        <v>2</v>
      </c>
      <c r="BT39" s="53">
        <f t="shared" si="52"/>
        <v>4</v>
      </c>
      <c r="BU39" s="67">
        <f>BF39+BI39+BL39+BO39+BR39</f>
        <v>0</v>
      </c>
      <c r="BV39" s="66">
        <f t="shared" si="53"/>
        <v>2</v>
      </c>
      <c r="BW39" s="50">
        <f>SUM($BT$39:$BT$41)</f>
        <v>13</v>
      </c>
      <c r="BX39" s="65">
        <f>SUM($BU$39:$BU$41)</f>
        <v>0</v>
      </c>
      <c r="BY39" s="64">
        <f>SUM($BV$39:$BV$41)</f>
        <v>2</v>
      </c>
      <c r="BZ39" s="64">
        <f t="shared" si="48"/>
        <v>6</v>
      </c>
      <c r="CA39" s="47">
        <f t="shared" si="49"/>
        <v>19</v>
      </c>
      <c r="CB39" s="63">
        <f t="shared" si="50"/>
        <v>6</v>
      </c>
      <c r="CC39" s="62">
        <f t="shared" si="51"/>
        <v>8</v>
      </c>
      <c r="CD39" s="61">
        <f>SUM(BE39:BG41)</f>
        <v>4</v>
      </c>
      <c r="CE39" s="60">
        <f>SUM(BH39:BJ41)</f>
        <v>4</v>
      </c>
      <c r="CF39" s="60">
        <f>SUM(BK39:BM41)</f>
        <v>3</v>
      </c>
      <c r="CG39" s="59">
        <f>SUM(BN39:BP41)</f>
        <v>2</v>
      </c>
      <c r="CH39" s="58">
        <f>SUM(BQ39:BS41)</f>
        <v>2</v>
      </c>
      <c r="CI39" s="57">
        <f>SUM(CD39:CH39)</f>
        <v>15</v>
      </c>
      <c r="CJ39" s="217">
        <v>10</v>
      </c>
      <c r="CK39" s="218"/>
      <c r="CL39" s="218"/>
      <c r="CM39" s="217">
        <f>CJ39/5</f>
        <v>2</v>
      </c>
      <c r="CN39" s="218"/>
      <c r="CO39" s="219"/>
    </row>
    <row r="40" spans="1:93" ht="10" customHeight="1" x14ac:dyDescent="0.2">
      <c r="A40" s="193"/>
      <c r="B40" s="194"/>
      <c r="C40" s="195"/>
      <c r="D40" s="193"/>
      <c r="E40" s="194"/>
      <c r="F40" s="195"/>
      <c r="G40" s="193"/>
      <c r="H40" s="194"/>
      <c r="I40" s="195"/>
      <c r="J40" s="15"/>
      <c r="K40" s="14"/>
      <c r="L40" s="13"/>
      <c r="M40" s="193"/>
      <c r="N40" s="194"/>
      <c r="O40" s="195"/>
      <c r="P40" s="15"/>
      <c r="Q40" s="14"/>
      <c r="R40" s="13"/>
      <c r="S40" s="193"/>
      <c r="T40" s="194"/>
      <c r="U40" s="195"/>
      <c r="V40" s="15"/>
      <c r="W40" s="14"/>
      <c r="X40" s="13"/>
      <c r="Y40" s="193"/>
      <c r="Z40" s="194"/>
      <c r="AA40" s="195"/>
      <c r="AB40" s="15" t="s">
        <v>1</v>
      </c>
      <c r="AC40" s="14"/>
      <c r="AD40" s="13"/>
      <c r="AE40" s="193"/>
      <c r="AF40" s="194"/>
      <c r="AG40" s="195"/>
      <c r="AH40" s="15"/>
      <c r="AI40" s="14"/>
      <c r="AJ40" s="13"/>
      <c r="AK40" s="202"/>
      <c r="AL40" s="203"/>
      <c r="AM40" s="204"/>
      <c r="AN40" s="211"/>
      <c r="AO40" s="212"/>
      <c r="AP40" s="213"/>
      <c r="AQ40" s="32"/>
      <c r="AR40" s="11">
        <f t="shared" si="36"/>
        <v>2</v>
      </c>
      <c r="AS40" s="10">
        <f t="shared" si="37"/>
        <v>0</v>
      </c>
      <c r="AT40" s="9">
        <f t="shared" si="38"/>
        <v>0</v>
      </c>
      <c r="AU40" s="11">
        <f t="shared" si="39"/>
        <v>15</v>
      </c>
      <c r="AV40" s="10">
        <f t="shared" si="40"/>
        <v>2</v>
      </c>
      <c r="AW40" s="9">
        <f t="shared" si="41"/>
        <v>4</v>
      </c>
      <c r="AX40" s="11">
        <f t="shared" si="42"/>
        <v>1</v>
      </c>
      <c r="AY40" s="10">
        <f t="shared" si="43"/>
        <v>0</v>
      </c>
      <c r="AZ40" s="9">
        <f t="shared" si="44"/>
        <v>0</v>
      </c>
      <c r="BA40" s="12"/>
      <c r="BB40" s="56">
        <f t="shared" si="45"/>
        <v>1</v>
      </c>
      <c r="BC40" s="55">
        <f t="shared" si="46"/>
        <v>0</v>
      </c>
      <c r="BD40" s="54">
        <f t="shared" si="47"/>
        <v>0</v>
      </c>
      <c r="BE40" s="50">
        <f>IF($G$39 = $BH$1,0,IF(+COUNTIF(J40,$BF$1) = 1,11-$G$39,0))</f>
        <v>0</v>
      </c>
      <c r="BF40" s="49">
        <f>IF($G$39 = $BH$1,9,IF(+COUNTIF(K40,$BF$1) = 1,11-$G$39,0))</f>
        <v>0</v>
      </c>
      <c r="BG40" s="48">
        <f>IF($G$39 = $BH$1,0,IF(+COUNTIF(L40,$BF$1) = 1,11-$G$39,0))</f>
        <v>0</v>
      </c>
      <c r="BH40" s="50">
        <f>IF($M$39 = $BH$1,0,IF(+COUNTIF(P40,$BF$1) = 1,11-$M$39,0))</f>
        <v>0</v>
      </c>
      <c r="BI40" s="49">
        <f>IF($M$39 = $BH$1,9,IF(+COUNTIF(Q40,$BF$1) = 1,11-$M$39,0))</f>
        <v>0</v>
      </c>
      <c r="BJ40" s="48">
        <f>IF($M$39 = $BH$1,0,IF(+COUNTIF(R40,$BF$1) = 1,11-$M$39,0))</f>
        <v>0</v>
      </c>
      <c r="BK40" s="50">
        <f>IF($S$39 = $BH$1,0,IF(+COUNTIF(V40,$BF$1) = 1,11-$S$39,0))</f>
        <v>0</v>
      </c>
      <c r="BL40" s="49">
        <f>IF($S$39 = $BH$1,9,IF(+COUNTIF(W40,$BF$1) = 1,11-$S$39,0))</f>
        <v>0</v>
      </c>
      <c r="BM40" s="48">
        <f>IF($S$39 = $BH$1,0,IF(+COUNTIF(X40,$BF$1) = 1,11-$S$39,0))</f>
        <v>0</v>
      </c>
      <c r="BN40" s="50">
        <f>IF($Y$39 = $BH$1,0,IF(+COUNTIF(AB40,$BF$1) = 1,11-$Y$39,0))</f>
        <v>2</v>
      </c>
      <c r="BO40" s="49">
        <f>IF($Y$39 = $BH$1,9,IF(+COUNTIF(AC40,$BF$1) = 1,11-$Y$39,0))</f>
        <v>0</v>
      </c>
      <c r="BP40" s="48">
        <f>IF($Y$39 = $BH$1,0,IF(+COUNTIF(AD40,$BF$1) = 1,11-$Y$39,0))</f>
        <v>0</v>
      </c>
      <c r="BQ40" s="50">
        <f>IF($AE$39 = $BH$1,0,IF(+COUNTIF(AH40,$BF$1) = 1,11-$AE$39,0))</f>
        <v>0</v>
      </c>
      <c r="BR40" s="49">
        <f>IF($AE$39 = $BH$1,9,IF(+COUNTIF(AI40,$BF$1) = 1,11-$AE$39,0))</f>
        <v>0</v>
      </c>
      <c r="BS40" s="48">
        <f>IF($AE$39 = $BH$1,0,IF(+COUNTIF(AJ40,$BF$1) = 1,11-$AE$39,0))</f>
        <v>0</v>
      </c>
      <c r="BT40" s="53">
        <f t="shared" si="52"/>
        <v>2</v>
      </c>
      <c r="BU40" s="52">
        <f>BF40+BI40+BL40+BO40+BR40+CI40</f>
        <v>0</v>
      </c>
      <c r="BV40" s="51">
        <f t="shared" si="53"/>
        <v>0</v>
      </c>
      <c r="BW40" s="50">
        <f>SUM($BT$39:$BT$41)</f>
        <v>13</v>
      </c>
      <c r="BX40" s="49">
        <f>SUM($BU$39:$BU$41)</f>
        <v>0</v>
      </c>
      <c r="BY40" s="48">
        <f>SUM($BV$39:$BV$41)</f>
        <v>2</v>
      </c>
      <c r="BZ40" s="48">
        <f t="shared" si="48"/>
        <v>2</v>
      </c>
      <c r="CA40" s="47">
        <f t="shared" si="49"/>
        <v>15</v>
      </c>
      <c r="CB40" s="46">
        <f t="shared" si="50"/>
        <v>2</v>
      </c>
      <c r="CC40" s="45">
        <f t="shared" si="51"/>
        <v>4</v>
      </c>
      <c r="CD40" s="226">
        <f>IF(CD39&gt;0,IF(G39&gt;=$BG$1,IF(G39&lt;=$BH$1,10-CD39,0),0),0)</f>
        <v>0</v>
      </c>
      <c r="CE40" s="228">
        <f>IF(CE39&gt;0,IF(M39&gt;=$BG$1,IF(M39&lt;=$BH$1,10-CE39,0),0),0)</f>
        <v>0</v>
      </c>
      <c r="CF40" s="228">
        <f>IF(CF39&gt;0,IF(S39&gt;=$BG$1,IF(S39&lt;=$BH$1,10-CF39,0),0),0)</f>
        <v>0</v>
      </c>
      <c r="CG40" s="228">
        <f>IF(CG39&gt;0,IF(Y39&gt;=$BG$1,IF(Y39&lt;=$BH$1,10-CG39,0),0),0)</f>
        <v>0</v>
      </c>
      <c r="CH40" s="230">
        <f>IF(CH39&gt;0,IF(AE39&gt;=$BG$1,IF(AE39&lt;=$BH$1,10-CH39,0),0),0)</f>
        <v>0</v>
      </c>
      <c r="CI40" s="232">
        <f>SUM(CD40:CH41)</f>
        <v>0</v>
      </c>
      <c r="CJ40" s="220"/>
      <c r="CK40" s="221"/>
      <c r="CL40" s="221"/>
      <c r="CM40" s="220"/>
      <c r="CN40" s="221"/>
      <c r="CO40" s="222"/>
    </row>
    <row r="41" spans="1:93" ht="10" customHeight="1" thickBot="1" x14ac:dyDescent="0.25">
      <c r="A41" s="193"/>
      <c r="B41" s="194"/>
      <c r="C41" s="195"/>
      <c r="D41" s="193"/>
      <c r="E41" s="194"/>
      <c r="F41" s="195"/>
      <c r="G41" s="196"/>
      <c r="H41" s="197"/>
      <c r="I41" s="198"/>
      <c r="J41" s="8" t="s">
        <v>1</v>
      </c>
      <c r="K41" s="7"/>
      <c r="L41" s="6"/>
      <c r="M41" s="196"/>
      <c r="N41" s="197"/>
      <c r="O41" s="198"/>
      <c r="P41" s="8"/>
      <c r="Q41" s="7"/>
      <c r="R41" s="6"/>
      <c r="S41" s="196"/>
      <c r="T41" s="197"/>
      <c r="U41" s="198"/>
      <c r="V41" s="8" t="s">
        <v>1</v>
      </c>
      <c r="W41" s="7"/>
      <c r="X41" s="6"/>
      <c r="Y41" s="196"/>
      <c r="Z41" s="197"/>
      <c r="AA41" s="198"/>
      <c r="AB41" s="8"/>
      <c r="AC41" s="7"/>
      <c r="AD41" s="6"/>
      <c r="AE41" s="196"/>
      <c r="AF41" s="197"/>
      <c r="AG41" s="198"/>
      <c r="AH41" s="8"/>
      <c r="AI41" s="7"/>
      <c r="AJ41" s="6"/>
      <c r="AK41" s="202"/>
      <c r="AL41" s="203"/>
      <c r="AM41" s="204"/>
      <c r="AN41" s="214"/>
      <c r="AO41" s="215"/>
      <c r="AP41" s="216"/>
      <c r="AQ41" s="31"/>
      <c r="AR41" s="4">
        <f t="shared" si="36"/>
        <v>7</v>
      </c>
      <c r="AS41" s="3">
        <f t="shared" si="37"/>
        <v>0</v>
      </c>
      <c r="AT41" s="2">
        <f t="shared" si="38"/>
        <v>0</v>
      </c>
      <c r="AU41" s="4">
        <f t="shared" si="39"/>
        <v>20</v>
      </c>
      <c r="AV41" s="3">
        <f t="shared" si="40"/>
        <v>7</v>
      </c>
      <c r="AW41" s="2">
        <f t="shared" si="41"/>
        <v>9</v>
      </c>
      <c r="AX41" s="4">
        <f t="shared" si="42"/>
        <v>2</v>
      </c>
      <c r="AY41" s="3">
        <f t="shared" si="43"/>
        <v>0</v>
      </c>
      <c r="AZ41" s="2">
        <f t="shared" si="44"/>
        <v>0</v>
      </c>
      <c r="BA41" s="5"/>
      <c r="BB41" s="44">
        <f t="shared" si="45"/>
        <v>2</v>
      </c>
      <c r="BC41" s="43">
        <f t="shared" si="46"/>
        <v>0</v>
      </c>
      <c r="BD41" s="42">
        <f t="shared" si="47"/>
        <v>0</v>
      </c>
      <c r="BE41" s="38">
        <f>IF($G$39 = $BH$1,0,IF(+COUNTIF(J41,$BF$1) = 1,11-$G$39,0))</f>
        <v>4</v>
      </c>
      <c r="BF41" s="37">
        <f>IF($G$39 = $BH$1,0,IF(+COUNTIF(K41,$BF$1) = 1,11-$G$39,0))</f>
        <v>0</v>
      </c>
      <c r="BG41" s="36">
        <f>IF($G$39 = $BH$1,0,IF(+COUNTIF(L41,$BF$1) = 1,11-$G$39,0))</f>
        <v>0</v>
      </c>
      <c r="BH41" s="38">
        <f>IF($M$39 = $BH$1,0,IF(+COUNTIF(P41,$BF$1) = 1,11-$M$39,0))</f>
        <v>0</v>
      </c>
      <c r="BI41" s="37">
        <f>IF($M$39 = $BH$1,0,IF(+COUNTIF(Q41,$BF$1) = 1,11-$M$39,0))</f>
        <v>0</v>
      </c>
      <c r="BJ41" s="36">
        <f>IF($M$39 = $BH$1,0,IF(+COUNTIF(R41,$BF$1) = 1,11-$M$39,0))</f>
        <v>0</v>
      </c>
      <c r="BK41" s="38">
        <f>IF($S$39 = $BH$1,0,IF(+COUNTIF(V41,$BF$1) = 1,11-$S$39,0))</f>
        <v>3</v>
      </c>
      <c r="BL41" s="37">
        <f>IF($S$39 = $BH$1,0,IF(+COUNTIF(W41,$BF$1) = 1,11-$S$39,0))</f>
        <v>0</v>
      </c>
      <c r="BM41" s="36">
        <f>IF($S$39 = $BH$1,0,IF(+COUNTIF(X41,$BF$1) = 1,11-$S$39,0))</f>
        <v>0</v>
      </c>
      <c r="BN41" s="38">
        <f>IF($Y$39 = $BH$1,0,IF(+COUNTIF(AB41,$BF$1) = 1,11-$Y$39,0))</f>
        <v>0</v>
      </c>
      <c r="BO41" s="37">
        <f>IF($Y$39 = $BH$1,0,IF(+COUNTIF(AC41,$BF$1) = 1,11-$Y$39,0))</f>
        <v>0</v>
      </c>
      <c r="BP41" s="36">
        <f>IF($Y$39 = $BH$1,0,IF(+COUNTIF(AD41,$BF$1) = 1,11-$Y$39,0))</f>
        <v>0</v>
      </c>
      <c r="BQ41" s="38">
        <f>IF($AE$39 = $BH$1,0,IF(+COUNTIF(AH41,$BF$1) = 1,11-$AE$39,0))</f>
        <v>0</v>
      </c>
      <c r="BR41" s="37">
        <f>IF($AE$39 = $BH$1,0,IF(+COUNTIF(AI41,$BF$1) = 1,11-$AE$39,0))</f>
        <v>0</v>
      </c>
      <c r="BS41" s="36">
        <f>IF($AE$39 = $BH$1,0,IF(+COUNTIF(AJ41,$BF$1) = 1,11-$AE$39,0))</f>
        <v>0</v>
      </c>
      <c r="BT41" s="41">
        <f t="shared" si="52"/>
        <v>7</v>
      </c>
      <c r="BU41" s="40">
        <f>BF41+BI41+BL41+BO41+BR41</f>
        <v>0</v>
      </c>
      <c r="BV41" s="39">
        <f t="shared" si="53"/>
        <v>0</v>
      </c>
      <c r="BW41" s="38">
        <f>SUM($BT$39:$BT$41)</f>
        <v>13</v>
      </c>
      <c r="BX41" s="37">
        <f>SUM($BU$39:$BU$41)</f>
        <v>0</v>
      </c>
      <c r="BY41" s="36">
        <f>SUM($BV$39:$BV$41)</f>
        <v>2</v>
      </c>
      <c r="BZ41" s="36">
        <f t="shared" si="48"/>
        <v>7</v>
      </c>
      <c r="CA41" s="35">
        <f t="shared" si="49"/>
        <v>20</v>
      </c>
      <c r="CB41" s="34">
        <f t="shared" si="50"/>
        <v>7</v>
      </c>
      <c r="CC41" s="33">
        <f t="shared" si="51"/>
        <v>9</v>
      </c>
      <c r="CD41" s="227"/>
      <c r="CE41" s="229"/>
      <c r="CF41" s="229"/>
      <c r="CG41" s="229"/>
      <c r="CH41" s="231"/>
      <c r="CI41" s="233"/>
      <c r="CJ41" s="220"/>
      <c r="CK41" s="221"/>
      <c r="CL41" s="221"/>
      <c r="CM41" s="220"/>
      <c r="CN41" s="221"/>
      <c r="CO41" s="222"/>
    </row>
    <row r="42" spans="1:93" ht="10" customHeight="1" x14ac:dyDescent="0.2">
      <c r="A42" s="193">
        <v>3</v>
      </c>
      <c r="B42" s="194"/>
      <c r="C42" s="195"/>
      <c r="D42" s="190">
        <v>3</v>
      </c>
      <c r="E42" s="191"/>
      <c r="F42" s="192"/>
      <c r="G42" s="190">
        <v>6</v>
      </c>
      <c r="H42" s="191"/>
      <c r="I42" s="192"/>
      <c r="J42" s="22"/>
      <c r="K42" s="21"/>
      <c r="L42" s="20"/>
      <c r="M42" s="190">
        <v>7</v>
      </c>
      <c r="N42" s="191"/>
      <c r="O42" s="192"/>
      <c r="P42" s="22"/>
      <c r="Q42" s="21"/>
      <c r="R42" s="20"/>
      <c r="S42" s="190">
        <v>8</v>
      </c>
      <c r="T42" s="191"/>
      <c r="U42" s="192"/>
      <c r="V42" s="22" t="s">
        <v>1</v>
      </c>
      <c r="W42" s="21"/>
      <c r="X42" s="20"/>
      <c r="Y42" s="190">
        <v>8</v>
      </c>
      <c r="Z42" s="191"/>
      <c r="AA42" s="192"/>
      <c r="AB42" s="22"/>
      <c r="AC42" s="21" t="s">
        <v>1</v>
      </c>
      <c r="AD42" s="20"/>
      <c r="AE42" s="190">
        <v>6</v>
      </c>
      <c r="AF42" s="191"/>
      <c r="AG42" s="192"/>
      <c r="AH42" s="22"/>
      <c r="AI42" s="21"/>
      <c r="AJ42" s="20"/>
      <c r="AK42" s="199">
        <f>G42+M42+S42+Y42+AE42</f>
        <v>35</v>
      </c>
      <c r="AL42" s="200"/>
      <c r="AM42" s="201"/>
      <c r="AN42" s="208">
        <f>AK42+AK45</f>
        <v>76</v>
      </c>
      <c r="AO42" s="209"/>
      <c r="AP42" s="210"/>
      <c r="AQ42" s="72"/>
      <c r="AR42" s="11">
        <f t="shared" si="36"/>
        <v>3</v>
      </c>
      <c r="AS42" s="17">
        <f t="shared" si="37"/>
        <v>3</v>
      </c>
      <c r="AT42" s="16">
        <f t="shared" si="38"/>
        <v>0</v>
      </c>
      <c r="AU42" s="18">
        <f t="shared" si="39"/>
        <v>18</v>
      </c>
      <c r="AV42" s="17">
        <f t="shared" si="40"/>
        <v>9</v>
      </c>
      <c r="AW42" s="16">
        <f t="shared" si="41"/>
        <v>11</v>
      </c>
      <c r="AX42" s="18">
        <f t="shared" si="42"/>
        <v>1</v>
      </c>
      <c r="AY42" s="17">
        <f t="shared" si="43"/>
        <v>1</v>
      </c>
      <c r="AZ42" s="16">
        <f t="shared" si="44"/>
        <v>0</v>
      </c>
      <c r="BA42" s="19"/>
      <c r="BB42" s="71">
        <f t="shared" si="45"/>
        <v>1</v>
      </c>
      <c r="BC42" s="70">
        <f t="shared" si="46"/>
        <v>1</v>
      </c>
      <c r="BD42" s="69">
        <f t="shared" si="47"/>
        <v>0</v>
      </c>
      <c r="BE42" s="68">
        <f>IF($G$42 = $BH$1,0,IF(+COUNTIF(J42,$BF$1) = 1,11-$G$42,0))</f>
        <v>0</v>
      </c>
      <c r="BF42" s="65">
        <f>IF($G$42 = $BH$1,0,IF(+COUNTIF(K42,$BF$1) = 1,11-$G$42,0))</f>
        <v>0</v>
      </c>
      <c r="BG42" s="64">
        <f>IF($G$42 = $BH$1,0,IF(+COUNTIF(L42,$BF$1) = 1,11-$G$42,0))</f>
        <v>0</v>
      </c>
      <c r="BH42" s="50">
        <f>IF($M$42 = $BH$1,0,IF(+COUNTIF(P42,$BF$1) = 1,11-$M$42,0))</f>
        <v>0</v>
      </c>
      <c r="BI42" s="65">
        <f>IF($M$42 = $BH$1,0,IF(+COUNTIF(Q42,$BF$1) = 1,11-$M$42,0))</f>
        <v>0</v>
      </c>
      <c r="BJ42" s="64">
        <f>IF($M$42 = $BH$1,0,IF(+COUNTIF(R42,$BF$1) = 1,11-$M$42,0))</f>
        <v>0</v>
      </c>
      <c r="BK42" s="50">
        <f>IF($S$42 = $BH$1,0,IF(+COUNTIF(V42,$BF$1) = 1,11-$S$42,0))</f>
        <v>3</v>
      </c>
      <c r="BL42" s="65">
        <f>IF($S$42 = $BH$1,0,IF(+COUNTIF(W42,$BF$1) = 1,11-$S$42,0))</f>
        <v>0</v>
      </c>
      <c r="BM42" s="64">
        <f>IF($S$42 = $BH$1,0,IF(+COUNTIF(X42,$BF$1) = 1,11-$S$42,0))</f>
        <v>0</v>
      </c>
      <c r="BN42" s="50">
        <f>IF($Y$42 = $BH$1,0,IF(+COUNTIF(AB42,$BF$1) = 1,11-$Y$42,0))</f>
        <v>0</v>
      </c>
      <c r="BO42" s="65">
        <f>IF($Y$42 = $BH$1,0,IF(+COUNTIF(AC42,$BF$1) = 1,11-$Y$42,0))</f>
        <v>3</v>
      </c>
      <c r="BP42" s="64">
        <f>IF($Y$42 = $BH$1,0,IF(+COUNTIF(AD42,$BF$1) = 1,11-$Y$42,0))</f>
        <v>0</v>
      </c>
      <c r="BQ42" s="50">
        <f>IF($AE$42 = $BH$1,0,IF(+COUNTIF(AH42,$BF$1) = 1,11-$AE$42,0))</f>
        <v>0</v>
      </c>
      <c r="BR42" s="65">
        <f>IF($AE$42 = $BH$1,0,IF(+COUNTIF(AI42,$BF$1) = 1,11-$AE$42,0))</f>
        <v>0</v>
      </c>
      <c r="BS42" s="64">
        <f>IF($AE$42 = $BH$1,0,IF(+COUNTIF(AJ42,$BF$1) = 1,11-$AE$42,0))</f>
        <v>0</v>
      </c>
      <c r="BT42" s="53">
        <f t="shared" si="52"/>
        <v>3</v>
      </c>
      <c r="BU42" s="67">
        <f>BF42+BI42+BL42+BO42+BR42</f>
        <v>3</v>
      </c>
      <c r="BV42" s="66">
        <f t="shared" si="53"/>
        <v>0</v>
      </c>
      <c r="BW42" s="50">
        <f>SUM($BT$42:$BT$44)</f>
        <v>12</v>
      </c>
      <c r="BX42" s="65">
        <f>SUM($BU$42:$BU$44)</f>
        <v>3</v>
      </c>
      <c r="BY42" s="64">
        <f>SUM($BV$42:$BV$44)</f>
        <v>5</v>
      </c>
      <c r="BZ42" s="64">
        <f t="shared" si="48"/>
        <v>6</v>
      </c>
      <c r="CA42" s="47">
        <f t="shared" si="49"/>
        <v>18</v>
      </c>
      <c r="CB42" s="63">
        <f t="shared" si="50"/>
        <v>9</v>
      </c>
      <c r="CC42" s="62">
        <f t="shared" si="51"/>
        <v>11</v>
      </c>
      <c r="CD42" s="61">
        <f>SUM(BE42:BG44)</f>
        <v>5</v>
      </c>
      <c r="CE42" s="60">
        <f>SUM(BH42:BJ44)</f>
        <v>4</v>
      </c>
      <c r="CF42" s="60">
        <f>SUM(BK42:BM44)</f>
        <v>3</v>
      </c>
      <c r="CG42" s="59">
        <f>SUM(BN42:BP44)</f>
        <v>3</v>
      </c>
      <c r="CH42" s="58">
        <f>SUM(BQ42:BS44)</f>
        <v>5</v>
      </c>
      <c r="CI42" s="57">
        <f>SUM(CD42:CH42)</f>
        <v>20</v>
      </c>
      <c r="CJ42" s="217">
        <v>10</v>
      </c>
      <c r="CK42" s="218"/>
      <c r="CL42" s="218"/>
      <c r="CM42" s="217">
        <f>CJ42/5</f>
        <v>2</v>
      </c>
      <c r="CN42" s="218"/>
      <c r="CO42" s="219"/>
    </row>
    <row r="43" spans="1:93" ht="10" customHeight="1" x14ac:dyDescent="0.2">
      <c r="A43" s="193"/>
      <c r="B43" s="194"/>
      <c r="C43" s="195"/>
      <c r="D43" s="193"/>
      <c r="E43" s="194"/>
      <c r="F43" s="195"/>
      <c r="G43" s="193"/>
      <c r="H43" s="194"/>
      <c r="I43" s="195"/>
      <c r="J43" s="15" t="s">
        <v>1</v>
      </c>
      <c r="K43" s="14"/>
      <c r="L43" s="13"/>
      <c r="M43" s="193"/>
      <c r="N43" s="194"/>
      <c r="O43" s="195"/>
      <c r="P43" s="15" t="s">
        <v>1</v>
      </c>
      <c r="Q43" s="14"/>
      <c r="R43" s="13"/>
      <c r="S43" s="193"/>
      <c r="T43" s="194"/>
      <c r="U43" s="195"/>
      <c r="V43" s="15"/>
      <c r="W43" s="14"/>
      <c r="X43" s="13"/>
      <c r="Y43" s="193"/>
      <c r="Z43" s="194"/>
      <c r="AA43" s="195"/>
      <c r="AB43" s="15"/>
      <c r="AC43" s="14"/>
      <c r="AD43" s="13"/>
      <c r="AE43" s="193"/>
      <c r="AF43" s="194"/>
      <c r="AG43" s="195"/>
      <c r="AH43" s="15"/>
      <c r="AI43" s="14"/>
      <c r="AJ43" s="13" t="s">
        <v>1</v>
      </c>
      <c r="AK43" s="202"/>
      <c r="AL43" s="203"/>
      <c r="AM43" s="204"/>
      <c r="AN43" s="211"/>
      <c r="AO43" s="212"/>
      <c r="AP43" s="213"/>
      <c r="AQ43" s="32"/>
      <c r="AR43" s="11">
        <f t="shared" si="36"/>
        <v>9</v>
      </c>
      <c r="AS43" s="10">
        <f t="shared" si="37"/>
        <v>0</v>
      </c>
      <c r="AT43" s="9">
        <f t="shared" si="38"/>
        <v>5</v>
      </c>
      <c r="AU43" s="11">
        <f t="shared" si="39"/>
        <v>26</v>
      </c>
      <c r="AV43" s="10">
        <f t="shared" si="40"/>
        <v>17</v>
      </c>
      <c r="AW43" s="9">
        <f t="shared" si="41"/>
        <v>19</v>
      </c>
      <c r="AX43" s="11">
        <f t="shared" si="42"/>
        <v>2</v>
      </c>
      <c r="AY43" s="10">
        <f t="shared" si="43"/>
        <v>0</v>
      </c>
      <c r="AZ43" s="9">
        <f t="shared" si="44"/>
        <v>1</v>
      </c>
      <c r="BA43" s="12"/>
      <c r="BB43" s="56">
        <f t="shared" si="45"/>
        <v>2</v>
      </c>
      <c r="BC43" s="55">
        <f t="shared" si="46"/>
        <v>0</v>
      </c>
      <c r="BD43" s="54">
        <f t="shared" si="47"/>
        <v>1</v>
      </c>
      <c r="BE43" s="50">
        <f>IF($G$42 = $BH$1,0,IF(+COUNTIF(J43,$BF$1) = 1,11-$G$42,0))</f>
        <v>5</v>
      </c>
      <c r="BF43" s="49">
        <f>IF($G$42 = $BH$1,9,IF(+COUNTIF(K43,$BF$1) = 1,11-$G$42,0))</f>
        <v>0</v>
      </c>
      <c r="BG43" s="48">
        <f>IF($G$42 = $BH$1,0,IF(+COUNTIF(L43,$BF$1) = 1,11-$G$42,0))</f>
        <v>0</v>
      </c>
      <c r="BH43" s="50">
        <f>IF($M$42 = $BH$1,0,IF(+COUNTIF(P43,$BF$1) = 1,11-$M$42,0))</f>
        <v>4</v>
      </c>
      <c r="BI43" s="49">
        <f>IF($M$42 = $BH$1,9,IF(+COUNTIF(Q43,$BF$1) = 1,11-$M$42,0))</f>
        <v>0</v>
      </c>
      <c r="BJ43" s="48">
        <f>IF($M$42 = $BH$1,0,IF(+COUNTIF(R43,$BF$1) = 1,11-$M$42,0))</f>
        <v>0</v>
      </c>
      <c r="BK43" s="50">
        <f>IF($S$42 = $BH$1,0,IF(+COUNTIF(V43,$BF$1) = 1,11-$S$42,0))</f>
        <v>0</v>
      </c>
      <c r="BL43" s="49">
        <f>IF($S$42 = $BH$1,9,IF(+COUNTIF(W43,$BF$1) = 1,11-$S$42,0))</f>
        <v>0</v>
      </c>
      <c r="BM43" s="48">
        <f>IF($S$42 = $BH$1,0,IF(+COUNTIF(X43,$BF$1) = 1,11-$S$42,0))</f>
        <v>0</v>
      </c>
      <c r="BN43" s="50">
        <f>IF($Y$42 = $BH$1,0,IF(+COUNTIF(AB43,$BF$1) = 1,11-$Y$42,0))</f>
        <v>0</v>
      </c>
      <c r="BO43" s="49">
        <f>IF($Y$42 = $BH$1,9,IF(+COUNTIF(AC43,$BF$1) = 1,11-$Y$42,0))</f>
        <v>0</v>
      </c>
      <c r="BP43" s="48">
        <f>IF($Y$42 = $BH$1,0,IF(+COUNTIF(AD43,$BF$1) = 1,11-$Y$42,0))</f>
        <v>0</v>
      </c>
      <c r="BQ43" s="50">
        <f>IF($AE$42 = $BH$1,0,IF(+COUNTIF(AH43,$BF$1) = 1,11-$AE$42,0))</f>
        <v>0</v>
      </c>
      <c r="BR43" s="49">
        <f>IF($AE$42 = $BH$1,9,IF(+COUNTIF(AI43,$BF$1) = 1,11-$AE$42,0))</f>
        <v>0</v>
      </c>
      <c r="BS43" s="48">
        <f>IF($AE$42 = $BH$1,0,IF(+COUNTIF(AJ43,$BF$1) = 1,11-$AE$42,0))</f>
        <v>5</v>
      </c>
      <c r="BT43" s="53">
        <f t="shared" si="52"/>
        <v>9</v>
      </c>
      <c r="BU43" s="52">
        <f>BF43+BI43+BL43+BO43+BR43+CI43</f>
        <v>0</v>
      </c>
      <c r="BV43" s="51">
        <f t="shared" si="53"/>
        <v>5</v>
      </c>
      <c r="BW43" s="50">
        <f>SUM($BT$42:$BT$44)</f>
        <v>12</v>
      </c>
      <c r="BX43" s="49">
        <f>SUM($BU$42:$BU$44)</f>
        <v>3</v>
      </c>
      <c r="BY43" s="48">
        <f>SUM($BV$42:$BV$44)</f>
        <v>5</v>
      </c>
      <c r="BZ43" s="48">
        <f t="shared" si="48"/>
        <v>14</v>
      </c>
      <c r="CA43" s="47">
        <f t="shared" si="49"/>
        <v>26</v>
      </c>
      <c r="CB43" s="46">
        <f t="shared" si="50"/>
        <v>17</v>
      </c>
      <c r="CC43" s="45">
        <f t="shared" si="51"/>
        <v>19</v>
      </c>
      <c r="CD43" s="226">
        <f>IF(CD42&gt;0,IF(G42&gt;=$BG$1,IF(G42&lt;=$BH$1,10-CD42,0),0),0)</f>
        <v>0</v>
      </c>
      <c r="CE43" s="228">
        <f>IF(CE42&gt;0,IF(M42&gt;=$BG$1,IF(M42&lt;=$BH$1,10-CE42,0),0),0)</f>
        <v>0</v>
      </c>
      <c r="CF43" s="228">
        <f>IF(CF42&gt;0,IF(S42&gt;=$BG$1,IF(S42&lt;=$BH$1,10-CF42,0),0),0)</f>
        <v>0</v>
      </c>
      <c r="CG43" s="228">
        <f>IF(CG42&gt;0,IF(Y42&gt;=$BG$1,IF(Y42&lt;=$BH$1,10-CG42,0),0),0)</f>
        <v>0</v>
      </c>
      <c r="CH43" s="230">
        <f>IF(CH42&gt;0,IF(AE42&gt;=$BG$1,IF(AE42&lt;=$BH$1,10-CH42,0),0),0)</f>
        <v>0</v>
      </c>
      <c r="CI43" s="232">
        <f>SUM(CD43:CH44)</f>
        <v>0</v>
      </c>
      <c r="CJ43" s="220"/>
      <c r="CK43" s="221"/>
      <c r="CL43" s="221"/>
      <c r="CM43" s="220"/>
      <c r="CN43" s="221"/>
      <c r="CO43" s="222"/>
    </row>
    <row r="44" spans="1:93" ht="10" customHeight="1" thickBot="1" x14ac:dyDescent="0.25">
      <c r="A44" s="193"/>
      <c r="B44" s="194"/>
      <c r="C44" s="195"/>
      <c r="D44" s="193"/>
      <c r="E44" s="194"/>
      <c r="F44" s="195"/>
      <c r="G44" s="196"/>
      <c r="H44" s="197"/>
      <c r="I44" s="198"/>
      <c r="J44" s="8"/>
      <c r="K44" s="7"/>
      <c r="L44" s="6"/>
      <c r="M44" s="196"/>
      <c r="N44" s="197"/>
      <c r="O44" s="198"/>
      <c r="P44" s="8"/>
      <c r="Q44" s="7"/>
      <c r="R44" s="6"/>
      <c r="S44" s="196"/>
      <c r="T44" s="197"/>
      <c r="U44" s="198"/>
      <c r="V44" s="8"/>
      <c r="W44" s="7"/>
      <c r="X44" s="6"/>
      <c r="Y44" s="196"/>
      <c r="Z44" s="197"/>
      <c r="AA44" s="198"/>
      <c r="AB44" s="8"/>
      <c r="AC44" s="7"/>
      <c r="AD44" s="6"/>
      <c r="AE44" s="196"/>
      <c r="AF44" s="197"/>
      <c r="AG44" s="198"/>
      <c r="AH44" s="8"/>
      <c r="AI44" s="7"/>
      <c r="AJ44" s="6"/>
      <c r="AK44" s="202"/>
      <c r="AL44" s="203"/>
      <c r="AM44" s="204"/>
      <c r="AN44" s="211"/>
      <c r="AO44" s="212"/>
      <c r="AP44" s="213"/>
      <c r="AQ44" s="32"/>
      <c r="AR44" s="4">
        <f t="shared" si="36"/>
        <v>0</v>
      </c>
      <c r="AS44" s="3">
        <f t="shared" si="37"/>
        <v>0</v>
      </c>
      <c r="AT44" s="2">
        <f t="shared" si="38"/>
        <v>0</v>
      </c>
      <c r="AU44" s="4">
        <f t="shared" si="39"/>
        <v>12</v>
      </c>
      <c r="AV44" s="3">
        <f t="shared" si="40"/>
        <v>3</v>
      </c>
      <c r="AW44" s="2">
        <f t="shared" si="41"/>
        <v>5</v>
      </c>
      <c r="AX44" s="4">
        <f t="shared" si="42"/>
        <v>0</v>
      </c>
      <c r="AY44" s="3">
        <f t="shared" si="43"/>
        <v>0</v>
      </c>
      <c r="AZ44" s="2">
        <f t="shared" si="44"/>
        <v>0</v>
      </c>
      <c r="BA44" s="5"/>
      <c r="BB44" s="44">
        <f t="shared" si="45"/>
        <v>0</v>
      </c>
      <c r="BC44" s="43">
        <f t="shared" si="46"/>
        <v>0</v>
      </c>
      <c r="BD44" s="42">
        <f t="shared" si="47"/>
        <v>0</v>
      </c>
      <c r="BE44" s="38">
        <f>IF($G$42 = $BH$1,0,IF(+COUNTIF(J44,$BF$1) = 1,11-$G$42,0))</f>
        <v>0</v>
      </c>
      <c r="BF44" s="37">
        <f>IF($G$42 = $BH$1,0,IF(+COUNTIF(K44,$BF$1) = 1,11-$G$42,0))</f>
        <v>0</v>
      </c>
      <c r="BG44" s="36">
        <f>IF($G$42 = $BH$1,0,IF(+COUNTIF(L44,$BF$1) = 1,11-$G$42,0))</f>
        <v>0</v>
      </c>
      <c r="BH44" s="38">
        <f>IF($M$42 = $BH$1,0,IF(+COUNTIF(P44,$BF$1) = 1,11-$M$42,0))</f>
        <v>0</v>
      </c>
      <c r="BI44" s="37">
        <f>IF($M$42 = $BH$1,0,IF(+COUNTIF(Q44,$BF$1) = 1,11-$M$42,0))</f>
        <v>0</v>
      </c>
      <c r="BJ44" s="36">
        <f>IF($M$42 = $BH$1,0,IF(+COUNTIF(R44,$BF$1) = 1,11-$M$42,0))</f>
        <v>0</v>
      </c>
      <c r="BK44" s="38">
        <f>IF($S$42 = $BH$1,0,IF(+COUNTIF(V44,$BF$1) = 1,11-$S$42,0))</f>
        <v>0</v>
      </c>
      <c r="BL44" s="37">
        <f>IF($S$42 = $BH$1,0,IF(+COUNTIF(W44,$BF$1) = 1,11-$S$42,0))</f>
        <v>0</v>
      </c>
      <c r="BM44" s="36">
        <f>IF($S$42 = $BH$1,0,IF(+COUNTIF(X44,$BF$1) = 1,11-$S$42,0))</f>
        <v>0</v>
      </c>
      <c r="BN44" s="38">
        <f>IF($Y$42 = $BH$1,0,IF(+COUNTIF(AB44,$BF$1) = 1,11-$Y$42,0))</f>
        <v>0</v>
      </c>
      <c r="BO44" s="37">
        <f>IF($Y$42 = $BH$1,0,IF(+COUNTIF(AC44,$BF$1) = 1,11-$Y$42,0))</f>
        <v>0</v>
      </c>
      <c r="BP44" s="36">
        <f>IF($Y$42 = $BH$1,0,IF(+COUNTIF(AD44,$BF$1) = 1,11-$Y$42,0))</f>
        <v>0</v>
      </c>
      <c r="BQ44" s="38">
        <f>IF($AE$42 = $BH$1,0,IF(+COUNTIF(AH44,$BF$1) = 1,11-$AE$42,0))</f>
        <v>0</v>
      </c>
      <c r="BR44" s="37">
        <f>IF($AE$42 = $BH$1,0,IF(+COUNTIF(AI44,$BF$1) = 1,11-$AE$42,0))</f>
        <v>0</v>
      </c>
      <c r="BS44" s="36">
        <f>IF($AE$42 = $BH$1,0,IF(+COUNTIF(AJ44,$BF$1) = 1,11-$AE$42,0))</f>
        <v>0</v>
      </c>
      <c r="BT44" s="41">
        <f t="shared" si="52"/>
        <v>0</v>
      </c>
      <c r="BU44" s="40">
        <f>BF44+BI44+BL44+BO44+BR44</f>
        <v>0</v>
      </c>
      <c r="BV44" s="39">
        <f t="shared" si="53"/>
        <v>0</v>
      </c>
      <c r="BW44" s="38">
        <f>SUM($BT$42:$BT$44)</f>
        <v>12</v>
      </c>
      <c r="BX44" s="37">
        <f>SUM($BU$42:$BU$44)</f>
        <v>3</v>
      </c>
      <c r="BY44" s="36">
        <f>SUM($BV$42:$BV$44)</f>
        <v>5</v>
      </c>
      <c r="BZ44" s="36">
        <f t="shared" si="48"/>
        <v>0</v>
      </c>
      <c r="CA44" s="35">
        <f t="shared" si="49"/>
        <v>12</v>
      </c>
      <c r="CB44" s="34">
        <f t="shared" si="50"/>
        <v>3</v>
      </c>
      <c r="CC44" s="33">
        <f t="shared" si="51"/>
        <v>5</v>
      </c>
      <c r="CD44" s="227"/>
      <c r="CE44" s="229"/>
      <c r="CF44" s="229"/>
      <c r="CG44" s="229"/>
      <c r="CH44" s="231"/>
      <c r="CI44" s="233"/>
      <c r="CJ44" s="220"/>
      <c r="CK44" s="221"/>
      <c r="CL44" s="221"/>
      <c r="CM44" s="220"/>
      <c r="CN44" s="221"/>
      <c r="CO44" s="222"/>
    </row>
    <row r="45" spans="1:93" ht="10" customHeight="1" x14ac:dyDescent="0.2">
      <c r="A45" s="193">
        <v>3</v>
      </c>
      <c r="B45" s="194"/>
      <c r="C45" s="195"/>
      <c r="D45" s="190">
        <v>4</v>
      </c>
      <c r="E45" s="191"/>
      <c r="F45" s="192"/>
      <c r="G45" s="190">
        <v>8</v>
      </c>
      <c r="H45" s="191"/>
      <c r="I45" s="192"/>
      <c r="J45" s="22"/>
      <c r="K45" s="21"/>
      <c r="L45" s="20"/>
      <c r="M45" s="190">
        <v>8</v>
      </c>
      <c r="N45" s="191"/>
      <c r="O45" s="192"/>
      <c r="P45" s="22" t="s">
        <v>1</v>
      </c>
      <c r="Q45" s="21"/>
      <c r="R45" s="20"/>
      <c r="S45" s="190">
        <v>9</v>
      </c>
      <c r="T45" s="191"/>
      <c r="U45" s="192"/>
      <c r="V45" s="22"/>
      <c r="W45" s="21"/>
      <c r="X45" s="20"/>
      <c r="Y45" s="190">
        <v>9</v>
      </c>
      <c r="Z45" s="191"/>
      <c r="AA45" s="192"/>
      <c r="AB45" s="22" t="s">
        <v>1</v>
      </c>
      <c r="AC45" s="21"/>
      <c r="AD45" s="20"/>
      <c r="AE45" s="190">
        <v>7</v>
      </c>
      <c r="AF45" s="191"/>
      <c r="AG45" s="192"/>
      <c r="AH45" s="22"/>
      <c r="AI45" s="21"/>
      <c r="AJ45" s="20" t="s">
        <v>1</v>
      </c>
      <c r="AK45" s="199">
        <f>G45+M45+S45+Y45+AE45</f>
        <v>41</v>
      </c>
      <c r="AL45" s="200"/>
      <c r="AM45" s="201"/>
      <c r="AN45" s="211"/>
      <c r="AO45" s="212"/>
      <c r="AP45" s="213"/>
      <c r="AQ45" s="32"/>
      <c r="AR45" s="11">
        <f t="shared" si="36"/>
        <v>5</v>
      </c>
      <c r="AS45" s="17">
        <f t="shared" si="37"/>
        <v>0</v>
      </c>
      <c r="AT45" s="16">
        <f t="shared" si="38"/>
        <v>4</v>
      </c>
      <c r="AU45" s="18">
        <f t="shared" si="39"/>
        <v>14</v>
      </c>
      <c r="AV45" s="17">
        <f t="shared" si="40"/>
        <v>11</v>
      </c>
      <c r="AW45" s="16">
        <f t="shared" si="41"/>
        <v>16</v>
      </c>
      <c r="AX45" s="18">
        <f t="shared" si="42"/>
        <v>2</v>
      </c>
      <c r="AY45" s="17">
        <f t="shared" si="43"/>
        <v>0</v>
      </c>
      <c r="AZ45" s="16">
        <f t="shared" si="44"/>
        <v>1</v>
      </c>
      <c r="BA45" s="19"/>
      <c r="BB45" s="71">
        <f t="shared" si="45"/>
        <v>2</v>
      </c>
      <c r="BC45" s="70">
        <f t="shared" si="46"/>
        <v>0</v>
      </c>
      <c r="BD45" s="69">
        <f t="shared" si="47"/>
        <v>1</v>
      </c>
      <c r="BE45" s="68">
        <f>IF($G$45 = $BH$1,0,IF(+COUNTIF(J45,$BF$1) = 1,11-$G$45,0))</f>
        <v>0</v>
      </c>
      <c r="BF45" s="65">
        <f>IF($G$45 = $BH$1,0,IF(+COUNTIF(K45,$BF$1) = 1,11-$G$45,0))</f>
        <v>0</v>
      </c>
      <c r="BG45" s="64">
        <f>IF($G$45 = $BH$1,0,IF(+COUNTIF(L45,$BF$1) = 1,11-$G$45,0))</f>
        <v>0</v>
      </c>
      <c r="BH45" s="50">
        <f>IF($M$45 = $BH$1,0,IF(+COUNTIF(P45,$BF$1) = 1,11-$M$45,0))</f>
        <v>3</v>
      </c>
      <c r="BI45" s="65">
        <f>IF($M$45 = $BH$1,0,IF(+COUNTIF(Q45,$BF$1) = 1,11-$M$45,0))</f>
        <v>0</v>
      </c>
      <c r="BJ45" s="64">
        <f>IF($M$45 = $BH$1,0,IF(+COUNTIF(R45,$BF$1) = 1,11-$M$45,0))</f>
        <v>0</v>
      </c>
      <c r="BK45" s="50">
        <f>IF($S$45 = $BH$1,0,IF(+COUNTIF(V45,$BF$1) = 1,11-$S$45,0))</f>
        <v>0</v>
      </c>
      <c r="BL45" s="65">
        <f>IF($S$45 = $BH$1,0,IF(+COUNTIF(W45,$BF$1) = 1,11-$S$45,0))</f>
        <v>0</v>
      </c>
      <c r="BM45" s="64">
        <f>IF($S$45 = $BH$1,0,IF(+COUNTIF(X45,$BF$1) = 1,11-$S$45,0))</f>
        <v>0</v>
      </c>
      <c r="BN45" s="50">
        <f>IF($Y$45 = $BH$1,0,IF(+COUNTIF(AB45,$BF$1) = 1,11-$Y$45,0))</f>
        <v>2</v>
      </c>
      <c r="BO45" s="65">
        <f>IF($Y$45 = $BH$1,0,IF(+COUNTIF(AC45,$BF$1) = 1,11-$Y$45,0))</f>
        <v>0</v>
      </c>
      <c r="BP45" s="64">
        <f>IF($Y$45 = $BH$1,0,IF(+COUNTIF(AD45,$BF$1) = 1,11-$Y$45,0))</f>
        <v>0</v>
      </c>
      <c r="BQ45" s="50">
        <f>IF($AE$45 = $BH$1,0,IF(+COUNTIF(AH45,$BF$1) = 1,11-$AE$45,0))</f>
        <v>0</v>
      </c>
      <c r="BR45" s="65">
        <f>IF($AE$45 = $BH$1,0,IF(+COUNTIF(AI45,$BF$1) = 1,11-$AE$45,0))</f>
        <v>0</v>
      </c>
      <c r="BS45" s="64">
        <f>IF($AE$45 = $BH$1,0,IF(+COUNTIF(AJ45,$BF$1) = 1,11-$AE$45,0))</f>
        <v>4</v>
      </c>
      <c r="BT45" s="53">
        <f t="shared" si="52"/>
        <v>5</v>
      </c>
      <c r="BU45" s="67">
        <f>BF45+BI45+BL45+BO45+BR45</f>
        <v>0</v>
      </c>
      <c r="BV45" s="66">
        <f t="shared" si="53"/>
        <v>4</v>
      </c>
      <c r="BW45" s="50">
        <f>SUM($BT$45:$BT$47)</f>
        <v>5</v>
      </c>
      <c r="BX45" s="65">
        <f>SUM($BU$45:$BU$47)</f>
        <v>2</v>
      </c>
      <c r="BY45" s="64">
        <f>SUM($BV$45:$BV$47)</f>
        <v>7</v>
      </c>
      <c r="BZ45" s="64">
        <f t="shared" si="48"/>
        <v>9</v>
      </c>
      <c r="CA45" s="47">
        <f t="shared" si="49"/>
        <v>14</v>
      </c>
      <c r="CB45" s="63">
        <f t="shared" si="50"/>
        <v>11</v>
      </c>
      <c r="CC45" s="62">
        <f t="shared" si="51"/>
        <v>16</v>
      </c>
      <c r="CD45" s="61">
        <f>SUM(BE45:BG47)</f>
        <v>3</v>
      </c>
      <c r="CE45" s="60">
        <f>SUM(BH45:BJ47)</f>
        <v>3</v>
      </c>
      <c r="CF45" s="60">
        <f>SUM(BK45:BM47)</f>
        <v>2</v>
      </c>
      <c r="CG45" s="59">
        <f>SUM(BN45:BP47)</f>
        <v>2</v>
      </c>
      <c r="CH45" s="58">
        <f>SUM(BQ45:BS47)</f>
        <v>4</v>
      </c>
      <c r="CI45" s="57">
        <f>SUM(CD45:CH45)</f>
        <v>14</v>
      </c>
      <c r="CJ45" s="217">
        <v>10</v>
      </c>
      <c r="CK45" s="218"/>
      <c r="CL45" s="218"/>
      <c r="CM45" s="217">
        <f>CJ45/5</f>
        <v>2</v>
      </c>
      <c r="CN45" s="218"/>
      <c r="CO45" s="219"/>
    </row>
    <row r="46" spans="1:93" ht="10" customHeight="1" x14ac:dyDescent="0.2">
      <c r="A46" s="193"/>
      <c r="B46" s="194"/>
      <c r="C46" s="195"/>
      <c r="D46" s="193"/>
      <c r="E46" s="194"/>
      <c r="F46" s="195"/>
      <c r="G46" s="193"/>
      <c r="H46" s="194"/>
      <c r="I46" s="195"/>
      <c r="J46" s="15"/>
      <c r="K46" s="14"/>
      <c r="L46" s="13"/>
      <c r="M46" s="193"/>
      <c r="N46" s="194"/>
      <c r="O46" s="195"/>
      <c r="P46" s="15"/>
      <c r="Q46" s="14"/>
      <c r="R46" s="13"/>
      <c r="S46" s="193"/>
      <c r="T46" s="194"/>
      <c r="U46" s="195"/>
      <c r="V46" s="15"/>
      <c r="W46" s="14"/>
      <c r="X46" s="13"/>
      <c r="Y46" s="193"/>
      <c r="Z46" s="194"/>
      <c r="AA46" s="195"/>
      <c r="AB46" s="15"/>
      <c r="AC46" s="14"/>
      <c r="AD46" s="13"/>
      <c r="AE46" s="193"/>
      <c r="AF46" s="194"/>
      <c r="AG46" s="195"/>
      <c r="AH46" s="15"/>
      <c r="AI46" s="14"/>
      <c r="AJ46" s="13"/>
      <c r="AK46" s="202"/>
      <c r="AL46" s="203"/>
      <c r="AM46" s="204"/>
      <c r="AN46" s="211"/>
      <c r="AO46" s="212"/>
      <c r="AP46" s="213"/>
      <c r="AQ46" s="32"/>
      <c r="AR46" s="11">
        <f t="shared" si="36"/>
        <v>0</v>
      </c>
      <c r="AS46" s="10">
        <f t="shared" si="37"/>
        <v>0</v>
      </c>
      <c r="AT46" s="9">
        <f t="shared" si="38"/>
        <v>0</v>
      </c>
      <c r="AU46" s="11">
        <f t="shared" si="39"/>
        <v>5</v>
      </c>
      <c r="AV46" s="10">
        <f t="shared" si="40"/>
        <v>2</v>
      </c>
      <c r="AW46" s="9">
        <f t="shared" si="41"/>
        <v>7</v>
      </c>
      <c r="AX46" s="11">
        <f t="shared" si="42"/>
        <v>0</v>
      </c>
      <c r="AY46" s="10">
        <f t="shared" si="43"/>
        <v>0</v>
      </c>
      <c r="AZ46" s="9">
        <f t="shared" si="44"/>
        <v>0</v>
      </c>
      <c r="BA46" s="12"/>
      <c r="BB46" s="56">
        <f t="shared" si="45"/>
        <v>0</v>
      </c>
      <c r="BC46" s="55">
        <f t="shared" si="46"/>
        <v>0</v>
      </c>
      <c r="BD46" s="54">
        <f t="shared" si="47"/>
        <v>0</v>
      </c>
      <c r="BE46" s="50">
        <f>IF($G$45 = $BH$1,0,IF(+COUNTIF(J46,$BF$1) = 1,11-$G$45,0))</f>
        <v>0</v>
      </c>
      <c r="BF46" s="49">
        <f>IF($G$45 = $BH$1,9,IF(+COUNTIF(K46,$BF$1) = 1,11-$G$45,0))</f>
        <v>0</v>
      </c>
      <c r="BG46" s="48">
        <f>IF($G$45 = $BH$1,0,IF(+COUNTIF(L46,$BF$1) = 1,11-$G$45,0))</f>
        <v>0</v>
      </c>
      <c r="BH46" s="50">
        <f>IF($M$45 = $BH$1,0,IF(+COUNTIF(P46,$BF$1) = 1,11-$M$45,0))</f>
        <v>0</v>
      </c>
      <c r="BI46" s="49">
        <f>IF($M$45 = $BH$1,9,IF(+COUNTIF(Q46,$BF$1) = 1,11-$M$45,0))</f>
        <v>0</v>
      </c>
      <c r="BJ46" s="48">
        <f>IF($M$45 = $BH$1,0,IF(+COUNTIF(R46,$BF$1) = 1,11-$M$45,0))</f>
        <v>0</v>
      </c>
      <c r="BK46" s="50">
        <f>IF($S$45 = $BH$1,0,IF(+COUNTIF(V46,$BF$1) = 1,11-$S$45,0))</f>
        <v>0</v>
      </c>
      <c r="BL46" s="49">
        <f>IF($S$45 = $BH$1,9,IF(+COUNTIF(W46,$BF$1) = 1,11-$S$45,0))</f>
        <v>0</v>
      </c>
      <c r="BM46" s="48">
        <f>IF($S$45 = $BH$1,0,IF(+COUNTIF(X46,$BF$1) = 1,11-$S$45,0))</f>
        <v>0</v>
      </c>
      <c r="BN46" s="50">
        <f>IF($Y$45 = $BH$1,0,IF(+COUNTIF(AB46,$BF$1) = 1,11-$Y$45,0))</f>
        <v>0</v>
      </c>
      <c r="BO46" s="49">
        <f>IF($Y$45 = $BH$1,9,IF(+COUNTIF(AC46,$BF$1) = 1,11-$Y$45,0))</f>
        <v>0</v>
      </c>
      <c r="BP46" s="48">
        <f>IF($Y$45 = $BH$1,0,IF(+COUNTIF(AD46,$BF$1) = 1,11-$Y$45,0))</f>
        <v>0</v>
      </c>
      <c r="BQ46" s="50">
        <f>IF($AE$45 = $BH$1,0,IF(+COUNTIF(AH46,$BF$1) = 1,11-$AE$45,0))</f>
        <v>0</v>
      </c>
      <c r="BR46" s="49">
        <f>IF($AE$45 = $BH$1,9,IF(+COUNTIF(AI46,$BF$1) = 1,11-$AE$45,0))</f>
        <v>0</v>
      </c>
      <c r="BS46" s="48">
        <f>IF($AE$45 = $BH$1,0,IF(+COUNTIF(AJ46,$BF$1) = 1,11-$AE$45,0))</f>
        <v>0</v>
      </c>
      <c r="BT46" s="53">
        <f t="shared" si="52"/>
        <v>0</v>
      </c>
      <c r="BU46" s="52">
        <f>BF46+BI46+BL46+BO46+BR46+CI46</f>
        <v>0</v>
      </c>
      <c r="BV46" s="51">
        <f t="shared" si="53"/>
        <v>0</v>
      </c>
      <c r="BW46" s="50">
        <f>SUM($BT$45:$BT$47)</f>
        <v>5</v>
      </c>
      <c r="BX46" s="49">
        <f>SUM($BU$45:$BU$47)</f>
        <v>2</v>
      </c>
      <c r="BY46" s="48">
        <f>SUM($BV$45:$BV$47)</f>
        <v>7</v>
      </c>
      <c r="BZ46" s="48">
        <f t="shared" si="48"/>
        <v>0</v>
      </c>
      <c r="CA46" s="47">
        <f t="shared" si="49"/>
        <v>5</v>
      </c>
      <c r="CB46" s="46">
        <f t="shared" si="50"/>
        <v>2</v>
      </c>
      <c r="CC46" s="45">
        <f t="shared" si="51"/>
        <v>7</v>
      </c>
      <c r="CD46" s="226">
        <f>IF(CD45&gt;0,IF(G45&gt;=$BG$1,IF(G45&lt;=$BH$1,10-CD45,0),0),0)</f>
        <v>0</v>
      </c>
      <c r="CE46" s="228">
        <f>IF(CE45&gt;0,IF(M45&gt;=$BG$1,IF(M45&lt;=$BH$1,10-CE45,0),0),0)</f>
        <v>0</v>
      </c>
      <c r="CF46" s="228">
        <f>IF(CF45&gt;0,IF(S45&gt;=$BG$1,IF(S45&lt;=$BH$1,10-CF45,0),0),0)</f>
        <v>0</v>
      </c>
      <c r="CG46" s="228">
        <f>IF(CG45&gt;0,IF(Y45&gt;=$BG$1,IF(Y45&lt;=$BH$1,10-CG45,0),0),0)</f>
        <v>0</v>
      </c>
      <c r="CH46" s="230">
        <f>IF(CH45&gt;0,IF(AE45&gt;=$BG$1,IF(AE45&lt;=$BH$1,10-CH45,0),0),0)</f>
        <v>0</v>
      </c>
      <c r="CI46" s="232">
        <f>SUM(CD46:CH47)</f>
        <v>0</v>
      </c>
      <c r="CJ46" s="220"/>
      <c r="CK46" s="221"/>
      <c r="CL46" s="221"/>
      <c r="CM46" s="220"/>
      <c r="CN46" s="221"/>
      <c r="CO46" s="222"/>
    </row>
    <row r="47" spans="1:93" ht="10" customHeight="1" thickBot="1" x14ac:dyDescent="0.25">
      <c r="A47" s="193"/>
      <c r="B47" s="194"/>
      <c r="C47" s="195"/>
      <c r="D47" s="193"/>
      <c r="E47" s="194"/>
      <c r="F47" s="195"/>
      <c r="G47" s="196"/>
      <c r="H47" s="197"/>
      <c r="I47" s="198"/>
      <c r="J47" s="8"/>
      <c r="K47" s="7"/>
      <c r="L47" s="6" t="s">
        <v>1</v>
      </c>
      <c r="M47" s="196"/>
      <c r="N47" s="197"/>
      <c r="O47" s="198"/>
      <c r="P47" s="8"/>
      <c r="Q47" s="7"/>
      <c r="R47" s="6"/>
      <c r="S47" s="196"/>
      <c r="T47" s="197"/>
      <c r="U47" s="198"/>
      <c r="V47" s="8"/>
      <c r="W47" s="7" t="s">
        <v>1</v>
      </c>
      <c r="X47" s="6"/>
      <c r="Y47" s="196"/>
      <c r="Z47" s="197"/>
      <c r="AA47" s="198"/>
      <c r="AB47" s="8"/>
      <c r="AC47" s="7"/>
      <c r="AD47" s="6"/>
      <c r="AE47" s="196"/>
      <c r="AF47" s="197"/>
      <c r="AG47" s="198"/>
      <c r="AH47" s="8"/>
      <c r="AI47" s="7"/>
      <c r="AJ47" s="6"/>
      <c r="AK47" s="205"/>
      <c r="AL47" s="206"/>
      <c r="AM47" s="207"/>
      <c r="AN47" s="214"/>
      <c r="AO47" s="215"/>
      <c r="AP47" s="216"/>
      <c r="AQ47" s="31"/>
      <c r="AR47" s="4">
        <f t="shared" si="36"/>
        <v>0</v>
      </c>
      <c r="AS47" s="3">
        <f t="shared" si="37"/>
        <v>2</v>
      </c>
      <c r="AT47" s="2">
        <f t="shared" si="38"/>
        <v>3</v>
      </c>
      <c r="AU47" s="4">
        <f t="shared" si="39"/>
        <v>10</v>
      </c>
      <c r="AV47" s="3">
        <f t="shared" si="40"/>
        <v>7</v>
      </c>
      <c r="AW47" s="2">
        <f t="shared" si="41"/>
        <v>12</v>
      </c>
      <c r="AX47" s="4">
        <f t="shared" si="42"/>
        <v>0</v>
      </c>
      <c r="AY47" s="3">
        <f t="shared" si="43"/>
        <v>1</v>
      </c>
      <c r="AZ47" s="2">
        <f t="shared" si="44"/>
        <v>1</v>
      </c>
      <c r="BA47" s="5"/>
      <c r="BB47" s="44">
        <f t="shared" si="45"/>
        <v>0</v>
      </c>
      <c r="BC47" s="43">
        <f t="shared" si="46"/>
        <v>1</v>
      </c>
      <c r="BD47" s="42">
        <f t="shared" si="47"/>
        <v>1</v>
      </c>
      <c r="BE47" s="38">
        <f>IF($G$45 = $BH$1,0,IF(+COUNTIF(J47,$BF$1) = 1,11-$G$45,0))</f>
        <v>0</v>
      </c>
      <c r="BF47" s="37">
        <f>IF($G$45 = $BH$1,0,IF(+COUNTIF(K47,$BF$1) = 1,11-$G$45,0))</f>
        <v>0</v>
      </c>
      <c r="BG47" s="36">
        <f>IF($G$45 = $BH$1,0,IF(+COUNTIF(L47,$BF$1) = 1,11-$G$45,0))</f>
        <v>3</v>
      </c>
      <c r="BH47" s="38">
        <f>IF($M$45 = $BH$1,0,IF(+COUNTIF(P47,$BF$1) = 1,11-$M$45,0))</f>
        <v>0</v>
      </c>
      <c r="BI47" s="37">
        <f>IF($M$45 = $BH$1,0,IF(+COUNTIF(Q47,$BF$1) = 1,11-$M$45,0))</f>
        <v>0</v>
      </c>
      <c r="BJ47" s="36">
        <f>IF($M$45 = $BH$1,0,IF(+COUNTIF(R47,$BF$1) = 1,11-$M$45,0))</f>
        <v>0</v>
      </c>
      <c r="BK47" s="38">
        <f>IF($S$45 = $BH$1,0,IF(+COUNTIF(V47,$BF$1) = 1,11-$S$45,0))</f>
        <v>0</v>
      </c>
      <c r="BL47" s="37">
        <f>IF($S$45 = $BH$1,0,IF(+COUNTIF(W47,$BF$1) = 1,11-$S$45,0))</f>
        <v>2</v>
      </c>
      <c r="BM47" s="36">
        <f>IF($S$45 = $BH$1,0,IF(+COUNTIF(X47,$BF$1) = 1,11-$S$45,0))</f>
        <v>0</v>
      </c>
      <c r="BN47" s="38">
        <f>IF($Y$45 = $BH$1,0,IF(+COUNTIF(AB47,$BF$1) = 1,11-$Y$45,0))</f>
        <v>0</v>
      </c>
      <c r="BO47" s="37">
        <f>IF($Y$45 = $BH$1,0,IF(+COUNTIF(AC47,$BF$1) = 1,11-$Y$45,0))</f>
        <v>0</v>
      </c>
      <c r="BP47" s="36">
        <f>IF($Y$45 = $BH$1,0,IF(+COUNTIF(AD47,$BF$1) = 1,11-$Y$45,0))</f>
        <v>0</v>
      </c>
      <c r="BQ47" s="38">
        <f>IF($AE$45 = $BH$1,0,IF(+COUNTIF(AH47,$BF$1) = 1,11-$AE$45,0))</f>
        <v>0</v>
      </c>
      <c r="BR47" s="37">
        <f>IF($AE$45 = $BH$1,0,IF(+COUNTIF(AI47,$BF$1) = 1,11-$AE$45,0))</f>
        <v>0</v>
      </c>
      <c r="BS47" s="36">
        <f>IF($AE$45 = $BH$1,0,IF(+COUNTIF(AJ47,$BF$1) = 1,11-$AE$45,0))</f>
        <v>0</v>
      </c>
      <c r="BT47" s="41">
        <f t="shared" si="52"/>
        <v>0</v>
      </c>
      <c r="BU47" s="40">
        <f>BF47+BI47+BL47+BO47+BR47</f>
        <v>2</v>
      </c>
      <c r="BV47" s="39">
        <f t="shared" si="53"/>
        <v>3</v>
      </c>
      <c r="BW47" s="38">
        <f>SUM($BT$45:$BT$47)</f>
        <v>5</v>
      </c>
      <c r="BX47" s="37">
        <f>SUM($BU$45:$BU$47)</f>
        <v>2</v>
      </c>
      <c r="BY47" s="36">
        <f>SUM($BV$45:$BV$47)</f>
        <v>7</v>
      </c>
      <c r="BZ47" s="36">
        <f t="shared" si="48"/>
        <v>5</v>
      </c>
      <c r="CA47" s="35">
        <f t="shared" si="49"/>
        <v>10</v>
      </c>
      <c r="CB47" s="34">
        <f t="shared" si="50"/>
        <v>7</v>
      </c>
      <c r="CC47" s="33">
        <f t="shared" si="51"/>
        <v>12</v>
      </c>
      <c r="CD47" s="227"/>
      <c r="CE47" s="229"/>
      <c r="CF47" s="229"/>
      <c r="CG47" s="229"/>
      <c r="CH47" s="231"/>
      <c r="CI47" s="233"/>
      <c r="CJ47" s="223"/>
      <c r="CK47" s="224"/>
      <c r="CL47" s="224"/>
      <c r="CM47" s="223"/>
      <c r="CN47" s="224"/>
      <c r="CO47" s="225"/>
    </row>
    <row r="48" spans="1:93" ht="10" customHeight="1" x14ac:dyDescent="0.2">
      <c r="A48" s="234">
        <v>3</v>
      </c>
      <c r="B48" s="235"/>
      <c r="C48" s="236"/>
      <c r="D48" s="240" t="s">
        <v>0</v>
      </c>
      <c r="E48" s="241"/>
      <c r="F48" s="242"/>
      <c r="G48" s="258"/>
      <c r="H48" s="259"/>
      <c r="I48" s="259"/>
      <c r="J48" s="259"/>
      <c r="K48" s="259"/>
      <c r="L48" s="259"/>
      <c r="M48" s="259"/>
      <c r="N48" s="259"/>
      <c r="O48" s="259"/>
      <c r="P48" s="259"/>
      <c r="Q48" s="259"/>
      <c r="R48" s="259"/>
      <c r="S48" s="259"/>
      <c r="T48" s="259"/>
      <c r="U48" s="259"/>
      <c r="V48" s="259"/>
      <c r="W48" s="259"/>
      <c r="X48" s="259"/>
      <c r="Y48" s="259"/>
      <c r="Z48" s="259"/>
      <c r="AA48" s="259"/>
      <c r="AB48" s="259"/>
      <c r="AC48" s="259"/>
      <c r="AD48" s="259"/>
      <c r="AE48" s="259"/>
      <c r="AF48" s="259"/>
      <c r="AG48" s="259"/>
      <c r="AH48" s="259"/>
      <c r="AI48" s="259"/>
      <c r="AJ48" s="259"/>
      <c r="AK48" s="259"/>
      <c r="AL48" s="259"/>
      <c r="AM48" s="260"/>
      <c r="AN48" s="208">
        <f>AN36+AN42</f>
        <v>151</v>
      </c>
      <c r="AO48" s="209"/>
      <c r="AP48" s="210"/>
      <c r="AQ48" s="32"/>
      <c r="AR48" s="253"/>
      <c r="AS48" s="253"/>
      <c r="AT48" s="253"/>
      <c r="AU48" s="253"/>
      <c r="AV48" s="253"/>
      <c r="AW48" s="253"/>
      <c r="AX48" s="253"/>
      <c r="AY48" s="253"/>
      <c r="AZ48" s="253"/>
      <c r="BA48" s="253"/>
      <c r="BB48" s="253"/>
      <c r="BC48" s="253"/>
      <c r="BD48" s="253"/>
      <c r="BE48" s="253"/>
      <c r="BF48" s="253"/>
      <c r="BG48" s="253"/>
      <c r="BH48" s="253"/>
      <c r="BI48" s="253"/>
      <c r="BJ48" s="253"/>
      <c r="BK48" s="253"/>
      <c r="BL48" s="253"/>
      <c r="BM48" s="253"/>
      <c r="BN48" s="253"/>
      <c r="BO48" s="253"/>
      <c r="BP48" s="253"/>
      <c r="BQ48" s="253"/>
      <c r="BR48" s="253"/>
      <c r="BS48" s="253"/>
      <c r="BT48" s="253"/>
      <c r="BU48" s="253"/>
      <c r="BV48" s="253"/>
      <c r="BW48" s="253"/>
      <c r="BX48" s="253"/>
      <c r="BY48" s="253"/>
      <c r="BZ48" s="253"/>
      <c r="CA48" s="253"/>
      <c r="CB48" s="253"/>
      <c r="CC48" s="253"/>
      <c r="CD48" s="253"/>
      <c r="CE48" s="253"/>
      <c r="CF48" s="253"/>
      <c r="CG48" s="253"/>
      <c r="CH48" s="253"/>
      <c r="CI48" s="253"/>
      <c r="CJ48" s="253"/>
      <c r="CK48" s="253"/>
      <c r="CL48" s="253"/>
      <c r="CM48" s="253"/>
      <c r="CN48" s="253"/>
      <c r="CO48" s="254"/>
    </row>
    <row r="49" spans="1:93" ht="10" customHeight="1" x14ac:dyDescent="0.2">
      <c r="A49" s="234"/>
      <c r="B49" s="235"/>
      <c r="C49" s="236"/>
      <c r="D49" s="243"/>
      <c r="E49" s="244"/>
      <c r="F49" s="245"/>
      <c r="G49" s="261"/>
      <c r="H49" s="262"/>
      <c r="I49" s="262"/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3"/>
      <c r="AN49" s="211"/>
      <c r="AO49" s="212"/>
      <c r="AP49" s="213"/>
      <c r="AQ49" s="32"/>
      <c r="AR49" s="253"/>
      <c r="AS49" s="253"/>
      <c r="AT49" s="253"/>
      <c r="AU49" s="253"/>
      <c r="AV49" s="253"/>
      <c r="AW49" s="253"/>
      <c r="AX49" s="253"/>
      <c r="AY49" s="253"/>
      <c r="AZ49" s="253"/>
      <c r="BA49" s="253"/>
      <c r="BB49" s="253"/>
      <c r="BC49" s="253"/>
      <c r="BD49" s="253"/>
      <c r="BE49" s="253"/>
      <c r="BF49" s="253"/>
      <c r="BG49" s="253"/>
      <c r="BH49" s="253"/>
      <c r="BI49" s="253"/>
      <c r="BJ49" s="253"/>
      <c r="BK49" s="253"/>
      <c r="BL49" s="253"/>
      <c r="BM49" s="253"/>
      <c r="BN49" s="253"/>
      <c r="BO49" s="253"/>
      <c r="BP49" s="253"/>
      <c r="BQ49" s="253"/>
      <c r="BR49" s="253"/>
      <c r="BS49" s="253"/>
      <c r="BT49" s="253"/>
      <c r="BU49" s="253"/>
      <c r="BV49" s="253"/>
      <c r="BW49" s="253"/>
      <c r="BX49" s="253"/>
      <c r="BY49" s="253"/>
      <c r="BZ49" s="253"/>
      <c r="CA49" s="253"/>
      <c r="CB49" s="253"/>
      <c r="CC49" s="253"/>
      <c r="CD49" s="253"/>
      <c r="CE49" s="253"/>
      <c r="CF49" s="253"/>
      <c r="CG49" s="253"/>
      <c r="CH49" s="253"/>
      <c r="CI49" s="253"/>
      <c r="CJ49" s="253"/>
      <c r="CK49" s="253"/>
      <c r="CL49" s="253"/>
      <c r="CM49" s="253"/>
      <c r="CN49" s="253"/>
      <c r="CO49" s="254"/>
    </row>
    <row r="50" spans="1:93" ht="10" customHeight="1" thickBot="1" x14ac:dyDescent="0.25">
      <c r="A50" s="237"/>
      <c r="B50" s="238"/>
      <c r="C50" s="239"/>
      <c r="D50" s="246"/>
      <c r="E50" s="247"/>
      <c r="F50" s="248"/>
      <c r="G50" s="261"/>
      <c r="H50" s="262"/>
      <c r="I50" s="262"/>
      <c r="J50" s="262"/>
      <c r="K50" s="262"/>
      <c r="L50" s="262"/>
      <c r="M50" s="262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  <c r="AD50" s="262"/>
      <c r="AE50" s="262"/>
      <c r="AF50" s="262"/>
      <c r="AG50" s="262"/>
      <c r="AH50" s="262"/>
      <c r="AI50" s="262"/>
      <c r="AJ50" s="262"/>
      <c r="AK50" s="262"/>
      <c r="AL50" s="262"/>
      <c r="AM50" s="263"/>
      <c r="AN50" s="211"/>
      <c r="AO50" s="212"/>
      <c r="AP50" s="213"/>
      <c r="AQ50" s="32"/>
      <c r="AR50" s="253"/>
      <c r="AS50" s="253"/>
      <c r="AT50" s="253"/>
      <c r="AU50" s="253"/>
      <c r="AV50" s="253"/>
      <c r="AW50" s="253"/>
      <c r="AX50" s="253"/>
      <c r="AY50" s="253"/>
      <c r="AZ50" s="253"/>
      <c r="BA50" s="253"/>
      <c r="BB50" s="253"/>
      <c r="BC50" s="253"/>
      <c r="BD50" s="253"/>
      <c r="BE50" s="253"/>
      <c r="BF50" s="253"/>
      <c r="BG50" s="253"/>
      <c r="BH50" s="253"/>
      <c r="BI50" s="253"/>
      <c r="BJ50" s="253"/>
      <c r="BK50" s="253"/>
      <c r="BL50" s="253"/>
      <c r="BM50" s="253"/>
      <c r="BN50" s="253"/>
      <c r="BO50" s="253"/>
      <c r="BP50" s="253"/>
      <c r="BQ50" s="253"/>
      <c r="BR50" s="253"/>
      <c r="BS50" s="253"/>
      <c r="BT50" s="253"/>
      <c r="BU50" s="253"/>
      <c r="BV50" s="253"/>
      <c r="BW50" s="253"/>
      <c r="BX50" s="253"/>
      <c r="BY50" s="253"/>
      <c r="BZ50" s="253"/>
      <c r="CA50" s="253"/>
      <c r="CB50" s="253"/>
      <c r="CC50" s="253"/>
      <c r="CD50" s="253"/>
      <c r="CE50" s="253"/>
      <c r="CF50" s="253"/>
      <c r="CG50" s="253"/>
      <c r="CH50" s="253"/>
      <c r="CI50" s="253"/>
      <c r="CJ50" s="253"/>
      <c r="CK50" s="253"/>
      <c r="CL50" s="253"/>
      <c r="CM50" s="253"/>
      <c r="CN50" s="253"/>
      <c r="CO50" s="254"/>
    </row>
    <row r="51" spans="1:93" ht="10" customHeight="1" x14ac:dyDescent="0.2">
      <c r="A51" s="267" t="s">
        <v>0</v>
      </c>
      <c r="B51" s="268"/>
      <c r="C51" s="268"/>
      <c r="D51" s="268"/>
      <c r="E51" s="268"/>
      <c r="F51" s="269"/>
      <c r="G51" s="261"/>
      <c r="H51" s="262"/>
      <c r="I51" s="262"/>
      <c r="J51" s="262"/>
      <c r="K51" s="262"/>
      <c r="L51" s="262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  <c r="AD51" s="262"/>
      <c r="AE51" s="262"/>
      <c r="AF51" s="262"/>
      <c r="AG51" s="262"/>
      <c r="AH51" s="262"/>
      <c r="AI51" s="262"/>
      <c r="AJ51" s="262"/>
      <c r="AK51" s="262"/>
      <c r="AL51" s="262"/>
      <c r="AM51" s="263"/>
      <c r="AN51" s="208">
        <f>AN18+AN33+AN48</f>
        <v>491</v>
      </c>
      <c r="AO51" s="209"/>
      <c r="AP51" s="210"/>
      <c r="AQ51" s="32"/>
      <c r="AR51" s="253"/>
      <c r="AS51" s="253"/>
      <c r="AT51" s="253"/>
      <c r="AU51" s="253"/>
      <c r="AV51" s="253"/>
      <c r="AW51" s="253"/>
      <c r="AX51" s="253"/>
      <c r="AY51" s="253"/>
      <c r="AZ51" s="253"/>
      <c r="BA51" s="253"/>
      <c r="BB51" s="253"/>
      <c r="BC51" s="253"/>
      <c r="BD51" s="253"/>
      <c r="BE51" s="253"/>
      <c r="BF51" s="253"/>
      <c r="BG51" s="253"/>
      <c r="BH51" s="253"/>
      <c r="BI51" s="253"/>
      <c r="BJ51" s="253"/>
      <c r="BK51" s="253"/>
      <c r="BL51" s="253"/>
      <c r="BM51" s="253"/>
      <c r="BN51" s="253"/>
      <c r="BO51" s="253"/>
      <c r="BP51" s="253"/>
      <c r="BQ51" s="253"/>
      <c r="BR51" s="253"/>
      <c r="BS51" s="253"/>
      <c r="BT51" s="253"/>
      <c r="BU51" s="253"/>
      <c r="BV51" s="253"/>
      <c r="BW51" s="253"/>
      <c r="BX51" s="253"/>
      <c r="BY51" s="253"/>
      <c r="BZ51" s="253"/>
      <c r="CA51" s="253"/>
      <c r="CB51" s="253"/>
      <c r="CC51" s="253"/>
      <c r="CD51" s="253"/>
      <c r="CE51" s="253"/>
      <c r="CF51" s="253"/>
      <c r="CG51" s="253"/>
      <c r="CH51" s="253"/>
      <c r="CI51" s="253"/>
      <c r="CJ51" s="253"/>
      <c r="CK51" s="253"/>
      <c r="CL51" s="253"/>
      <c r="CM51" s="253"/>
      <c r="CN51" s="253"/>
      <c r="CO51" s="254"/>
    </row>
    <row r="52" spans="1:93" ht="10" customHeight="1" x14ac:dyDescent="0.2">
      <c r="A52" s="234"/>
      <c r="B52" s="235"/>
      <c r="C52" s="235"/>
      <c r="D52" s="235"/>
      <c r="E52" s="235"/>
      <c r="F52" s="236"/>
      <c r="G52" s="261"/>
      <c r="H52" s="262"/>
      <c r="I52" s="262"/>
      <c r="J52" s="262"/>
      <c r="K52" s="262"/>
      <c r="L52" s="262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  <c r="AD52" s="262"/>
      <c r="AE52" s="262"/>
      <c r="AF52" s="262"/>
      <c r="AG52" s="262"/>
      <c r="AH52" s="262"/>
      <c r="AI52" s="262"/>
      <c r="AJ52" s="262"/>
      <c r="AK52" s="262"/>
      <c r="AL52" s="262"/>
      <c r="AM52" s="263"/>
      <c r="AN52" s="211"/>
      <c r="AO52" s="212"/>
      <c r="AP52" s="213"/>
      <c r="AQ52" s="32"/>
      <c r="AR52" s="253"/>
      <c r="AS52" s="253"/>
      <c r="AT52" s="253"/>
      <c r="AU52" s="253"/>
      <c r="AV52" s="253"/>
      <c r="AW52" s="253"/>
      <c r="AX52" s="253"/>
      <c r="AY52" s="253"/>
      <c r="AZ52" s="253"/>
      <c r="BA52" s="253"/>
      <c r="BB52" s="253"/>
      <c r="BC52" s="253"/>
      <c r="BD52" s="253"/>
      <c r="BE52" s="253"/>
      <c r="BF52" s="253"/>
      <c r="BG52" s="253"/>
      <c r="BH52" s="253"/>
      <c r="BI52" s="253"/>
      <c r="BJ52" s="253"/>
      <c r="BK52" s="253"/>
      <c r="BL52" s="253"/>
      <c r="BM52" s="253"/>
      <c r="BN52" s="253"/>
      <c r="BO52" s="253"/>
      <c r="BP52" s="253"/>
      <c r="BQ52" s="253"/>
      <c r="BR52" s="253"/>
      <c r="BS52" s="253"/>
      <c r="BT52" s="253"/>
      <c r="BU52" s="253"/>
      <c r="BV52" s="253"/>
      <c r="BW52" s="253"/>
      <c r="BX52" s="253"/>
      <c r="BY52" s="253"/>
      <c r="BZ52" s="253"/>
      <c r="CA52" s="253"/>
      <c r="CB52" s="253"/>
      <c r="CC52" s="253"/>
      <c r="CD52" s="253"/>
      <c r="CE52" s="253"/>
      <c r="CF52" s="253"/>
      <c r="CG52" s="253"/>
      <c r="CH52" s="253"/>
      <c r="CI52" s="253"/>
      <c r="CJ52" s="253"/>
      <c r="CK52" s="253"/>
      <c r="CL52" s="253"/>
      <c r="CM52" s="253"/>
      <c r="CN52" s="253"/>
      <c r="CO52" s="254"/>
    </row>
    <row r="53" spans="1:93" ht="10" customHeight="1" thickBot="1" x14ac:dyDescent="0.25">
      <c r="A53" s="237"/>
      <c r="B53" s="238"/>
      <c r="C53" s="238"/>
      <c r="D53" s="238"/>
      <c r="E53" s="238"/>
      <c r="F53" s="239"/>
      <c r="G53" s="264"/>
      <c r="H53" s="265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65"/>
      <c r="U53" s="265"/>
      <c r="V53" s="265"/>
      <c r="W53" s="265"/>
      <c r="X53" s="265"/>
      <c r="Y53" s="265"/>
      <c r="Z53" s="265"/>
      <c r="AA53" s="265"/>
      <c r="AB53" s="265"/>
      <c r="AC53" s="265"/>
      <c r="AD53" s="265"/>
      <c r="AE53" s="265"/>
      <c r="AF53" s="265"/>
      <c r="AG53" s="265"/>
      <c r="AH53" s="265"/>
      <c r="AI53" s="265"/>
      <c r="AJ53" s="265"/>
      <c r="AK53" s="265"/>
      <c r="AL53" s="265"/>
      <c r="AM53" s="266"/>
      <c r="AN53" s="214"/>
      <c r="AO53" s="215"/>
      <c r="AP53" s="216"/>
      <c r="AQ53" s="31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256"/>
      <c r="BC53" s="256"/>
      <c r="BD53" s="256"/>
      <c r="BE53" s="256"/>
      <c r="BF53" s="256"/>
      <c r="BG53" s="256"/>
      <c r="BH53" s="256"/>
      <c r="BI53" s="256"/>
      <c r="BJ53" s="256"/>
      <c r="BK53" s="256"/>
      <c r="BL53" s="256"/>
      <c r="BM53" s="256"/>
      <c r="BN53" s="256"/>
      <c r="BO53" s="256"/>
      <c r="BP53" s="256"/>
      <c r="BQ53" s="256"/>
      <c r="BR53" s="256"/>
      <c r="BS53" s="256"/>
      <c r="BT53" s="256"/>
      <c r="BU53" s="256"/>
      <c r="BV53" s="256"/>
      <c r="BW53" s="256"/>
      <c r="BX53" s="256"/>
      <c r="BY53" s="256"/>
      <c r="BZ53" s="256"/>
      <c r="CA53" s="256"/>
      <c r="CB53" s="256"/>
      <c r="CC53" s="256"/>
      <c r="CD53" s="256"/>
      <c r="CE53" s="256"/>
      <c r="CF53" s="256"/>
      <c r="CG53" s="256"/>
      <c r="CH53" s="256"/>
      <c r="CI53" s="256"/>
      <c r="CJ53" s="256"/>
      <c r="CK53" s="256"/>
      <c r="CL53" s="256"/>
      <c r="CM53" s="256"/>
      <c r="CN53" s="256"/>
      <c r="CO53" s="257"/>
    </row>
  </sheetData>
  <mergeCells count="239">
    <mergeCell ref="A48:C50"/>
    <mergeCell ref="D48:F50"/>
    <mergeCell ref="G48:AM53"/>
    <mergeCell ref="AN48:AP50"/>
    <mergeCell ref="AR48:CO53"/>
    <mergeCell ref="A51:F53"/>
    <mergeCell ref="AN51:AP53"/>
    <mergeCell ref="CM42:CO44"/>
    <mergeCell ref="CD43:CD44"/>
    <mergeCell ref="CE43:CE44"/>
    <mergeCell ref="CF43:CF44"/>
    <mergeCell ref="CG43:CG44"/>
    <mergeCell ref="CH43:CH44"/>
    <mergeCell ref="CI43:CI44"/>
    <mergeCell ref="A45:C47"/>
    <mergeCell ref="D45:F47"/>
    <mergeCell ref="G45:I47"/>
    <mergeCell ref="M45:O47"/>
    <mergeCell ref="S45:U47"/>
    <mergeCell ref="Y45:AA47"/>
    <mergeCell ref="AE45:AG47"/>
    <mergeCell ref="AK45:AM47"/>
    <mergeCell ref="AE42:AG44"/>
    <mergeCell ref="CJ45:CL47"/>
    <mergeCell ref="CM45:CO47"/>
    <mergeCell ref="CD46:CD47"/>
    <mergeCell ref="CE46:CE47"/>
    <mergeCell ref="CF46:CF47"/>
    <mergeCell ref="CG46:CG47"/>
    <mergeCell ref="CH46:CH47"/>
    <mergeCell ref="CI46:CI47"/>
    <mergeCell ref="A42:C44"/>
    <mergeCell ref="D42:F44"/>
    <mergeCell ref="G42:I44"/>
    <mergeCell ref="M42:O44"/>
    <mergeCell ref="S42:U44"/>
    <mergeCell ref="Y42:AA44"/>
    <mergeCell ref="AK42:AM44"/>
    <mergeCell ref="AN42:AP47"/>
    <mergeCell ref="CJ42:CL44"/>
    <mergeCell ref="G39:I41"/>
    <mergeCell ref="M39:O41"/>
    <mergeCell ref="S39:U41"/>
    <mergeCell ref="Y39:AA41"/>
    <mergeCell ref="AE39:AG41"/>
    <mergeCell ref="AK39:AM41"/>
    <mergeCell ref="CJ39:CL41"/>
    <mergeCell ref="CM39:CO41"/>
    <mergeCell ref="CD40:CD41"/>
    <mergeCell ref="CE40:CE41"/>
    <mergeCell ref="CF40:CF41"/>
    <mergeCell ref="CG40:CG41"/>
    <mergeCell ref="CH40:CH41"/>
    <mergeCell ref="CI40:CI41"/>
    <mergeCell ref="A33:C35"/>
    <mergeCell ref="D33:F35"/>
    <mergeCell ref="G33:AM35"/>
    <mergeCell ref="AN33:AP35"/>
    <mergeCell ref="AR33:CO35"/>
    <mergeCell ref="A36:C38"/>
    <mergeCell ref="D36:F38"/>
    <mergeCell ref="G36:I38"/>
    <mergeCell ref="M36:O38"/>
    <mergeCell ref="S36:U38"/>
    <mergeCell ref="Y36:AA38"/>
    <mergeCell ref="AE36:AG38"/>
    <mergeCell ref="AK36:AM38"/>
    <mergeCell ref="AN36:AP41"/>
    <mergeCell ref="CJ36:CL38"/>
    <mergeCell ref="CM36:CO38"/>
    <mergeCell ref="CD37:CD38"/>
    <mergeCell ref="CE37:CE38"/>
    <mergeCell ref="CF37:CF38"/>
    <mergeCell ref="CG37:CG38"/>
    <mergeCell ref="CH37:CH38"/>
    <mergeCell ref="CI37:CI38"/>
    <mergeCell ref="A39:C41"/>
    <mergeCell ref="D39:F41"/>
    <mergeCell ref="CM27:CO29"/>
    <mergeCell ref="CD28:CD29"/>
    <mergeCell ref="CE28:CE29"/>
    <mergeCell ref="CF28:CF29"/>
    <mergeCell ref="CG28:CG29"/>
    <mergeCell ref="CH28:CH29"/>
    <mergeCell ref="CI28:CI29"/>
    <mergeCell ref="A30:C32"/>
    <mergeCell ref="D30:F32"/>
    <mergeCell ref="G30:I32"/>
    <mergeCell ref="M30:O32"/>
    <mergeCell ref="S30:U32"/>
    <mergeCell ref="Y30:AA32"/>
    <mergeCell ref="AE30:AG32"/>
    <mergeCell ref="AK30:AM32"/>
    <mergeCell ref="AE27:AG29"/>
    <mergeCell ref="CJ30:CL32"/>
    <mergeCell ref="CM30:CO32"/>
    <mergeCell ref="CD31:CD32"/>
    <mergeCell ref="CE31:CE32"/>
    <mergeCell ref="CF31:CF32"/>
    <mergeCell ref="CG31:CG32"/>
    <mergeCell ref="CH31:CH32"/>
    <mergeCell ref="CI31:CI32"/>
    <mergeCell ref="A27:C29"/>
    <mergeCell ref="D27:F29"/>
    <mergeCell ref="G27:I29"/>
    <mergeCell ref="M27:O29"/>
    <mergeCell ref="S27:U29"/>
    <mergeCell ref="Y27:AA29"/>
    <mergeCell ref="AK27:AM29"/>
    <mergeCell ref="AN27:AP32"/>
    <mergeCell ref="CJ27:CL29"/>
    <mergeCell ref="G24:I26"/>
    <mergeCell ref="M24:O26"/>
    <mergeCell ref="S24:U26"/>
    <mergeCell ref="Y24:AA26"/>
    <mergeCell ref="AE24:AG26"/>
    <mergeCell ref="AK24:AM26"/>
    <mergeCell ref="CJ24:CL26"/>
    <mergeCell ref="CM24:CO26"/>
    <mergeCell ref="CD25:CD26"/>
    <mergeCell ref="CE25:CE26"/>
    <mergeCell ref="CF25:CF26"/>
    <mergeCell ref="CG25:CG26"/>
    <mergeCell ref="CH25:CH26"/>
    <mergeCell ref="CI25:CI26"/>
    <mergeCell ref="A18:C20"/>
    <mergeCell ref="D18:F20"/>
    <mergeCell ref="G18:AM20"/>
    <mergeCell ref="AN18:AP20"/>
    <mergeCell ref="AR18:CO20"/>
    <mergeCell ref="A21:C23"/>
    <mergeCell ref="D21:F23"/>
    <mergeCell ref="G21:I23"/>
    <mergeCell ref="M21:O23"/>
    <mergeCell ref="S21:U23"/>
    <mergeCell ref="Y21:AA23"/>
    <mergeCell ref="AE21:AG23"/>
    <mergeCell ref="AK21:AM23"/>
    <mergeCell ref="AN21:AP26"/>
    <mergeCell ref="CJ21:CL23"/>
    <mergeCell ref="CM21:CO23"/>
    <mergeCell ref="CD22:CD23"/>
    <mergeCell ref="CE22:CE23"/>
    <mergeCell ref="CF22:CF23"/>
    <mergeCell ref="CG22:CG23"/>
    <mergeCell ref="CH22:CH23"/>
    <mergeCell ref="CI22:CI23"/>
    <mergeCell ref="A24:C26"/>
    <mergeCell ref="D24:F26"/>
    <mergeCell ref="CM12:CO14"/>
    <mergeCell ref="CD13:CD14"/>
    <mergeCell ref="CE13:CE14"/>
    <mergeCell ref="CF13:CF14"/>
    <mergeCell ref="CG13:CG14"/>
    <mergeCell ref="CH13:CH14"/>
    <mergeCell ref="CI13:CI14"/>
    <mergeCell ref="A15:C17"/>
    <mergeCell ref="D15:F17"/>
    <mergeCell ref="G15:I17"/>
    <mergeCell ref="M15:O17"/>
    <mergeCell ref="S15:U17"/>
    <mergeCell ref="Y15:AA17"/>
    <mergeCell ref="AE15:AG17"/>
    <mergeCell ref="AK15:AM17"/>
    <mergeCell ref="AE12:AG14"/>
    <mergeCell ref="CJ15:CL17"/>
    <mergeCell ref="CM15:CO17"/>
    <mergeCell ref="CD16:CD17"/>
    <mergeCell ref="CE16:CE17"/>
    <mergeCell ref="CF16:CF17"/>
    <mergeCell ref="CG16:CG17"/>
    <mergeCell ref="CH16:CH17"/>
    <mergeCell ref="CI16:CI17"/>
    <mergeCell ref="A12:C14"/>
    <mergeCell ref="D12:F14"/>
    <mergeCell ref="G12:I14"/>
    <mergeCell ref="M12:O14"/>
    <mergeCell ref="S12:U14"/>
    <mergeCell ref="Y12:AA14"/>
    <mergeCell ref="AK12:AM14"/>
    <mergeCell ref="AN12:AP17"/>
    <mergeCell ref="CJ12:CL14"/>
    <mergeCell ref="CJ6:CL8"/>
    <mergeCell ref="CM6:CO8"/>
    <mergeCell ref="CD7:CD8"/>
    <mergeCell ref="CE7:CE8"/>
    <mergeCell ref="CF7:CF8"/>
    <mergeCell ref="CG7:CG8"/>
    <mergeCell ref="CH7:CH8"/>
    <mergeCell ref="CI7:CI8"/>
    <mergeCell ref="A9:C11"/>
    <mergeCell ref="D9:F11"/>
    <mergeCell ref="G9:I11"/>
    <mergeCell ref="M9:O11"/>
    <mergeCell ref="S9:U11"/>
    <mergeCell ref="Y9:AA11"/>
    <mergeCell ref="AE9:AG11"/>
    <mergeCell ref="AK9:AM11"/>
    <mergeCell ref="CJ9:CL11"/>
    <mergeCell ref="CM9:CO11"/>
    <mergeCell ref="CD10:CD11"/>
    <mergeCell ref="CE10:CE11"/>
    <mergeCell ref="CF10:CF11"/>
    <mergeCell ref="CG10:CG11"/>
    <mergeCell ref="CH10:CH11"/>
    <mergeCell ref="CI10:CI11"/>
    <mergeCell ref="A6:C8"/>
    <mergeCell ref="D6:F8"/>
    <mergeCell ref="G6:I8"/>
    <mergeCell ref="M6:O8"/>
    <mergeCell ref="S6:U8"/>
    <mergeCell ref="Y6:AA8"/>
    <mergeCell ref="AE6:AG8"/>
    <mergeCell ref="AK6:AM8"/>
    <mergeCell ref="AN6:AP11"/>
    <mergeCell ref="CJ1:CL1"/>
    <mergeCell ref="CM1:CO1"/>
    <mergeCell ref="A3:C5"/>
    <mergeCell ref="D3:F5"/>
    <mergeCell ref="G3:L5"/>
    <mergeCell ref="M3:R5"/>
    <mergeCell ref="S3:X5"/>
    <mergeCell ref="Y3:AD5"/>
    <mergeCell ref="AE3:AJ5"/>
    <mergeCell ref="AK3:AM5"/>
    <mergeCell ref="AN3:AP5"/>
    <mergeCell ref="AR3:AT5"/>
    <mergeCell ref="AU3:AW5"/>
    <mergeCell ref="AX3:AZ5"/>
    <mergeCell ref="BB3:BD5"/>
    <mergeCell ref="BE3:BS5"/>
    <mergeCell ref="BT3:BV5"/>
    <mergeCell ref="BW3:BY5"/>
    <mergeCell ref="BZ3:BZ5"/>
    <mergeCell ref="CA3:CC5"/>
    <mergeCell ref="CD3:CH5"/>
    <mergeCell ref="CI3:CI5"/>
    <mergeCell ref="CJ3:CL5"/>
    <mergeCell ref="CM3:CO5"/>
  </mergeCells>
  <conditionalFormatting sqref="G6:I8">
    <cfRule type="colorScale" priority="3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6:O17">
    <cfRule type="colorScale" priority="3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6:U17">
    <cfRule type="colorScale" priority="2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2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6:AG17">
    <cfRule type="colorScale" priority="2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21:I32">
    <cfRule type="colorScale" priority="2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21:O32">
    <cfRule type="colorScale" priority="2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21:U32">
    <cfRule type="colorScale" priority="2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21:AA32">
    <cfRule type="colorScale" priority="2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21:AG32">
    <cfRule type="colorScale" priority="2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6:I47">
    <cfRule type="colorScale" priority="2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36:O47">
    <cfRule type="colorScale" priority="2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36:U47">
    <cfRule type="colorScale" priority="1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6:AA47">
    <cfRule type="colorScale" priority="1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36:AG47">
    <cfRule type="colorScale" priority="1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N12:AP17">
    <cfRule type="colorScale" priority="8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6:AP11">
    <cfRule type="colorScale" priority="7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21:AP32">
    <cfRule type="colorScale" priority="6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36:AP47">
    <cfRule type="colorScale" priority="5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18:AP20">
    <cfRule type="colorScale" priority="4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AN33:AP35">
    <cfRule type="colorScale" priority="3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AN48:AP50">
    <cfRule type="colorScale" priority="2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AN51:AP53">
    <cfRule type="colorScale" priority="1">
      <colorScale>
        <cfvo type="num" val="499"/>
        <cfvo type="num" val="500"/>
        <cfvo type="num" val="560"/>
        <color rgb="FFFF0000"/>
        <color theme="9" tint="0.39997558519241921"/>
        <color rgb="FF00B050"/>
      </colorScale>
    </cfRule>
  </conditionalFormatting>
  <pageMargins left="0.7" right="0.7" top="0.75" bottom="0.75" header="0.3" footer="0.3"/>
  <pageSetup paperSize="11" scale="60" orientation="portrait" horizontalDpi="0" verticalDpi="0" copies="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" id="{C1C5CA6F-1E01-0A45-ABEE-178721C383BF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AU21:AW32 BA21:BA32</xm:sqref>
        </x14:conditionalFormatting>
        <x14:conditionalFormatting xmlns:xm="http://schemas.microsoft.com/office/excel/2006/main">
          <x14:cfRule type="iconSet" priority="33" id="{64FEAA77-152B-804D-8DC8-CD820B24E9E5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AU36:AW47 BA36:BA47</xm:sqref>
        </x14:conditionalFormatting>
        <x14:conditionalFormatting xmlns:xm="http://schemas.microsoft.com/office/excel/2006/main">
          <x14:cfRule type="iconSet" priority="32" id="{77BA3BED-F220-A04F-9690-ED6A91D860B7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AU6:AW17 BA6:BA17</xm:sqref>
        </x14:conditionalFormatting>
        <x14:conditionalFormatting xmlns:xm="http://schemas.microsoft.com/office/excel/2006/main">
          <x14:cfRule type="iconSet" priority="35" id="{3C738CBC-A376-D747-943C-49CF55E2E42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AX21:AZ32</xm:sqref>
        </x14:conditionalFormatting>
        <x14:conditionalFormatting xmlns:xm="http://schemas.microsoft.com/office/excel/2006/main">
          <x14:cfRule type="iconSet" priority="36" id="{3C9FBEED-513A-314D-8D1C-A8E76CD7981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AX36:AZ47</xm:sqref>
        </x14:conditionalFormatting>
        <x14:conditionalFormatting xmlns:xm="http://schemas.microsoft.com/office/excel/2006/main">
          <x14:cfRule type="iconSet" priority="15" id="{27451DC4-334F-0D4A-81A9-04AD526F3E2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AX6:AZ17</xm:sqref>
        </x14:conditionalFormatting>
        <x14:conditionalFormatting xmlns:xm="http://schemas.microsoft.com/office/excel/2006/main">
          <x14:cfRule type="iconSet" priority="14" id="{E1A6A819-7EC4-0C40-889A-E08A24392C7B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AR6:AT8</xm:sqref>
        </x14:conditionalFormatting>
        <x14:conditionalFormatting xmlns:xm="http://schemas.microsoft.com/office/excel/2006/main">
          <x14:cfRule type="iconSet" priority="13" id="{C677C942-F6A9-D549-8097-5141C6BAD7DC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AR9:AT17</xm:sqref>
        </x14:conditionalFormatting>
        <x14:conditionalFormatting xmlns:xm="http://schemas.microsoft.com/office/excel/2006/main">
          <x14:cfRule type="iconSet" priority="12" id="{AB4A7FBB-11DE-CF48-92FE-B4D31223963B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AR21:AT23</xm:sqref>
        </x14:conditionalFormatting>
        <x14:conditionalFormatting xmlns:xm="http://schemas.microsoft.com/office/excel/2006/main">
          <x14:cfRule type="iconSet" priority="11" id="{4028FD85-0640-4842-B7EC-ADB51CE9658E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AR24:AT32</xm:sqref>
        </x14:conditionalFormatting>
        <x14:conditionalFormatting xmlns:xm="http://schemas.microsoft.com/office/excel/2006/main">
          <x14:cfRule type="iconSet" priority="10" id="{2D5BEA24-4383-AE4E-8723-21FDF95C9915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AR36:AT38</xm:sqref>
        </x14:conditionalFormatting>
        <x14:conditionalFormatting xmlns:xm="http://schemas.microsoft.com/office/excel/2006/main">
          <x14:cfRule type="iconSet" priority="9" id="{814EFDC9-15F7-8B4B-B203-70BB01A43E75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AR39:AT47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1E7-275C-B34D-A1B8-63160403F0D7}">
  <sheetPr>
    <pageSetUpPr fitToPage="1"/>
  </sheetPr>
  <dimension ref="A1:DU53"/>
  <sheetViews>
    <sheetView showGridLines="0" showRowColHeaders="0" showZeros="0" tabSelected="1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EB7" sqref="EB7"/>
    </sheetView>
  </sheetViews>
  <sheetFormatPr baseColWidth="10" defaultColWidth="1.83203125" defaultRowHeight="10" customHeight="1" outlineLevelCol="2" x14ac:dyDescent="0.2"/>
  <cols>
    <col min="1" max="9" width="1.83203125" style="1" customWidth="1"/>
    <col min="10" max="12" width="1.83203125" style="1" hidden="1" customWidth="1" outlineLevel="1"/>
    <col min="13" max="13" width="1.83203125" style="1" customWidth="1" collapsed="1"/>
    <col min="14" max="18" width="1.83203125" style="1" customWidth="1"/>
    <col min="19" max="21" width="1.83203125" style="1" hidden="1" customWidth="1" outlineLevel="1"/>
    <col min="22" max="22" width="1.83203125" style="1" customWidth="1" collapsed="1"/>
    <col min="23" max="27" width="1.83203125" style="1" customWidth="1"/>
    <col min="28" max="30" width="1.83203125" style="1" hidden="1" customWidth="1" outlineLevel="1"/>
    <col min="31" max="31" width="1.83203125" style="1" customWidth="1" collapsed="1"/>
    <col min="32" max="36" width="1.83203125" style="1" customWidth="1"/>
    <col min="37" max="39" width="1.83203125" style="1" hidden="1" customWidth="1" outlineLevel="1"/>
    <col min="40" max="40" width="1.83203125" style="1" customWidth="1" collapsed="1"/>
    <col min="41" max="45" width="1.83203125" style="1" customWidth="1"/>
    <col min="46" max="48" width="1.83203125" style="1" hidden="1" customWidth="1" outlineLevel="1"/>
    <col min="49" max="49" width="1.83203125" style="1" customWidth="1" collapsed="1"/>
    <col min="50" max="55" width="1.83203125" style="1" customWidth="1"/>
    <col min="56" max="56" width="4.33203125" style="1" customWidth="1"/>
    <col min="57" max="57" width="1.83203125" style="1" customWidth="1"/>
    <col min="58" max="58" width="0.5" style="1" customWidth="1"/>
    <col min="59" max="61" width="1.83203125" style="1" customWidth="1"/>
    <col min="62" max="76" width="1.83203125" style="1" hidden="1" customWidth="1" outlineLevel="2"/>
    <col min="77" max="77" width="0.5" style="1" hidden="1" customWidth="1" outlineLevel="1"/>
    <col min="78" max="83" width="1.83203125" style="1" hidden="1" customWidth="1" outlineLevel="2"/>
    <col min="84" max="84" width="0.5" style="1" hidden="1" customWidth="1" outlineLevel="2"/>
    <col min="85" max="108" width="1.83203125" style="1" hidden="1" customWidth="1" outlineLevel="2"/>
    <col min="109" max="112" width="1.83203125" hidden="1" customWidth="1" outlineLevel="2"/>
    <col min="113" max="118" width="1.83203125" style="1" hidden="1" customWidth="1" outlineLevel="2"/>
    <col min="119" max="119" width="0.5" style="1" hidden="1" customWidth="1" outlineLevel="1"/>
    <col min="120" max="120" width="1.83203125" style="1" customWidth="1" collapsed="1"/>
    <col min="121" max="16384" width="1.83203125" style="1"/>
  </cols>
  <sheetData>
    <row r="1" spans="1:125" s="23" customFormat="1" ht="23" customHeight="1" thickBot="1" x14ac:dyDescent="0.35">
      <c r="A1" s="27" t="s">
        <v>16</v>
      </c>
      <c r="B1" s="25"/>
      <c r="C1" s="25"/>
      <c r="D1" s="25"/>
      <c r="E1" s="26"/>
      <c r="F1" s="26" t="s">
        <v>26</v>
      </c>
      <c r="G1" s="26"/>
      <c r="H1" s="26"/>
      <c r="I1" s="26"/>
      <c r="J1" s="24"/>
      <c r="K1" s="25"/>
      <c r="L1" s="25"/>
      <c r="M1" s="24"/>
      <c r="N1" s="24"/>
      <c r="O1" s="24"/>
      <c r="P1" s="25"/>
      <c r="Q1" s="24"/>
      <c r="R1" s="25" t="s">
        <v>14</v>
      </c>
      <c r="S1" s="25"/>
      <c r="T1" s="25"/>
      <c r="U1" s="25" t="s">
        <v>25</v>
      </c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 t="s">
        <v>13</v>
      </c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5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5"/>
      <c r="CK1" s="24" t="s">
        <v>1</v>
      </c>
      <c r="CL1" s="24">
        <v>10</v>
      </c>
      <c r="CM1" s="24">
        <v>10</v>
      </c>
      <c r="CN1" s="24">
        <v>1.5</v>
      </c>
      <c r="CO1" s="25">
        <v>0</v>
      </c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5"/>
      <c r="DK1" s="24"/>
      <c r="DL1" s="24"/>
      <c r="DM1" s="24"/>
      <c r="DN1" s="28" t="s">
        <v>20</v>
      </c>
      <c r="DO1" s="24"/>
      <c r="DP1" s="79">
        <v>500</v>
      </c>
      <c r="DQ1" s="80"/>
      <c r="DR1" s="80"/>
      <c r="DS1" s="79">
        <v>560</v>
      </c>
      <c r="DT1" s="80"/>
      <c r="DU1" s="81"/>
    </row>
    <row r="2" spans="1:125" ht="10" customHeight="1" thickBot="1" x14ac:dyDescent="0.25">
      <c r="CO2" s="1">
        <v>0</v>
      </c>
      <c r="DE2" s="1"/>
      <c r="DF2" s="1"/>
      <c r="DG2" s="1"/>
      <c r="DH2" s="1"/>
    </row>
    <row r="3" spans="1:125" ht="10" customHeight="1" x14ac:dyDescent="0.2">
      <c r="A3" s="82" t="s">
        <v>12</v>
      </c>
      <c r="B3" s="83"/>
      <c r="C3" s="84"/>
      <c r="D3" s="91" t="s">
        <v>11</v>
      </c>
      <c r="E3" s="92"/>
      <c r="F3" s="93"/>
      <c r="G3" s="100">
        <v>1</v>
      </c>
      <c r="H3" s="101"/>
      <c r="I3" s="101"/>
      <c r="J3" s="101"/>
      <c r="K3" s="101"/>
      <c r="L3" s="101"/>
      <c r="M3" s="361"/>
      <c r="N3" s="361"/>
      <c r="O3" s="364"/>
      <c r="P3" s="100">
        <v>2</v>
      </c>
      <c r="Q3" s="101"/>
      <c r="R3" s="101"/>
      <c r="S3" s="101"/>
      <c r="T3" s="101"/>
      <c r="U3" s="101"/>
      <c r="V3" s="361"/>
      <c r="W3" s="361"/>
      <c r="X3" s="364"/>
      <c r="Y3" s="100">
        <v>3</v>
      </c>
      <c r="Z3" s="101"/>
      <c r="AA3" s="101"/>
      <c r="AB3" s="101"/>
      <c r="AC3" s="101"/>
      <c r="AD3" s="101"/>
      <c r="AE3" s="361"/>
      <c r="AF3" s="361"/>
      <c r="AG3" s="364"/>
      <c r="AH3" s="100">
        <v>4</v>
      </c>
      <c r="AI3" s="101"/>
      <c r="AJ3" s="101"/>
      <c r="AK3" s="101"/>
      <c r="AL3" s="101"/>
      <c r="AM3" s="101"/>
      <c r="AN3" s="361"/>
      <c r="AO3" s="361"/>
      <c r="AP3" s="361"/>
      <c r="AQ3" s="100">
        <v>5</v>
      </c>
      <c r="AR3" s="101"/>
      <c r="AS3" s="101"/>
      <c r="AT3" s="101"/>
      <c r="AU3" s="101"/>
      <c r="AV3" s="101"/>
      <c r="AW3" s="361"/>
      <c r="AX3" s="361"/>
      <c r="AY3" s="361"/>
      <c r="AZ3" s="363" t="s">
        <v>10</v>
      </c>
      <c r="BA3" s="362"/>
      <c r="BB3" s="362"/>
      <c r="BC3" s="82" t="s">
        <v>0</v>
      </c>
      <c r="BD3" s="83"/>
      <c r="BE3" s="83"/>
      <c r="BF3" s="78"/>
      <c r="BG3" s="115" t="s">
        <v>9</v>
      </c>
      <c r="BH3" s="116"/>
      <c r="BI3" s="117"/>
      <c r="BJ3" s="100">
        <v>1</v>
      </c>
      <c r="BK3" s="361"/>
      <c r="BL3" s="361"/>
      <c r="BM3" s="100">
        <v>2</v>
      </c>
      <c r="BN3" s="361"/>
      <c r="BO3" s="361"/>
      <c r="BP3" s="100">
        <v>3</v>
      </c>
      <c r="BQ3" s="361"/>
      <c r="BR3" s="361"/>
      <c r="BS3" s="100">
        <v>4</v>
      </c>
      <c r="BT3" s="361"/>
      <c r="BU3" s="361"/>
      <c r="BV3" s="100">
        <v>5</v>
      </c>
      <c r="BW3" s="361"/>
      <c r="BX3" s="361"/>
      <c r="BY3" s="78"/>
      <c r="BZ3" s="124" t="s">
        <v>8</v>
      </c>
      <c r="CA3" s="125"/>
      <c r="CB3" s="126"/>
      <c r="CC3" s="133" t="s">
        <v>19</v>
      </c>
      <c r="CD3" s="134"/>
      <c r="CE3" s="135"/>
      <c r="CF3" s="77"/>
      <c r="CG3" s="133" t="s">
        <v>19</v>
      </c>
      <c r="CH3" s="134"/>
      <c r="CI3" s="135"/>
      <c r="CJ3" s="142" t="s">
        <v>9</v>
      </c>
      <c r="CK3" s="143"/>
      <c r="CL3" s="143"/>
      <c r="CM3" s="143"/>
      <c r="CN3" s="143"/>
      <c r="CO3" s="143"/>
      <c r="CP3" s="143"/>
      <c r="CQ3" s="143"/>
      <c r="CR3" s="143"/>
      <c r="CS3" s="143"/>
      <c r="CT3" s="143"/>
      <c r="CU3" s="143"/>
      <c r="CV3" s="143"/>
      <c r="CW3" s="143"/>
      <c r="CX3" s="144"/>
      <c r="CY3" s="151" t="s">
        <v>18</v>
      </c>
      <c r="CZ3" s="152"/>
      <c r="DA3" s="153"/>
      <c r="DB3" s="160" t="s">
        <v>7</v>
      </c>
      <c r="DC3" s="161"/>
      <c r="DD3" s="162"/>
      <c r="DE3" s="169" t="s">
        <v>6</v>
      </c>
      <c r="DF3" s="172" t="s">
        <v>5</v>
      </c>
      <c r="DG3" s="173"/>
      <c r="DH3" s="174"/>
      <c r="DI3" s="160" t="s">
        <v>17</v>
      </c>
      <c r="DJ3" s="161"/>
      <c r="DK3" s="161"/>
      <c r="DL3" s="161"/>
      <c r="DM3" s="162"/>
      <c r="DN3" s="181" t="s">
        <v>4</v>
      </c>
      <c r="DO3" s="78"/>
      <c r="DP3" s="183" t="s">
        <v>3</v>
      </c>
      <c r="DQ3" s="184"/>
      <c r="DR3" s="181"/>
      <c r="DS3" s="183" t="s">
        <v>2</v>
      </c>
      <c r="DT3" s="184"/>
      <c r="DU3" s="181"/>
    </row>
    <row r="4" spans="1:125" ht="10" customHeight="1" x14ac:dyDescent="0.2">
      <c r="A4" s="85"/>
      <c r="B4" s="86"/>
      <c r="C4" s="87"/>
      <c r="D4" s="94"/>
      <c r="E4" s="95"/>
      <c r="F4" s="96"/>
      <c r="G4" s="103"/>
      <c r="H4" s="104"/>
      <c r="I4" s="104"/>
      <c r="J4" s="104"/>
      <c r="K4" s="104"/>
      <c r="L4" s="104"/>
      <c r="M4" s="355"/>
      <c r="N4" s="355"/>
      <c r="O4" s="356"/>
      <c r="P4" s="103"/>
      <c r="Q4" s="104"/>
      <c r="R4" s="104"/>
      <c r="S4" s="104"/>
      <c r="T4" s="104"/>
      <c r="U4" s="104"/>
      <c r="V4" s="355"/>
      <c r="W4" s="355"/>
      <c r="X4" s="356"/>
      <c r="Y4" s="103"/>
      <c r="Z4" s="104"/>
      <c r="AA4" s="104"/>
      <c r="AB4" s="104"/>
      <c r="AC4" s="104"/>
      <c r="AD4" s="104"/>
      <c r="AE4" s="355"/>
      <c r="AF4" s="355"/>
      <c r="AG4" s="356"/>
      <c r="AH4" s="103"/>
      <c r="AI4" s="104"/>
      <c r="AJ4" s="104"/>
      <c r="AK4" s="104"/>
      <c r="AL4" s="104"/>
      <c r="AM4" s="104"/>
      <c r="AN4" s="355"/>
      <c r="AO4" s="355"/>
      <c r="AP4" s="355"/>
      <c r="AQ4" s="103"/>
      <c r="AR4" s="104"/>
      <c r="AS4" s="104"/>
      <c r="AT4" s="104"/>
      <c r="AU4" s="104"/>
      <c r="AV4" s="104"/>
      <c r="AW4" s="355"/>
      <c r="AX4" s="355"/>
      <c r="AY4" s="355"/>
      <c r="AZ4" s="360"/>
      <c r="BA4" s="359"/>
      <c r="BB4" s="359"/>
      <c r="BC4" s="85"/>
      <c r="BD4" s="86"/>
      <c r="BE4" s="86"/>
      <c r="BF4" s="76"/>
      <c r="BG4" s="118"/>
      <c r="BH4" s="119"/>
      <c r="BI4" s="120"/>
      <c r="BJ4" s="358"/>
      <c r="BK4" s="357"/>
      <c r="BL4" s="357"/>
      <c r="BM4" s="358"/>
      <c r="BN4" s="357"/>
      <c r="BO4" s="357"/>
      <c r="BP4" s="358"/>
      <c r="BQ4" s="357"/>
      <c r="BR4" s="357"/>
      <c r="BS4" s="358"/>
      <c r="BT4" s="357"/>
      <c r="BU4" s="357"/>
      <c r="BV4" s="358"/>
      <c r="BW4" s="357"/>
      <c r="BX4" s="357"/>
      <c r="BY4" s="76"/>
      <c r="BZ4" s="127"/>
      <c r="CA4" s="128"/>
      <c r="CB4" s="129"/>
      <c r="CC4" s="136"/>
      <c r="CD4" s="137"/>
      <c r="CE4" s="138"/>
      <c r="CF4" s="75"/>
      <c r="CG4" s="136"/>
      <c r="CH4" s="137"/>
      <c r="CI4" s="138"/>
      <c r="CJ4" s="145"/>
      <c r="CK4" s="146"/>
      <c r="CL4" s="146"/>
      <c r="CM4" s="146"/>
      <c r="CN4" s="146"/>
      <c r="CO4" s="146"/>
      <c r="CP4" s="146"/>
      <c r="CQ4" s="146"/>
      <c r="CR4" s="146"/>
      <c r="CS4" s="146"/>
      <c r="CT4" s="146"/>
      <c r="CU4" s="146"/>
      <c r="CV4" s="146"/>
      <c r="CW4" s="146"/>
      <c r="CX4" s="147"/>
      <c r="CY4" s="154"/>
      <c r="CZ4" s="155"/>
      <c r="DA4" s="156"/>
      <c r="DB4" s="163"/>
      <c r="DC4" s="164"/>
      <c r="DD4" s="165"/>
      <c r="DE4" s="170"/>
      <c r="DF4" s="175"/>
      <c r="DG4" s="176"/>
      <c r="DH4" s="177"/>
      <c r="DI4" s="163"/>
      <c r="DJ4" s="164"/>
      <c r="DK4" s="164"/>
      <c r="DL4" s="164"/>
      <c r="DM4" s="165"/>
      <c r="DN4" s="182"/>
      <c r="DO4" s="76"/>
      <c r="DP4" s="185"/>
      <c r="DQ4" s="186"/>
      <c r="DR4" s="182"/>
      <c r="DS4" s="185"/>
      <c r="DT4" s="186"/>
      <c r="DU4" s="182"/>
    </row>
    <row r="5" spans="1:125" ht="10" customHeight="1" thickBot="1" x14ac:dyDescent="0.25">
      <c r="A5" s="88"/>
      <c r="B5" s="89"/>
      <c r="C5" s="90"/>
      <c r="D5" s="97"/>
      <c r="E5" s="98"/>
      <c r="F5" s="99"/>
      <c r="G5" s="103"/>
      <c r="H5" s="104"/>
      <c r="I5" s="104"/>
      <c r="J5" s="104"/>
      <c r="K5" s="104"/>
      <c r="L5" s="104"/>
      <c r="M5" s="355"/>
      <c r="N5" s="355"/>
      <c r="O5" s="356"/>
      <c r="P5" s="103"/>
      <c r="Q5" s="104"/>
      <c r="R5" s="104"/>
      <c r="S5" s="104"/>
      <c r="T5" s="104"/>
      <c r="U5" s="104"/>
      <c r="V5" s="355"/>
      <c r="W5" s="355"/>
      <c r="X5" s="356"/>
      <c r="Y5" s="103"/>
      <c r="Z5" s="104"/>
      <c r="AA5" s="104"/>
      <c r="AB5" s="104"/>
      <c r="AC5" s="104"/>
      <c r="AD5" s="104"/>
      <c r="AE5" s="355"/>
      <c r="AF5" s="355"/>
      <c r="AG5" s="356"/>
      <c r="AH5" s="103"/>
      <c r="AI5" s="104"/>
      <c r="AJ5" s="104"/>
      <c r="AK5" s="104"/>
      <c r="AL5" s="104"/>
      <c r="AM5" s="104"/>
      <c r="AN5" s="355"/>
      <c r="AO5" s="355"/>
      <c r="AP5" s="355"/>
      <c r="AQ5" s="103"/>
      <c r="AR5" s="104"/>
      <c r="AS5" s="104"/>
      <c r="AT5" s="104"/>
      <c r="AU5" s="104"/>
      <c r="AV5" s="104"/>
      <c r="AW5" s="355"/>
      <c r="AX5" s="355"/>
      <c r="AY5" s="355"/>
      <c r="AZ5" s="354"/>
      <c r="BA5" s="353"/>
      <c r="BB5" s="353"/>
      <c r="BC5" s="88"/>
      <c r="BD5" s="89"/>
      <c r="BE5" s="89"/>
      <c r="BF5" s="74"/>
      <c r="BG5" s="121"/>
      <c r="BH5" s="122"/>
      <c r="BI5" s="123"/>
      <c r="BJ5" s="352"/>
      <c r="BK5" s="351"/>
      <c r="BL5" s="351"/>
      <c r="BM5" s="352"/>
      <c r="BN5" s="351"/>
      <c r="BO5" s="351"/>
      <c r="BP5" s="352"/>
      <c r="BQ5" s="351"/>
      <c r="BR5" s="351"/>
      <c r="BS5" s="352"/>
      <c r="BT5" s="351"/>
      <c r="BU5" s="351"/>
      <c r="BV5" s="352"/>
      <c r="BW5" s="351"/>
      <c r="BX5" s="351"/>
      <c r="BY5" s="74"/>
      <c r="BZ5" s="130"/>
      <c r="CA5" s="131"/>
      <c r="CB5" s="132"/>
      <c r="CC5" s="139"/>
      <c r="CD5" s="140"/>
      <c r="CE5" s="141"/>
      <c r="CF5" s="73"/>
      <c r="CG5" s="139"/>
      <c r="CH5" s="140"/>
      <c r="CI5" s="141"/>
      <c r="CJ5" s="148"/>
      <c r="CK5" s="149"/>
      <c r="CL5" s="149"/>
      <c r="CM5" s="149"/>
      <c r="CN5" s="149"/>
      <c r="CO5" s="149"/>
      <c r="CP5" s="149"/>
      <c r="CQ5" s="149"/>
      <c r="CR5" s="149"/>
      <c r="CS5" s="149"/>
      <c r="CT5" s="149"/>
      <c r="CU5" s="149"/>
      <c r="CV5" s="149"/>
      <c r="CW5" s="149"/>
      <c r="CX5" s="150"/>
      <c r="CY5" s="157"/>
      <c r="CZ5" s="158"/>
      <c r="DA5" s="159"/>
      <c r="DB5" s="166"/>
      <c r="DC5" s="167"/>
      <c r="DD5" s="168"/>
      <c r="DE5" s="171"/>
      <c r="DF5" s="178"/>
      <c r="DG5" s="179"/>
      <c r="DH5" s="180"/>
      <c r="DI5" s="163"/>
      <c r="DJ5" s="164"/>
      <c r="DK5" s="164"/>
      <c r="DL5" s="164"/>
      <c r="DM5" s="165"/>
      <c r="DN5" s="182"/>
      <c r="DO5" s="74"/>
      <c r="DP5" s="187"/>
      <c r="DQ5" s="188"/>
      <c r="DR5" s="189"/>
      <c r="DS5" s="185"/>
      <c r="DT5" s="186"/>
      <c r="DU5" s="182"/>
    </row>
    <row r="6" spans="1:125" ht="10" customHeight="1" thickTop="1" x14ac:dyDescent="0.2">
      <c r="A6" s="190">
        <v>1</v>
      </c>
      <c r="B6" s="191"/>
      <c r="C6" s="192"/>
      <c r="D6" s="191">
        <v>1</v>
      </c>
      <c r="E6" s="191"/>
      <c r="F6" s="192"/>
      <c r="G6" s="190">
        <v>8</v>
      </c>
      <c r="H6" s="191"/>
      <c r="I6" s="191"/>
      <c r="J6" s="318"/>
      <c r="K6" s="317"/>
      <c r="L6" s="316"/>
      <c r="M6" s="315">
        <f>CJ6</f>
        <v>0</v>
      </c>
      <c r="N6" s="314">
        <f>CK6</f>
        <v>0</v>
      </c>
      <c r="O6" s="313">
        <f>CL6</f>
        <v>0</v>
      </c>
      <c r="P6" s="190">
        <v>8</v>
      </c>
      <c r="Q6" s="191"/>
      <c r="R6" s="192"/>
      <c r="S6" s="318" t="s">
        <v>1</v>
      </c>
      <c r="T6" s="317"/>
      <c r="U6" s="316"/>
      <c r="V6" s="315">
        <f>CM6</f>
        <v>3</v>
      </c>
      <c r="W6" s="314">
        <f>CN6</f>
        <v>0</v>
      </c>
      <c r="X6" s="313">
        <f>CO6</f>
        <v>0</v>
      </c>
      <c r="Y6" s="190">
        <v>8</v>
      </c>
      <c r="Z6" s="191"/>
      <c r="AA6" s="192"/>
      <c r="AB6" s="318"/>
      <c r="AC6" s="317"/>
      <c r="AD6" s="316" t="s">
        <v>1</v>
      </c>
      <c r="AE6" s="315">
        <f>CP6</f>
        <v>0</v>
      </c>
      <c r="AF6" s="314">
        <f>CQ6</f>
        <v>0</v>
      </c>
      <c r="AG6" s="313">
        <f>CR6</f>
        <v>3</v>
      </c>
      <c r="AH6" s="190">
        <v>8</v>
      </c>
      <c r="AI6" s="191"/>
      <c r="AJ6" s="192"/>
      <c r="AK6" s="318"/>
      <c r="AL6" s="317"/>
      <c r="AM6" s="316"/>
      <c r="AN6" s="315">
        <f>CS6</f>
        <v>0</v>
      </c>
      <c r="AO6" s="314">
        <f>CT6</f>
        <v>0</v>
      </c>
      <c r="AP6" s="313">
        <f>CU6</f>
        <v>0</v>
      </c>
      <c r="AQ6" s="190">
        <v>8</v>
      </c>
      <c r="AR6" s="191"/>
      <c r="AS6" s="192"/>
      <c r="AT6" s="318"/>
      <c r="AU6" s="317"/>
      <c r="AV6" s="316" t="s">
        <v>1</v>
      </c>
      <c r="AW6" s="315">
        <f>CV6</f>
        <v>0</v>
      </c>
      <c r="AX6" s="314">
        <f>CW6</f>
        <v>0</v>
      </c>
      <c r="AY6" s="313">
        <f>CX6</f>
        <v>3</v>
      </c>
      <c r="AZ6" s="199">
        <f>G6+P6+Y6+AH6+AQ6</f>
        <v>40</v>
      </c>
      <c r="BA6" s="200"/>
      <c r="BB6" s="201"/>
      <c r="BC6" s="208">
        <f>AZ6+AZ9</f>
        <v>76</v>
      </c>
      <c r="BD6" s="209"/>
      <c r="BE6" s="210"/>
      <c r="BF6" s="72"/>
      <c r="BG6" s="11">
        <f>CY6</f>
        <v>3</v>
      </c>
      <c r="BH6" s="17">
        <f>CZ6</f>
        <v>0</v>
      </c>
      <c r="BI6" s="16">
        <f>DA6</f>
        <v>6</v>
      </c>
      <c r="BJ6" s="315">
        <f>CJ6</f>
        <v>0</v>
      </c>
      <c r="BK6" s="314">
        <f>CK6</f>
        <v>0</v>
      </c>
      <c r="BL6" s="313">
        <f>CL6</f>
        <v>0</v>
      </c>
      <c r="BM6" s="315">
        <f>CM6</f>
        <v>3</v>
      </c>
      <c r="BN6" s="314">
        <f>CN6</f>
        <v>0</v>
      </c>
      <c r="BO6" s="313">
        <f>CO6</f>
        <v>0</v>
      </c>
      <c r="BP6" s="315">
        <f>CP6</f>
        <v>0</v>
      </c>
      <c r="BQ6" s="314">
        <f>CQ6</f>
        <v>0</v>
      </c>
      <c r="BR6" s="313">
        <f>CR6</f>
        <v>3</v>
      </c>
      <c r="BS6" s="315">
        <f>CS6</f>
        <v>0</v>
      </c>
      <c r="BT6" s="314">
        <f>CT6</f>
        <v>0</v>
      </c>
      <c r="BU6" s="313">
        <f>CU6</f>
        <v>0</v>
      </c>
      <c r="BV6" s="315">
        <f>CV6</f>
        <v>0</v>
      </c>
      <c r="BW6" s="314">
        <f>CW6</f>
        <v>0</v>
      </c>
      <c r="BX6" s="313">
        <f>CX6</f>
        <v>3</v>
      </c>
      <c r="BY6" s="72"/>
      <c r="BZ6" s="18">
        <f>DF6</f>
        <v>12</v>
      </c>
      <c r="CA6" s="17">
        <f>DG6</f>
        <v>9</v>
      </c>
      <c r="CB6" s="16">
        <f>DH6</f>
        <v>21</v>
      </c>
      <c r="CC6" s="18">
        <f>CG6</f>
        <v>1</v>
      </c>
      <c r="CD6" s="17">
        <f>CH6</f>
        <v>0</v>
      </c>
      <c r="CE6" s="16">
        <f>CI6</f>
        <v>2</v>
      </c>
      <c r="CF6" s="19"/>
      <c r="CG6" s="71">
        <f>COUNTIF(J6,$CK$1)+COUNTIF(S6,$CK$1)+COUNTIF(AB6,$CK$1)+COUNTIF(AK6,$CK$1)+COUNTIF(AT6,$CK$1)</f>
        <v>1</v>
      </c>
      <c r="CH6" s="70">
        <f>COUNTIF(K6,$CK$1)+COUNTIF(T6,$CK$1)+COUNTIF(AC6,$CK$1)+COUNTIF(AL6,$CK$1)+COUNTIF(AU6,$CK$1)</f>
        <v>0</v>
      </c>
      <c r="CI6" s="69">
        <f>COUNTIF(L6,$CK$1)+COUNTIF(U6,$CK$1)+COUNTIF(AD6,$CK$1)+COUNTIF(AM6,$CK$1)+COUNTIF(AV6,$CK$1)</f>
        <v>2</v>
      </c>
      <c r="CJ6" s="68">
        <f>IF($G$6 = $CM$1,0,IF(+COUNTIF(J6,$CK$1) = 1,11-$G$6,0))</f>
        <v>0</v>
      </c>
      <c r="CK6" s="65">
        <f>IF($G$6 = $CM$1,0,IF(+COUNTIF(K6,$CK$1) = 1,11-$G$6,0))</f>
        <v>0</v>
      </c>
      <c r="CL6" s="64">
        <f>IF($G$6 = $CM$1,0,IF(+COUNTIF(L6,$CK$1) = 1,11-$G$6,0))</f>
        <v>0</v>
      </c>
      <c r="CM6" s="50">
        <f>IF($P$6 = $CM$1,0,IF(+COUNTIF(S6,$CK$1) = 1,11-$P$6,0))</f>
        <v>3</v>
      </c>
      <c r="CN6" s="65">
        <f>IF($P$6 = $CM$1,0,IF(+COUNTIF(T6,$CK$1) = 1,11-$P$6,0))</f>
        <v>0</v>
      </c>
      <c r="CO6" s="64">
        <f>IF($P$6 = $CM$1,0,IF(+COUNTIF(U6,$CK$1) = 1,11-$P$6,0))</f>
        <v>0</v>
      </c>
      <c r="CP6" s="50">
        <f>IF($Y$6 = $CM$1,0,IF(+COUNTIF(AB6,$CK$1) = 1,11-$Y$6,0))</f>
        <v>0</v>
      </c>
      <c r="CQ6" s="65">
        <f>IF($Y$6 = $CM$1,0,IF(+COUNTIF(AC6,$CK$1) = 1,11-$Y$6,0))</f>
        <v>0</v>
      </c>
      <c r="CR6" s="64">
        <f>IF($Y$6 = $CM$1,0,IF(+COUNTIF(AD6,$CK$1) = 1,11-$Y$6,0))</f>
        <v>3</v>
      </c>
      <c r="CS6" s="50">
        <f>IF($AH$6 = $CM$1,0,IF(+COUNTIF(AK6,$CK$1) = 1,11-$AH$6,0))</f>
        <v>0</v>
      </c>
      <c r="CT6" s="65">
        <f>IF($AH$6 = $CM$1,0,IF(+COUNTIF(AL6,$CK$1) = 1,11-$AH$6,0))</f>
        <v>0</v>
      </c>
      <c r="CU6" s="64">
        <f>IF($AH$6 = $CM$1,0,IF(+COUNTIF(AM6,$CK$1) = 1,11-$AH$6,0))</f>
        <v>0</v>
      </c>
      <c r="CV6" s="50">
        <f>IF($AQ$6 = $CM$1,0,IF(+COUNTIF(AT6,$CK$1) = 1,11-$AQ$6,0))</f>
        <v>0</v>
      </c>
      <c r="CW6" s="65">
        <f>IF($AQ$6 = $CM$1,0,IF(+COUNTIF(AU6,$CK$1) = 1,11-$AQ$6,0))</f>
        <v>0</v>
      </c>
      <c r="CX6" s="64">
        <f>IF($AQ$6 = $CM$1,0,IF(+COUNTIF(AV6,$CK$1) = 1,11-$AQ$6,0))</f>
        <v>3</v>
      </c>
      <c r="CY6" s="53">
        <f>CJ6+CM6+CP6+CS6+CV6</f>
        <v>3</v>
      </c>
      <c r="CZ6" s="67">
        <f>CK6+CN6+CQ6+CT6+CW6</f>
        <v>0</v>
      </c>
      <c r="DA6" s="66">
        <f>CL6+CO6+CR6+CU6+CX6</f>
        <v>6</v>
      </c>
      <c r="DB6" s="50">
        <f>SUM($CY$6:$CY$8)</f>
        <v>3</v>
      </c>
      <c r="DC6" s="65">
        <f>SUM($CZ$6:$CZ$8)</f>
        <v>0</v>
      </c>
      <c r="DD6" s="64">
        <f>SUM($DA$6:$DA$8)</f>
        <v>12</v>
      </c>
      <c r="DE6" s="64">
        <f>SUM(CY6:DA6)</f>
        <v>9</v>
      </c>
      <c r="DF6" s="47">
        <f>DB6+DE6</f>
        <v>12</v>
      </c>
      <c r="DG6" s="63">
        <f>DC6+DE6</f>
        <v>9</v>
      </c>
      <c r="DH6" s="62">
        <f>DD6+DE6</f>
        <v>21</v>
      </c>
      <c r="DI6" s="61">
        <f>SUM(CJ6:CL8)</f>
        <v>3</v>
      </c>
      <c r="DJ6" s="60">
        <f>SUM(CM6:CO8)</f>
        <v>3</v>
      </c>
      <c r="DK6" s="60">
        <f>SUM(CP6:CR8)</f>
        <v>3</v>
      </c>
      <c r="DL6" s="59">
        <f>SUM(CS6:CU8)</f>
        <v>3</v>
      </c>
      <c r="DM6" s="58">
        <f>SUM(CV6:CX8)</f>
        <v>3</v>
      </c>
      <c r="DN6" s="57">
        <f>SUM(DI6:DM6)</f>
        <v>15</v>
      </c>
      <c r="DO6" s="72"/>
      <c r="DP6" s="217">
        <v>150</v>
      </c>
      <c r="DQ6" s="218"/>
      <c r="DR6" s="219"/>
      <c r="DS6" s="217">
        <f>DP6/5</f>
        <v>30</v>
      </c>
      <c r="DT6" s="218"/>
      <c r="DU6" s="219"/>
    </row>
    <row r="7" spans="1:125" ht="10" customHeight="1" x14ac:dyDescent="0.2">
      <c r="A7" s="193"/>
      <c r="B7" s="194"/>
      <c r="C7" s="195"/>
      <c r="D7" s="194"/>
      <c r="E7" s="194"/>
      <c r="F7" s="195"/>
      <c r="G7" s="193"/>
      <c r="H7" s="194"/>
      <c r="I7" s="194"/>
      <c r="J7" s="312"/>
      <c r="K7" s="14"/>
      <c r="L7" s="311" t="s">
        <v>1</v>
      </c>
      <c r="M7" s="310">
        <f>CJ7</f>
        <v>0</v>
      </c>
      <c r="N7" s="10">
        <f>CK7</f>
        <v>0</v>
      </c>
      <c r="O7" s="309">
        <f>CL7</f>
        <v>3</v>
      </c>
      <c r="P7" s="193"/>
      <c r="Q7" s="194"/>
      <c r="R7" s="195"/>
      <c r="S7" s="312"/>
      <c r="T7" s="14"/>
      <c r="U7" s="311"/>
      <c r="V7" s="310">
        <f>CM7</f>
        <v>0</v>
      </c>
      <c r="W7" s="10">
        <f>CN7</f>
        <v>0</v>
      </c>
      <c r="X7" s="309">
        <f>CO7</f>
        <v>0</v>
      </c>
      <c r="Y7" s="193"/>
      <c r="Z7" s="194"/>
      <c r="AA7" s="195"/>
      <c r="AB7" s="312"/>
      <c r="AC7" s="14"/>
      <c r="AD7" s="311"/>
      <c r="AE7" s="310">
        <f>CP7</f>
        <v>0</v>
      </c>
      <c r="AF7" s="10">
        <f>CQ7</f>
        <v>0</v>
      </c>
      <c r="AG7" s="309">
        <f>CR7</f>
        <v>0</v>
      </c>
      <c r="AH7" s="193"/>
      <c r="AI7" s="194"/>
      <c r="AJ7" s="195"/>
      <c r="AK7" s="312"/>
      <c r="AL7" s="14"/>
      <c r="AM7" s="311"/>
      <c r="AN7" s="310">
        <f>CS7</f>
        <v>0</v>
      </c>
      <c r="AO7" s="10">
        <f>CT7</f>
        <v>0</v>
      </c>
      <c r="AP7" s="309">
        <f>CU7</f>
        <v>0</v>
      </c>
      <c r="AQ7" s="193"/>
      <c r="AR7" s="194"/>
      <c r="AS7" s="195"/>
      <c r="AT7" s="312"/>
      <c r="AU7" s="14"/>
      <c r="AV7" s="311"/>
      <c r="AW7" s="310">
        <f>CV7</f>
        <v>0</v>
      </c>
      <c r="AX7" s="10">
        <f>CW7</f>
        <v>0</v>
      </c>
      <c r="AY7" s="309">
        <f>CX7</f>
        <v>0</v>
      </c>
      <c r="AZ7" s="202"/>
      <c r="BA7" s="203"/>
      <c r="BB7" s="204"/>
      <c r="BC7" s="211"/>
      <c r="BD7" s="212"/>
      <c r="BE7" s="213"/>
      <c r="BF7" s="32"/>
      <c r="BG7" s="11">
        <f>CY7</f>
        <v>0</v>
      </c>
      <c r="BH7" s="10">
        <f>CZ7</f>
        <v>0</v>
      </c>
      <c r="BI7" s="9">
        <f>DA7</f>
        <v>3</v>
      </c>
      <c r="BJ7" s="310">
        <f>CJ7</f>
        <v>0</v>
      </c>
      <c r="BK7" s="10">
        <f>CK7</f>
        <v>0</v>
      </c>
      <c r="BL7" s="309">
        <f>CL7</f>
        <v>3</v>
      </c>
      <c r="BM7" s="310">
        <f>CM7</f>
        <v>0</v>
      </c>
      <c r="BN7" s="10">
        <f>CN7</f>
        <v>0</v>
      </c>
      <c r="BO7" s="309">
        <f>CO7</f>
        <v>0</v>
      </c>
      <c r="BP7" s="310">
        <f>CP7</f>
        <v>0</v>
      </c>
      <c r="BQ7" s="10">
        <f>CQ7</f>
        <v>0</v>
      </c>
      <c r="BR7" s="309">
        <f>CR7</f>
        <v>0</v>
      </c>
      <c r="BS7" s="310">
        <f>CS7</f>
        <v>0</v>
      </c>
      <c r="BT7" s="10">
        <f>CT7</f>
        <v>0</v>
      </c>
      <c r="BU7" s="309">
        <f>CU7</f>
        <v>0</v>
      </c>
      <c r="BV7" s="310">
        <f>CV7</f>
        <v>0</v>
      </c>
      <c r="BW7" s="10">
        <f>CW7</f>
        <v>0</v>
      </c>
      <c r="BX7" s="309">
        <f>CX7</f>
        <v>0</v>
      </c>
      <c r="BY7" s="32"/>
      <c r="BZ7" s="11">
        <f>DF7</f>
        <v>6</v>
      </c>
      <c r="CA7" s="10">
        <f>DG7</f>
        <v>3</v>
      </c>
      <c r="CB7" s="9">
        <f>DH7</f>
        <v>15</v>
      </c>
      <c r="CC7" s="11">
        <f>CG7</f>
        <v>0</v>
      </c>
      <c r="CD7" s="10">
        <f>CH7</f>
        <v>0</v>
      </c>
      <c r="CE7" s="9">
        <f>CI7</f>
        <v>1</v>
      </c>
      <c r="CF7" s="12"/>
      <c r="CG7" s="56">
        <f>COUNTIF(J7,$CK$1)+COUNTIF(S7,$CK$1)+COUNTIF(AB7,$CK$1)+COUNTIF(AK7,$CK$1)+COUNTIF(AT7,$CK$1)</f>
        <v>0</v>
      </c>
      <c r="CH7" s="55">
        <f>COUNTIF(K7,$CK$1)+COUNTIF(T7,$CK$1)+COUNTIF(AC7,$CK$1)+COUNTIF(AL7,$CK$1)+COUNTIF(AU7,$CK$1)</f>
        <v>0</v>
      </c>
      <c r="CI7" s="54">
        <f>COUNTIF(L7,$CK$1)+COUNTIF(U7,$CK$1)+COUNTIF(AD7,$CK$1)+COUNTIF(AM7,$CK$1)+COUNTIF(AV7,$CK$1)</f>
        <v>1</v>
      </c>
      <c r="CJ7" s="50">
        <f>IF($G$6 = $CM$1,0,IF(+COUNTIF(J7,$CK$1) = 1,11-$G$6,0))</f>
        <v>0</v>
      </c>
      <c r="CK7" s="49">
        <f>IF($G$6 = $CM$1,$CN$1,IF(+COUNTIF(K7,$CK$1) = 1,11-$G$6,0))</f>
        <v>0</v>
      </c>
      <c r="CL7" s="48">
        <f>IF($G$6 = $CM$1,0,IF(+COUNTIF(L7,$CK$1) = 1,11-$G$6,0))</f>
        <v>3</v>
      </c>
      <c r="CM7" s="50">
        <f>IF($P$6 = $CM$1,0,IF(+COUNTIF(S7,$CK$1) = 1,11-$P$6,0))</f>
        <v>0</v>
      </c>
      <c r="CN7" s="49">
        <f>IF($P$6 = $CM$1,$CN$1,IF(+COUNTIF(T7,$CK$1) = 1,11-$P$6,0))</f>
        <v>0</v>
      </c>
      <c r="CO7" s="48">
        <f>IF($P$6 = $CM$1,0,IF(+COUNTIF(U7,$CK$1) = 1,11-$P$6,0))</f>
        <v>0</v>
      </c>
      <c r="CP7" s="50">
        <f>IF($Y$6 = $CM$1,0,IF(+COUNTIF(AB7,$CK$1) = 1,11-$Y$6,0))</f>
        <v>0</v>
      </c>
      <c r="CQ7" s="49">
        <f>IF($Y$6 = $CM$1,$CN$1,IF(+COUNTIF(AC7,$CK$1) = 1,11-$Y$6,0))</f>
        <v>0</v>
      </c>
      <c r="CR7" s="48">
        <f>IF($Y$6 = $CM$1,0,IF(+COUNTIF(AD7,$CK$1) = 1,11-$Y$6,0))</f>
        <v>0</v>
      </c>
      <c r="CS7" s="50">
        <f>IF($AH$6 = $CM$1,0,IF(+COUNTIF(AK7,$CK$1) = 1,11-$AH$6,0))</f>
        <v>0</v>
      </c>
      <c r="CT7" s="49">
        <f>IF($AH$6 = $CM$1,$CN$1,IF(+COUNTIF(AL7,$CK$1) = 1,11-$AH$6,0))</f>
        <v>0</v>
      </c>
      <c r="CU7" s="48">
        <f>IF($AH$6 = $CM$1,0,IF(+COUNTIF(AM7,$CK$1) = 1,11-$AH$6,0))</f>
        <v>0</v>
      </c>
      <c r="CV7" s="50">
        <f>IF($AQ$6 = $CM$1,0,IF(+COUNTIF(AT7,$CK$1) = 1,11-$AQ$6,0))</f>
        <v>0</v>
      </c>
      <c r="CW7" s="49">
        <f>IF($AQ$6 = $CM$1,$CN$1,IF(+COUNTIF(AU7,$CK$1) = 1,11-$AQ$6,0))</f>
        <v>0</v>
      </c>
      <c r="CX7" s="48">
        <f>IF($AQ$6 = $CM$1,0,IF(+COUNTIF(AV7,$CK$1) = 1,11-$AQ$6,0))</f>
        <v>0</v>
      </c>
      <c r="CY7" s="53">
        <f>CJ7+CM7+CP7+CS7+CV7</f>
        <v>0</v>
      </c>
      <c r="CZ7" s="52">
        <f>CK7+CN7+CQ7+CT7+CW7+(IF($CO$1=1,DN7,0))</f>
        <v>0</v>
      </c>
      <c r="DA7" s="51">
        <f>CL7+CO7+CR7+CU7+CX7</f>
        <v>3</v>
      </c>
      <c r="DB7" s="50">
        <f>SUM($CY$6:$CY$8)</f>
        <v>3</v>
      </c>
      <c r="DC7" s="49">
        <f>SUM($CZ$6:$CZ$8)</f>
        <v>0</v>
      </c>
      <c r="DD7" s="48">
        <f>SUM($DA$6:$DA$8)</f>
        <v>12</v>
      </c>
      <c r="DE7" s="48">
        <f>SUM(CY7:DA7)</f>
        <v>3</v>
      </c>
      <c r="DF7" s="47">
        <f>DB7+DE7</f>
        <v>6</v>
      </c>
      <c r="DG7" s="46">
        <f>DC7+DE7</f>
        <v>3</v>
      </c>
      <c r="DH7" s="45">
        <f>DD7+DE7</f>
        <v>15</v>
      </c>
      <c r="DI7" s="226">
        <f>IF(DI6&gt;0,IF(G6&gt;=$CL$1,IF(G6&lt;=$CM$1,10-DI6,0),0),0)</f>
        <v>0</v>
      </c>
      <c r="DJ7" s="228">
        <f>IF(DJ6&gt;0,IF(P6&gt;=$CL$1,IF(P6&lt;=$CM$1,10-DJ6,0),0),0)</f>
        <v>0</v>
      </c>
      <c r="DK7" s="228">
        <f>IF(DK6&gt;0,IF(Y6&gt;=$CL$1,IF(Y6&lt;=$CM$1,10-DK6,0),0),0)</f>
        <v>0</v>
      </c>
      <c r="DL7" s="228">
        <f>IF(DL6&gt;0,IF(AH6&gt;=$CL$1,IF(AH6&lt;=$CM$1,10-DL6,0),0),0)</f>
        <v>0</v>
      </c>
      <c r="DM7" s="230">
        <f>IF(DM6&gt;0,IF(AQ6&gt;=$CL$1,IF(AQ6&lt;=$CM$1,10-DM6,0),0),0)</f>
        <v>0</v>
      </c>
      <c r="DN7" s="232">
        <f>SUM(DI7:DM8)</f>
        <v>0</v>
      </c>
      <c r="DO7" s="32"/>
      <c r="DP7" s="220"/>
      <c r="DQ7" s="221"/>
      <c r="DR7" s="222"/>
      <c r="DS7" s="220"/>
      <c r="DT7" s="221"/>
      <c r="DU7" s="222"/>
    </row>
    <row r="8" spans="1:125" ht="10" customHeight="1" thickBot="1" x14ac:dyDescent="0.25">
      <c r="A8" s="193"/>
      <c r="B8" s="194"/>
      <c r="C8" s="195"/>
      <c r="D8" s="194"/>
      <c r="E8" s="194"/>
      <c r="F8" s="195"/>
      <c r="G8" s="196"/>
      <c r="H8" s="197"/>
      <c r="I8" s="197"/>
      <c r="J8" s="324"/>
      <c r="K8" s="323"/>
      <c r="L8" s="322"/>
      <c r="M8" s="321">
        <f>CJ8</f>
        <v>0</v>
      </c>
      <c r="N8" s="320">
        <f>CK8</f>
        <v>0</v>
      </c>
      <c r="O8" s="319">
        <f>CL8</f>
        <v>0</v>
      </c>
      <c r="P8" s="196"/>
      <c r="Q8" s="197"/>
      <c r="R8" s="198"/>
      <c r="S8" s="324"/>
      <c r="T8" s="323"/>
      <c r="U8" s="322"/>
      <c r="V8" s="321">
        <f>CM8</f>
        <v>0</v>
      </c>
      <c r="W8" s="320">
        <f>CN8</f>
        <v>0</v>
      </c>
      <c r="X8" s="319">
        <f>CO8</f>
        <v>0</v>
      </c>
      <c r="Y8" s="196"/>
      <c r="Z8" s="197"/>
      <c r="AA8" s="198"/>
      <c r="AB8" s="324"/>
      <c r="AC8" s="323"/>
      <c r="AD8" s="322"/>
      <c r="AE8" s="321">
        <f>CP8</f>
        <v>0</v>
      </c>
      <c r="AF8" s="320">
        <f>CQ8</f>
        <v>0</v>
      </c>
      <c r="AG8" s="319">
        <f>CR8</f>
        <v>0</v>
      </c>
      <c r="AH8" s="196"/>
      <c r="AI8" s="197"/>
      <c r="AJ8" s="198"/>
      <c r="AK8" s="324"/>
      <c r="AL8" s="323"/>
      <c r="AM8" s="322" t="s">
        <v>1</v>
      </c>
      <c r="AN8" s="321">
        <f>CS8</f>
        <v>0</v>
      </c>
      <c r="AO8" s="320">
        <f>CT8</f>
        <v>0</v>
      </c>
      <c r="AP8" s="319">
        <f>CU8</f>
        <v>3</v>
      </c>
      <c r="AQ8" s="196"/>
      <c r="AR8" s="197"/>
      <c r="AS8" s="198"/>
      <c r="AT8" s="324"/>
      <c r="AU8" s="323"/>
      <c r="AV8" s="322"/>
      <c r="AW8" s="321">
        <f>CV8</f>
        <v>0</v>
      </c>
      <c r="AX8" s="320">
        <f>CW8</f>
        <v>0</v>
      </c>
      <c r="AY8" s="319">
        <f>CX8</f>
        <v>0</v>
      </c>
      <c r="AZ8" s="205"/>
      <c r="BA8" s="206"/>
      <c r="BB8" s="207"/>
      <c r="BC8" s="211"/>
      <c r="BD8" s="212"/>
      <c r="BE8" s="213"/>
      <c r="BF8" s="32"/>
      <c r="BG8" s="4">
        <f>CY8</f>
        <v>0</v>
      </c>
      <c r="BH8" s="3">
        <f>CZ8</f>
        <v>0</v>
      </c>
      <c r="BI8" s="2">
        <f>DA8</f>
        <v>3</v>
      </c>
      <c r="BJ8" s="321">
        <f>CJ8</f>
        <v>0</v>
      </c>
      <c r="BK8" s="320">
        <f>CK8</f>
        <v>0</v>
      </c>
      <c r="BL8" s="319">
        <f>CL8</f>
        <v>0</v>
      </c>
      <c r="BM8" s="321">
        <f>CM8</f>
        <v>0</v>
      </c>
      <c r="BN8" s="320">
        <f>CN8</f>
        <v>0</v>
      </c>
      <c r="BO8" s="319">
        <f>CO8</f>
        <v>0</v>
      </c>
      <c r="BP8" s="321">
        <f>CP8</f>
        <v>0</v>
      </c>
      <c r="BQ8" s="320">
        <f>CQ8</f>
        <v>0</v>
      </c>
      <c r="BR8" s="319">
        <f>CR8</f>
        <v>0</v>
      </c>
      <c r="BS8" s="321">
        <f>CS8</f>
        <v>0</v>
      </c>
      <c r="BT8" s="320">
        <f>CT8</f>
        <v>0</v>
      </c>
      <c r="BU8" s="319">
        <f>CU8</f>
        <v>3</v>
      </c>
      <c r="BV8" s="321">
        <f>CV8</f>
        <v>0</v>
      </c>
      <c r="BW8" s="320">
        <f>CW8</f>
        <v>0</v>
      </c>
      <c r="BX8" s="319">
        <f>CX8</f>
        <v>0</v>
      </c>
      <c r="BY8" s="32"/>
      <c r="BZ8" s="4">
        <f>DF8</f>
        <v>6</v>
      </c>
      <c r="CA8" s="3">
        <f>DG8</f>
        <v>3</v>
      </c>
      <c r="CB8" s="2">
        <f>DH8</f>
        <v>15</v>
      </c>
      <c r="CC8" s="4">
        <f>CG8</f>
        <v>0</v>
      </c>
      <c r="CD8" s="3">
        <f>CH8</f>
        <v>0</v>
      </c>
      <c r="CE8" s="2">
        <f>CI8</f>
        <v>1</v>
      </c>
      <c r="CF8" s="5"/>
      <c r="CG8" s="44">
        <f>COUNTIF(J8,$CK$1)+COUNTIF(S8,$CK$1)+COUNTIF(AB8,$CK$1)+COUNTIF(AK8,$CK$1)+COUNTIF(AT8,$CK$1)</f>
        <v>0</v>
      </c>
      <c r="CH8" s="43">
        <f>COUNTIF(K8,$CK$1)+COUNTIF(T8,$CK$1)+COUNTIF(AC8,$CK$1)+COUNTIF(AL8,$CK$1)+COUNTIF(AU8,$CK$1)</f>
        <v>0</v>
      </c>
      <c r="CI8" s="42">
        <f>COUNTIF(L8,$CK$1)+COUNTIF(U8,$CK$1)+COUNTIF(AD8,$CK$1)+COUNTIF(AM8,$CK$1)+COUNTIF(AV8,$CK$1)</f>
        <v>1</v>
      </c>
      <c r="CJ8" s="38">
        <f>IF($G$6 = $CM$1,0,IF(+COUNTIF(J8,$CK$1) = 1,11-$G$6,0))</f>
        <v>0</v>
      </c>
      <c r="CK8" s="37">
        <f>IF($G$6 = $CM$1,0,IF(+COUNTIF(K8,$CK$1) = 1,11-$G$6,0))</f>
        <v>0</v>
      </c>
      <c r="CL8" s="36">
        <f>IF($G$6 = $CM$1,0,IF(+COUNTIF(L8,$CK$1) = 1,11-$G$6,0))</f>
        <v>0</v>
      </c>
      <c r="CM8" s="38">
        <f>IF($P$6 = $CM$1,0,IF(+COUNTIF(S8,$CK$1) = 1,11-$P$6,0))</f>
        <v>0</v>
      </c>
      <c r="CN8" s="37">
        <f>IF($P$6 = $CM$1,0,IF(+COUNTIF(T8,$CK$1) = 1,11-$P$6,0))</f>
        <v>0</v>
      </c>
      <c r="CO8" s="36">
        <f>IF($P$6 = $CM$1,0,IF(+COUNTIF(U8,$CK$1) = 1,11-$P$6,0))</f>
        <v>0</v>
      </c>
      <c r="CP8" s="38">
        <f>IF($Y$6 = $CM$1,0,IF(+COUNTIF(AB8,$CK$1) = 1,11-$Y$6,0))</f>
        <v>0</v>
      </c>
      <c r="CQ8" s="37">
        <f>IF($Y$6 = $CM$1,0,IF(+COUNTIF(AC8,$CK$1) = 1,11-$Y$6,0))</f>
        <v>0</v>
      </c>
      <c r="CR8" s="36">
        <f>IF($Y$6 = $CM$1,0,IF(+COUNTIF(AD8,$CK$1) = 1,11-$Y$6,0))</f>
        <v>0</v>
      </c>
      <c r="CS8" s="38">
        <f>IF($AH$6 = $CM$1,0,IF(+COUNTIF(AK8,$CK$1) = 1,11-$AH$6,0))</f>
        <v>0</v>
      </c>
      <c r="CT8" s="37">
        <f>IF($AH$6 = $CM$1,0,IF(+COUNTIF(AL8,$CK$1) = 1,11-$AH$6,0))</f>
        <v>0</v>
      </c>
      <c r="CU8" s="36">
        <f>IF($AH$6 = $CM$1,0,IF(+COUNTIF(AM8,$CK$1) = 1,11-$AH$6,0))</f>
        <v>3</v>
      </c>
      <c r="CV8" s="38">
        <f>IF($AQ$6 = $CM$1,0,IF(+COUNTIF(AT8,$CK$1) = 1,11-$AQ$6,0))</f>
        <v>0</v>
      </c>
      <c r="CW8" s="37">
        <f>IF($AQ$6 = $CM$1,0,IF(+COUNTIF(AU8,$CK$1) = 1,11-$AQ$6,0))</f>
        <v>0</v>
      </c>
      <c r="CX8" s="36">
        <f>IF($AQ$6 = $CM$1,0,IF(+COUNTIF(AV8,$CK$1) = 1,11-$AQ$6,0))</f>
        <v>0</v>
      </c>
      <c r="CY8" s="41">
        <f>CJ8+CM8+CP8+CS8+CV8</f>
        <v>0</v>
      </c>
      <c r="CZ8" s="40">
        <f>CK8+CN8+CQ8+CT8+CW8</f>
        <v>0</v>
      </c>
      <c r="DA8" s="39">
        <f>CL8+CO8+CR8+CU8+CX8</f>
        <v>3</v>
      </c>
      <c r="DB8" s="38">
        <f>SUM($CY$6:$CY$8)</f>
        <v>3</v>
      </c>
      <c r="DC8" s="37">
        <f>SUM($CZ$6:$CZ$8)</f>
        <v>0</v>
      </c>
      <c r="DD8" s="36">
        <f>SUM($DA$6:$DA$8)</f>
        <v>12</v>
      </c>
      <c r="DE8" s="36">
        <f>SUM(CY8:DA8)</f>
        <v>3</v>
      </c>
      <c r="DF8" s="35">
        <f>DB8+DE8</f>
        <v>6</v>
      </c>
      <c r="DG8" s="34">
        <f>DC8+DE8</f>
        <v>3</v>
      </c>
      <c r="DH8" s="33">
        <f>DD8+DE8</f>
        <v>15</v>
      </c>
      <c r="DI8" s="227"/>
      <c r="DJ8" s="229"/>
      <c r="DK8" s="229"/>
      <c r="DL8" s="229"/>
      <c r="DM8" s="231"/>
      <c r="DN8" s="233"/>
      <c r="DO8" s="32"/>
      <c r="DP8" s="223"/>
      <c r="DQ8" s="224"/>
      <c r="DR8" s="225"/>
      <c r="DS8" s="220"/>
      <c r="DT8" s="221"/>
      <c r="DU8" s="222"/>
    </row>
    <row r="9" spans="1:125" ht="10" customHeight="1" thickTop="1" x14ac:dyDescent="0.2">
      <c r="A9" s="193">
        <v>1</v>
      </c>
      <c r="B9" s="194"/>
      <c r="C9" s="195"/>
      <c r="D9" s="190">
        <v>2</v>
      </c>
      <c r="E9" s="191"/>
      <c r="F9" s="192"/>
      <c r="G9" s="190">
        <v>6</v>
      </c>
      <c r="H9" s="191"/>
      <c r="I9" s="192"/>
      <c r="J9" s="318"/>
      <c r="K9" s="317"/>
      <c r="L9" s="316" t="s">
        <v>1</v>
      </c>
      <c r="M9" s="315">
        <f>CJ9</f>
        <v>0</v>
      </c>
      <c r="N9" s="314">
        <f>CK9</f>
        <v>0</v>
      </c>
      <c r="O9" s="313">
        <f>CL9</f>
        <v>5</v>
      </c>
      <c r="P9" s="190">
        <v>8</v>
      </c>
      <c r="Q9" s="191"/>
      <c r="R9" s="192"/>
      <c r="S9" s="318"/>
      <c r="T9" s="317"/>
      <c r="U9" s="316"/>
      <c r="V9" s="315">
        <f>CM9</f>
        <v>0</v>
      </c>
      <c r="W9" s="314">
        <f>CN9</f>
        <v>0</v>
      </c>
      <c r="X9" s="313">
        <f>CO9</f>
        <v>0</v>
      </c>
      <c r="Y9" s="190">
        <v>9</v>
      </c>
      <c r="Z9" s="191"/>
      <c r="AA9" s="192"/>
      <c r="AB9" s="318"/>
      <c r="AC9" s="317"/>
      <c r="AD9" s="316"/>
      <c r="AE9" s="315">
        <f>CP9</f>
        <v>0</v>
      </c>
      <c r="AF9" s="314">
        <f>CQ9</f>
        <v>0</v>
      </c>
      <c r="AG9" s="313">
        <f>CR9</f>
        <v>0</v>
      </c>
      <c r="AH9" s="190">
        <v>5</v>
      </c>
      <c r="AI9" s="191"/>
      <c r="AJ9" s="192"/>
      <c r="AK9" s="318"/>
      <c r="AL9" s="317"/>
      <c r="AM9" s="316"/>
      <c r="AN9" s="315">
        <f>CS9</f>
        <v>0</v>
      </c>
      <c r="AO9" s="314">
        <f>CT9</f>
        <v>0</v>
      </c>
      <c r="AP9" s="313">
        <f>CU9</f>
        <v>0</v>
      </c>
      <c r="AQ9" s="190">
        <v>8</v>
      </c>
      <c r="AR9" s="191"/>
      <c r="AS9" s="192"/>
      <c r="AT9" s="318"/>
      <c r="AU9" s="317"/>
      <c r="AV9" s="316" t="s">
        <v>1</v>
      </c>
      <c r="AW9" s="315">
        <f>CV9</f>
        <v>0</v>
      </c>
      <c r="AX9" s="314">
        <f>CW9</f>
        <v>0</v>
      </c>
      <c r="AY9" s="313">
        <f>CX9</f>
        <v>3</v>
      </c>
      <c r="AZ9" s="199">
        <f>G9+P9+Y9+AH9+AQ9</f>
        <v>36</v>
      </c>
      <c r="BA9" s="200"/>
      <c r="BB9" s="201"/>
      <c r="BC9" s="211"/>
      <c r="BD9" s="212"/>
      <c r="BE9" s="213"/>
      <c r="BF9" s="32"/>
      <c r="BG9" s="11">
        <f>CY9</f>
        <v>0</v>
      </c>
      <c r="BH9" s="17">
        <f>CZ9</f>
        <v>0</v>
      </c>
      <c r="BI9" s="16">
        <f>DA9</f>
        <v>8</v>
      </c>
      <c r="BJ9" s="315">
        <f>CJ9</f>
        <v>0</v>
      </c>
      <c r="BK9" s="314">
        <f>CK9</f>
        <v>0</v>
      </c>
      <c r="BL9" s="313">
        <f>CL9</f>
        <v>5</v>
      </c>
      <c r="BM9" s="315">
        <f>CM9</f>
        <v>0</v>
      </c>
      <c r="BN9" s="314">
        <f>CN9</f>
        <v>0</v>
      </c>
      <c r="BO9" s="313">
        <f>CO9</f>
        <v>0</v>
      </c>
      <c r="BP9" s="315">
        <f>CP9</f>
        <v>0</v>
      </c>
      <c r="BQ9" s="314">
        <f>CQ9</f>
        <v>0</v>
      </c>
      <c r="BR9" s="313">
        <f>CR9</f>
        <v>0</v>
      </c>
      <c r="BS9" s="315">
        <f>CS9</f>
        <v>0</v>
      </c>
      <c r="BT9" s="314">
        <f>CT9</f>
        <v>0</v>
      </c>
      <c r="BU9" s="313">
        <f>CU9</f>
        <v>0</v>
      </c>
      <c r="BV9" s="315">
        <f>CV9</f>
        <v>0</v>
      </c>
      <c r="BW9" s="314">
        <f>CW9</f>
        <v>0</v>
      </c>
      <c r="BX9" s="313">
        <f>CX9</f>
        <v>3</v>
      </c>
      <c r="BY9" s="32"/>
      <c r="BZ9" s="18">
        <f>DF9</f>
        <v>8</v>
      </c>
      <c r="CA9" s="17">
        <f>DG9</f>
        <v>8</v>
      </c>
      <c r="CB9" s="16">
        <f>DH9</f>
        <v>27</v>
      </c>
      <c r="CC9" s="18">
        <f>CG9</f>
        <v>0</v>
      </c>
      <c r="CD9" s="17">
        <f>CH9</f>
        <v>0</v>
      </c>
      <c r="CE9" s="16">
        <f>CI9</f>
        <v>2</v>
      </c>
      <c r="CF9" s="19"/>
      <c r="CG9" s="71">
        <f>COUNTIF(J9,$CK$1)+COUNTIF(S9,$CK$1)+COUNTIF(AB9,$CK$1)+COUNTIF(AK9,$CK$1)+COUNTIF(AT9,$CK$1)</f>
        <v>0</v>
      </c>
      <c r="CH9" s="70">
        <f>COUNTIF(K9,$CK$1)+COUNTIF(T9,$CK$1)+COUNTIF(AC9,$CK$1)+COUNTIF(AL9,$CK$1)+COUNTIF(AU9,$CK$1)</f>
        <v>0</v>
      </c>
      <c r="CI9" s="69">
        <f>COUNTIF(L9,$CK$1)+COUNTIF(U9,$CK$1)+COUNTIF(AD9,$CK$1)+COUNTIF(AM9,$CK$1)+COUNTIF(AV9,$CK$1)</f>
        <v>2</v>
      </c>
      <c r="CJ9" s="68">
        <f>IF($G$9 = $CM$1,0,IF(+COUNTIF(J9,$CK$1) = 1,11-$G$9,0))</f>
        <v>0</v>
      </c>
      <c r="CK9" s="65">
        <f>IF($G$9 = $CM$1,0,IF(+COUNTIF(K9,$CK$1) = 1,11-$G$9,0))</f>
        <v>0</v>
      </c>
      <c r="CL9" s="64">
        <f>IF($G$9 = $CM$1,0,IF(+COUNTIF(L9,$CK$1) = 1,11-$G$9,0))</f>
        <v>5</v>
      </c>
      <c r="CM9" s="50">
        <f>IF($P$9 = $CM$1,0,IF(+COUNTIF(S9,$CK$1) = 1,11-$P$9,0))</f>
        <v>0</v>
      </c>
      <c r="CN9" s="65">
        <f>IF($P$9 = $CM$1,0,IF(+COUNTIF(T9,$CK$1) = 1,11-$P$9,0))</f>
        <v>0</v>
      </c>
      <c r="CO9" s="64">
        <f>IF($P$9 = $CM$1,0,IF(+COUNTIF(U9,$CK$1) = 1,11-$P$9,0))</f>
        <v>0</v>
      </c>
      <c r="CP9" s="50">
        <f>IF($Y$9 = $CM$1,0,IF(+COUNTIF(AB9,$CK$1) = 1,11-$Y$9,0))</f>
        <v>0</v>
      </c>
      <c r="CQ9" s="65">
        <f>IF($Y$9 = $CM$1,0,IF(+COUNTIF(AC9,$CK$1) = 1,11-$Y$9,0))</f>
        <v>0</v>
      </c>
      <c r="CR9" s="64">
        <f>IF($Y$9 = $CM$1,0,IF(+COUNTIF(AD9,$CK$1) = 1,11-$Y$9,0))</f>
        <v>0</v>
      </c>
      <c r="CS9" s="50">
        <f>IF($AH$9 = $CM$1,0,IF(+COUNTIF(AK9,$CK$1) = 1,11-$AH$9,0))</f>
        <v>0</v>
      </c>
      <c r="CT9" s="65">
        <f>IF($AH$9 = $CM$1,0,IF(+COUNTIF(AL9,$CK$1) = 1,11-$AH$9,0))</f>
        <v>0</v>
      </c>
      <c r="CU9" s="64">
        <f>IF($AH$9 = $CM$1,0,IF(+COUNTIF(AM9,$CK$1) = 1,11-$AH$9,0))</f>
        <v>0</v>
      </c>
      <c r="CV9" s="50">
        <f>IF($AQ$9 = $CM$1,0,IF(+COUNTIF(AT9,$CK$1) = 1,11-$AQ$9,0))</f>
        <v>0</v>
      </c>
      <c r="CW9" s="65">
        <f>IF($AQ$9 = $CM$1,0,IF(+COUNTIF(AU9,$CK$1) = 1,11-$AQ$9,0))</f>
        <v>0</v>
      </c>
      <c r="CX9" s="64">
        <f>IF($AQ$9 = $CM$1,0,IF(+COUNTIF(AV9,$CK$1) = 1,11-$AQ$9,0))</f>
        <v>3</v>
      </c>
      <c r="CY9" s="53">
        <f>CJ9+CM9+CP9+CS9+CV9</f>
        <v>0</v>
      </c>
      <c r="CZ9" s="67">
        <f>CK9+CN9+CQ9+CT9+CW9</f>
        <v>0</v>
      </c>
      <c r="DA9" s="66">
        <f>CL9+CO9+CR9+CU9+CX9</f>
        <v>8</v>
      </c>
      <c r="DB9" s="50">
        <f>SUM($CY$9:$CY$11)</f>
        <v>0</v>
      </c>
      <c r="DC9" s="65">
        <f>SUM($CZ$9:$CZ$11)</f>
        <v>0</v>
      </c>
      <c r="DD9" s="64">
        <f>SUM($DA$9:$DA$11)</f>
        <v>19</v>
      </c>
      <c r="DE9" s="64">
        <f>SUM(CY9:DA9)</f>
        <v>8</v>
      </c>
      <c r="DF9" s="47">
        <f>DB9+DE9</f>
        <v>8</v>
      </c>
      <c r="DG9" s="63">
        <f>DC9+DE9</f>
        <v>8</v>
      </c>
      <c r="DH9" s="62">
        <f>DD9+DE9</f>
        <v>27</v>
      </c>
      <c r="DI9" s="61">
        <f>SUM(CJ9:CL11)</f>
        <v>5</v>
      </c>
      <c r="DJ9" s="60">
        <f>SUM(CM9:CO11)</f>
        <v>3</v>
      </c>
      <c r="DK9" s="60">
        <f>SUM(CP9:CR11)</f>
        <v>2</v>
      </c>
      <c r="DL9" s="59">
        <f>SUM(CS9:CU11)</f>
        <v>6</v>
      </c>
      <c r="DM9" s="58">
        <f>SUM(CV9:CX11)</f>
        <v>3</v>
      </c>
      <c r="DN9" s="57">
        <f>SUM(DI9:DM9)</f>
        <v>19</v>
      </c>
      <c r="DO9" s="32"/>
      <c r="DP9" s="217">
        <v>150</v>
      </c>
      <c r="DQ9" s="218"/>
      <c r="DR9" s="218"/>
      <c r="DS9" s="217">
        <f>DP9/5</f>
        <v>30</v>
      </c>
      <c r="DT9" s="218"/>
      <c r="DU9" s="219"/>
    </row>
    <row r="10" spans="1:125" ht="10" customHeight="1" x14ac:dyDescent="0.2">
      <c r="A10" s="193"/>
      <c r="B10" s="194"/>
      <c r="C10" s="195"/>
      <c r="D10" s="193"/>
      <c r="E10" s="194"/>
      <c r="F10" s="195"/>
      <c r="G10" s="193"/>
      <c r="H10" s="194"/>
      <c r="I10" s="195"/>
      <c r="J10" s="312"/>
      <c r="K10" s="14"/>
      <c r="L10" s="311"/>
      <c r="M10" s="310">
        <f>CJ10</f>
        <v>0</v>
      </c>
      <c r="N10" s="10">
        <f>CK10</f>
        <v>0</v>
      </c>
      <c r="O10" s="309">
        <f>CL10</f>
        <v>0</v>
      </c>
      <c r="P10" s="193"/>
      <c r="Q10" s="194"/>
      <c r="R10" s="195"/>
      <c r="S10" s="312"/>
      <c r="T10" s="14"/>
      <c r="U10" s="311" t="s">
        <v>1</v>
      </c>
      <c r="V10" s="310">
        <f>CM10</f>
        <v>0</v>
      </c>
      <c r="W10" s="10">
        <f>CN10</f>
        <v>0</v>
      </c>
      <c r="X10" s="309">
        <f>CO10</f>
        <v>3</v>
      </c>
      <c r="Y10" s="193"/>
      <c r="Z10" s="194"/>
      <c r="AA10" s="195"/>
      <c r="AB10" s="312"/>
      <c r="AC10" s="14"/>
      <c r="AD10" s="311"/>
      <c r="AE10" s="310">
        <f>CP10</f>
        <v>0</v>
      </c>
      <c r="AF10" s="10">
        <f>CQ10</f>
        <v>0</v>
      </c>
      <c r="AG10" s="309">
        <f>CR10</f>
        <v>0</v>
      </c>
      <c r="AH10" s="193"/>
      <c r="AI10" s="194"/>
      <c r="AJ10" s="195"/>
      <c r="AK10" s="312"/>
      <c r="AL10" s="14"/>
      <c r="AM10" s="311" t="s">
        <v>1</v>
      </c>
      <c r="AN10" s="310">
        <f>CS10</f>
        <v>0</v>
      </c>
      <c r="AO10" s="10">
        <f>CT10</f>
        <v>0</v>
      </c>
      <c r="AP10" s="309">
        <f>CU10</f>
        <v>6</v>
      </c>
      <c r="AQ10" s="193"/>
      <c r="AR10" s="194"/>
      <c r="AS10" s="195"/>
      <c r="AT10" s="312"/>
      <c r="AU10" s="14"/>
      <c r="AV10" s="311"/>
      <c r="AW10" s="310">
        <f>CV10</f>
        <v>0</v>
      </c>
      <c r="AX10" s="10">
        <f>CW10</f>
        <v>0</v>
      </c>
      <c r="AY10" s="309">
        <f>CX10</f>
        <v>0</v>
      </c>
      <c r="AZ10" s="202"/>
      <c r="BA10" s="203"/>
      <c r="BB10" s="204"/>
      <c r="BC10" s="211"/>
      <c r="BD10" s="212"/>
      <c r="BE10" s="213"/>
      <c r="BF10" s="32"/>
      <c r="BG10" s="11">
        <f>CY10</f>
        <v>0</v>
      </c>
      <c r="BH10" s="10">
        <f>CZ10</f>
        <v>0</v>
      </c>
      <c r="BI10" s="9">
        <f>DA10</f>
        <v>9</v>
      </c>
      <c r="BJ10" s="310">
        <f>CJ10</f>
        <v>0</v>
      </c>
      <c r="BK10" s="10">
        <f>CK10</f>
        <v>0</v>
      </c>
      <c r="BL10" s="309">
        <f>CL10</f>
        <v>0</v>
      </c>
      <c r="BM10" s="310">
        <f>CM10</f>
        <v>0</v>
      </c>
      <c r="BN10" s="10">
        <f>CN10</f>
        <v>0</v>
      </c>
      <c r="BO10" s="309">
        <f>CO10</f>
        <v>3</v>
      </c>
      <c r="BP10" s="310">
        <f>CP10</f>
        <v>0</v>
      </c>
      <c r="BQ10" s="10">
        <f>CQ10</f>
        <v>0</v>
      </c>
      <c r="BR10" s="309">
        <f>CR10</f>
        <v>0</v>
      </c>
      <c r="BS10" s="310">
        <f>CS10</f>
        <v>0</v>
      </c>
      <c r="BT10" s="10">
        <f>CT10</f>
        <v>0</v>
      </c>
      <c r="BU10" s="309">
        <f>CU10</f>
        <v>6</v>
      </c>
      <c r="BV10" s="310">
        <f>CV10</f>
        <v>0</v>
      </c>
      <c r="BW10" s="10">
        <f>CW10</f>
        <v>0</v>
      </c>
      <c r="BX10" s="309">
        <f>CX10</f>
        <v>0</v>
      </c>
      <c r="BY10" s="32"/>
      <c r="BZ10" s="11">
        <f>DF10</f>
        <v>9</v>
      </c>
      <c r="CA10" s="10">
        <f>DG10</f>
        <v>9</v>
      </c>
      <c r="CB10" s="9">
        <f>DH10</f>
        <v>28</v>
      </c>
      <c r="CC10" s="11">
        <f>CG10</f>
        <v>0</v>
      </c>
      <c r="CD10" s="10">
        <f>CH10</f>
        <v>0</v>
      </c>
      <c r="CE10" s="9">
        <f>CI10</f>
        <v>2</v>
      </c>
      <c r="CF10" s="12"/>
      <c r="CG10" s="56">
        <f>COUNTIF(J10,$CK$1)+COUNTIF(S10,$CK$1)+COUNTIF(AB10,$CK$1)+COUNTIF(AK10,$CK$1)+COUNTIF(AT10,$CK$1)</f>
        <v>0</v>
      </c>
      <c r="CH10" s="55">
        <f>COUNTIF(K10,$CK$1)+COUNTIF(T10,$CK$1)+COUNTIF(AC10,$CK$1)+COUNTIF(AL10,$CK$1)+COUNTIF(AU10,$CK$1)</f>
        <v>0</v>
      </c>
      <c r="CI10" s="54">
        <f>COUNTIF(L10,$CK$1)+COUNTIF(U10,$CK$1)+COUNTIF(AD10,$CK$1)+COUNTIF(AM10,$CK$1)+COUNTIF(AV10,$CK$1)</f>
        <v>2</v>
      </c>
      <c r="CJ10" s="50">
        <f>IF($G$9 = $CM$1,0,IF(+COUNTIF(J10,$CK$1) = 1,11-$G$9,0))</f>
        <v>0</v>
      </c>
      <c r="CK10" s="49">
        <f>IF($G$9 = $CM$1,$CN$1,IF(+COUNTIF(K10,$CK$1) = 1,11-$G$9,0))</f>
        <v>0</v>
      </c>
      <c r="CL10" s="48">
        <f>IF($G$9 = $CM$1,0,IF(+COUNTIF(L10,$CK$1) = 1,11-$G$9,0))</f>
        <v>0</v>
      </c>
      <c r="CM10" s="50">
        <f>IF($P$9 = $CM$1,0,IF(+COUNTIF(S10,$CK$1) = 1,11-$P$9,0))</f>
        <v>0</v>
      </c>
      <c r="CN10" s="49">
        <f>IF($P$9 = $CM$1,$CN$1,IF(+COUNTIF(T10,$CK$1) = 1,11-$P$9,0))</f>
        <v>0</v>
      </c>
      <c r="CO10" s="48">
        <f>IF($P$9 = $CM$1,0,IF(+COUNTIF(U10,$CK$1) = 1,11-$P$9,0))</f>
        <v>3</v>
      </c>
      <c r="CP10" s="50">
        <f>IF($Y$9 = $CM$1,0,IF(+COUNTIF(AB10,$CK$1) = 1,11-$Y$9,0))</f>
        <v>0</v>
      </c>
      <c r="CQ10" s="49">
        <f>IF($Y$9 = $CM$1,$CN$1,IF(+COUNTIF(AC10,$CK$1) = 1,11-$Y$9,0))</f>
        <v>0</v>
      </c>
      <c r="CR10" s="48">
        <f>IF($Y$9 = $CM$1,0,IF(+COUNTIF(AD10,$CK$1) = 1,11-$Y$9,0))</f>
        <v>0</v>
      </c>
      <c r="CS10" s="50">
        <f>IF($AH$9 = $CM$1,0,IF(+COUNTIF(AK10,$CK$1) = 1,11-$AH$9,0))</f>
        <v>0</v>
      </c>
      <c r="CT10" s="49">
        <f>IF($AH$9 = $CM$1,$CN$1,IF(+COUNTIF(AL10,$CK$1) = 1,11-$AH$9,0))</f>
        <v>0</v>
      </c>
      <c r="CU10" s="48">
        <f>IF($AH$9 = $CM$1,0,IF(+COUNTIF(AM10,$CK$1) = 1,11-$AH$9,0))</f>
        <v>6</v>
      </c>
      <c r="CV10" s="50">
        <f>IF($AQ$9 = $CM$1,0,IF(+COUNTIF(AT10,$CK$1) = 1,11-$AQ$9,0))</f>
        <v>0</v>
      </c>
      <c r="CW10" s="49">
        <f>IF($AQ$9 = $CM$1,$CN$1,IF(+COUNTIF(AU10,$CK$1) = 1,11-$AQ$9,0))</f>
        <v>0</v>
      </c>
      <c r="CX10" s="48">
        <f>IF($AQ$9 = $CM$1,0,IF(+COUNTIF(AV10,$CK$1) = 1,11-$AQ$9,0))</f>
        <v>0</v>
      </c>
      <c r="CY10" s="53">
        <f>CJ10+CM10+CP10+CS10+CV10</f>
        <v>0</v>
      </c>
      <c r="CZ10" s="52">
        <f>CK10+CN10+CQ10+CT10+CW10+(IF($CO$1=1,DN10,0))</f>
        <v>0</v>
      </c>
      <c r="DA10" s="51">
        <f>CL10+CO10+CR10+CU10+CX10</f>
        <v>9</v>
      </c>
      <c r="DB10" s="50">
        <f>SUM($CY$9:$CY$11)</f>
        <v>0</v>
      </c>
      <c r="DC10" s="49">
        <f>SUM($CZ$9:$CZ$11)</f>
        <v>0</v>
      </c>
      <c r="DD10" s="48">
        <f>SUM($DA$9:$DA$11)</f>
        <v>19</v>
      </c>
      <c r="DE10" s="48">
        <f>SUM(CY10:DA10)</f>
        <v>9</v>
      </c>
      <c r="DF10" s="47">
        <f>DB10+DE10</f>
        <v>9</v>
      </c>
      <c r="DG10" s="46">
        <f>DC10+DE10</f>
        <v>9</v>
      </c>
      <c r="DH10" s="45">
        <f>DD10+DE10</f>
        <v>28</v>
      </c>
      <c r="DI10" s="226">
        <f>IF(DI9&gt;0,IF(G9&gt;=$CL$1,IF(G9&lt;=$CM$1,10-DI9,0),0),0)</f>
        <v>0</v>
      </c>
      <c r="DJ10" s="228">
        <f>IF(DJ9&gt;0,IF(P9&gt;=$CL$1,IF(P9&lt;=$CM$1,10-DJ9,0),0),0)</f>
        <v>0</v>
      </c>
      <c r="DK10" s="228">
        <f>IF(DK9&gt;0,IF(Y9&gt;=$CL$1,IF(Y9&lt;=$CM$1,10-DK9,0),0),0)</f>
        <v>0</v>
      </c>
      <c r="DL10" s="228">
        <f>IF(DL9&gt;0,IF(AH9&gt;=$CL$1,IF(AH9&lt;=$CM$1,10-DL9,0),0),0)</f>
        <v>0</v>
      </c>
      <c r="DM10" s="230">
        <f>IF(DM9&gt;0,IF(AQ9&gt;=$CL$1,IF(AQ9&lt;=$CM$1,10-DM9,0),0),0)</f>
        <v>0</v>
      </c>
      <c r="DN10" s="232">
        <f>SUM(DI10:DM11)</f>
        <v>0</v>
      </c>
      <c r="DO10" s="32"/>
      <c r="DP10" s="220"/>
      <c r="DQ10" s="221"/>
      <c r="DR10" s="221"/>
      <c r="DS10" s="220"/>
      <c r="DT10" s="221"/>
      <c r="DU10" s="222"/>
    </row>
    <row r="11" spans="1:125" ht="10" customHeight="1" thickBot="1" x14ac:dyDescent="0.25">
      <c r="A11" s="193"/>
      <c r="B11" s="194"/>
      <c r="C11" s="195"/>
      <c r="D11" s="193"/>
      <c r="E11" s="194"/>
      <c r="F11" s="195"/>
      <c r="G11" s="196"/>
      <c r="H11" s="197"/>
      <c r="I11" s="198"/>
      <c r="J11" s="324"/>
      <c r="K11" s="323"/>
      <c r="L11" s="322"/>
      <c r="M11" s="321">
        <f>CJ11</f>
        <v>0</v>
      </c>
      <c r="N11" s="320">
        <f>CK11</f>
        <v>0</v>
      </c>
      <c r="O11" s="319">
        <f>CL11</f>
        <v>0</v>
      </c>
      <c r="P11" s="196"/>
      <c r="Q11" s="197"/>
      <c r="R11" s="198"/>
      <c r="S11" s="324"/>
      <c r="T11" s="323"/>
      <c r="U11" s="322"/>
      <c r="V11" s="321">
        <f>CM11</f>
        <v>0</v>
      </c>
      <c r="W11" s="320">
        <f>CN11</f>
        <v>0</v>
      </c>
      <c r="X11" s="319">
        <f>CO11</f>
        <v>0</v>
      </c>
      <c r="Y11" s="196"/>
      <c r="Z11" s="197"/>
      <c r="AA11" s="198"/>
      <c r="AB11" s="324"/>
      <c r="AC11" s="323"/>
      <c r="AD11" s="322" t="s">
        <v>1</v>
      </c>
      <c r="AE11" s="321">
        <f>CP11</f>
        <v>0</v>
      </c>
      <c r="AF11" s="320">
        <f>CQ11</f>
        <v>0</v>
      </c>
      <c r="AG11" s="319">
        <f>CR11</f>
        <v>2</v>
      </c>
      <c r="AH11" s="196"/>
      <c r="AI11" s="197"/>
      <c r="AJ11" s="198"/>
      <c r="AK11" s="324"/>
      <c r="AL11" s="323"/>
      <c r="AM11" s="322"/>
      <c r="AN11" s="321">
        <f>CS11</f>
        <v>0</v>
      </c>
      <c r="AO11" s="320">
        <f>CT11</f>
        <v>0</v>
      </c>
      <c r="AP11" s="319">
        <f>CU11</f>
        <v>0</v>
      </c>
      <c r="AQ11" s="196"/>
      <c r="AR11" s="197"/>
      <c r="AS11" s="198"/>
      <c r="AT11" s="324"/>
      <c r="AU11" s="323"/>
      <c r="AV11" s="322"/>
      <c r="AW11" s="321">
        <f>CV11</f>
        <v>0</v>
      </c>
      <c r="AX11" s="320">
        <f>CW11</f>
        <v>0</v>
      </c>
      <c r="AY11" s="319">
        <f>CX11</f>
        <v>0</v>
      </c>
      <c r="AZ11" s="205"/>
      <c r="BA11" s="206"/>
      <c r="BB11" s="207"/>
      <c r="BC11" s="214"/>
      <c r="BD11" s="215"/>
      <c r="BE11" s="216"/>
      <c r="BF11" s="31"/>
      <c r="BG11" s="4">
        <f>CY11</f>
        <v>0</v>
      </c>
      <c r="BH11" s="3">
        <f>CZ11</f>
        <v>0</v>
      </c>
      <c r="BI11" s="2">
        <f>DA11</f>
        <v>2</v>
      </c>
      <c r="BJ11" s="321">
        <f>CJ11</f>
        <v>0</v>
      </c>
      <c r="BK11" s="320">
        <f>CK11</f>
        <v>0</v>
      </c>
      <c r="BL11" s="319">
        <f>CL11</f>
        <v>0</v>
      </c>
      <c r="BM11" s="321">
        <f>CM11</f>
        <v>0</v>
      </c>
      <c r="BN11" s="320">
        <f>CN11</f>
        <v>0</v>
      </c>
      <c r="BO11" s="319">
        <f>CO11</f>
        <v>0</v>
      </c>
      <c r="BP11" s="321">
        <f>CP11</f>
        <v>0</v>
      </c>
      <c r="BQ11" s="320">
        <f>CQ11</f>
        <v>0</v>
      </c>
      <c r="BR11" s="319">
        <f>CR11</f>
        <v>2</v>
      </c>
      <c r="BS11" s="321">
        <f>CS11</f>
        <v>0</v>
      </c>
      <c r="BT11" s="320">
        <f>CT11</f>
        <v>0</v>
      </c>
      <c r="BU11" s="319">
        <f>CU11</f>
        <v>0</v>
      </c>
      <c r="BV11" s="321">
        <f>CV11</f>
        <v>0</v>
      </c>
      <c r="BW11" s="320">
        <f>CW11</f>
        <v>0</v>
      </c>
      <c r="BX11" s="319">
        <f>CX11</f>
        <v>0</v>
      </c>
      <c r="BY11" s="31"/>
      <c r="BZ11" s="4">
        <f>DF11</f>
        <v>2</v>
      </c>
      <c r="CA11" s="3">
        <f>DG11</f>
        <v>2</v>
      </c>
      <c r="CB11" s="2">
        <f>DH11</f>
        <v>21</v>
      </c>
      <c r="CC11" s="4">
        <f>CG11</f>
        <v>0</v>
      </c>
      <c r="CD11" s="3">
        <f>CH11</f>
        <v>0</v>
      </c>
      <c r="CE11" s="2">
        <f>CI11</f>
        <v>1</v>
      </c>
      <c r="CF11" s="5"/>
      <c r="CG11" s="44">
        <f>COUNTIF(J11,$CK$1)+COUNTIF(S11,$CK$1)+COUNTIF(AB11,$CK$1)+COUNTIF(AK11,$CK$1)+COUNTIF(AT11,$CK$1)</f>
        <v>0</v>
      </c>
      <c r="CH11" s="43">
        <f>COUNTIF(K11,$CK$1)+COUNTIF(T11,$CK$1)+COUNTIF(AC11,$CK$1)+COUNTIF(AL11,$CK$1)+COUNTIF(AU11,$CK$1)</f>
        <v>0</v>
      </c>
      <c r="CI11" s="42">
        <f>COUNTIF(L11,$CK$1)+COUNTIF(U11,$CK$1)+COUNTIF(AD11,$CK$1)+COUNTIF(AM11,$CK$1)+COUNTIF(AV11,$CK$1)</f>
        <v>1</v>
      </c>
      <c r="CJ11" s="38">
        <f>IF($G$9 = $CM$1,0,IF(+COUNTIF(J11,$CK$1) = 1,11-$G$9,0))</f>
        <v>0</v>
      </c>
      <c r="CK11" s="37">
        <f>IF($G$9 = $CM$1,0,IF(+COUNTIF(K11,$CK$1) = 1,11-$G$9,0))</f>
        <v>0</v>
      </c>
      <c r="CL11" s="36">
        <f>IF($G$9 = $CM$1,0,IF(+COUNTIF(L11,$CK$1) = 1,11-$G$9,0))</f>
        <v>0</v>
      </c>
      <c r="CM11" s="38">
        <f>IF($P$9 = $CM$1,0,IF(+COUNTIF(S11,$CK$1) = 1,11-$P$9,0))</f>
        <v>0</v>
      </c>
      <c r="CN11" s="37">
        <f>IF($P$9 = $CM$1,0,IF(+COUNTIF(T11,$CK$1) = 1,11-$P$9,0))</f>
        <v>0</v>
      </c>
      <c r="CO11" s="36">
        <f>IF($P$9 = $CM$1,0,IF(+COUNTIF(U11,$CK$1) = 1,11-$P$9,0))</f>
        <v>0</v>
      </c>
      <c r="CP11" s="38">
        <f>IF($Y$9 = $CM$1,0,IF(+COUNTIF(AB11,$CK$1) = 1,11-$Y$9,0))</f>
        <v>0</v>
      </c>
      <c r="CQ11" s="37">
        <f>IF($Y$9 = $CM$1,0,IF(+COUNTIF(AC11,$CK$1) = 1,11-$Y$9,0))</f>
        <v>0</v>
      </c>
      <c r="CR11" s="36">
        <f>IF($Y$9 = $CM$1,0,IF(+COUNTIF(AD11,$CK$1) = 1,11-$Y$9,0))</f>
        <v>2</v>
      </c>
      <c r="CS11" s="38">
        <f>IF($AH$9 = $CM$1,0,IF(+COUNTIF(AK11,$CK$1) = 1,11-$AH$9,0))</f>
        <v>0</v>
      </c>
      <c r="CT11" s="37">
        <f>IF($AH$9 = $CM$1,0,IF(+COUNTIF(AL11,$CK$1) = 1,11-$AH$9,0))</f>
        <v>0</v>
      </c>
      <c r="CU11" s="36">
        <f>IF($AH$9 = $CM$1,0,IF(+COUNTIF(AM11,$CK$1) = 1,11-$AH$9,0))</f>
        <v>0</v>
      </c>
      <c r="CV11" s="38">
        <f>IF($AQ$9 = $CM$1,0,IF(+COUNTIF(AT11,$CK$1) = 1,11-$AQ$9,0))</f>
        <v>0</v>
      </c>
      <c r="CW11" s="37">
        <f>IF($AQ$9 = $CM$1,0,IF(+COUNTIF(AU11,$CK$1) = 1,11-$AQ$9,0))</f>
        <v>0</v>
      </c>
      <c r="CX11" s="36">
        <f>IF($AQ$9 = $CM$1,0,IF(+COUNTIF(AV11,$CK$1) = 1,11-$AQ$9,0))</f>
        <v>0</v>
      </c>
      <c r="CY11" s="41">
        <f>CJ11+CM11+CP11+CS11+CV11</f>
        <v>0</v>
      </c>
      <c r="CZ11" s="40">
        <f>CK11+CN11+CQ11+CT11+CW11</f>
        <v>0</v>
      </c>
      <c r="DA11" s="39">
        <f>CL11+CO11+CR11+CU11+CX11</f>
        <v>2</v>
      </c>
      <c r="DB11" s="38">
        <f>SUM($CY$9:$CY$11)</f>
        <v>0</v>
      </c>
      <c r="DC11" s="37">
        <f>SUM($CZ$9:$CZ$11)</f>
        <v>0</v>
      </c>
      <c r="DD11" s="36">
        <f>SUM($DA$9:$DA$11)</f>
        <v>19</v>
      </c>
      <c r="DE11" s="36">
        <f>SUM(CY11:DA11)</f>
        <v>2</v>
      </c>
      <c r="DF11" s="35">
        <f>DB11+DE11</f>
        <v>2</v>
      </c>
      <c r="DG11" s="34">
        <f>DC11+DE11</f>
        <v>2</v>
      </c>
      <c r="DH11" s="33">
        <f>DD11+DE11</f>
        <v>21</v>
      </c>
      <c r="DI11" s="227"/>
      <c r="DJ11" s="229"/>
      <c r="DK11" s="229"/>
      <c r="DL11" s="229"/>
      <c r="DM11" s="231"/>
      <c r="DN11" s="233"/>
      <c r="DO11" s="31"/>
      <c r="DP11" s="220"/>
      <c r="DQ11" s="221"/>
      <c r="DR11" s="221"/>
      <c r="DS11" s="220"/>
      <c r="DT11" s="221"/>
      <c r="DU11" s="222"/>
    </row>
    <row r="12" spans="1:125" ht="10" customHeight="1" thickTop="1" x14ac:dyDescent="0.2">
      <c r="A12" s="193">
        <v>1</v>
      </c>
      <c r="B12" s="194"/>
      <c r="C12" s="195"/>
      <c r="D12" s="190">
        <v>3</v>
      </c>
      <c r="E12" s="191"/>
      <c r="F12" s="192"/>
      <c r="G12" s="190">
        <v>9</v>
      </c>
      <c r="H12" s="191"/>
      <c r="I12" s="192"/>
      <c r="J12" s="318"/>
      <c r="K12" s="317"/>
      <c r="L12" s="316"/>
      <c r="M12" s="315">
        <f>CJ12</f>
        <v>0</v>
      </c>
      <c r="N12" s="314">
        <f>CK12</f>
        <v>0</v>
      </c>
      <c r="O12" s="313">
        <f>CL12</f>
        <v>0</v>
      </c>
      <c r="P12" s="190">
        <v>5</v>
      </c>
      <c r="Q12" s="191"/>
      <c r="R12" s="192"/>
      <c r="S12" s="318"/>
      <c r="T12" s="317" t="s">
        <v>1</v>
      </c>
      <c r="U12" s="316"/>
      <c r="V12" s="315">
        <f>CM12</f>
        <v>0</v>
      </c>
      <c r="W12" s="314">
        <f>CN12</f>
        <v>6</v>
      </c>
      <c r="X12" s="313">
        <f>CO12</f>
        <v>0</v>
      </c>
      <c r="Y12" s="190">
        <v>10</v>
      </c>
      <c r="Z12" s="191"/>
      <c r="AA12" s="192"/>
      <c r="AB12" s="318" t="s">
        <v>1</v>
      </c>
      <c r="AC12" s="317"/>
      <c r="AD12" s="316"/>
      <c r="AE12" s="315">
        <f>CP12</f>
        <v>0</v>
      </c>
      <c r="AF12" s="314">
        <f>CQ12</f>
        <v>0</v>
      </c>
      <c r="AG12" s="313">
        <f>CR12</f>
        <v>0</v>
      </c>
      <c r="AH12" s="190">
        <v>8</v>
      </c>
      <c r="AI12" s="191"/>
      <c r="AJ12" s="192"/>
      <c r="AK12" s="318"/>
      <c r="AL12" s="317"/>
      <c r="AM12" s="316" t="s">
        <v>1</v>
      </c>
      <c r="AN12" s="315">
        <f>CS12</f>
        <v>0</v>
      </c>
      <c r="AO12" s="314">
        <f>CT12</f>
        <v>0</v>
      </c>
      <c r="AP12" s="313">
        <f>CU12</f>
        <v>3</v>
      </c>
      <c r="AQ12" s="190">
        <v>10</v>
      </c>
      <c r="AR12" s="191"/>
      <c r="AS12" s="192"/>
      <c r="AT12" s="318"/>
      <c r="AU12" s="317"/>
      <c r="AV12" s="316"/>
      <c r="AW12" s="315">
        <f>CV12</f>
        <v>0</v>
      </c>
      <c r="AX12" s="314">
        <f>CW12</f>
        <v>0</v>
      </c>
      <c r="AY12" s="313">
        <f>CX12</f>
        <v>0</v>
      </c>
      <c r="AZ12" s="199">
        <f>G12+P12+Y12+AH12+AQ12</f>
        <v>42</v>
      </c>
      <c r="BA12" s="200"/>
      <c r="BB12" s="201"/>
      <c r="BC12" s="208">
        <f>AZ12+AZ15</f>
        <v>82</v>
      </c>
      <c r="BD12" s="209"/>
      <c r="BE12" s="210"/>
      <c r="BF12" s="72"/>
      <c r="BG12" s="11">
        <f>CY12</f>
        <v>0</v>
      </c>
      <c r="BH12" s="17">
        <f>CZ12</f>
        <v>6</v>
      </c>
      <c r="BI12" s="16">
        <f>DA12</f>
        <v>3</v>
      </c>
      <c r="BJ12" s="315">
        <f>CJ12</f>
        <v>0</v>
      </c>
      <c r="BK12" s="314">
        <f>CK12</f>
        <v>0</v>
      </c>
      <c r="BL12" s="313">
        <f>CL12</f>
        <v>0</v>
      </c>
      <c r="BM12" s="315">
        <f>CM12</f>
        <v>0</v>
      </c>
      <c r="BN12" s="314">
        <f>CN12</f>
        <v>6</v>
      </c>
      <c r="BO12" s="313">
        <f>CO12</f>
        <v>0</v>
      </c>
      <c r="BP12" s="315">
        <f>CP12</f>
        <v>0</v>
      </c>
      <c r="BQ12" s="314">
        <f>CQ12</f>
        <v>0</v>
      </c>
      <c r="BR12" s="313">
        <f>CR12</f>
        <v>0</v>
      </c>
      <c r="BS12" s="315">
        <f>CS12</f>
        <v>0</v>
      </c>
      <c r="BT12" s="314">
        <f>CT12</f>
        <v>0</v>
      </c>
      <c r="BU12" s="313">
        <f>CU12</f>
        <v>3</v>
      </c>
      <c r="BV12" s="315">
        <f>CV12</f>
        <v>0</v>
      </c>
      <c r="BW12" s="314">
        <f>CW12</f>
        <v>0</v>
      </c>
      <c r="BX12" s="313">
        <f>CX12</f>
        <v>0</v>
      </c>
      <c r="BY12" s="72"/>
      <c r="BZ12" s="18">
        <f>DF12</f>
        <v>9</v>
      </c>
      <c r="CA12" s="17">
        <f>DG12</f>
        <v>18</v>
      </c>
      <c r="CB12" s="16">
        <f>DH12</f>
        <v>14</v>
      </c>
      <c r="CC12" s="18">
        <f>CG12</f>
        <v>1</v>
      </c>
      <c r="CD12" s="17">
        <f>CH12</f>
        <v>1</v>
      </c>
      <c r="CE12" s="16">
        <f>CI12</f>
        <v>1</v>
      </c>
      <c r="CF12" s="19"/>
      <c r="CG12" s="71">
        <f>COUNTIF(J12,$CK$1)+COUNTIF(S12,$CK$1)+COUNTIF(AB12,$CK$1)+COUNTIF(AK12,$CK$1)+COUNTIF(AT12,$CK$1)</f>
        <v>1</v>
      </c>
      <c r="CH12" s="70">
        <f>COUNTIF(K12,$CK$1)+COUNTIF(T12,$CK$1)+COUNTIF(AC12,$CK$1)+COUNTIF(AL12,$CK$1)+COUNTIF(AU12,$CK$1)</f>
        <v>1</v>
      </c>
      <c r="CI12" s="69">
        <f>COUNTIF(L12,$CK$1)+COUNTIF(U12,$CK$1)+COUNTIF(AD12,$CK$1)+COUNTIF(AM12,$CK$1)+COUNTIF(AV12,$CK$1)</f>
        <v>1</v>
      </c>
      <c r="CJ12" s="68">
        <f>IF($G$12 = $CM$1,0,IF(+COUNTIF(J12,$CK$1) = 1,11-$G$12,0))</f>
        <v>0</v>
      </c>
      <c r="CK12" s="65">
        <f>IF($G$12 = $CM$1,0,IF(+COUNTIF(K12,$CK$1) = 1,11-$G$12,0))</f>
        <v>0</v>
      </c>
      <c r="CL12" s="64">
        <f>IF($G$12 = $CM$1,0,IF(+COUNTIF(L12,$CK$1) = 1,11-$G$12,0))</f>
        <v>0</v>
      </c>
      <c r="CM12" s="50">
        <f>IF($P$12 = $CM$1,0,IF(+COUNTIF(S12,$CK$1) = 1,11-$P$12,0))</f>
        <v>0</v>
      </c>
      <c r="CN12" s="65">
        <f>IF($P$12 = $CM$1,0,IF(+COUNTIF(T12,$CK$1) = 1,11-$P$12,0))</f>
        <v>6</v>
      </c>
      <c r="CO12" s="64">
        <f>IF($P$12 = $CM$1,0,IF(+COUNTIF(U12,$CK$1) = 1,11-$P$12,0))</f>
        <v>0</v>
      </c>
      <c r="CP12" s="50">
        <f>IF($Y$12 = $CM$1,0,IF(+COUNTIF(AB12,$CK$1) = 1,11-$Y$12,0))</f>
        <v>0</v>
      </c>
      <c r="CQ12" s="65">
        <f>IF($Y$12 = $CM$1,0,IF(+COUNTIF(AC12,$CK$1) = 1,11-$Y$12,0))</f>
        <v>0</v>
      </c>
      <c r="CR12" s="64">
        <f>IF($Y$12 = $CM$1,0,IF(+COUNTIF(AD12,$CK$1) = 1,11-$Y$12,0))</f>
        <v>0</v>
      </c>
      <c r="CS12" s="50">
        <f>IF($AH$12 = $CM$1,0,IF(+COUNTIF(AK12,$CK$1) = 1,11-$AH$12,0))</f>
        <v>0</v>
      </c>
      <c r="CT12" s="65">
        <f>IF($AH$12 = $CM$1,0,IF(+COUNTIF(AL12,$CK$1) = 1,11-$AH$12,0))</f>
        <v>0</v>
      </c>
      <c r="CU12" s="64">
        <f>IF($AH$12 = $CM$1,0,IF(+COUNTIF(AM12,$CK$1) = 1,11-$AH$12,0))</f>
        <v>3</v>
      </c>
      <c r="CV12" s="50">
        <f>IF($AQ$12 = $CM$1,0,IF(+COUNTIF(AT12,$CK$1) = 1,11-$AQ$12,0))</f>
        <v>0</v>
      </c>
      <c r="CW12" s="65">
        <f>IF($AQ$12 = $CM$1,0,IF(+COUNTIF(AU12,$CK$1) = 1,11-$AQ$12,0))</f>
        <v>0</v>
      </c>
      <c r="CX12" s="64">
        <f>IF($AQ$12 = $CM$1,0,IF(+COUNTIF(AV12,$CK$1) = 1,11-$AQ$12,0))</f>
        <v>0</v>
      </c>
      <c r="CY12" s="53">
        <f>CJ12+CM12+CP12+CS12+CV12</f>
        <v>0</v>
      </c>
      <c r="CZ12" s="67">
        <f>CK12+CN12+CQ12+CT12+CW12</f>
        <v>6</v>
      </c>
      <c r="DA12" s="66">
        <f>CL12+CO12+CR12+CU12+CX12</f>
        <v>3</v>
      </c>
      <c r="DB12" s="50">
        <f>SUM($CY$12:$CY$14)</f>
        <v>0</v>
      </c>
      <c r="DC12" s="65">
        <f>SUM($CZ$12:$CZ$14)</f>
        <v>9</v>
      </c>
      <c r="DD12" s="64">
        <f>SUM($DA$12:$DA$14)</f>
        <v>5</v>
      </c>
      <c r="DE12" s="64">
        <f>SUM(CY12:DA12)</f>
        <v>9</v>
      </c>
      <c r="DF12" s="47">
        <f>DB12+DE12</f>
        <v>9</v>
      </c>
      <c r="DG12" s="63">
        <f>DC12+DE12</f>
        <v>18</v>
      </c>
      <c r="DH12" s="62">
        <f>DD12+DE12</f>
        <v>14</v>
      </c>
      <c r="DI12" s="61">
        <f>SUM(CJ12:CL14)</f>
        <v>2</v>
      </c>
      <c r="DJ12" s="60">
        <f>SUM(CM12:CO14)</f>
        <v>6</v>
      </c>
      <c r="DK12" s="60">
        <f>SUM(CP12:CR14)</f>
        <v>1.5</v>
      </c>
      <c r="DL12" s="59">
        <f>SUM(CS12:CU14)</f>
        <v>3</v>
      </c>
      <c r="DM12" s="58">
        <f>SUM(CV12:CX14)</f>
        <v>1.5</v>
      </c>
      <c r="DN12" s="57">
        <f>SUM(DI12:DM12)</f>
        <v>14</v>
      </c>
      <c r="DO12" s="72"/>
      <c r="DP12" s="217">
        <v>150</v>
      </c>
      <c r="DQ12" s="218"/>
      <c r="DR12" s="218"/>
      <c r="DS12" s="217">
        <f>DP12/5</f>
        <v>30</v>
      </c>
      <c r="DT12" s="218"/>
      <c r="DU12" s="219"/>
    </row>
    <row r="13" spans="1:125" ht="10" customHeight="1" x14ac:dyDescent="0.2">
      <c r="A13" s="193"/>
      <c r="B13" s="194"/>
      <c r="C13" s="195"/>
      <c r="D13" s="193"/>
      <c r="E13" s="194"/>
      <c r="F13" s="195"/>
      <c r="G13" s="193"/>
      <c r="H13" s="194"/>
      <c r="I13" s="195"/>
      <c r="J13" s="312"/>
      <c r="K13" s="14"/>
      <c r="L13" s="311" t="s">
        <v>1</v>
      </c>
      <c r="M13" s="310">
        <f>CJ13</f>
        <v>0</v>
      </c>
      <c r="N13" s="10">
        <f>CK13</f>
        <v>0</v>
      </c>
      <c r="O13" s="309">
        <f>CL13</f>
        <v>2</v>
      </c>
      <c r="P13" s="193"/>
      <c r="Q13" s="194"/>
      <c r="R13" s="195"/>
      <c r="S13" s="312"/>
      <c r="T13" s="14"/>
      <c r="U13" s="311"/>
      <c r="V13" s="310">
        <f>CM13</f>
        <v>0</v>
      </c>
      <c r="W13" s="10">
        <f>CN13</f>
        <v>0</v>
      </c>
      <c r="X13" s="309">
        <f>CO13</f>
        <v>0</v>
      </c>
      <c r="Y13" s="193"/>
      <c r="Z13" s="194"/>
      <c r="AA13" s="195"/>
      <c r="AB13" s="312"/>
      <c r="AC13" s="14"/>
      <c r="AD13" s="311"/>
      <c r="AE13" s="310">
        <f>CP13</f>
        <v>0</v>
      </c>
      <c r="AF13" s="10">
        <f>CQ13</f>
        <v>1.5</v>
      </c>
      <c r="AG13" s="309">
        <f>CR13</f>
        <v>0</v>
      </c>
      <c r="AH13" s="193"/>
      <c r="AI13" s="194"/>
      <c r="AJ13" s="195"/>
      <c r="AK13" s="312"/>
      <c r="AL13" s="14"/>
      <c r="AM13" s="311"/>
      <c r="AN13" s="310">
        <f>CS13</f>
        <v>0</v>
      </c>
      <c r="AO13" s="10">
        <f>CT13</f>
        <v>0</v>
      </c>
      <c r="AP13" s="309">
        <f>CU13</f>
        <v>0</v>
      </c>
      <c r="AQ13" s="193"/>
      <c r="AR13" s="194"/>
      <c r="AS13" s="195"/>
      <c r="AT13" s="312"/>
      <c r="AU13" s="14" t="s">
        <v>1</v>
      </c>
      <c r="AV13" s="311"/>
      <c r="AW13" s="310">
        <f>CV13</f>
        <v>0</v>
      </c>
      <c r="AX13" s="10">
        <f>CW13</f>
        <v>1.5</v>
      </c>
      <c r="AY13" s="309">
        <f>CX13</f>
        <v>0</v>
      </c>
      <c r="AZ13" s="202"/>
      <c r="BA13" s="203"/>
      <c r="BB13" s="204"/>
      <c r="BC13" s="211"/>
      <c r="BD13" s="212"/>
      <c r="BE13" s="213"/>
      <c r="BF13" s="32"/>
      <c r="BG13" s="11">
        <f>CY13</f>
        <v>0</v>
      </c>
      <c r="BH13" s="10">
        <f>CZ13</f>
        <v>3</v>
      </c>
      <c r="BI13" s="9">
        <f>DA13</f>
        <v>2</v>
      </c>
      <c r="BJ13" s="310">
        <f>CJ13</f>
        <v>0</v>
      </c>
      <c r="BK13" s="10">
        <f>CK13</f>
        <v>0</v>
      </c>
      <c r="BL13" s="309">
        <f>CL13</f>
        <v>2</v>
      </c>
      <c r="BM13" s="310">
        <f>CM13</f>
        <v>0</v>
      </c>
      <c r="BN13" s="10">
        <f>CN13</f>
        <v>0</v>
      </c>
      <c r="BO13" s="309">
        <f>CO13</f>
        <v>0</v>
      </c>
      <c r="BP13" s="310">
        <f>CP13</f>
        <v>0</v>
      </c>
      <c r="BQ13" s="10">
        <f>CQ13</f>
        <v>1.5</v>
      </c>
      <c r="BR13" s="309">
        <f>CR13</f>
        <v>0</v>
      </c>
      <c r="BS13" s="310">
        <f>CS13</f>
        <v>0</v>
      </c>
      <c r="BT13" s="10">
        <f>CT13</f>
        <v>0</v>
      </c>
      <c r="BU13" s="309">
        <f>CU13</f>
        <v>0</v>
      </c>
      <c r="BV13" s="310">
        <f>CV13</f>
        <v>0</v>
      </c>
      <c r="BW13" s="10">
        <f>CW13</f>
        <v>1.5</v>
      </c>
      <c r="BX13" s="309">
        <f>CX13</f>
        <v>0</v>
      </c>
      <c r="BY13" s="32"/>
      <c r="BZ13" s="11">
        <f>DF13</f>
        <v>5</v>
      </c>
      <c r="CA13" s="10">
        <f>DG13</f>
        <v>14</v>
      </c>
      <c r="CB13" s="9">
        <f>DH13</f>
        <v>10</v>
      </c>
      <c r="CC13" s="11">
        <f>CG13</f>
        <v>0</v>
      </c>
      <c r="CD13" s="10">
        <f>CH13</f>
        <v>1</v>
      </c>
      <c r="CE13" s="9">
        <f>CI13</f>
        <v>1</v>
      </c>
      <c r="CF13" s="12"/>
      <c r="CG13" s="56">
        <f>COUNTIF(J13,$CK$1)+COUNTIF(S13,$CK$1)+COUNTIF(AB13,$CK$1)+COUNTIF(AK13,$CK$1)+COUNTIF(AT13,$CK$1)</f>
        <v>0</v>
      </c>
      <c r="CH13" s="55">
        <f>COUNTIF(K13,$CK$1)+COUNTIF(T13,$CK$1)+COUNTIF(AC13,$CK$1)+COUNTIF(AL13,$CK$1)+COUNTIF(AU13,$CK$1)</f>
        <v>1</v>
      </c>
      <c r="CI13" s="54">
        <f>COUNTIF(L13,$CK$1)+COUNTIF(U13,$CK$1)+COUNTIF(AD13,$CK$1)+COUNTIF(AM13,$CK$1)+COUNTIF(AV13,$CK$1)</f>
        <v>1</v>
      </c>
      <c r="CJ13" s="50">
        <f>IF($G$12 = $CM$1,0,IF(+COUNTIF(J13,$CK$1) = 1,11-$G$12,0))</f>
        <v>0</v>
      </c>
      <c r="CK13" s="49">
        <f>IF($G$12 = $CM$1,$CN$1,IF(+COUNTIF(K13,$CK$1) = 1,11-$G$12,0))</f>
        <v>0</v>
      </c>
      <c r="CL13" s="48">
        <f>IF($G$12 = $CM$1,0,IF(+COUNTIF(L13,$CK$1) = 1,11-$G$12,0))</f>
        <v>2</v>
      </c>
      <c r="CM13" s="50">
        <f>IF($P$12 = $CM$1,0,IF(+COUNTIF(S13,$CK$1) = 1,11-$P$12,0))</f>
        <v>0</v>
      </c>
      <c r="CN13" s="49">
        <f>IF($P$12 = $CM$1,$CN$1,IF(+COUNTIF(T13,$CK$1) = 1,11-$P$12,0))</f>
        <v>0</v>
      </c>
      <c r="CO13" s="48">
        <f>IF($P$12 = $CM$1,0,IF(+COUNTIF(U13,$CK$1) = 1,11-$P$12,0))</f>
        <v>0</v>
      </c>
      <c r="CP13" s="50">
        <f>IF($Y$12 = $CM$1,0,IF(+COUNTIF(AB13,$CK$1) = 1,11-$Y$12,0))</f>
        <v>0</v>
      </c>
      <c r="CQ13" s="49">
        <f>IF($Y$12 = $CM$1,$CN$1,IF(+COUNTIF(AC13,$CK$1) = 1,11-$Y$12,0))</f>
        <v>1.5</v>
      </c>
      <c r="CR13" s="48">
        <f>IF($Y$12 = $CM$1,0,IF(+COUNTIF(AD13,$CK$1) = 1,11-$Y$12,0))</f>
        <v>0</v>
      </c>
      <c r="CS13" s="50">
        <f>IF($AH$12 = $CM$1,0,IF(+COUNTIF(AK13,$CK$1) = 1,11-$AH$12,0))</f>
        <v>0</v>
      </c>
      <c r="CT13" s="49">
        <f>IF($AH$12 = $CM$1,$CN$1,IF(+COUNTIF(AL13,$CK$1) = 1,11-$AH$12,0))</f>
        <v>0</v>
      </c>
      <c r="CU13" s="48">
        <f>IF($AH$12 = $CM$1,0,IF(+COUNTIF(AM13,$CK$1) = 1,11-$AH$12,0))</f>
        <v>0</v>
      </c>
      <c r="CV13" s="50">
        <f>IF($AQ$12 = $CM$1,0,IF(+COUNTIF(AT13,$CK$1) = 1,11-$AQ$12,0))</f>
        <v>0</v>
      </c>
      <c r="CW13" s="49">
        <f>IF($AQ$12 = $CM$1,$CN$1,IF(+COUNTIF(AU13,$CK$1) = 1,11-$AQ$12,0))</f>
        <v>1.5</v>
      </c>
      <c r="CX13" s="48">
        <f>IF($AQ$12 = $CM$1,0,IF(+COUNTIF(AV13,$CK$1) = 1,11-$AQ$12,0))</f>
        <v>0</v>
      </c>
      <c r="CY13" s="53">
        <f>CJ13+CM13+CP13+CS13+CV13</f>
        <v>0</v>
      </c>
      <c r="CZ13" s="52">
        <f>CK13+CN13+CQ13+CT13+CW13+(IF($CO$1=1,DN13,0))</f>
        <v>3</v>
      </c>
      <c r="DA13" s="51">
        <f>CL13+CO13+CR13+CU13+CX13</f>
        <v>2</v>
      </c>
      <c r="DB13" s="50">
        <f>SUM($CY$12:$CY$14)</f>
        <v>0</v>
      </c>
      <c r="DC13" s="49">
        <f>SUM($CZ$12:$CZ$14)</f>
        <v>9</v>
      </c>
      <c r="DD13" s="48">
        <f>SUM($DA$12:$DA$14)</f>
        <v>5</v>
      </c>
      <c r="DE13" s="48">
        <f>SUM(CY13:DA13)</f>
        <v>5</v>
      </c>
      <c r="DF13" s="47">
        <f>DB13+DE13</f>
        <v>5</v>
      </c>
      <c r="DG13" s="46">
        <f>DC13+DE13</f>
        <v>14</v>
      </c>
      <c r="DH13" s="45">
        <f>DD13+DE13</f>
        <v>10</v>
      </c>
      <c r="DI13" s="226">
        <f>IF(DI12&gt;0,IF(G12&gt;=$CL$1,IF(G12&lt;=$CM$1,10-DI12,0),0),0)</f>
        <v>0</v>
      </c>
      <c r="DJ13" s="228">
        <f>IF(DJ12&gt;0,IF(P12&gt;=$CL$1,IF(P12&lt;=$CM$1,10-DJ12,0),0),0)</f>
        <v>0</v>
      </c>
      <c r="DK13" s="228">
        <f>IF(DK12&gt;0,IF(Y12&gt;=$CL$1,IF(Y12&lt;=$CM$1,10-DK12,0),0),0)</f>
        <v>8.5</v>
      </c>
      <c r="DL13" s="228">
        <f>IF(DL12&gt;0,IF(AH12&gt;=$CL$1,IF(AH12&lt;=$CM$1,10-DL12,0),0),0)</f>
        <v>0</v>
      </c>
      <c r="DM13" s="230">
        <f>IF(DM12&gt;0,IF(AQ12&gt;=$CL$1,IF(AQ12&lt;=$CM$1,10-DM12,0),0),0)</f>
        <v>8.5</v>
      </c>
      <c r="DN13" s="232">
        <f>SUM(DI13:DM14)</f>
        <v>17</v>
      </c>
      <c r="DO13" s="32"/>
      <c r="DP13" s="220"/>
      <c r="DQ13" s="221"/>
      <c r="DR13" s="221"/>
      <c r="DS13" s="220"/>
      <c r="DT13" s="221"/>
      <c r="DU13" s="222"/>
    </row>
    <row r="14" spans="1:125" ht="10" customHeight="1" thickBot="1" x14ac:dyDescent="0.25">
      <c r="A14" s="193"/>
      <c r="B14" s="194"/>
      <c r="C14" s="195"/>
      <c r="D14" s="193"/>
      <c r="E14" s="194"/>
      <c r="F14" s="195"/>
      <c r="G14" s="196"/>
      <c r="H14" s="197"/>
      <c r="I14" s="198"/>
      <c r="J14" s="324"/>
      <c r="K14" s="323"/>
      <c r="L14" s="322"/>
      <c r="M14" s="321">
        <f>CJ14</f>
        <v>0</v>
      </c>
      <c r="N14" s="320">
        <f>CK14</f>
        <v>0</v>
      </c>
      <c r="O14" s="319">
        <f>CL14</f>
        <v>0</v>
      </c>
      <c r="P14" s="196"/>
      <c r="Q14" s="197"/>
      <c r="R14" s="198"/>
      <c r="S14" s="324"/>
      <c r="T14" s="323"/>
      <c r="U14" s="322"/>
      <c r="V14" s="321">
        <f>CM14</f>
        <v>0</v>
      </c>
      <c r="W14" s="320">
        <f>CN14</f>
        <v>0</v>
      </c>
      <c r="X14" s="319">
        <f>CO14</f>
        <v>0</v>
      </c>
      <c r="Y14" s="196"/>
      <c r="Z14" s="197"/>
      <c r="AA14" s="198"/>
      <c r="AB14" s="324"/>
      <c r="AC14" s="323"/>
      <c r="AD14" s="322"/>
      <c r="AE14" s="321">
        <f>CP14</f>
        <v>0</v>
      </c>
      <c r="AF14" s="320">
        <f>CQ14</f>
        <v>0</v>
      </c>
      <c r="AG14" s="319">
        <f>CR14</f>
        <v>0</v>
      </c>
      <c r="AH14" s="196"/>
      <c r="AI14" s="197"/>
      <c r="AJ14" s="198"/>
      <c r="AK14" s="324"/>
      <c r="AL14" s="323"/>
      <c r="AM14" s="322"/>
      <c r="AN14" s="321">
        <f>CS14</f>
        <v>0</v>
      </c>
      <c r="AO14" s="320">
        <f>CT14</f>
        <v>0</v>
      </c>
      <c r="AP14" s="319">
        <f>CU14</f>
        <v>0</v>
      </c>
      <c r="AQ14" s="196"/>
      <c r="AR14" s="197"/>
      <c r="AS14" s="198"/>
      <c r="AT14" s="324"/>
      <c r="AU14" s="323"/>
      <c r="AV14" s="322"/>
      <c r="AW14" s="321">
        <f>CV14</f>
        <v>0</v>
      </c>
      <c r="AX14" s="320">
        <f>CW14</f>
        <v>0</v>
      </c>
      <c r="AY14" s="319">
        <f>CX14</f>
        <v>0</v>
      </c>
      <c r="AZ14" s="205"/>
      <c r="BA14" s="206"/>
      <c r="BB14" s="207"/>
      <c r="BC14" s="211"/>
      <c r="BD14" s="212"/>
      <c r="BE14" s="213"/>
      <c r="BF14" s="32"/>
      <c r="BG14" s="4">
        <f>CY14</f>
        <v>0</v>
      </c>
      <c r="BH14" s="3">
        <f>CZ14</f>
        <v>0</v>
      </c>
      <c r="BI14" s="2">
        <f>DA14</f>
        <v>0</v>
      </c>
      <c r="BJ14" s="321">
        <f>CJ14</f>
        <v>0</v>
      </c>
      <c r="BK14" s="320">
        <f>CK14</f>
        <v>0</v>
      </c>
      <c r="BL14" s="319">
        <f>CL14</f>
        <v>0</v>
      </c>
      <c r="BM14" s="321">
        <f>CM14</f>
        <v>0</v>
      </c>
      <c r="BN14" s="320">
        <f>CN14</f>
        <v>0</v>
      </c>
      <c r="BO14" s="319">
        <f>CO14</f>
        <v>0</v>
      </c>
      <c r="BP14" s="321">
        <f>CP14</f>
        <v>0</v>
      </c>
      <c r="BQ14" s="320">
        <f>CQ14</f>
        <v>0</v>
      </c>
      <c r="BR14" s="319">
        <f>CR14</f>
        <v>0</v>
      </c>
      <c r="BS14" s="321">
        <f>CS14</f>
        <v>0</v>
      </c>
      <c r="BT14" s="320">
        <f>CT14</f>
        <v>0</v>
      </c>
      <c r="BU14" s="319">
        <f>CU14</f>
        <v>0</v>
      </c>
      <c r="BV14" s="321">
        <f>CV14</f>
        <v>0</v>
      </c>
      <c r="BW14" s="320">
        <f>CW14</f>
        <v>0</v>
      </c>
      <c r="BX14" s="319">
        <f>CX14</f>
        <v>0</v>
      </c>
      <c r="BY14" s="32"/>
      <c r="BZ14" s="4">
        <f>DF14</f>
        <v>0</v>
      </c>
      <c r="CA14" s="3">
        <f>DG14</f>
        <v>9</v>
      </c>
      <c r="CB14" s="2">
        <f>DH14</f>
        <v>5</v>
      </c>
      <c r="CC14" s="4">
        <f>CG14</f>
        <v>0</v>
      </c>
      <c r="CD14" s="3">
        <f>CH14</f>
        <v>0</v>
      </c>
      <c r="CE14" s="2">
        <f>CI14</f>
        <v>0</v>
      </c>
      <c r="CF14" s="5"/>
      <c r="CG14" s="44">
        <f>COUNTIF(J14,$CK$1)+COUNTIF(S14,$CK$1)+COUNTIF(AB14,$CK$1)+COUNTIF(AK14,$CK$1)+COUNTIF(AT14,$CK$1)</f>
        <v>0</v>
      </c>
      <c r="CH14" s="43">
        <f>COUNTIF(K14,$CK$1)+COUNTIF(T14,$CK$1)+COUNTIF(AC14,$CK$1)+COUNTIF(AL14,$CK$1)+COUNTIF(AU14,$CK$1)</f>
        <v>0</v>
      </c>
      <c r="CI14" s="42">
        <f>COUNTIF(L14,$CK$1)+COUNTIF(U14,$CK$1)+COUNTIF(AD14,$CK$1)+COUNTIF(AM14,$CK$1)+COUNTIF(AV14,$CK$1)</f>
        <v>0</v>
      </c>
      <c r="CJ14" s="38">
        <f>IF($G$12 = $CM$1,0,IF(+COUNTIF(J14,$CK$1) = 1,11-$G$12,0))</f>
        <v>0</v>
      </c>
      <c r="CK14" s="37">
        <f>IF($G$12 = $CM$1,0,IF(+COUNTIF(K14,$CK$1) = 1,11-$G$12,0))</f>
        <v>0</v>
      </c>
      <c r="CL14" s="36">
        <f>IF($G$12 = $CM$1,0,IF(+COUNTIF(L14,$CK$1) = 1,11-$G$12,0))</f>
        <v>0</v>
      </c>
      <c r="CM14" s="38">
        <f>IF($P$12 = $CM$1,0,IF(+COUNTIF(S14,$CK$1) = 1,11-$P$12,0))</f>
        <v>0</v>
      </c>
      <c r="CN14" s="37">
        <f>IF($P$12 = $CM$1,0,IF(+COUNTIF(T14,$CK$1) = 1,11-$P$12,0))</f>
        <v>0</v>
      </c>
      <c r="CO14" s="36">
        <f>IF($P$12 = $CM$1,0,IF(+COUNTIF(U14,$CK$1) = 1,11-$P$12,0))</f>
        <v>0</v>
      </c>
      <c r="CP14" s="38">
        <f>IF($Y$12 = $CM$1,0,IF(+COUNTIF(AB14,$CK$1) = 1,11-$Y$12,0))</f>
        <v>0</v>
      </c>
      <c r="CQ14" s="37">
        <f>IF($Y$12 = $CM$1,0,IF(+COUNTIF(AC14,$CK$1) = 1,11-$Y$12,0))</f>
        <v>0</v>
      </c>
      <c r="CR14" s="36">
        <f>IF($Y$12 = $CM$1,0,IF(+COUNTIF(AD14,$CK$1) = 1,11-$Y$12,0))</f>
        <v>0</v>
      </c>
      <c r="CS14" s="38">
        <f>IF($AH$12 = $CM$1,0,IF(+COUNTIF(AK14,$CK$1) = 1,11-$AH$12,0))</f>
        <v>0</v>
      </c>
      <c r="CT14" s="37">
        <f>IF($AH$12 = $CM$1,0,IF(+COUNTIF(AL14,$CK$1) = 1,11-$AH$12,0))</f>
        <v>0</v>
      </c>
      <c r="CU14" s="36">
        <f>IF($AH$12 = $CM$1,0,IF(+COUNTIF(AM14,$CK$1) = 1,11-$AH$12,0))</f>
        <v>0</v>
      </c>
      <c r="CV14" s="38">
        <f>IF($AQ$12 = $CM$1,0,IF(+COUNTIF(AT14,$CK$1) = 1,11-$AQ$12,0))</f>
        <v>0</v>
      </c>
      <c r="CW14" s="37">
        <f>IF($AQ$12 = $CM$1,0,IF(+COUNTIF(AU14,$CK$1) = 1,11-$AQ$12,0))</f>
        <v>0</v>
      </c>
      <c r="CX14" s="36">
        <f>IF($AQ$12 = $CM$1,0,IF(+COUNTIF(AV14,$CK$1) = 1,11-$AQ$12,0))</f>
        <v>0</v>
      </c>
      <c r="CY14" s="41">
        <f>CJ14+CM14+CP14+CS14+CV14</f>
        <v>0</v>
      </c>
      <c r="CZ14" s="40">
        <f>CK14+CN14+CQ14+CT14+CW14</f>
        <v>0</v>
      </c>
      <c r="DA14" s="39">
        <f>CL14+CO14+CR14+CU14+CX14</f>
        <v>0</v>
      </c>
      <c r="DB14" s="38">
        <f>SUM($CY$12:$CY$14)</f>
        <v>0</v>
      </c>
      <c r="DC14" s="37">
        <f>SUM($CZ$12:$CZ$14)</f>
        <v>9</v>
      </c>
      <c r="DD14" s="36">
        <f>SUM($DA$12:$DA$14)</f>
        <v>5</v>
      </c>
      <c r="DE14" s="36">
        <f>SUM(CY14:DA14)</f>
        <v>0</v>
      </c>
      <c r="DF14" s="35">
        <f>DB14+DE14</f>
        <v>0</v>
      </c>
      <c r="DG14" s="34">
        <f>DC14+DE14</f>
        <v>9</v>
      </c>
      <c r="DH14" s="33">
        <f>DD14+DE14</f>
        <v>5</v>
      </c>
      <c r="DI14" s="227"/>
      <c r="DJ14" s="229"/>
      <c r="DK14" s="229"/>
      <c r="DL14" s="229"/>
      <c r="DM14" s="231"/>
      <c r="DN14" s="233"/>
      <c r="DO14" s="32"/>
      <c r="DP14" s="220"/>
      <c r="DQ14" s="221"/>
      <c r="DR14" s="221"/>
      <c r="DS14" s="220"/>
      <c r="DT14" s="221"/>
      <c r="DU14" s="222"/>
    </row>
    <row r="15" spans="1:125" ht="10" customHeight="1" thickTop="1" x14ac:dyDescent="0.2">
      <c r="A15" s="193">
        <v>1</v>
      </c>
      <c r="B15" s="194"/>
      <c r="C15" s="195"/>
      <c r="D15" s="190">
        <v>4</v>
      </c>
      <c r="E15" s="191"/>
      <c r="F15" s="192"/>
      <c r="G15" s="190">
        <v>9</v>
      </c>
      <c r="H15" s="191"/>
      <c r="I15" s="192"/>
      <c r="J15" s="318"/>
      <c r="K15" s="317"/>
      <c r="L15" s="316" t="s">
        <v>1</v>
      </c>
      <c r="M15" s="315">
        <f>CJ15</f>
        <v>0</v>
      </c>
      <c r="N15" s="314">
        <f>CK15</f>
        <v>0</v>
      </c>
      <c r="O15" s="313">
        <f>CL15</f>
        <v>2</v>
      </c>
      <c r="P15" s="190">
        <v>9</v>
      </c>
      <c r="Q15" s="191"/>
      <c r="R15" s="192"/>
      <c r="S15" s="318"/>
      <c r="T15" s="317"/>
      <c r="U15" s="316"/>
      <c r="V15" s="315">
        <f>CM15</f>
        <v>0</v>
      </c>
      <c r="W15" s="314">
        <f>CN15</f>
        <v>0</v>
      </c>
      <c r="X15" s="313">
        <f>CO15</f>
        <v>0</v>
      </c>
      <c r="Y15" s="190">
        <v>7</v>
      </c>
      <c r="Z15" s="191"/>
      <c r="AA15" s="192"/>
      <c r="AB15" s="318"/>
      <c r="AC15" s="317"/>
      <c r="AD15" s="316" t="s">
        <v>1</v>
      </c>
      <c r="AE15" s="315">
        <f>CP15</f>
        <v>0</v>
      </c>
      <c r="AF15" s="314">
        <f>CQ15</f>
        <v>0</v>
      </c>
      <c r="AG15" s="313">
        <f>CR15</f>
        <v>4</v>
      </c>
      <c r="AH15" s="190">
        <v>7</v>
      </c>
      <c r="AI15" s="191"/>
      <c r="AJ15" s="192"/>
      <c r="AK15" s="318"/>
      <c r="AL15" s="317"/>
      <c r="AM15" s="316"/>
      <c r="AN15" s="315">
        <f>CS15</f>
        <v>0</v>
      </c>
      <c r="AO15" s="314">
        <f>CT15</f>
        <v>0</v>
      </c>
      <c r="AP15" s="313">
        <f>CU15</f>
        <v>0</v>
      </c>
      <c r="AQ15" s="190">
        <v>8</v>
      </c>
      <c r="AR15" s="191"/>
      <c r="AS15" s="192"/>
      <c r="AT15" s="318"/>
      <c r="AU15" s="317"/>
      <c r="AV15" s="316" t="s">
        <v>1</v>
      </c>
      <c r="AW15" s="315">
        <f>CV15</f>
        <v>0</v>
      </c>
      <c r="AX15" s="314">
        <f>CW15</f>
        <v>0</v>
      </c>
      <c r="AY15" s="313">
        <f>CX15</f>
        <v>3</v>
      </c>
      <c r="AZ15" s="199">
        <f>G15+P15+Y15+AH15+AQ15</f>
        <v>40</v>
      </c>
      <c r="BA15" s="200"/>
      <c r="BB15" s="201"/>
      <c r="BC15" s="211"/>
      <c r="BD15" s="212"/>
      <c r="BE15" s="213"/>
      <c r="BF15" s="32"/>
      <c r="BG15" s="11">
        <f>CY15</f>
        <v>0</v>
      </c>
      <c r="BH15" s="17">
        <f>CZ15</f>
        <v>0</v>
      </c>
      <c r="BI15" s="16">
        <f>DA15</f>
        <v>9</v>
      </c>
      <c r="BJ15" s="315">
        <f>CJ15</f>
        <v>0</v>
      </c>
      <c r="BK15" s="314">
        <f>CK15</f>
        <v>0</v>
      </c>
      <c r="BL15" s="313">
        <f>CL15</f>
        <v>2</v>
      </c>
      <c r="BM15" s="315">
        <f>CM15</f>
        <v>0</v>
      </c>
      <c r="BN15" s="314">
        <f>CN15</f>
        <v>0</v>
      </c>
      <c r="BO15" s="313">
        <f>CO15</f>
        <v>0</v>
      </c>
      <c r="BP15" s="315">
        <f>CP15</f>
        <v>0</v>
      </c>
      <c r="BQ15" s="314">
        <f>CQ15</f>
        <v>0</v>
      </c>
      <c r="BR15" s="313">
        <f>CR15</f>
        <v>4</v>
      </c>
      <c r="BS15" s="315">
        <f>CS15</f>
        <v>0</v>
      </c>
      <c r="BT15" s="314">
        <f>CT15</f>
        <v>0</v>
      </c>
      <c r="BU15" s="313">
        <f>CU15</f>
        <v>0</v>
      </c>
      <c r="BV15" s="315">
        <f>CV15</f>
        <v>0</v>
      </c>
      <c r="BW15" s="314">
        <f>CW15</f>
        <v>0</v>
      </c>
      <c r="BX15" s="313">
        <f>CX15</f>
        <v>3</v>
      </c>
      <c r="BY15" s="32"/>
      <c r="BZ15" s="18">
        <f>DF15</f>
        <v>11</v>
      </c>
      <c r="CA15" s="17">
        <f>DG15</f>
        <v>9</v>
      </c>
      <c r="CB15" s="16">
        <f>DH15</f>
        <v>22</v>
      </c>
      <c r="CC15" s="18">
        <f>CG15</f>
        <v>0</v>
      </c>
      <c r="CD15" s="17">
        <f>CH15</f>
        <v>0</v>
      </c>
      <c r="CE15" s="16">
        <f>CI15</f>
        <v>3</v>
      </c>
      <c r="CF15" s="19"/>
      <c r="CG15" s="71">
        <f>COUNTIF(J15,$CK$1)+COUNTIF(S15,$CK$1)+COUNTIF(AB15,$CK$1)+COUNTIF(AK15,$CK$1)+COUNTIF(AT15,$CK$1)</f>
        <v>0</v>
      </c>
      <c r="CH15" s="70">
        <f>COUNTIF(K15,$CK$1)+COUNTIF(T15,$CK$1)+COUNTIF(AC15,$CK$1)+COUNTIF(AL15,$CK$1)+COUNTIF(AU15,$CK$1)</f>
        <v>0</v>
      </c>
      <c r="CI15" s="69">
        <f>COUNTIF(L15,$CK$1)+COUNTIF(U15,$CK$1)+COUNTIF(AD15,$CK$1)+COUNTIF(AM15,$CK$1)+COUNTIF(AV15,$CK$1)</f>
        <v>3</v>
      </c>
      <c r="CJ15" s="68">
        <f>IF($G$15 = $CM$1,0,IF(+COUNTIF(J15,$CK$1) = 1,11-$G$15,0))</f>
        <v>0</v>
      </c>
      <c r="CK15" s="65">
        <f>IF($G$15 = $CM$1,0,IF(+COUNTIF(K15,$CK$1) = 1,11-$G$15,0))</f>
        <v>0</v>
      </c>
      <c r="CL15" s="64">
        <f>IF($G$15 = $CM$1,0,IF(+COUNTIF(L15,$CK$1) = 1,11-$G$15,0))</f>
        <v>2</v>
      </c>
      <c r="CM15" s="50">
        <f>IF($P$15 = $CM$1,0,IF(+COUNTIF(S15,$CK$1) = 1,11-$P$15,0))</f>
        <v>0</v>
      </c>
      <c r="CN15" s="65">
        <f>IF($P$15 = $CM$1,0,IF(+COUNTIF(T15,$CK$1) = 1,11-$P$15,0))</f>
        <v>0</v>
      </c>
      <c r="CO15" s="64">
        <f>IF($P$15 = $CM$1,0,IF(+COUNTIF(U15,$CK$1) = 1,11-$P$15,0))</f>
        <v>0</v>
      </c>
      <c r="CP15" s="50">
        <f>IF($Y$15 = $CM$1,0,IF(+COUNTIF(AB15,$CK$1) = 1,11-$Y$15,0))</f>
        <v>0</v>
      </c>
      <c r="CQ15" s="65">
        <f>IF($Y$15 = $CM$1,0,IF(+COUNTIF(AC15,$CK$1) = 1,11-$Y$15,0))</f>
        <v>0</v>
      </c>
      <c r="CR15" s="64">
        <f>IF($Y$15 = $CM$1,0,IF(+COUNTIF(AD15,$CK$1) = 1,11-$Y$15,0))</f>
        <v>4</v>
      </c>
      <c r="CS15" s="50">
        <f>IF($AH$15 = $CM$1,0,IF(+COUNTIF(AK15,$CK$1) = 1,11-$AH$15,0))</f>
        <v>0</v>
      </c>
      <c r="CT15" s="65">
        <f>IF($AH$15 = $CM$1,0,IF(+COUNTIF(AL15,$CK$1) = 1,11-$AH$15,0))</f>
        <v>0</v>
      </c>
      <c r="CU15" s="64">
        <f>IF($AH$15 = $CM$1,0,IF(+COUNTIF(AM15,$CK$1) = 1,11-$AH$15,0))</f>
        <v>0</v>
      </c>
      <c r="CV15" s="50">
        <f>IF($AQ$15 = $CM$1,0,IF(+COUNTIF(AT15,$CK$1) = 1,11-$AQ$15,0))</f>
        <v>0</v>
      </c>
      <c r="CW15" s="65">
        <f>IF($AQ$15 = $CM$1,0,IF(+COUNTIF(AU15,$CK$1) = 1,11-$AQ$15,0))</f>
        <v>0</v>
      </c>
      <c r="CX15" s="64">
        <f>IF($AQ$15 = $CM$1,0,IF(+COUNTIF(AV15,$CK$1) = 1,11-$AQ$15,0))</f>
        <v>3</v>
      </c>
      <c r="CY15" s="53">
        <f>CJ15+CM15+CP15+CS15+CV15</f>
        <v>0</v>
      </c>
      <c r="CZ15" s="67">
        <f>CK15+CN15+CQ15+CT15+CW15</f>
        <v>0</v>
      </c>
      <c r="DA15" s="66">
        <f>CL15+CO15+CR15+CU15+CX15</f>
        <v>9</v>
      </c>
      <c r="DB15" s="50">
        <f>SUM($CY$15:$CY$17)</f>
        <v>2</v>
      </c>
      <c r="DC15" s="65">
        <f>SUM($CZ$15:$CZ$17)</f>
        <v>0</v>
      </c>
      <c r="DD15" s="64">
        <f>SUM($DA$15:$DA$17)</f>
        <v>13</v>
      </c>
      <c r="DE15" s="64">
        <f>SUM(CY15:DA15)</f>
        <v>9</v>
      </c>
      <c r="DF15" s="47">
        <f>DB15+DE15</f>
        <v>11</v>
      </c>
      <c r="DG15" s="63">
        <f>DC15+DE15</f>
        <v>9</v>
      </c>
      <c r="DH15" s="62">
        <f>DD15+DE15</f>
        <v>22</v>
      </c>
      <c r="DI15" s="61">
        <f>SUM(CJ15:CL17)</f>
        <v>2</v>
      </c>
      <c r="DJ15" s="60">
        <f>SUM(CM15:CO17)</f>
        <v>2</v>
      </c>
      <c r="DK15" s="60">
        <f>SUM(CP15:CR17)</f>
        <v>4</v>
      </c>
      <c r="DL15" s="59">
        <f>SUM(CS15:CU17)</f>
        <v>4</v>
      </c>
      <c r="DM15" s="58">
        <f>SUM(CV15:CX17)</f>
        <v>3</v>
      </c>
      <c r="DN15" s="57">
        <f>SUM(DI15:DM15)</f>
        <v>15</v>
      </c>
      <c r="DO15" s="32"/>
      <c r="DP15" s="217">
        <v>150</v>
      </c>
      <c r="DQ15" s="218"/>
      <c r="DR15" s="218"/>
      <c r="DS15" s="217">
        <f>DP15/5</f>
        <v>30</v>
      </c>
      <c r="DT15" s="218"/>
      <c r="DU15" s="219"/>
    </row>
    <row r="16" spans="1:125" ht="10" customHeight="1" x14ac:dyDescent="0.2">
      <c r="A16" s="193"/>
      <c r="B16" s="194"/>
      <c r="C16" s="195"/>
      <c r="D16" s="193"/>
      <c r="E16" s="194"/>
      <c r="F16" s="195"/>
      <c r="G16" s="193"/>
      <c r="H16" s="194"/>
      <c r="I16" s="195"/>
      <c r="J16" s="312"/>
      <c r="K16" s="14"/>
      <c r="L16" s="311"/>
      <c r="M16" s="310">
        <f>CJ16</f>
        <v>0</v>
      </c>
      <c r="N16" s="10">
        <f>CK16</f>
        <v>0</v>
      </c>
      <c r="O16" s="309">
        <f>CL16</f>
        <v>0</v>
      </c>
      <c r="P16" s="193"/>
      <c r="Q16" s="194"/>
      <c r="R16" s="195"/>
      <c r="S16" s="312" t="s">
        <v>1</v>
      </c>
      <c r="T16" s="14"/>
      <c r="U16" s="311"/>
      <c r="V16" s="310">
        <f>CM16</f>
        <v>2</v>
      </c>
      <c r="W16" s="10">
        <f>CN16</f>
        <v>0</v>
      </c>
      <c r="X16" s="309">
        <f>CO16</f>
        <v>0</v>
      </c>
      <c r="Y16" s="193"/>
      <c r="Z16" s="194"/>
      <c r="AA16" s="195"/>
      <c r="AB16" s="312"/>
      <c r="AC16" s="14"/>
      <c r="AD16" s="311"/>
      <c r="AE16" s="310">
        <f>CP16</f>
        <v>0</v>
      </c>
      <c r="AF16" s="10">
        <f>CQ16</f>
        <v>0</v>
      </c>
      <c r="AG16" s="309">
        <f>CR16</f>
        <v>0</v>
      </c>
      <c r="AH16" s="193"/>
      <c r="AI16" s="194"/>
      <c r="AJ16" s="195"/>
      <c r="AK16" s="312"/>
      <c r="AL16" s="14"/>
      <c r="AM16" s="311" t="s">
        <v>1</v>
      </c>
      <c r="AN16" s="310">
        <f>CS16</f>
        <v>0</v>
      </c>
      <c r="AO16" s="10">
        <f>CT16</f>
        <v>0</v>
      </c>
      <c r="AP16" s="309">
        <f>CU16</f>
        <v>4</v>
      </c>
      <c r="AQ16" s="193"/>
      <c r="AR16" s="194"/>
      <c r="AS16" s="195"/>
      <c r="AT16" s="312"/>
      <c r="AU16" s="14"/>
      <c r="AV16" s="311"/>
      <c r="AW16" s="310">
        <f>CV16</f>
        <v>0</v>
      </c>
      <c r="AX16" s="10">
        <f>CW16</f>
        <v>0</v>
      </c>
      <c r="AY16" s="309">
        <f>CX16</f>
        <v>0</v>
      </c>
      <c r="AZ16" s="202"/>
      <c r="BA16" s="203"/>
      <c r="BB16" s="204"/>
      <c r="BC16" s="211"/>
      <c r="BD16" s="212"/>
      <c r="BE16" s="213"/>
      <c r="BF16" s="32"/>
      <c r="BG16" s="11">
        <f>CY16</f>
        <v>2</v>
      </c>
      <c r="BH16" s="10">
        <f>CZ16</f>
        <v>0</v>
      </c>
      <c r="BI16" s="9">
        <f>DA16</f>
        <v>4</v>
      </c>
      <c r="BJ16" s="310">
        <f>CJ16</f>
        <v>0</v>
      </c>
      <c r="BK16" s="10">
        <f>CK16</f>
        <v>0</v>
      </c>
      <c r="BL16" s="309">
        <f>CL16</f>
        <v>0</v>
      </c>
      <c r="BM16" s="310">
        <f>CM16</f>
        <v>2</v>
      </c>
      <c r="BN16" s="10">
        <f>CN16</f>
        <v>0</v>
      </c>
      <c r="BO16" s="309">
        <f>CO16</f>
        <v>0</v>
      </c>
      <c r="BP16" s="310">
        <f>CP16</f>
        <v>0</v>
      </c>
      <c r="BQ16" s="10">
        <f>CQ16</f>
        <v>0</v>
      </c>
      <c r="BR16" s="309">
        <f>CR16</f>
        <v>0</v>
      </c>
      <c r="BS16" s="310">
        <f>CS16</f>
        <v>0</v>
      </c>
      <c r="BT16" s="10">
        <f>CT16</f>
        <v>0</v>
      </c>
      <c r="BU16" s="309">
        <f>CU16</f>
        <v>4</v>
      </c>
      <c r="BV16" s="310">
        <f>CV16</f>
        <v>0</v>
      </c>
      <c r="BW16" s="10">
        <f>CW16</f>
        <v>0</v>
      </c>
      <c r="BX16" s="309">
        <f>CX16</f>
        <v>0</v>
      </c>
      <c r="BY16" s="32"/>
      <c r="BZ16" s="11">
        <f>DF16</f>
        <v>8</v>
      </c>
      <c r="CA16" s="10">
        <f>DG16</f>
        <v>6</v>
      </c>
      <c r="CB16" s="9">
        <f>DH16</f>
        <v>19</v>
      </c>
      <c r="CC16" s="11">
        <f>CG16</f>
        <v>1</v>
      </c>
      <c r="CD16" s="10">
        <f>CH16</f>
        <v>0</v>
      </c>
      <c r="CE16" s="9">
        <f>CI16</f>
        <v>1</v>
      </c>
      <c r="CF16" s="12"/>
      <c r="CG16" s="56">
        <f>COUNTIF(J16,$CK$1)+COUNTIF(S16,$CK$1)+COUNTIF(AB16,$CK$1)+COUNTIF(AK16,$CK$1)+COUNTIF(AT16,$CK$1)</f>
        <v>1</v>
      </c>
      <c r="CH16" s="55">
        <f>COUNTIF(K16,$CK$1)+COUNTIF(T16,$CK$1)+COUNTIF(AC16,$CK$1)+COUNTIF(AL16,$CK$1)+COUNTIF(AU16,$CK$1)</f>
        <v>0</v>
      </c>
      <c r="CI16" s="54">
        <f>COUNTIF(L16,$CK$1)+COUNTIF(U16,$CK$1)+COUNTIF(AD16,$CK$1)+COUNTIF(AM16,$CK$1)+COUNTIF(AV16,$CK$1)</f>
        <v>1</v>
      </c>
      <c r="CJ16" s="50">
        <f>IF($G$15 = $CM$1,0,IF(+COUNTIF(J16,$CK$1) = 1,11-$G$15,0))</f>
        <v>0</v>
      </c>
      <c r="CK16" s="49">
        <f>IF($G$15 = $CM$1,$CN$1,IF(+COUNTIF(K16,$CK$1) = 1,11-$G$15,0))</f>
        <v>0</v>
      </c>
      <c r="CL16" s="48">
        <f>IF($G$15 = $CM$1,0,IF(+COUNTIF(L16,$CK$1) = 1,11-$G$15,0))</f>
        <v>0</v>
      </c>
      <c r="CM16" s="50">
        <f>IF($P$15 = $CM$1,0,IF(+COUNTIF(S16,$CK$1) = 1,11-$P$15,0))</f>
        <v>2</v>
      </c>
      <c r="CN16" s="49">
        <f>IF($P$15 = $CM$1,$CN$1,IF(+COUNTIF(T16,$CK$1) = 1,11-$P$15,0))</f>
        <v>0</v>
      </c>
      <c r="CO16" s="48">
        <f>IF($P$15 = $CM$1,0,IF(+COUNTIF(U16,$CK$1) = 1,11-$P$15,0))</f>
        <v>0</v>
      </c>
      <c r="CP16" s="50">
        <f>IF($Y$15 = $CM$1,0,IF(+COUNTIF(AB16,$CK$1) = 1,11-$Y$15,0))</f>
        <v>0</v>
      </c>
      <c r="CQ16" s="49">
        <f>IF($Y$15 = $CM$1,$CN$1,IF(+COUNTIF(AC16,$CK$1) = 1,11-$Y$15,0))</f>
        <v>0</v>
      </c>
      <c r="CR16" s="48">
        <f>IF($Y$15 = $CM$1,0,IF(+COUNTIF(AD16,$CK$1) = 1,11-$Y$15,0))</f>
        <v>0</v>
      </c>
      <c r="CS16" s="50">
        <f>IF($AH$15 = $CM$1,0,IF(+COUNTIF(AK16,$CK$1) = 1,11-$AH$15,0))</f>
        <v>0</v>
      </c>
      <c r="CT16" s="49">
        <f>IF($AH$15 = $CM$1,$CN$1,IF(+COUNTIF(AL16,$CK$1) = 1,11-$AH$15,0))</f>
        <v>0</v>
      </c>
      <c r="CU16" s="48">
        <f>IF($AH$15 = $CM$1,0,IF(+COUNTIF(AM16,$CK$1) = 1,11-$AH$15,0))</f>
        <v>4</v>
      </c>
      <c r="CV16" s="50">
        <f>IF($AQ$15 = $CM$1,0,IF(+COUNTIF(AT16,$CK$1) = 1,11-$AQ$15,0))</f>
        <v>0</v>
      </c>
      <c r="CW16" s="49">
        <f>IF($AQ$15 = $CM$1,$CN$1,IF(+COUNTIF(AU16,$CK$1) = 1,11-$AQ$15,0))</f>
        <v>0</v>
      </c>
      <c r="CX16" s="48">
        <f>IF($AQ$15 = $CM$1,0,IF(+COUNTIF(AV16,$CK$1) = 1,11-$AQ$15,0))</f>
        <v>0</v>
      </c>
      <c r="CY16" s="53">
        <f>CJ16+CM16+CP16+CS16+CV16</f>
        <v>2</v>
      </c>
      <c r="CZ16" s="52">
        <f>CK16+CN16+CQ16+CT16+CW16+(IF($CO$1=1,DN16,0))</f>
        <v>0</v>
      </c>
      <c r="DA16" s="51">
        <f>CL16+CO16+CR16+CU16+CX16</f>
        <v>4</v>
      </c>
      <c r="DB16" s="50">
        <f>SUM($CY$15:$CY$17)</f>
        <v>2</v>
      </c>
      <c r="DC16" s="49">
        <f>SUM($CZ$15:$CZ$17)</f>
        <v>0</v>
      </c>
      <c r="DD16" s="48">
        <f>SUM($DA$15:$DA$17)</f>
        <v>13</v>
      </c>
      <c r="DE16" s="48">
        <f>SUM(CY16:DA16)</f>
        <v>6</v>
      </c>
      <c r="DF16" s="47">
        <f>DB16+DE16</f>
        <v>8</v>
      </c>
      <c r="DG16" s="46">
        <f>DC16+DE16</f>
        <v>6</v>
      </c>
      <c r="DH16" s="45">
        <f>DD16+DE16</f>
        <v>19</v>
      </c>
      <c r="DI16" s="226">
        <f>IF(DI15&gt;0,IF(G15&gt;=$CL$1,IF(G15&lt;=$CM$1,10-DI15,0),0),0)</f>
        <v>0</v>
      </c>
      <c r="DJ16" s="228">
        <f>IF(DJ15&gt;0,IF(P15&gt;=$CL$1,IF(P15&lt;=$CM$1,10-DJ15,0),0),0)</f>
        <v>0</v>
      </c>
      <c r="DK16" s="228">
        <f>IF(DK15&gt;0,IF(Y15&gt;=$CL$1,IF(Y15&lt;=$CM$1,10-DK15,0),0),0)</f>
        <v>0</v>
      </c>
      <c r="DL16" s="228">
        <f>IF(DL15&gt;0,IF(AH15&gt;=$CL$1,IF(AH15&lt;=$CM$1,10-DL15,0),0),0)</f>
        <v>0</v>
      </c>
      <c r="DM16" s="230">
        <f>IF(DM15&gt;0,IF(AQ15&gt;=$CL$1,IF(AQ15&lt;=$CM$1,10-DM15,0),0),0)</f>
        <v>0</v>
      </c>
      <c r="DN16" s="232">
        <f>SUM(DI16:DM17)</f>
        <v>0</v>
      </c>
      <c r="DO16" s="32"/>
      <c r="DP16" s="220"/>
      <c r="DQ16" s="221"/>
      <c r="DR16" s="221"/>
      <c r="DS16" s="220"/>
      <c r="DT16" s="221"/>
      <c r="DU16" s="222"/>
    </row>
    <row r="17" spans="1:125" ht="10" customHeight="1" thickBot="1" x14ac:dyDescent="0.25">
      <c r="A17" s="193"/>
      <c r="B17" s="194"/>
      <c r="C17" s="195"/>
      <c r="D17" s="193"/>
      <c r="E17" s="194"/>
      <c r="F17" s="195"/>
      <c r="G17" s="193"/>
      <c r="H17" s="194"/>
      <c r="I17" s="195"/>
      <c r="J17" s="308"/>
      <c r="K17" s="307"/>
      <c r="L17" s="306"/>
      <c r="M17" s="305">
        <f>CJ17</f>
        <v>0</v>
      </c>
      <c r="N17" s="302">
        <f>CK17</f>
        <v>0</v>
      </c>
      <c r="O17" s="304">
        <f>CL17</f>
        <v>0</v>
      </c>
      <c r="P17" s="193"/>
      <c r="Q17" s="194"/>
      <c r="R17" s="195"/>
      <c r="S17" s="308"/>
      <c r="T17" s="307"/>
      <c r="U17" s="306"/>
      <c r="V17" s="305">
        <f>CM17</f>
        <v>0</v>
      </c>
      <c r="W17" s="302">
        <f>CN17</f>
        <v>0</v>
      </c>
      <c r="X17" s="304">
        <f>CO17</f>
        <v>0</v>
      </c>
      <c r="Y17" s="193"/>
      <c r="Z17" s="194"/>
      <c r="AA17" s="195"/>
      <c r="AB17" s="308"/>
      <c r="AC17" s="307"/>
      <c r="AD17" s="306"/>
      <c r="AE17" s="305">
        <f>CP17</f>
        <v>0</v>
      </c>
      <c r="AF17" s="302">
        <f>CQ17</f>
        <v>0</v>
      </c>
      <c r="AG17" s="304">
        <f>CR17</f>
        <v>0</v>
      </c>
      <c r="AH17" s="193"/>
      <c r="AI17" s="194"/>
      <c r="AJ17" s="195"/>
      <c r="AK17" s="308"/>
      <c r="AL17" s="307"/>
      <c r="AM17" s="306"/>
      <c r="AN17" s="305">
        <f>CS17</f>
        <v>0</v>
      </c>
      <c r="AO17" s="302">
        <f>CT17</f>
        <v>0</v>
      </c>
      <c r="AP17" s="304">
        <f>CU17</f>
        <v>0</v>
      </c>
      <c r="AQ17" s="193"/>
      <c r="AR17" s="194"/>
      <c r="AS17" s="195"/>
      <c r="AT17" s="308"/>
      <c r="AU17" s="307"/>
      <c r="AV17" s="306"/>
      <c r="AW17" s="305">
        <f>CV17</f>
        <v>0</v>
      </c>
      <c r="AX17" s="302">
        <f>CW17</f>
        <v>0</v>
      </c>
      <c r="AY17" s="304">
        <f>CX17</f>
        <v>0</v>
      </c>
      <c r="AZ17" s="202"/>
      <c r="BA17" s="203"/>
      <c r="BB17" s="204"/>
      <c r="BC17" s="214"/>
      <c r="BD17" s="215"/>
      <c r="BE17" s="216"/>
      <c r="BF17" s="31"/>
      <c r="BG17" s="303">
        <f>CY17</f>
        <v>0</v>
      </c>
      <c r="BH17" s="302">
        <f>CZ17</f>
        <v>0</v>
      </c>
      <c r="BI17" s="301">
        <f>DA17</f>
        <v>0</v>
      </c>
      <c r="BJ17" s="305">
        <f>CJ17</f>
        <v>0</v>
      </c>
      <c r="BK17" s="302">
        <f>CK17</f>
        <v>0</v>
      </c>
      <c r="BL17" s="304">
        <f>CL17</f>
        <v>0</v>
      </c>
      <c r="BM17" s="305">
        <f>CM17</f>
        <v>0</v>
      </c>
      <c r="BN17" s="302">
        <f>CN17</f>
        <v>0</v>
      </c>
      <c r="BO17" s="304">
        <f>CO17</f>
        <v>0</v>
      </c>
      <c r="BP17" s="305">
        <f>CP17</f>
        <v>0</v>
      </c>
      <c r="BQ17" s="302">
        <f>CQ17</f>
        <v>0</v>
      </c>
      <c r="BR17" s="304">
        <f>CR17</f>
        <v>0</v>
      </c>
      <c r="BS17" s="305">
        <f>CS17</f>
        <v>0</v>
      </c>
      <c r="BT17" s="302">
        <f>CT17</f>
        <v>0</v>
      </c>
      <c r="BU17" s="304">
        <f>CU17</f>
        <v>0</v>
      </c>
      <c r="BV17" s="305">
        <f>CV17</f>
        <v>0</v>
      </c>
      <c r="BW17" s="302">
        <f>CW17</f>
        <v>0</v>
      </c>
      <c r="BX17" s="304">
        <f>CX17</f>
        <v>0</v>
      </c>
      <c r="BY17" s="32"/>
      <c r="BZ17" s="303">
        <f>DF17</f>
        <v>2</v>
      </c>
      <c r="CA17" s="302">
        <f>DG17</f>
        <v>0</v>
      </c>
      <c r="CB17" s="301">
        <f>DH17</f>
        <v>13</v>
      </c>
      <c r="CC17" s="303">
        <f>CG17</f>
        <v>0</v>
      </c>
      <c r="CD17" s="302">
        <f>CH17</f>
        <v>0</v>
      </c>
      <c r="CE17" s="301">
        <f>CI17</f>
        <v>0</v>
      </c>
      <c r="CF17" s="300"/>
      <c r="CG17" s="299">
        <f>COUNTIF(J17,$CK$1)+COUNTIF(S17,$CK$1)+COUNTIF(AB17,$CK$1)+COUNTIF(AK17,$CK$1)+COUNTIF(AT17,$CK$1)</f>
        <v>0</v>
      </c>
      <c r="CH17" s="298">
        <f>COUNTIF(K17,$CK$1)+COUNTIF(T17,$CK$1)+COUNTIF(AC17,$CK$1)+COUNTIF(AL17,$CK$1)+COUNTIF(AU17,$CK$1)</f>
        <v>0</v>
      </c>
      <c r="CI17" s="297">
        <f>COUNTIF(L17,$CK$1)+COUNTIF(U17,$CK$1)+COUNTIF(AD17,$CK$1)+COUNTIF(AM17,$CK$1)+COUNTIF(AV17,$CK$1)</f>
        <v>0</v>
      </c>
      <c r="CJ17" s="293">
        <f>IF($G$15 = $CM$1,0,IF(+COUNTIF(J17,$CK$1) = 1,11-$G$15,0))</f>
        <v>0</v>
      </c>
      <c r="CK17" s="292">
        <f>IF($G$15 = $CM$1,0,IF(+COUNTIF(K17,$CK$1) = 1,11-$G$15,0))</f>
        <v>0</v>
      </c>
      <c r="CL17" s="291">
        <f>IF($G$15 = $CM$1,0,IF(+COUNTIF(L17,$CK$1) = 1,11-$G$15,0))</f>
        <v>0</v>
      </c>
      <c r="CM17" s="293">
        <f>IF($P$15 = $CM$1,0,IF(+COUNTIF(S17,$CK$1) = 1,11-$P$15,0))</f>
        <v>0</v>
      </c>
      <c r="CN17" s="292">
        <f>IF($P$15 = $CM$1,0,IF(+COUNTIF(T17,$CK$1) = 1,11-$P$15,0))</f>
        <v>0</v>
      </c>
      <c r="CO17" s="291">
        <f>IF($P$15 = $CM$1,0,IF(+COUNTIF(U17,$CK$1) = 1,11-$P$15,0))</f>
        <v>0</v>
      </c>
      <c r="CP17" s="293">
        <f>IF($Y$15 = $CM$1,0,IF(+COUNTIF(AB17,$CK$1) = 1,11-$Y$15,0))</f>
        <v>0</v>
      </c>
      <c r="CQ17" s="292">
        <f>IF($Y$15 = $CM$1,0,IF(+COUNTIF(AC17,$CK$1) = 1,11-$Y$15,0))</f>
        <v>0</v>
      </c>
      <c r="CR17" s="291">
        <f>IF($Y$15 = $CM$1,0,IF(+COUNTIF(AD17,$CK$1) = 1,11-$Y$15,0))</f>
        <v>0</v>
      </c>
      <c r="CS17" s="293">
        <f>IF($AH$15 = $CM$1,0,IF(+COUNTIF(AK17,$CK$1) = 1,11-$AH$15,0))</f>
        <v>0</v>
      </c>
      <c r="CT17" s="292">
        <f>IF($AH$15 = $CM$1,0,IF(+COUNTIF(AL17,$CK$1) = 1,11-$AH$15,0))</f>
        <v>0</v>
      </c>
      <c r="CU17" s="291">
        <f>IF($AH$15 = $CM$1,0,IF(+COUNTIF(AM17,$CK$1) = 1,11-$AH$15,0))</f>
        <v>0</v>
      </c>
      <c r="CV17" s="293">
        <f>IF($AQ$15 = $CM$1,0,IF(+COUNTIF(AT17,$CK$1) = 1,11-$AQ$15,0))</f>
        <v>0</v>
      </c>
      <c r="CW17" s="292">
        <f>IF($AQ$15 = $CM$1,0,IF(+COUNTIF(AU17,$CK$1) = 1,11-$AQ$15,0))</f>
        <v>0</v>
      </c>
      <c r="CX17" s="291">
        <f>IF($AQ$15 = $CM$1,0,IF(+COUNTIF(AV17,$CK$1) = 1,11-$AQ$15,0))</f>
        <v>0</v>
      </c>
      <c r="CY17" s="296">
        <f>CJ17+CM17+CP17+CS17+CV17</f>
        <v>0</v>
      </c>
      <c r="CZ17" s="295">
        <f>CK17+CN17+CQ17+CT17+CW17</f>
        <v>0</v>
      </c>
      <c r="DA17" s="294">
        <f>CL17+CO17+CR17+CU17+CX17</f>
        <v>0</v>
      </c>
      <c r="DB17" s="293">
        <f>SUM($CY$15:$CY$17)</f>
        <v>2</v>
      </c>
      <c r="DC17" s="292">
        <f>SUM($CZ$15:$CZ$17)</f>
        <v>0</v>
      </c>
      <c r="DD17" s="291">
        <f>SUM($DA$15:$DA$17)</f>
        <v>13</v>
      </c>
      <c r="DE17" s="291">
        <f>SUM(CY17:DA17)</f>
        <v>0</v>
      </c>
      <c r="DF17" s="290">
        <f>DB17+DE17</f>
        <v>2</v>
      </c>
      <c r="DG17" s="289">
        <f>DC17+DE17</f>
        <v>0</v>
      </c>
      <c r="DH17" s="288">
        <f>DD17+DE17</f>
        <v>13</v>
      </c>
      <c r="DI17" s="287"/>
      <c r="DJ17" s="286"/>
      <c r="DK17" s="286"/>
      <c r="DL17" s="286"/>
      <c r="DM17" s="285"/>
      <c r="DN17" s="284"/>
      <c r="DO17" s="32"/>
      <c r="DP17" s="220"/>
      <c r="DQ17" s="221"/>
      <c r="DR17" s="221"/>
      <c r="DS17" s="220"/>
      <c r="DT17" s="221"/>
      <c r="DU17" s="222"/>
    </row>
    <row r="18" spans="1:125" ht="10" customHeight="1" x14ac:dyDescent="0.2">
      <c r="A18" s="234">
        <v>1</v>
      </c>
      <c r="B18" s="235"/>
      <c r="C18" s="236"/>
      <c r="D18" s="240" t="s">
        <v>0</v>
      </c>
      <c r="E18" s="241"/>
      <c r="F18" s="242"/>
      <c r="G18" s="249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  <c r="AC18" s="218"/>
      <c r="AD18" s="218"/>
      <c r="AE18" s="218"/>
      <c r="AF18" s="218"/>
      <c r="AG18" s="218"/>
      <c r="AH18" s="218"/>
      <c r="AI18" s="218"/>
      <c r="AJ18" s="218"/>
      <c r="AK18" s="218"/>
      <c r="AL18" s="218"/>
      <c r="AM18" s="218"/>
      <c r="AN18" s="218"/>
      <c r="AO18" s="218"/>
      <c r="AP18" s="218"/>
      <c r="AQ18" s="218"/>
      <c r="AR18" s="218"/>
      <c r="AS18" s="218"/>
      <c r="AT18" s="218"/>
      <c r="AU18" s="218"/>
      <c r="AV18" s="218"/>
      <c r="AW18" s="218"/>
      <c r="AX18" s="218"/>
      <c r="AY18" s="218"/>
      <c r="AZ18" s="281">
        <f>BC18-180</f>
        <v>-22</v>
      </c>
      <c r="BA18" s="280"/>
      <c r="BB18" s="279"/>
      <c r="BC18" s="208">
        <f>BC6+BC12</f>
        <v>158</v>
      </c>
      <c r="BD18" s="209"/>
      <c r="BE18" s="210"/>
      <c r="BF18" s="32"/>
      <c r="BG18" s="249"/>
      <c r="BH18" s="218"/>
      <c r="BI18" s="218"/>
      <c r="BJ18" s="218"/>
      <c r="BK18" s="218"/>
      <c r="BL18" s="218"/>
      <c r="BM18" s="218"/>
      <c r="BN18" s="218"/>
      <c r="BO18" s="218"/>
      <c r="BP18" s="218"/>
      <c r="BQ18" s="218"/>
      <c r="BR18" s="218"/>
      <c r="BS18" s="218"/>
      <c r="BT18" s="218"/>
      <c r="BU18" s="218"/>
      <c r="BV18" s="218"/>
      <c r="BW18" s="218"/>
      <c r="BX18" s="218"/>
      <c r="BY18" s="218"/>
      <c r="BZ18" s="218"/>
      <c r="CA18" s="218"/>
      <c r="CB18" s="218"/>
      <c r="CC18" s="218"/>
      <c r="CD18" s="218"/>
      <c r="CE18" s="218"/>
      <c r="CF18" s="218"/>
      <c r="CG18" s="218"/>
      <c r="CH18" s="218"/>
      <c r="CI18" s="218"/>
      <c r="CJ18" s="218"/>
      <c r="CK18" s="218"/>
      <c r="CL18" s="218"/>
      <c r="CM18" s="218"/>
      <c r="CN18" s="218"/>
      <c r="CO18" s="218"/>
      <c r="CP18" s="218"/>
      <c r="CQ18" s="218"/>
      <c r="CR18" s="218"/>
      <c r="CS18" s="218"/>
      <c r="CT18" s="218"/>
      <c r="CU18" s="218"/>
      <c r="CV18" s="218"/>
      <c r="CW18" s="218"/>
      <c r="CX18" s="218"/>
      <c r="CY18" s="218"/>
      <c r="CZ18" s="218"/>
      <c r="DA18" s="218"/>
      <c r="DB18" s="218"/>
      <c r="DC18" s="218"/>
      <c r="DD18" s="218"/>
      <c r="DE18" s="218"/>
      <c r="DF18" s="218"/>
      <c r="DG18" s="218"/>
      <c r="DH18" s="218"/>
      <c r="DI18" s="218"/>
      <c r="DJ18" s="218"/>
      <c r="DK18" s="218"/>
      <c r="DL18" s="218"/>
      <c r="DM18" s="218"/>
      <c r="DN18" s="218"/>
      <c r="DO18" s="218"/>
      <c r="DP18" s="218"/>
      <c r="DQ18" s="218"/>
      <c r="DR18" s="218"/>
      <c r="DS18" s="218"/>
      <c r="DT18" s="218"/>
      <c r="DU18" s="219"/>
    </row>
    <row r="19" spans="1:125" ht="10" customHeight="1" x14ac:dyDescent="0.2">
      <c r="A19" s="234"/>
      <c r="B19" s="235"/>
      <c r="C19" s="236"/>
      <c r="D19" s="243"/>
      <c r="E19" s="244"/>
      <c r="F19" s="245"/>
      <c r="G19" s="220"/>
      <c r="H19" s="278"/>
      <c r="I19" s="278"/>
      <c r="J19" s="278"/>
      <c r="K19" s="278"/>
      <c r="L19" s="278"/>
      <c r="M19" s="278"/>
      <c r="N19" s="278"/>
      <c r="O19" s="278"/>
      <c r="P19" s="278"/>
      <c r="Q19" s="278"/>
      <c r="R19" s="278"/>
      <c r="S19" s="278"/>
      <c r="T19" s="278"/>
      <c r="U19" s="278"/>
      <c r="V19" s="278"/>
      <c r="W19" s="278"/>
      <c r="X19" s="278"/>
      <c r="Y19" s="278"/>
      <c r="Z19" s="278"/>
      <c r="AA19" s="278"/>
      <c r="AB19" s="278"/>
      <c r="AC19" s="278"/>
      <c r="AD19" s="278"/>
      <c r="AE19" s="278"/>
      <c r="AF19" s="278"/>
      <c r="AG19" s="278"/>
      <c r="AH19" s="278"/>
      <c r="AI19" s="278"/>
      <c r="AJ19" s="278"/>
      <c r="AK19" s="278"/>
      <c r="AL19" s="278"/>
      <c r="AM19" s="278"/>
      <c r="AN19" s="278"/>
      <c r="AO19" s="278"/>
      <c r="AP19" s="278"/>
      <c r="AQ19" s="278"/>
      <c r="AR19" s="278"/>
      <c r="AS19" s="278"/>
      <c r="AT19" s="278"/>
      <c r="AU19" s="278"/>
      <c r="AV19" s="278"/>
      <c r="AW19" s="278"/>
      <c r="AX19" s="278"/>
      <c r="AY19" s="278"/>
      <c r="AZ19" s="275"/>
      <c r="BA19" s="275"/>
      <c r="BB19" s="274"/>
      <c r="BC19" s="211"/>
      <c r="BD19" s="212"/>
      <c r="BE19" s="213"/>
      <c r="BF19" s="32"/>
      <c r="BG19" s="220"/>
      <c r="BH19" s="221"/>
      <c r="BI19" s="221"/>
      <c r="BJ19" s="221"/>
      <c r="BK19" s="221"/>
      <c r="BL19" s="221"/>
      <c r="BM19" s="221"/>
      <c r="BN19" s="221"/>
      <c r="BO19" s="221"/>
      <c r="BP19" s="221"/>
      <c r="BQ19" s="221"/>
      <c r="BR19" s="221"/>
      <c r="BS19" s="221"/>
      <c r="BT19" s="221"/>
      <c r="BU19" s="221"/>
      <c r="BV19" s="221"/>
      <c r="BW19" s="221"/>
      <c r="BX19" s="221"/>
      <c r="BY19" s="221"/>
      <c r="BZ19" s="221"/>
      <c r="CA19" s="221"/>
      <c r="CB19" s="221"/>
      <c r="CC19" s="221"/>
      <c r="CD19" s="221"/>
      <c r="CE19" s="221"/>
      <c r="CF19" s="221"/>
      <c r="CG19" s="221"/>
      <c r="CH19" s="221"/>
      <c r="CI19" s="221"/>
      <c r="CJ19" s="221"/>
      <c r="CK19" s="221"/>
      <c r="CL19" s="221"/>
      <c r="CM19" s="221"/>
      <c r="CN19" s="221"/>
      <c r="CO19" s="221"/>
      <c r="CP19" s="221"/>
      <c r="CQ19" s="221"/>
      <c r="CR19" s="221"/>
      <c r="CS19" s="221"/>
      <c r="CT19" s="221"/>
      <c r="CU19" s="221"/>
      <c r="CV19" s="221"/>
      <c r="CW19" s="221"/>
      <c r="CX19" s="221"/>
      <c r="CY19" s="221"/>
      <c r="CZ19" s="221"/>
      <c r="DA19" s="221"/>
      <c r="DB19" s="221"/>
      <c r="DC19" s="221"/>
      <c r="DD19" s="221"/>
      <c r="DE19" s="221"/>
      <c r="DF19" s="221"/>
      <c r="DG19" s="221"/>
      <c r="DH19" s="221"/>
      <c r="DI19" s="221"/>
      <c r="DJ19" s="221"/>
      <c r="DK19" s="221"/>
      <c r="DL19" s="221"/>
      <c r="DM19" s="221"/>
      <c r="DN19" s="221"/>
      <c r="DO19" s="221"/>
      <c r="DP19" s="221"/>
      <c r="DQ19" s="221"/>
      <c r="DR19" s="221"/>
      <c r="DS19" s="221"/>
      <c r="DT19" s="221"/>
      <c r="DU19" s="222"/>
    </row>
    <row r="20" spans="1:125" ht="10" customHeight="1" thickBot="1" x14ac:dyDescent="0.25">
      <c r="A20" s="237"/>
      <c r="B20" s="238"/>
      <c r="C20" s="239"/>
      <c r="D20" s="246"/>
      <c r="E20" s="247"/>
      <c r="F20" s="248"/>
      <c r="G20" s="223"/>
      <c r="H20" s="224"/>
      <c r="I20" s="224"/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  <c r="Z20" s="224"/>
      <c r="AA20" s="224"/>
      <c r="AB20" s="224"/>
      <c r="AC20" s="224"/>
      <c r="AD20" s="224"/>
      <c r="AE20" s="224"/>
      <c r="AF20" s="224"/>
      <c r="AG20" s="224"/>
      <c r="AH20" s="224"/>
      <c r="AI20" s="224"/>
      <c r="AJ20" s="224"/>
      <c r="AK20" s="224"/>
      <c r="AL20" s="224"/>
      <c r="AM20" s="224"/>
      <c r="AN20" s="224"/>
      <c r="AO20" s="224"/>
      <c r="AP20" s="224"/>
      <c r="AQ20" s="224"/>
      <c r="AR20" s="224"/>
      <c r="AS20" s="224"/>
      <c r="AT20" s="224"/>
      <c r="AU20" s="224"/>
      <c r="AV20" s="224"/>
      <c r="AW20" s="224"/>
      <c r="AX20" s="224"/>
      <c r="AY20" s="224"/>
      <c r="AZ20" s="271"/>
      <c r="BA20" s="271"/>
      <c r="BB20" s="270"/>
      <c r="BC20" s="211"/>
      <c r="BD20" s="212"/>
      <c r="BE20" s="213"/>
      <c r="BF20" s="31"/>
      <c r="BG20" s="223"/>
      <c r="BH20" s="224"/>
      <c r="BI20" s="224"/>
      <c r="BJ20" s="224"/>
      <c r="BK20" s="224"/>
      <c r="BL20" s="224"/>
      <c r="BM20" s="224"/>
      <c r="BN20" s="224"/>
      <c r="BO20" s="224"/>
      <c r="BP20" s="224"/>
      <c r="BQ20" s="224"/>
      <c r="BR20" s="224"/>
      <c r="BS20" s="224"/>
      <c r="BT20" s="224"/>
      <c r="BU20" s="224"/>
      <c r="BV20" s="224"/>
      <c r="BW20" s="224"/>
      <c r="BX20" s="224"/>
      <c r="BY20" s="224"/>
      <c r="BZ20" s="224"/>
      <c r="CA20" s="224"/>
      <c r="CB20" s="224"/>
      <c r="CC20" s="224"/>
      <c r="CD20" s="224"/>
      <c r="CE20" s="224"/>
      <c r="CF20" s="224"/>
      <c r="CG20" s="224"/>
      <c r="CH20" s="224"/>
      <c r="CI20" s="224"/>
      <c r="CJ20" s="224"/>
      <c r="CK20" s="224"/>
      <c r="CL20" s="224"/>
      <c r="CM20" s="224"/>
      <c r="CN20" s="224"/>
      <c r="CO20" s="224"/>
      <c r="CP20" s="224"/>
      <c r="CQ20" s="224"/>
      <c r="CR20" s="224"/>
      <c r="CS20" s="224"/>
      <c r="CT20" s="224"/>
      <c r="CU20" s="224"/>
      <c r="CV20" s="224"/>
      <c r="CW20" s="224"/>
      <c r="CX20" s="224"/>
      <c r="CY20" s="224"/>
      <c r="CZ20" s="224"/>
      <c r="DA20" s="224"/>
      <c r="DB20" s="224"/>
      <c r="DC20" s="224"/>
      <c r="DD20" s="224"/>
      <c r="DE20" s="224"/>
      <c r="DF20" s="224"/>
      <c r="DG20" s="224"/>
      <c r="DH20" s="224"/>
      <c r="DI20" s="224"/>
      <c r="DJ20" s="224"/>
      <c r="DK20" s="224"/>
      <c r="DL20" s="224"/>
      <c r="DM20" s="224"/>
      <c r="DN20" s="224"/>
      <c r="DO20" s="224"/>
      <c r="DP20" s="224"/>
      <c r="DQ20" s="224"/>
      <c r="DR20" s="224"/>
      <c r="DS20" s="224"/>
      <c r="DT20" s="224"/>
      <c r="DU20" s="225"/>
    </row>
    <row r="21" spans="1:125" ht="10" customHeight="1" x14ac:dyDescent="0.2">
      <c r="A21" s="190">
        <v>2</v>
      </c>
      <c r="B21" s="191"/>
      <c r="C21" s="192"/>
      <c r="D21" s="191">
        <v>1</v>
      </c>
      <c r="E21" s="191"/>
      <c r="F21" s="192"/>
      <c r="G21" s="193">
        <v>5</v>
      </c>
      <c r="H21" s="194"/>
      <c r="I21" s="195"/>
      <c r="J21" s="350"/>
      <c r="K21" s="349"/>
      <c r="L21" s="348"/>
      <c r="M21" s="347">
        <f>CJ21</f>
        <v>0</v>
      </c>
      <c r="N21" s="344">
        <f>CK21</f>
        <v>0</v>
      </c>
      <c r="O21" s="346">
        <f>CL21</f>
        <v>0</v>
      </c>
      <c r="P21" s="193">
        <v>8</v>
      </c>
      <c r="Q21" s="194"/>
      <c r="R21" s="195"/>
      <c r="S21" s="350" t="s">
        <v>1</v>
      </c>
      <c r="T21" s="349"/>
      <c r="U21" s="348"/>
      <c r="V21" s="347">
        <f>CM21</f>
        <v>3</v>
      </c>
      <c r="W21" s="344">
        <f>CN21</f>
        <v>0</v>
      </c>
      <c r="X21" s="346">
        <f>CO21</f>
        <v>0</v>
      </c>
      <c r="Y21" s="193">
        <v>8</v>
      </c>
      <c r="Z21" s="194"/>
      <c r="AA21" s="195"/>
      <c r="AB21" s="350" t="s">
        <v>1</v>
      </c>
      <c r="AC21" s="349"/>
      <c r="AD21" s="348"/>
      <c r="AE21" s="347">
        <f>CP21</f>
        <v>3</v>
      </c>
      <c r="AF21" s="344">
        <f>CQ21</f>
        <v>0</v>
      </c>
      <c r="AG21" s="346">
        <f>CR21</f>
        <v>0</v>
      </c>
      <c r="AH21" s="193">
        <v>8</v>
      </c>
      <c r="AI21" s="194"/>
      <c r="AJ21" s="195"/>
      <c r="AK21" s="350"/>
      <c r="AL21" s="349" t="s">
        <v>1</v>
      </c>
      <c r="AM21" s="348"/>
      <c r="AN21" s="347">
        <f>CS21</f>
        <v>0</v>
      </c>
      <c r="AO21" s="344">
        <f>CT21</f>
        <v>3</v>
      </c>
      <c r="AP21" s="346">
        <f>CU21</f>
        <v>0</v>
      </c>
      <c r="AQ21" s="193">
        <v>9</v>
      </c>
      <c r="AR21" s="194"/>
      <c r="AS21" s="195"/>
      <c r="AT21" s="350" t="s">
        <v>1</v>
      </c>
      <c r="AU21" s="349"/>
      <c r="AV21" s="348"/>
      <c r="AW21" s="347">
        <f>CV21</f>
        <v>2</v>
      </c>
      <c r="AX21" s="344">
        <f>CW21</f>
        <v>0</v>
      </c>
      <c r="AY21" s="346">
        <f>CX21</f>
        <v>0</v>
      </c>
      <c r="AZ21" s="202">
        <f>G21+P21+Y21+AH21+AQ21</f>
        <v>38</v>
      </c>
      <c r="BA21" s="203"/>
      <c r="BB21" s="204"/>
      <c r="BC21" s="208">
        <f>AZ21+AZ24</f>
        <v>80</v>
      </c>
      <c r="BD21" s="209"/>
      <c r="BE21" s="210"/>
      <c r="BF21" s="72"/>
      <c r="BG21" s="345">
        <f>CY21</f>
        <v>8</v>
      </c>
      <c r="BH21" s="344">
        <f>CZ21</f>
        <v>3</v>
      </c>
      <c r="BI21" s="343">
        <f>DA21</f>
        <v>0</v>
      </c>
      <c r="BJ21" s="347">
        <f>CJ21</f>
        <v>0</v>
      </c>
      <c r="BK21" s="344">
        <f>CK21</f>
        <v>0</v>
      </c>
      <c r="BL21" s="346">
        <f>CL21</f>
        <v>0</v>
      </c>
      <c r="BM21" s="347">
        <f>CM21</f>
        <v>3</v>
      </c>
      <c r="BN21" s="344">
        <f>CN21</f>
        <v>0</v>
      </c>
      <c r="BO21" s="346">
        <f>CO21</f>
        <v>0</v>
      </c>
      <c r="BP21" s="347">
        <f>CP21</f>
        <v>3</v>
      </c>
      <c r="BQ21" s="344">
        <f>CQ21</f>
        <v>0</v>
      </c>
      <c r="BR21" s="346">
        <f>CR21</f>
        <v>0</v>
      </c>
      <c r="BS21" s="347">
        <f>CS21</f>
        <v>0</v>
      </c>
      <c r="BT21" s="344">
        <f>CT21</f>
        <v>3</v>
      </c>
      <c r="BU21" s="346">
        <f>CU21</f>
        <v>0</v>
      </c>
      <c r="BV21" s="347">
        <f>CV21</f>
        <v>2</v>
      </c>
      <c r="BW21" s="344">
        <f>CW21</f>
        <v>0</v>
      </c>
      <c r="BX21" s="346">
        <f>CX21</f>
        <v>0</v>
      </c>
      <c r="BY21" s="32"/>
      <c r="BZ21" s="345">
        <f>DF21</f>
        <v>25</v>
      </c>
      <c r="CA21" s="344">
        <f>DG21</f>
        <v>14</v>
      </c>
      <c r="CB21" s="343">
        <f>DH21</f>
        <v>11</v>
      </c>
      <c r="CC21" s="345">
        <f>CG21</f>
        <v>3</v>
      </c>
      <c r="CD21" s="344">
        <f>CH21</f>
        <v>1</v>
      </c>
      <c r="CE21" s="343">
        <f>CI21</f>
        <v>0</v>
      </c>
      <c r="CF21" s="342"/>
      <c r="CG21" s="341">
        <f>COUNTIF(J21,$CK$1)+COUNTIF(S21,$CK$1)+COUNTIF(AB21,$CK$1)+COUNTIF(AK21,$CK$1)+COUNTIF(AT21,$CK$1)</f>
        <v>3</v>
      </c>
      <c r="CH21" s="340">
        <f>COUNTIF(K21,$CK$1)+COUNTIF(T21,$CK$1)+COUNTIF(AC21,$CK$1)+COUNTIF(AL21,$CK$1)+COUNTIF(AU21,$CK$1)</f>
        <v>1</v>
      </c>
      <c r="CI21" s="339">
        <f>COUNTIF(L21,$CK$1)+COUNTIF(U21,$CK$1)+COUNTIF(AD21,$CK$1)+COUNTIF(AM21,$CK$1)+COUNTIF(AV21,$CK$1)</f>
        <v>0</v>
      </c>
      <c r="CJ21" s="335">
        <f>IF($G$21 = $CM$1,0,IF(+COUNTIF(J21,$CK$1) = 1,11-$G$21,0))</f>
        <v>0</v>
      </c>
      <c r="CK21" s="334">
        <f>IF($G$21 = $CM$1,0,IF(+COUNTIF(K21,$CK$1) = 1,11-$G$21,0))</f>
        <v>0</v>
      </c>
      <c r="CL21" s="333">
        <f>IF($G$21 = $CM$1,0,IF(+COUNTIF(L21,$CK$1) = 1,11-$G$21,0))</f>
        <v>0</v>
      </c>
      <c r="CM21" s="335">
        <f>IF($P$21 = $CM$1,0,IF(+COUNTIF(S21,$CK$1) = 1,11-$P$21,0))</f>
        <v>3</v>
      </c>
      <c r="CN21" s="334">
        <f>IF($P$21 = $CM$1,0,IF(+COUNTIF(T21,$CK$1) = 1,11-$P$21,0))</f>
        <v>0</v>
      </c>
      <c r="CO21" s="333">
        <f>IF($P$21 = $CM$1,0,IF(+COUNTIF(U21,$CK$1) = 1,11-$P$21,0))</f>
        <v>0</v>
      </c>
      <c r="CP21" s="335">
        <f>IF($Y$21 = $CM$1,0,IF(+COUNTIF(AB21,$CK$1) = 1,11-$Y$21,0))</f>
        <v>3</v>
      </c>
      <c r="CQ21" s="334">
        <f>IF($Y$21 = $CM$1,0,IF(+COUNTIF(AC21,$CK$1) = 1,11-$Y$21,0))</f>
        <v>0</v>
      </c>
      <c r="CR21" s="333">
        <f>IF($Y$21 = $CM$1,0,IF(+COUNTIF(AD21,$CK$1) = 1,11-$Y$21,0))</f>
        <v>0</v>
      </c>
      <c r="CS21" s="335">
        <f>IF($AH$21 = $CM$1,0,IF(+COUNTIF(AK21,$CK$1) = 1,11-$AH$21,0))</f>
        <v>0</v>
      </c>
      <c r="CT21" s="334">
        <f>IF($AH$21 = $CM$1,0,IF(+COUNTIF(AL21,$CK$1) = 1,11-$AH$21,0))</f>
        <v>3</v>
      </c>
      <c r="CU21" s="333">
        <f>IF($AH$21 = $CM$1,0,IF(+COUNTIF(AM21,$CK$1) = 1,11-$AH$21,0))</f>
        <v>0</v>
      </c>
      <c r="CV21" s="335">
        <f>IF($AQ$21 = $CM$1,0,IF(+COUNTIF(AT21,$CK$1) = 1,11-$AQ$21,0))</f>
        <v>2</v>
      </c>
      <c r="CW21" s="334">
        <f>IF($AQ$21 = $CM$1,0,IF(+COUNTIF(AU21,$CK$1) = 1,11-$AQ$21,0))</f>
        <v>0</v>
      </c>
      <c r="CX21" s="333">
        <f>IF($AQ$21 = $CM$1,0,IF(+COUNTIF(AV21,$CK$1) = 1,11-$AQ$21,0))</f>
        <v>0</v>
      </c>
      <c r="CY21" s="338">
        <f>CJ21+CM21+CP21+CS21+CV21</f>
        <v>8</v>
      </c>
      <c r="CZ21" s="337">
        <f>CK21+CN21+CQ21+CT21+CW21</f>
        <v>3</v>
      </c>
      <c r="DA21" s="336">
        <f>CL21+CO21+CR21+CU21+CX21</f>
        <v>0</v>
      </c>
      <c r="DB21" s="335">
        <f>SUM($CY$21:$CY$23)</f>
        <v>14</v>
      </c>
      <c r="DC21" s="334">
        <f>SUM($CZ$21:$CZ$23)</f>
        <v>3</v>
      </c>
      <c r="DD21" s="333">
        <f>SUM($DA$21:$DA$23)</f>
        <v>0</v>
      </c>
      <c r="DE21" s="333">
        <f>SUM(CY21:DA21)</f>
        <v>11</v>
      </c>
      <c r="DF21" s="332">
        <f>DB21+DE21</f>
        <v>25</v>
      </c>
      <c r="DG21" s="331">
        <f>DC21+DE21</f>
        <v>14</v>
      </c>
      <c r="DH21" s="330">
        <f>DD21+DE21</f>
        <v>11</v>
      </c>
      <c r="DI21" s="329">
        <f>SUM(CJ21:CL23)</f>
        <v>6</v>
      </c>
      <c r="DJ21" s="328">
        <f>SUM(CM21:CO23)</f>
        <v>3</v>
      </c>
      <c r="DK21" s="328">
        <f>SUM(CP21:CR23)</f>
        <v>3</v>
      </c>
      <c r="DL21" s="327">
        <f>SUM(CS21:CU23)</f>
        <v>3</v>
      </c>
      <c r="DM21" s="326">
        <f>SUM(CV21:CX23)</f>
        <v>2</v>
      </c>
      <c r="DN21" s="325">
        <f>SUM(DI21:DM21)</f>
        <v>17</v>
      </c>
      <c r="DO21" s="32"/>
      <c r="DP21" s="220">
        <v>20</v>
      </c>
      <c r="DQ21" s="221"/>
      <c r="DR21" s="221"/>
      <c r="DS21" s="220">
        <f>DP21/5</f>
        <v>4</v>
      </c>
      <c r="DT21" s="221"/>
      <c r="DU21" s="222"/>
    </row>
    <row r="22" spans="1:125" ht="10" customHeight="1" x14ac:dyDescent="0.2">
      <c r="A22" s="193"/>
      <c r="B22" s="194"/>
      <c r="C22" s="195"/>
      <c r="D22" s="194"/>
      <c r="E22" s="194"/>
      <c r="F22" s="195"/>
      <c r="G22" s="193"/>
      <c r="H22" s="194"/>
      <c r="I22" s="195"/>
      <c r="J22" s="312" t="s">
        <v>1</v>
      </c>
      <c r="K22" s="14"/>
      <c r="L22" s="311"/>
      <c r="M22" s="310">
        <f>CJ22</f>
        <v>6</v>
      </c>
      <c r="N22" s="10">
        <f>CK22</f>
        <v>0</v>
      </c>
      <c r="O22" s="309">
        <f>CL22</f>
        <v>0</v>
      </c>
      <c r="P22" s="193"/>
      <c r="Q22" s="194"/>
      <c r="R22" s="195"/>
      <c r="S22" s="312"/>
      <c r="T22" s="14"/>
      <c r="U22" s="311"/>
      <c r="V22" s="310">
        <f>CM22</f>
        <v>0</v>
      </c>
      <c r="W22" s="10">
        <f>CN22</f>
        <v>0</v>
      </c>
      <c r="X22" s="309">
        <f>CO22</f>
        <v>0</v>
      </c>
      <c r="Y22" s="193"/>
      <c r="Z22" s="194"/>
      <c r="AA22" s="195"/>
      <c r="AB22" s="312"/>
      <c r="AC22" s="14"/>
      <c r="AD22" s="311"/>
      <c r="AE22" s="310">
        <f>CP22</f>
        <v>0</v>
      </c>
      <c r="AF22" s="10">
        <f>CQ22</f>
        <v>0</v>
      </c>
      <c r="AG22" s="309">
        <f>CR22</f>
        <v>0</v>
      </c>
      <c r="AH22" s="193"/>
      <c r="AI22" s="194"/>
      <c r="AJ22" s="195"/>
      <c r="AK22" s="312"/>
      <c r="AL22" s="14"/>
      <c r="AM22" s="311"/>
      <c r="AN22" s="310">
        <f>CS22</f>
        <v>0</v>
      </c>
      <c r="AO22" s="10">
        <f>CT22</f>
        <v>0</v>
      </c>
      <c r="AP22" s="309">
        <f>CU22</f>
        <v>0</v>
      </c>
      <c r="AQ22" s="193"/>
      <c r="AR22" s="194"/>
      <c r="AS22" s="195"/>
      <c r="AT22" s="312"/>
      <c r="AU22" s="14"/>
      <c r="AV22" s="311"/>
      <c r="AW22" s="310">
        <f>CV22</f>
        <v>0</v>
      </c>
      <c r="AX22" s="10">
        <f>CW22</f>
        <v>0</v>
      </c>
      <c r="AY22" s="309">
        <f>CX22</f>
        <v>0</v>
      </c>
      <c r="AZ22" s="202"/>
      <c r="BA22" s="203"/>
      <c r="BB22" s="204"/>
      <c r="BC22" s="211"/>
      <c r="BD22" s="212"/>
      <c r="BE22" s="213"/>
      <c r="BF22" s="32"/>
      <c r="BG22" s="11">
        <f>CY22</f>
        <v>6</v>
      </c>
      <c r="BH22" s="10">
        <f>CZ22</f>
        <v>0</v>
      </c>
      <c r="BI22" s="9">
        <f>DA22</f>
        <v>0</v>
      </c>
      <c r="BJ22" s="310">
        <f>CJ22</f>
        <v>6</v>
      </c>
      <c r="BK22" s="10">
        <f>CK22</f>
        <v>0</v>
      </c>
      <c r="BL22" s="309">
        <f>CL22</f>
        <v>0</v>
      </c>
      <c r="BM22" s="310">
        <f>CM22</f>
        <v>0</v>
      </c>
      <c r="BN22" s="10">
        <f>CN22</f>
        <v>0</v>
      </c>
      <c r="BO22" s="309">
        <f>CO22</f>
        <v>0</v>
      </c>
      <c r="BP22" s="310">
        <f>CP22</f>
        <v>0</v>
      </c>
      <c r="BQ22" s="10">
        <f>CQ22</f>
        <v>0</v>
      </c>
      <c r="BR22" s="309">
        <f>CR22</f>
        <v>0</v>
      </c>
      <c r="BS22" s="310">
        <f>CS22</f>
        <v>0</v>
      </c>
      <c r="BT22" s="10">
        <f>CT22</f>
        <v>0</v>
      </c>
      <c r="BU22" s="309">
        <f>CU22</f>
        <v>0</v>
      </c>
      <c r="BV22" s="310">
        <f>CV22</f>
        <v>0</v>
      </c>
      <c r="BW22" s="10">
        <f>CW22</f>
        <v>0</v>
      </c>
      <c r="BX22" s="309">
        <f>CX22</f>
        <v>0</v>
      </c>
      <c r="BY22" s="32"/>
      <c r="BZ22" s="11">
        <f>DF22</f>
        <v>20</v>
      </c>
      <c r="CA22" s="10">
        <f>DG22</f>
        <v>9</v>
      </c>
      <c r="CB22" s="9">
        <f>DH22</f>
        <v>6</v>
      </c>
      <c r="CC22" s="11">
        <f>CG22</f>
        <v>1</v>
      </c>
      <c r="CD22" s="10">
        <f>CH22</f>
        <v>0</v>
      </c>
      <c r="CE22" s="9">
        <f>CI22</f>
        <v>0</v>
      </c>
      <c r="CF22" s="12"/>
      <c r="CG22" s="56">
        <f>COUNTIF(J22,$CK$1)+COUNTIF(S22,$CK$1)+COUNTIF(AB22,$CK$1)+COUNTIF(AK22,$CK$1)+COUNTIF(AT22,$CK$1)</f>
        <v>1</v>
      </c>
      <c r="CH22" s="55">
        <f>COUNTIF(K22,$CK$1)+COUNTIF(T22,$CK$1)+COUNTIF(AC22,$CK$1)+COUNTIF(AL22,$CK$1)+COUNTIF(AU22,$CK$1)</f>
        <v>0</v>
      </c>
      <c r="CI22" s="54">
        <f>COUNTIF(L22,$CK$1)+COUNTIF(U22,$CK$1)+COUNTIF(AD22,$CK$1)+COUNTIF(AM22,$CK$1)+COUNTIF(AV22,$CK$1)</f>
        <v>0</v>
      </c>
      <c r="CJ22" s="50">
        <f>IF($G$21 = $CM$1,0,IF(+COUNTIF(J22,$CK$1) = 1,11-$G$21,0))</f>
        <v>6</v>
      </c>
      <c r="CK22" s="49">
        <f>IF($G$21 = $CM$1,$CN$1,IF(+COUNTIF(K22,$CK$1) = 1,11-$G$21,0))</f>
        <v>0</v>
      </c>
      <c r="CL22" s="48">
        <f>IF($G$21 = $CM$1,0,IF(+COUNTIF(L22,$CK$1) = 1,11-$G$21,0))</f>
        <v>0</v>
      </c>
      <c r="CM22" s="50">
        <f>IF($P$21 = $CM$1,0,IF(+COUNTIF(S22,$CK$1) = 1,11-$P$21,0))</f>
        <v>0</v>
      </c>
      <c r="CN22" s="49">
        <f>IF($P$21 = $CM$1,$CN$1,IF(+COUNTIF(T22,$CK$1) = 1,11-$P$21,0))</f>
        <v>0</v>
      </c>
      <c r="CO22" s="48">
        <f>IF($P$21 = $CM$1,0,IF(+COUNTIF(U22,$CK$1) = 1,11-$P$21,0))</f>
        <v>0</v>
      </c>
      <c r="CP22" s="50">
        <f>IF($Y$21 = $CM$1,0,IF(+COUNTIF(AB22,$CK$1) = 1,11-$Y$21,0))</f>
        <v>0</v>
      </c>
      <c r="CQ22" s="49">
        <f>IF($Y$21 = $CM$1,$CN$1,IF(+COUNTIF(AC22,$CK$1) = 1,11-$Y$21,0))</f>
        <v>0</v>
      </c>
      <c r="CR22" s="48">
        <f>IF($Y$21 = $CM$1,0,IF(+COUNTIF(AD22,$CK$1) = 1,11-$Y$21,0))</f>
        <v>0</v>
      </c>
      <c r="CS22" s="50">
        <f>IF($AH$21 = $CM$1,0,IF(+COUNTIF(AK22,$CK$1) = 1,11-$AH$21,0))</f>
        <v>0</v>
      </c>
      <c r="CT22" s="49">
        <f>IF($AH$21 = $CM$1,$CN$1,IF(+COUNTIF(AL22,$CK$1) = 1,11-$AH$21,0))</f>
        <v>0</v>
      </c>
      <c r="CU22" s="48">
        <f>IF($AH$21 = $CM$1,0,IF(+COUNTIF(AM22,$CK$1) = 1,11-$AH$21,0))</f>
        <v>0</v>
      </c>
      <c r="CV22" s="50">
        <f>IF($AQ$21 = $CM$1,0,IF(+COUNTIF(AT22,$CK$1) = 1,11-$AQ$21,0))</f>
        <v>0</v>
      </c>
      <c r="CW22" s="49">
        <f>IF($AQ$21 = $CM$1,$CN$1,IF(+COUNTIF(AU22,$CK$1) = 1,11-$AQ$21,0))</f>
        <v>0</v>
      </c>
      <c r="CX22" s="48">
        <f>IF($AQ$21 = $CM$1,0,IF(+COUNTIF(AV22,$CK$1) = 1,11-$AQ$21,0))</f>
        <v>0</v>
      </c>
      <c r="CY22" s="53">
        <f>CJ22+CM22+CP22+CS22+CV22</f>
        <v>6</v>
      </c>
      <c r="CZ22" s="52">
        <f>CK22+CN22+CQ22+CT22+CW22+(IF($CO$1=1,DN22,0))</f>
        <v>0</v>
      </c>
      <c r="DA22" s="51">
        <f>CL22+CO22+CR22+CU22+CX22</f>
        <v>0</v>
      </c>
      <c r="DB22" s="50">
        <f>SUM($CY$21:$CY$23)</f>
        <v>14</v>
      </c>
      <c r="DC22" s="49">
        <f>SUM($CZ$21:$CZ$23)</f>
        <v>3</v>
      </c>
      <c r="DD22" s="48">
        <f>SUM($DA$21:$DA$23)</f>
        <v>0</v>
      </c>
      <c r="DE22" s="48">
        <f>SUM(CY22:DA22)</f>
        <v>6</v>
      </c>
      <c r="DF22" s="47">
        <f>DB22+DE22</f>
        <v>20</v>
      </c>
      <c r="DG22" s="46">
        <f>DC22+DE22</f>
        <v>9</v>
      </c>
      <c r="DH22" s="45">
        <f>DD22+DE22</f>
        <v>6</v>
      </c>
      <c r="DI22" s="226">
        <f>IF(DI21&gt;0,IF(G21&gt;=$CL$1,IF(G21&lt;=$CM$1,10-DI21,0),0),0)</f>
        <v>0</v>
      </c>
      <c r="DJ22" s="228">
        <f>IF(DJ21&gt;0,IF(P21&gt;=$CL$1,IF(P21&lt;=$CM$1,10-DJ21,0),0),0)</f>
        <v>0</v>
      </c>
      <c r="DK22" s="228">
        <f>IF(DK21&gt;0,IF(Y21&gt;=$CL$1,IF(Y21&lt;=$CM$1,10-DK21,0),0),0)</f>
        <v>0</v>
      </c>
      <c r="DL22" s="228">
        <f>IF(DL21&gt;0,IF(AH21&gt;=$CL$1,IF(AH21&lt;=$CM$1,10-DL21,0),0),0)</f>
        <v>0</v>
      </c>
      <c r="DM22" s="230">
        <f>IF(DM21&gt;0,IF(AQ21&gt;=$CL$1,IF(AQ21&lt;=$CM$1,10-DM21,0),0),0)</f>
        <v>0</v>
      </c>
      <c r="DN22" s="232">
        <f>SUM(DI22:DM23)</f>
        <v>0</v>
      </c>
      <c r="DO22" s="32"/>
      <c r="DP22" s="220"/>
      <c r="DQ22" s="221"/>
      <c r="DR22" s="221"/>
      <c r="DS22" s="220"/>
      <c r="DT22" s="221"/>
      <c r="DU22" s="222"/>
    </row>
    <row r="23" spans="1:125" ht="10" customHeight="1" thickBot="1" x14ac:dyDescent="0.25">
      <c r="A23" s="193"/>
      <c r="B23" s="194"/>
      <c r="C23" s="195"/>
      <c r="D23" s="194"/>
      <c r="E23" s="194"/>
      <c r="F23" s="195"/>
      <c r="G23" s="196"/>
      <c r="H23" s="197"/>
      <c r="I23" s="198"/>
      <c r="J23" s="324"/>
      <c r="K23" s="323"/>
      <c r="L23" s="322"/>
      <c r="M23" s="321">
        <f>CJ23</f>
        <v>0</v>
      </c>
      <c r="N23" s="320">
        <f>CK23</f>
        <v>0</v>
      </c>
      <c r="O23" s="319">
        <f>CL23</f>
        <v>0</v>
      </c>
      <c r="P23" s="196"/>
      <c r="Q23" s="197"/>
      <c r="R23" s="198"/>
      <c r="S23" s="324"/>
      <c r="T23" s="323"/>
      <c r="U23" s="322"/>
      <c r="V23" s="321">
        <f>CM23</f>
        <v>0</v>
      </c>
      <c r="W23" s="320">
        <f>CN23</f>
        <v>0</v>
      </c>
      <c r="X23" s="319">
        <f>CO23</f>
        <v>0</v>
      </c>
      <c r="Y23" s="196"/>
      <c r="Z23" s="197"/>
      <c r="AA23" s="198"/>
      <c r="AB23" s="324"/>
      <c r="AC23" s="323"/>
      <c r="AD23" s="322"/>
      <c r="AE23" s="321">
        <f>CP23</f>
        <v>0</v>
      </c>
      <c r="AF23" s="320">
        <f>CQ23</f>
        <v>0</v>
      </c>
      <c r="AG23" s="319">
        <f>CR23</f>
        <v>0</v>
      </c>
      <c r="AH23" s="196"/>
      <c r="AI23" s="197"/>
      <c r="AJ23" s="198"/>
      <c r="AK23" s="324"/>
      <c r="AL23" s="323"/>
      <c r="AM23" s="322"/>
      <c r="AN23" s="321">
        <f>CS23</f>
        <v>0</v>
      </c>
      <c r="AO23" s="320">
        <f>CT23</f>
        <v>0</v>
      </c>
      <c r="AP23" s="319">
        <f>CU23</f>
        <v>0</v>
      </c>
      <c r="AQ23" s="196"/>
      <c r="AR23" s="197"/>
      <c r="AS23" s="198"/>
      <c r="AT23" s="324"/>
      <c r="AU23" s="323"/>
      <c r="AV23" s="322"/>
      <c r="AW23" s="321">
        <f>CV23</f>
        <v>0</v>
      </c>
      <c r="AX23" s="320">
        <f>CW23</f>
        <v>0</v>
      </c>
      <c r="AY23" s="319">
        <f>CX23</f>
        <v>0</v>
      </c>
      <c r="AZ23" s="202"/>
      <c r="BA23" s="203"/>
      <c r="BB23" s="204"/>
      <c r="BC23" s="211"/>
      <c r="BD23" s="212"/>
      <c r="BE23" s="213"/>
      <c r="BF23" s="32"/>
      <c r="BG23" s="4">
        <f>CY23</f>
        <v>0</v>
      </c>
      <c r="BH23" s="3">
        <f>CZ23</f>
        <v>0</v>
      </c>
      <c r="BI23" s="2">
        <f>DA23</f>
        <v>0</v>
      </c>
      <c r="BJ23" s="321">
        <f>CJ23</f>
        <v>0</v>
      </c>
      <c r="BK23" s="320">
        <f>CK23</f>
        <v>0</v>
      </c>
      <c r="BL23" s="319">
        <f>CL23</f>
        <v>0</v>
      </c>
      <c r="BM23" s="321">
        <f>CM23</f>
        <v>0</v>
      </c>
      <c r="BN23" s="320">
        <f>CN23</f>
        <v>0</v>
      </c>
      <c r="BO23" s="319">
        <f>CO23</f>
        <v>0</v>
      </c>
      <c r="BP23" s="321">
        <f>CP23</f>
        <v>0</v>
      </c>
      <c r="BQ23" s="320">
        <f>CQ23</f>
        <v>0</v>
      </c>
      <c r="BR23" s="319">
        <f>CR23</f>
        <v>0</v>
      </c>
      <c r="BS23" s="321">
        <f>CS23</f>
        <v>0</v>
      </c>
      <c r="BT23" s="320">
        <f>CT23</f>
        <v>0</v>
      </c>
      <c r="BU23" s="319">
        <f>CU23</f>
        <v>0</v>
      </c>
      <c r="BV23" s="321">
        <f>CV23</f>
        <v>0</v>
      </c>
      <c r="BW23" s="320">
        <f>CW23</f>
        <v>0</v>
      </c>
      <c r="BX23" s="319">
        <f>CX23</f>
        <v>0</v>
      </c>
      <c r="BY23" s="32"/>
      <c r="BZ23" s="4">
        <f>DF23</f>
        <v>14</v>
      </c>
      <c r="CA23" s="3">
        <f>DG23</f>
        <v>3</v>
      </c>
      <c r="CB23" s="2">
        <f>DH23</f>
        <v>0</v>
      </c>
      <c r="CC23" s="4">
        <f>CG23</f>
        <v>0</v>
      </c>
      <c r="CD23" s="3">
        <f>CH23</f>
        <v>0</v>
      </c>
      <c r="CE23" s="2">
        <f>CI23</f>
        <v>0</v>
      </c>
      <c r="CF23" s="5"/>
      <c r="CG23" s="44">
        <f>COUNTIF(J23,$CK$1)+COUNTIF(S23,$CK$1)+COUNTIF(AB23,$CK$1)+COUNTIF(AK23,$CK$1)+COUNTIF(AT23,$CK$1)</f>
        <v>0</v>
      </c>
      <c r="CH23" s="43">
        <f>COUNTIF(K23,$CK$1)+COUNTIF(T23,$CK$1)+COUNTIF(AC23,$CK$1)+COUNTIF(AL23,$CK$1)+COUNTIF(AU23,$CK$1)</f>
        <v>0</v>
      </c>
      <c r="CI23" s="42">
        <f>COUNTIF(L23,$CK$1)+COUNTIF(U23,$CK$1)+COUNTIF(AD23,$CK$1)+COUNTIF(AM23,$CK$1)+COUNTIF(AV23,$CK$1)</f>
        <v>0</v>
      </c>
      <c r="CJ23" s="38">
        <f>IF($G$21 = $CM$1,0,IF(+COUNTIF(J23,$CK$1) = 1,11-$G$21,0))</f>
        <v>0</v>
      </c>
      <c r="CK23" s="37">
        <f>IF($G$21 = $CM$1,0,IF(+COUNTIF(K23,$CK$1) = 1,11-$G$21,0))</f>
        <v>0</v>
      </c>
      <c r="CL23" s="36">
        <f>IF($G$21 = $CM$1,0,IF(+COUNTIF(L23,$CK$1) = 1,11-$G$21,0))</f>
        <v>0</v>
      </c>
      <c r="CM23" s="38">
        <f>IF($P$21 = $CM$1,0,IF(+COUNTIF(S23,$CK$1) = 1,11-$P$21,0))</f>
        <v>0</v>
      </c>
      <c r="CN23" s="37">
        <f>IF($P$21 = $CM$1,0,IF(+COUNTIF(T23,$CK$1) = 1,11-$P$21,0))</f>
        <v>0</v>
      </c>
      <c r="CO23" s="36">
        <f>IF($P$21 = $CM$1,0,IF(+COUNTIF(U23,$CK$1) = 1,11-$P$21,0))</f>
        <v>0</v>
      </c>
      <c r="CP23" s="38">
        <f>IF($Y$21 = $CM$1,0,IF(+COUNTIF(AB23,$CK$1) = 1,11-$Y$21,0))</f>
        <v>0</v>
      </c>
      <c r="CQ23" s="37">
        <f>IF($Y$21 = $CM$1,0,IF(+COUNTIF(AC23,$CK$1) = 1,11-$Y$21,0))</f>
        <v>0</v>
      </c>
      <c r="CR23" s="36">
        <f>IF($Y$21 = $CM$1,0,IF(+COUNTIF(AD23,$CK$1) = 1,11-$Y$21,0))</f>
        <v>0</v>
      </c>
      <c r="CS23" s="38">
        <f>IF($AH$21 = $CM$1,0,IF(+COUNTIF(AK23,$CK$1) = 1,11-$AH$21,0))</f>
        <v>0</v>
      </c>
      <c r="CT23" s="37">
        <f>IF($AH$21 = $CM$1,0,IF(+COUNTIF(AL23,$CK$1) = 1,11-$AH$21,0))</f>
        <v>0</v>
      </c>
      <c r="CU23" s="36">
        <f>IF($AH$21 = $CM$1,0,IF(+COUNTIF(AM23,$CK$1) = 1,11-$AH$21,0))</f>
        <v>0</v>
      </c>
      <c r="CV23" s="38">
        <f>IF($AQ$21 = $CM$1,0,IF(+COUNTIF(AT23,$CK$1) = 1,11-$AQ$21,0))</f>
        <v>0</v>
      </c>
      <c r="CW23" s="37">
        <f>IF($AQ$21 = $CM$1,0,IF(+COUNTIF(AU23,$CK$1) = 1,11-$AQ$21,0))</f>
        <v>0</v>
      </c>
      <c r="CX23" s="36">
        <f>IF($AQ$21 = $CM$1,0,IF(+COUNTIF(AV23,$CK$1) = 1,11-$AQ$21,0))</f>
        <v>0</v>
      </c>
      <c r="CY23" s="41">
        <f>CJ23+CM23+CP23+CS23+CV23</f>
        <v>0</v>
      </c>
      <c r="CZ23" s="40">
        <f>CK23+CN23+CQ23+CT23+CW23</f>
        <v>0</v>
      </c>
      <c r="DA23" s="39">
        <f>CL23+CO23+CR23+CU23+CX23</f>
        <v>0</v>
      </c>
      <c r="DB23" s="38">
        <f>SUM($CY$21:$CY$23)</f>
        <v>14</v>
      </c>
      <c r="DC23" s="37">
        <f>SUM($CZ$21:$CZ$23)</f>
        <v>3</v>
      </c>
      <c r="DD23" s="36">
        <f>SUM($DA$21:$DA$23)</f>
        <v>0</v>
      </c>
      <c r="DE23" s="36">
        <f>SUM(CY23:DA23)</f>
        <v>0</v>
      </c>
      <c r="DF23" s="35">
        <f>DB23+DE23</f>
        <v>14</v>
      </c>
      <c r="DG23" s="34">
        <f>DC23+DE23</f>
        <v>3</v>
      </c>
      <c r="DH23" s="33">
        <f>DD23+DE23</f>
        <v>0</v>
      </c>
      <c r="DI23" s="227"/>
      <c r="DJ23" s="229"/>
      <c r="DK23" s="229"/>
      <c r="DL23" s="229"/>
      <c r="DM23" s="231"/>
      <c r="DN23" s="233"/>
      <c r="DO23" s="32"/>
      <c r="DP23" s="220"/>
      <c r="DQ23" s="221"/>
      <c r="DR23" s="221"/>
      <c r="DS23" s="220"/>
      <c r="DT23" s="221"/>
      <c r="DU23" s="222"/>
    </row>
    <row r="24" spans="1:125" ht="10" customHeight="1" thickTop="1" x14ac:dyDescent="0.2">
      <c r="A24" s="193">
        <v>2</v>
      </c>
      <c r="B24" s="194"/>
      <c r="C24" s="195"/>
      <c r="D24" s="190">
        <v>2</v>
      </c>
      <c r="E24" s="191"/>
      <c r="F24" s="192"/>
      <c r="G24" s="190">
        <v>7</v>
      </c>
      <c r="H24" s="191"/>
      <c r="I24" s="192"/>
      <c r="J24" s="318"/>
      <c r="K24" s="317" t="s">
        <v>1</v>
      </c>
      <c r="L24" s="316"/>
      <c r="M24" s="315">
        <f>CJ24</f>
        <v>0</v>
      </c>
      <c r="N24" s="314">
        <f>CK24</f>
        <v>4</v>
      </c>
      <c r="O24" s="313">
        <f>CL24</f>
        <v>0</v>
      </c>
      <c r="P24" s="190">
        <v>7</v>
      </c>
      <c r="Q24" s="191"/>
      <c r="R24" s="192"/>
      <c r="S24" s="318"/>
      <c r="T24" s="317"/>
      <c r="U24" s="316" t="s">
        <v>1</v>
      </c>
      <c r="V24" s="315">
        <f>CM24</f>
        <v>0</v>
      </c>
      <c r="W24" s="314">
        <f>CN24</f>
        <v>0</v>
      </c>
      <c r="X24" s="313">
        <f>CO24</f>
        <v>4</v>
      </c>
      <c r="Y24" s="190">
        <v>9</v>
      </c>
      <c r="Z24" s="191"/>
      <c r="AA24" s="192"/>
      <c r="AB24" s="318"/>
      <c r="AC24" s="317" t="s">
        <v>1</v>
      </c>
      <c r="AD24" s="316"/>
      <c r="AE24" s="315">
        <f>CP24</f>
        <v>0</v>
      </c>
      <c r="AF24" s="314">
        <f>CQ24</f>
        <v>2</v>
      </c>
      <c r="AG24" s="313">
        <f>CR24</f>
        <v>0</v>
      </c>
      <c r="AH24" s="190">
        <v>9</v>
      </c>
      <c r="AI24" s="191"/>
      <c r="AJ24" s="192"/>
      <c r="AK24" s="318"/>
      <c r="AL24" s="317"/>
      <c r="AM24" s="316" t="s">
        <v>1</v>
      </c>
      <c r="AN24" s="315">
        <f>CS24</f>
        <v>0</v>
      </c>
      <c r="AO24" s="314">
        <f>CT24</f>
        <v>0</v>
      </c>
      <c r="AP24" s="313">
        <f>CU24</f>
        <v>2</v>
      </c>
      <c r="AQ24" s="190">
        <v>10</v>
      </c>
      <c r="AR24" s="191"/>
      <c r="AS24" s="192"/>
      <c r="AT24" s="318"/>
      <c r="AU24" s="317"/>
      <c r="AV24" s="316"/>
      <c r="AW24" s="315">
        <f>CV24</f>
        <v>0</v>
      </c>
      <c r="AX24" s="314">
        <f>CW24</f>
        <v>0</v>
      </c>
      <c r="AY24" s="313">
        <f>CX24</f>
        <v>0</v>
      </c>
      <c r="AZ24" s="199">
        <f>G24+P24+Y24+AH24+AQ24</f>
        <v>42</v>
      </c>
      <c r="BA24" s="200"/>
      <c r="BB24" s="201"/>
      <c r="BC24" s="211"/>
      <c r="BD24" s="212"/>
      <c r="BE24" s="213"/>
      <c r="BF24" s="32"/>
      <c r="BG24" s="18">
        <f>CY24</f>
        <v>0</v>
      </c>
      <c r="BH24" s="17">
        <f>CZ24</f>
        <v>6</v>
      </c>
      <c r="BI24" s="16">
        <f>DA24</f>
        <v>6</v>
      </c>
      <c r="BJ24" s="315">
        <f>CJ24</f>
        <v>0</v>
      </c>
      <c r="BK24" s="314">
        <f>CK24</f>
        <v>4</v>
      </c>
      <c r="BL24" s="313">
        <f>CL24</f>
        <v>0</v>
      </c>
      <c r="BM24" s="315">
        <f>CM24</f>
        <v>0</v>
      </c>
      <c r="BN24" s="314">
        <f>CN24</f>
        <v>0</v>
      </c>
      <c r="BO24" s="313">
        <f>CO24</f>
        <v>4</v>
      </c>
      <c r="BP24" s="315">
        <f>CP24</f>
        <v>0</v>
      </c>
      <c r="BQ24" s="314">
        <f>CQ24</f>
        <v>2</v>
      </c>
      <c r="BR24" s="313">
        <f>CR24</f>
        <v>0</v>
      </c>
      <c r="BS24" s="315">
        <f>CS24</f>
        <v>0</v>
      </c>
      <c r="BT24" s="314">
        <f>CT24</f>
        <v>0</v>
      </c>
      <c r="BU24" s="313">
        <f>CU24</f>
        <v>2</v>
      </c>
      <c r="BV24" s="315">
        <f>CV24</f>
        <v>0</v>
      </c>
      <c r="BW24" s="314">
        <f>CW24</f>
        <v>0</v>
      </c>
      <c r="BX24" s="313">
        <f>CX24</f>
        <v>0</v>
      </c>
      <c r="BY24" s="32"/>
      <c r="BZ24" s="18">
        <f>DF24</f>
        <v>12</v>
      </c>
      <c r="CA24" s="17">
        <f>DG24</f>
        <v>19.5</v>
      </c>
      <c r="CB24" s="16">
        <f>DH24</f>
        <v>18</v>
      </c>
      <c r="CC24" s="18">
        <f>CG24</f>
        <v>0</v>
      </c>
      <c r="CD24" s="17">
        <f>CH24</f>
        <v>2</v>
      </c>
      <c r="CE24" s="16">
        <f>CI24</f>
        <v>2</v>
      </c>
      <c r="CF24" s="19"/>
      <c r="CG24" s="71">
        <f>COUNTIF(J24,$CK$1)+COUNTIF(S24,$CK$1)+COUNTIF(AB24,$CK$1)+COUNTIF(AK24,$CK$1)+COUNTIF(AT24,$CK$1)</f>
        <v>0</v>
      </c>
      <c r="CH24" s="70">
        <f>COUNTIF(K24,$CK$1)+COUNTIF(T24,$CK$1)+COUNTIF(AC24,$CK$1)+COUNTIF(AL24,$CK$1)+COUNTIF(AU24,$CK$1)</f>
        <v>2</v>
      </c>
      <c r="CI24" s="69">
        <f>COUNTIF(L24,$CK$1)+COUNTIF(U24,$CK$1)+COUNTIF(AD24,$CK$1)+COUNTIF(AM24,$CK$1)+COUNTIF(AV24,$CK$1)</f>
        <v>2</v>
      </c>
      <c r="CJ24" s="68">
        <f>IF($G$24 = $CM$1,0,IF(+COUNTIF(J24,$CK$1) = 1,11-$G$24,0))</f>
        <v>0</v>
      </c>
      <c r="CK24" s="65">
        <f>IF($G$24 = $CM$1,0,IF(+COUNTIF(K24,$CK$1) = 1,11-$G$24,0))</f>
        <v>4</v>
      </c>
      <c r="CL24" s="64">
        <f>IF($G$24 = $CM$1,0,IF(+COUNTIF(L24,$CK$1) = 1,11-$G$24,0))</f>
        <v>0</v>
      </c>
      <c r="CM24" s="50">
        <f>IF($P$24 = $CM$1,0,IF(+COUNTIF(S24,$CK$1) = 1,11-$P$24,0))</f>
        <v>0</v>
      </c>
      <c r="CN24" s="65">
        <f>IF($P$24 = $CM$1,0,IF(+COUNTIF(T24,$CK$1) = 1,11-$P$24,0))</f>
        <v>0</v>
      </c>
      <c r="CO24" s="64">
        <f>IF($P$24 = $CM$1,0,IF(+COUNTIF(U24,$CK$1) = 1,11-$P$24,0))</f>
        <v>4</v>
      </c>
      <c r="CP24" s="50">
        <f>IF($Y$24 = $CM$1,0,IF(+COUNTIF(AB24,$CK$1) = 1,11-$Y$24,0))</f>
        <v>0</v>
      </c>
      <c r="CQ24" s="65">
        <f>IF($Y$24 = $CM$1,0,IF(+COUNTIF(AC24,$CK$1) = 1,11-$Y$24,0))</f>
        <v>2</v>
      </c>
      <c r="CR24" s="64">
        <f>IF($Y$24 = $CM$1,0,IF(+COUNTIF(AD24,$CK$1) = 1,11-$Y$24,0))</f>
        <v>0</v>
      </c>
      <c r="CS24" s="50">
        <f>IF($AH$24 = $CM$1,0,IF(+COUNTIF(AK24,$CK$1) = 1,11-$AH$24,0))</f>
        <v>0</v>
      </c>
      <c r="CT24" s="65">
        <f>IF($AH$24 = $CM$1,0,IF(+COUNTIF(AL24,$CK$1) = 1,11-$AH$24,0))</f>
        <v>0</v>
      </c>
      <c r="CU24" s="64">
        <f>IF($AH$24 = $CM$1,0,IF(+COUNTIF(AM24,$CK$1) = 1,11-$AH$24,0))</f>
        <v>2</v>
      </c>
      <c r="CV24" s="50">
        <f>IF($AQ$24 = $CM$1,0,IF(+COUNTIF(AT24,$CK$1) = 1,11-$AQ$24,0))</f>
        <v>0</v>
      </c>
      <c r="CW24" s="65">
        <f>IF($AQ$24 = $CM$1,0,IF(+COUNTIF(AU24,$CK$1) = 1,11-$AQ$24,0))</f>
        <v>0</v>
      </c>
      <c r="CX24" s="64">
        <f>IF($AQ$24 = $CM$1,0,IF(+COUNTIF(AV24,$CK$1) = 1,11-$AQ$24,0))</f>
        <v>0</v>
      </c>
      <c r="CY24" s="53">
        <f>CJ24+CM24+CP24+CS24+CV24</f>
        <v>0</v>
      </c>
      <c r="CZ24" s="67">
        <f>CK24+CN24+CQ24+CT24+CW24</f>
        <v>6</v>
      </c>
      <c r="DA24" s="66">
        <f>CL24+CO24+CR24+CU24+CX24</f>
        <v>6</v>
      </c>
      <c r="DB24" s="50">
        <f>SUM($CY$24:$CY$26)</f>
        <v>0</v>
      </c>
      <c r="DC24" s="65">
        <f>SUM($CZ$24:$CZ$26)</f>
        <v>7.5</v>
      </c>
      <c r="DD24" s="64">
        <f>SUM($DA$24:$DA$26)</f>
        <v>6</v>
      </c>
      <c r="DE24" s="64">
        <f>SUM(CY24:DA24)</f>
        <v>12</v>
      </c>
      <c r="DF24" s="47">
        <f>DB24+DE24</f>
        <v>12</v>
      </c>
      <c r="DG24" s="63">
        <f>DC24+DE24</f>
        <v>19.5</v>
      </c>
      <c r="DH24" s="62">
        <f>DD24+DE24</f>
        <v>18</v>
      </c>
      <c r="DI24" s="61">
        <f>SUM(CJ24:CL26)</f>
        <v>4</v>
      </c>
      <c r="DJ24" s="60">
        <f>SUM(CM24:CO26)</f>
        <v>4</v>
      </c>
      <c r="DK24" s="60">
        <f>SUM(CP24:CR26)</f>
        <v>2</v>
      </c>
      <c r="DL24" s="59">
        <f>SUM(CS24:CU26)</f>
        <v>2</v>
      </c>
      <c r="DM24" s="58">
        <f>SUM(CV24:CX26)</f>
        <v>1.5</v>
      </c>
      <c r="DN24" s="57">
        <f>SUM(DI24:DM24)</f>
        <v>13.5</v>
      </c>
      <c r="DO24" s="32"/>
      <c r="DP24" s="217">
        <v>20</v>
      </c>
      <c r="DQ24" s="218"/>
      <c r="DR24" s="218"/>
      <c r="DS24" s="217">
        <f>DP24/5</f>
        <v>4</v>
      </c>
      <c r="DT24" s="218"/>
      <c r="DU24" s="219"/>
    </row>
    <row r="25" spans="1:125" ht="10" customHeight="1" x14ac:dyDescent="0.2">
      <c r="A25" s="193"/>
      <c r="B25" s="194"/>
      <c r="C25" s="195"/>
      <c r="D25" s="193"/>
      <c r="E25" s="194"/>
      <c r="F25" s="195"/>
      <c r="G25" s="193"/>
      <c r="H25" s="194"/>
      <c r="I25" s="195"/>
      <c r="J25" s="312"/>
      <c r="K25" s="14"/>
      <c r="L25" s="311"/>
      <c r="M25" s="310">
        <f>CJ25</f>
        <v>0</v>
      </c>
      <c r="N25" s="10">
        <f>CK25</f>
        <v>0</v>
      </c>
      <c r="O25" s="309">
        <f>CL25</f>
        <v>0</v>
      </c>
      <c r="P25" s="193"/>
      <c r="Q25" s="194"/>
      <c r="R25" s="195"/>
      <c r="S25" s="312"/>
      <c r="T25" s="14"/>
      <c r="U25" s="311"/>
      <c r="V25" s="310">
        <f>CM25</f>
        <v>0</v>
      </c>
      <c r="W25" s="10">
        <f>CN25</f>
        <v>0</v>
      </c>
      <c r="X25" s="309">
        <f>CO25</f>
        <v>0</v>
      </c>
      <c r="Y25" s="193"/>
      <c r="Z25" s="194"/>
      <c r="AA25" s="195"/>
      <c r="AB25" s="312"/>
      <c r="AC25" s="14"/>
      <c r="AD25" s="311"/>
      <c r="AE25" s="310">
        <f>CP25</f>
        <v>0</v>
      </c>
      <c r="AF25" s="10">
        <f>CQ25</f>
        <v>0</v>
      </c>
      <c r="AG25" s="309">
        <f>CR25</f>
        <v>0</v>
      </c>
      <c r="AH25" s="193"/>
      <c r="AI25" s="194"/>
      <c r="AJ25" s="195"/>
      <c r="AK25" s="312"/>
      <c r="AL25" s="14"/>
      <c r="AM25" s="311"/>
      <c r="AN25" s="310">
        <f>CS25</f>
        <v>0</v>
      </c>
      <c r="AO25" s="10">
        <f>CT25</f>
        <v>0</v>
      </c>
      <c r="AP25" s="309">
        <f>CU25</f>
        <v>0</v>
      </c>
      <c r="AQ25" s="193"/>
      <c r="AR25" s="194"/>
      <c r="AS25" s="195"/>
      <c r="AT25" s="312" t="s">
        <v>1</v>
      </c>
      <c r="AU25" s="14"/>
      <c r="AV25" s="311"/>
      <c r="AW25" s="310">
        <f>CV25</f>
        <v>0</v>
      </c>
      <c r="AX25" s="10">
        <f>CW25</f>
        <v>1.5</v>
      </c>
      <c r="AY25" s="309">
        <f>CX25</f>
        <v>0</v>
      </c>
      <c r="AZ25" s="202"/>
      <c r="BA25" s="203"/>
      <c r="BB25" s="204"/>
      <c r="BC25" s="211"/>
      <c r="BD25" s="212"/>
      <c r="BE25" s="213"/>
      <c r="BF25" s="32"/>
      <c r="BG25" s="11">
        <f>CY25</f>
        <v>0</v>
      </c>
      <c r="BH25" s="10">
        <f>CZ25</f>
        <v>1.5</v>
      </c>
      <c r="BI25" s="9">
        <f>DA25</f>
        <v>0</v>
      </c>
      <c r="BJ25" s="310">
        <f>CJ25</f>
        <v>0</v>
      </c>
      <c r="BK25" s="10">
        <f>CK25</f>
        <v>0</v>
      </c>
      <c r="BL25" s="309">
        <f>CL25</f>
        <v>0</v>
      </c>
      <c r="BM25" s="310">
        <f>CM25</f>
        <v>0</v>
      </c>
      <c r="BN25" s="10">
        <f>CN25</f>
        <v>0</v>
      </c>
      <c r="BO25" s="309">
        <f>CO25</f>
        <v>0</v>
      </c>
      <c r="BP25" s="310">
        <f>CP25</f>
        <v>0</v>
      </c>
      <c r="BQ25" s="10">
        <f>CQ25</f>
        <v>0</v>
      </c>
      <c r="BR25" s="309">
        <f>CR25</f>
        <v>0</v>
      </c>
      <c r="BS25" s="310">
        <f>CS25</f>
        <v>0</v>
      </c>
      <c r="BT25" s="10">
        <f>CT25</f>
        <v>0</v>
      </c>
      <c r="BU25" s="309">
        <f>CU25</f>
        <v>0</v>
      </c>
      <c r="BV25" s="310">
        <f>CV25</f>
        <v>0</v>
      </c>
      <c r="BW25" s="10">
        <f>CW25</f>
        <v>1.5</v>
      </c>
      <c r="BX25" s="309">
        <f>CX25</f>
        <v>0</v>
      </c>
      <c r="BY25" s="32"/>
      <c r="BZ25" s="11">
        <f>DF25</f>
        <v>1.5</v>
      </c>
      <c r="CA25" s="10">
        <f>DG25</f>
        <v>9</v>
      </c>
      <c r="CB25" s="9">
        <f>DH25</f>
        <v>7.5</v>
      </c>
      <c r="CC25" s="11">
        <f>CG25</f>
        <v>1</v>
      </c>
      <c r="CD25" s="10">
        <f>CH25</f>
        <v>0</v>
      </c>
      <c r="CE25" s="9">
        <f>CI25</f>
        <v>0</v>
      </c>
      <c r="CF25" s="12"/>
      <c r="CG25" s="56">
        <f>COUNTIF(J25,$CK$1)+COUNTIF(S25,$CK$1)+COUNTIF(AB25,$CK$1)+COUNTIF(AK25,$CK$1)+COUNTIF(AT25,$CK$1)</f>
        <v>1</v>
      </c>
      <c r="CH25" s="55">
        <f>COUNTIF(K25,$CK$1)+COUNTIF(T25,$CK$1)+COUNTIF(AC25,$CK$1)+COUNTIF(AL25,$CK$1)+COUNTIF(AU25,$CK$1)</f>
        <v>0</v>
      </c>
      <c r="CI25" s="54">
        <f>COUNTIF(L25,$CK$1)+COUNTIF(U25,$CK$1)+COUNTIF(AD25,$CK$1)+COUNTIF(AM25,$CK$1)+COUNTIF(AV25,$CK$1)</f>
        <v>0</v>
      </c>
      <c r="CJ25" s="50">
        <f>IF($G$24 = $CM$1,0,IF(+COUNTIF(J25,$CK$1) = 1,11-$G$24,0))</f>
        <v>0</v>
      </c>
      <c r="CK25" s="49">
        <f>IF($G$24 = $CM$1,$CN$1,IF(+COUNTIF(K25,$CK$1) = 1,11-$G$24,0))</f>
        <v>0</v>
      </c>
      <c r="CL25" s="48">
        <f>IF($G$24 = $CM$1,0,IF(+COUNTIF(L25,$CK$1) = 1,11-$G$24,0))</f>
        <v>0</v>
      </c>
      <c r="CM25" s="50">
        <f>IF($P$24 = $CM$1,0,IF(+COUNTIF(S25,$CK$1) = 1,11-$P$24,0))</f>
        <v>0</v>
      </c>
      <c r="CN25" s="49">
        <f>IF($P$24 = $CM$1,$CN$1,IF(+COUNTIF(T25,$CK$1) = 1,11-$P$24,0))</f>
        <v>0</v>
      </c>
      <c r="CO25" s="48">
        <f>IF($P$24 = $CM$1,0,IF(+COUNTIF(U25,$CK$1) = 1,11-$P$24,0))</f>
        <v>0</v>
      </c>
      <c r="CP25" s="50">
        <f>IF($Y$24 = $CM$1,0,IF(+COUNTIF(AB25,$CK$1) = 1,11-$Y$24,0))</f>
        <v>0</v>
      </c>
      <c r="CQ25" s="49">
        <f>IF($Y$24 = $CM$1,$CN$1,IF(+COUNTIF(AC25,$CK$1) = 1,11-$Y$24,0))</f>
        <v>0</v>
      </c>
      <c r="CR25" s="48">
        <f>IF($Y$24 = $CM$1,0,IF(+COUNTIF(AD25,$CK$1) = 1,11-$Y$24,0))</f>
        <v>0</v>
      </c>
      <c r="CS25" s="50">
        <f>IF($AH$24 = $CM$1,0,IF(+COUNTIF(AK25,$CK$1) = 1,11-$AH$24,0))</f>
        <v>0</v>
      </c>
      <c r="CT25" s="49">
        <f>IF($AH$24 = $CM$1,$CN$1,IF(+COUNTIF(AL25,$CK$1) = 1,11-$AH$24,0))</f>
        <v>0</v>
      </c>
      <c r="CU25" s="48">
        <f>IF($AH$24 = $CM$1,0,IF(+COUNTIF(AM25,$CK$1) = 1,11-$AH$24,0))</f>
        <v>0</v>
      </c>
      <c r="CV25" s="50">
        <f>IF($AQ$24 = $CM$1,0,IF(+COUNTIF(AT25,$CK$1) = 1,11-$AQ$24,0))</f>
        <v>0</v>
      </c>
      <c r="CW25" s="49">
        <f>IF($AQ$24 = $CM$1,$CN$1,IF(+COUNTIF(AU25,$CK$1) = 1,11-$AQ$24,0))</f>
        <v>1.5</v>
      </c>
      <c r="CX25" s="48">
        <f>IF($AQ$24 = $CM$1,0,IF(+COUNTIF(AV25,$CK$1) = 1,11-$AQ$24,0))</f>
        <v>0</v>
      </c>
      <c r="CY25" s="53">
        <f>CJ25+CM25+CP25+CS25+CV25</f>
        <v>0</v>
      </c>
      <c r="CZ25" s="52">
        <f>CK25+CN25+CQ25+CT25+CW25+(IF($CO$1=1,DN25,0))</f>
        <v>1.5</v>
      </c>
      <c r="DA25" s="51">
        <f>CL25+CO25+CR25+CU25+CX25</f>
        <v>0</v>
      </c>
      <c r="DB25" s="50">
        <f>SUM($CY$24:$CY$26)</f>
        <v>0</v>
      </c>
      <c r="DC25" s="49">
        <f>SUM($CZ$24:$CZ$26)</f>
        <v>7.5</v>
      </c>
      <c r="DD25" s="48">
        <f>SUM($DA$24:$DA$26)</f>
        <v>6</v>
      </c>
      <c r="DE25" s="48">
        <f>SUM(CY25:DA25)</f>
        <v>1.5</v>
      </c>
      <c r="DF25" s="47">
        <f>DB25+DE25</f>
        <v>1.5</v>
      </c>
      <c r="DG25" s="46">
        <f>DC25+DE25</f>
        <v>9</v>
      </c>
      <c r="DH25" s="45">
        <f>DD25+DE25</f>
        <v>7.5</v>
      </c>
      <c r="DI25" s="226">
        <f>IF(DI24&gt;0,IF(G24&gt;=$CL$1,IF(G24&lt;=$CM$1,10-DI24,0),0),0)</f>
        <v>0</v>
      </c>
      <c r="DJ25" s="228">
        <f>IF(DJ24&gt;0,IF(P24&gt;=$CL$1,IF(P24&lt;=$CM$1,10-DJ24,0),0),0)</f>
        <v>0</v>
      </c>
      <c r="DK25" s="228">
        <f>IF(DK24&gt;0,IF(Y24&gt;=$CL$1,IF(Y24&lt;=$CM$1,10-DK24,0),0),0)</f>
        <v>0</v>
      </c>
      <c r="DL25" s="228">
        <f>IF(DL24&gt;0,IF(AH24&gt;=$CL$1,IF(AH24&lt;=$CM$1,10-DL24,0),0),0)</f>
        <v>0</v>
      </c>
      <c r="DM25" s="230">
        <f>IF(DM24&gt;0,IF(AQ24&gt;=$CL$1,IF(AQ24&lt;=$CM$1,10-DM24,0),0),0)</f>
        <v>8.5</v>
      </c>
      <c r="DN25" s="232">
        <f>SUM(DI25:DM26)</f>
        <v>8.5</v>
      </c>
      <c r="DO25" s="32"/>
      <c r="DP25" s="220"/>
      <c r="DQ25" s="221"/>
      <c r="DR25" s="221"/>
      <c r="DS25" s="220"/>
      <c r="DT25" s="221"/>
      <c r="DU25" s="222"/>
    </row>
    <row r="26" spans="1:125" ht="10" customHeight="1" thickBot="1" x14ac:dyDescent="0.25">
      <c r="A26" s="193"/>
      <c r="B26" s="194"/>
      <c r="C26" s="195"/>
      <c r="D26" s="193"/>
      <c r="E26" s="194"/>
      <c r="F26" s="195"/>
      <c r="G26" s="196"/>
      <c r="H26" s="197"/>
      <c r="I26" s="198"/>
      <c r="J26" s="324"/>
      <c r="K26" s="323"/>
      <c r="L26" s="322"/>
      <c r="M26" s="321">
        <f>CJ26</f>
        <v>0</v>
      </c>
      <c r="N26" s="320">
        <f>CK26</f>
        <v>0</v>
      </c>
      <c r="O26" s="319">
        <f>CL26</f>
        <v>0</v>
      </c>
      <c r="P26" s="196"/>
      <c r="Q26" s="197"/>
      <c r="R26" s="198"/>
      <c r="S26" s="324"/>
      <c r="T26" s="323"/>
      <c r="U26" s="322"/>
      <c r="V26" s="321">
        <f>CM26</f>
        <v>0</v>
      </c>
      <c r="W26" s="320">
        <f>CN26</f>
        <v>0</v>
      </c>
      <c r="X26" s="319">
        <f>CO26</f>
        <v>0</v>
      </c>
      <c r="Y26" s="196"/>
      <c r="Z26" s="197"/>
      <c r="AA26" s="198"/>
      <c r="AB26" s="324"/>
      <c r="AC26" s="323"/>
      <c r="AD26" s="322"/>
      <c r="AE26" s="321">
        <f>CP26</f>
        <v>0</v>
      </c>
      <c r="AF26" s="320">
        <f>CQ26</f>
        <v>0</v>
      </c>
      <c r="AG26" s="319">
        <f>CR26</f>
        <v>0</v>
      </c>
      <c r="AH26" s="196"/>
      <c r="AI26" s="197"/>
      <c r="AJ26" s="198"/>
      <c r="AK26" s="324"/>
      <c r="AL26" s="323"/>
      <c r="AM26" s="322"/>
      <c r="AN26" s="321">
        <f>CS26</f>
        <v>0</v>
      </c>
      <c r="AO26" s="320">
        <f>CT26</f>
        <v>0</v>
      </c>
      <c r="AP26" s="319">
        <f>CU26</f>
        <v>0</v>
      </c>
      <c r="AQ26" s="196"/>
      <c r="AR26" s="197"/>
      <c r="AS26" s="198"/>
      <c r="AT26" s="324"/>
      <c r="AU26" s="323"/>
      <c r="AV26" s="322"/>
      <c r="AW26" s="321">
        <f>CV26</f>
        <v>0</v>
      </c>
      <c r="AX26" s="320">
        <f>CW26</f>
        <v>0</v>
      </c>
      <c r="AY26" s="319">
        <f>CX26</f>
        <v>0</v>
      </c>
      <c r="AZ26" s="202"/>
      <c r="BA26" s="203"/>
      <c r="BB26" s="204"/>
      <c r="BC26" s="214"/>
      <c r="BD26" s="215"/>
      <c r="BE26" s="216"/>
      <c r="BF26" s="31"/>
      <c r="BG26" s="4">
        <f>CY26</f>
        <v>0</v>
      </c>
      <c r="BH26" s="3">
        <f>CZ26</f>
        <v>0</v>
      </c>
      <c r="BI26" s="2">
        <f>DA26</f>
        <v>0</v>
      </c>
      <c r="BJ26" s="321">
        <f>CJ26</f>
        <v>0</v>
      </c>
      <c r="BK26" s="320">
        <f>CK26</f>
        <v>0</v>
      </c>
      <c r="BL26" s="319">
        <f>CL26</f>
        <v>0</v>
      </c>
      <c r="BM26" s="321">
        <f>CM26</f>
        <v>0</v>
      </c>
      <c r="BN26" s="320">
        <f>CN26</f>
        <v>0</v>
      </c>
      <c r="BO26" s="319">
        <f>CO26</f>
        <v>0</v>
      </c>
      <c r="BP26" s="321">
        <f>CP26</f>
        <v>0</v>
      </c>
      <c r="BQ26" s="320">
        <f>CQ26</f>
        <v>0</v>
      </c>
      <c r="BR26" s="319">
        <f>CR26</f>
        <v>0</v>
      </c>
      <c r="BS26" s="321">
        <f>CS26</f>
        <v>0</v>
      </c>
      <c r="BT26" s="320">
        <f>CT26</f>
        <v>0</v>
      </c>
      <c r="BU26" s="319">
        <f>CU26</f>
        <v>0</v>
      </c>
      <c r="BV26" s="321">
        <f>CV26</f>
        <v>0</v>
      </c>
      <c r="BW26" s="320">
        <f>CW26</f>
        <v>0</v>
      </c>
      <c r="BX26" s="319">
        <f>CX26</f>
        <v>0</v>
      </c>
      <c r="BY26" s="31"/>
      <c r="BZ26" s="4">
        <f>DF26</f>
        <v>0</v>
      </c>
      <c r="CA26" s="3">
        <f>DG26</f>
        <v>7.5</v>
      </c>
      <c r="CB26" s="2">
        <f>DH26</f>
        <v>6</v>
      </c>
      <c r="CC26" s="4">
        <f>CG26</f>
        <v>0</v>
      </c>
      <c r="CD26" s="3">
        <f>CH26</f>
        <v>0</v>
      </c>
      <c r="CE26" s="2">
        <f>CI26</f>
        <v>0</v>
      </c>
      <c r="CF26" s="5"/>
      <c r="CG26" s="44">
        <f>COUNTIF(J26,$CK$1)+COUNTIF(S26,$CK$1)+COUNTIF(AB26,$CK$1)+COUNTIF(AK26,$CK$1)+COUNTIF(AT26,$CK$1)</f>
        <v>0</v>
      </c>
      <c r="CH26" s="43">
        <f>COUNTIF(K26,$CK$1)+COUNTIF(T26,$CK$1)+COUNTIF(AC26,$CK$1)+COUNTIF(AL26,$CK$1)+COUNTIF(AU26,$CK$1)</f>
        <v>0</v>
      </c>
      <c r="CI26" s="42">
        <f>COUNTIF(L26,$CK$1)+COUNTIF(U26,$CK$1)+COUNTIF(AD26,$CK$1)+COUNTIF(AM26,$CK$1)+COUNTIF(AV26,$CK$1)</f>
        <v>0</v>
      </c>
      <c r="CJ26" s="38">
        <f>IF($G$24 = $CM$1,0,IF(+COUNTIF(J26,$CK$1) = 1,11-$G$24,0))</f>
        <v>0</v>
      </c>
      <c r="CK26" s="37">
        <f>IF($G$24 = $CM$1,0,IF(+COUNTIF(K26,$CK$1) = 1,11-$G$24,0))</f>
        <v>0</v>
      </c>
      <c r="CL26" s="36">
        <f>IF($G$24 = $CM$1,0,IF(+COUNTIF(L26,$CK$1) = 1,11-$G$24,0))</f>
        <v>0</v>
      </c>
      <c r="CM26" s="38">
        <f>IF($P$24 = $CM$1,0,IF(+COUNTIF(S26,$CK$1) = 1,11-$P$24,0))</f>
        <v>0</v>
      </c>
      <c r="CN26" s="37">
        <f>IF($P$24 = $CM$1,0,IF(+COUNTIF(T26,$CK$1) = 1,11-$P$24,0))</f>
        <v>0</v>
      </c>
      <c r="CO26" s="36">
        <f>IF($P$24 = $CM$1,0,IF(+COUNTIF(U26,$CK$1) = 1,11-$P$24,0))</f>
        <v>0</v>
      </c>
      <c r="CP26" s="38">
        <f>IF($Y$24 = $CM$1,0,IF(+COUNTIF(AB26,$CK$1) = 1,11-$Y$24,0))</f>
        <v>0</v>
      </c>
      <c r="CQ26" s="37">
        <f>IF($Y$24 = $CM$1,0,IF(+COUNTIF(AC26,$CK$1) = 1,11-$Y$24,0))</f>
        <v>0</v>
      </c>
      <c r="CR26" s="36">
        <f>IF($Y$24 = $CM$1,0,IF(+COUNTIF(AD26,$CK$1) = 1,11-$Y$24,0))</f>
        <v>0</v>
      </c>
      <c r="CS26" s="38">
        <f>IF($AH$24 = $CM$1,0,IF(+COUNTIF(AK26,$CK$1) = 1,11-$AH$24,0))</f>
        <v>0</v>
      </c>
      <c r="CT26" s="37">
        <f>IF($AH$24 = $CM$1,0,IF(+COUNTIF(AL26,$CK$1) = 1,11-$AH$24,0))</f>
        <v>0</v>
      </c>
      <c r="CU26" s="36">
        <f>IF($AH$24 = $CM$1,0,IF(+COUNTIF(AM26,$CK$1) = 1,11-$AH$24,0))</f>
        <v>0</v>
      </c>
      <c r="CV26" s="38">
        <f>IF($AQ$24 = $CM$1,0,IF(+COUNTIF(AT26,$CK$1) = 1,11-$AQ$24,0))</f>
        <v>0</v>
      </c>
      <c r="CW26" s="37">
        <f>IF($AQ$24 = $CM$1,0,IF(+COUNTIF(AU26,$CK$1) = 1,11-$AQ$24,0))</f>
        <v>0</v>
      </c>
      <c r="CX26" s="36">
        <f>IF($AQ$24 = $CM$1,0,IF(+COUNTIF(AV26,$CK$1) = 1,11-$AQ$24,0))</f>
        <v>0</v>
      </c>
      <c r="CY26" s="41">
        <f>CJ26+CM26+CP26+CS26+CV26</f>
        <v>0</v>
      </c>
      <c r="CZ26" s="40">
        <f>CK26+CN26+CQ26+CT26+CW26</f>
        <v>0</v>
      </c>
      <c r="DA26" s="39">
        <f>CL26+CO26+CR26+CU26+CX26</f>
        <v>0</v>
      </c>
      <c r="DB26" s="38">
        <f>SUM($CY$24:$CY$26)</f>
        <v>0</v>
      </c>
      <c r="DC26" s="37">
        <f>SUM($CZ$24:$CZ$26)</f>
        <v>7.5</v>
      </c>
      <c r="DD26" s="36">
        <f>SUM($DA$24:$DA$26)</f>
        <v>6</v>
      </c>
      <c r="DE26" s="36">
        <f>SUM(CY26:DA26)</f>
        <v>0</v>
      </c>
      <c r="DF26" s="35">
        <f>DB26+DE26</f>
        <v>0</v>
      </c>
      <c r="DG26" s="34">
        <f>DC26+DE26</f>
        <v>7.5</v>
      </c>
      <c r="DH26" s="33">
        <f>DD26+DE26</f>
        <v>6</v>
      </c>
      <c r="DI26" s="227"/>
      <c r="DJ26" s="229"/>
      <c r="DK26" s="229"/>
      <c r="DL26" s="229"/>
      <c r="DM26" s="231"/>
      <c r="DN26" s="233"/>
      <c r="DO26" s="31"/>
      <c r="DP26" s="220"/>
      <c r="DQ26" s="221"/>
      <c r="DR26" s="221"/>
      <c r="DS26" s="220"/>
      <c r="DT26" s="221"/>
      <c r="DU26" s="222"/>
    </row>
    <row r="27" spans="1:125" ht="10" customHeight="1" thickTop="1" x14ac:dyDescent="0.2">
      <c r="A27" s="193">
        <v>2</v>
      </c>
      <c r="B27" s="194"/>
      <c r="C27" s="195"/>
      <c r="D27" s="190">
        <v>3</v>
      </c>
      <c r="E27" s="191"/>
      <c r="F27" s="192"/>
      <c r="G27" s="190">
        <v>8</v>
      </c>
      <c r="H27" s="191"/>
      <c r="I27" s="192"/>
      <c r="J27" s="318" t="s">
        <v>1</v>
      </c>
      <c r="K27" s="317"/>
      <c r="L27" s="316"/>
      <c r="M27" s="315">
        <f>CJ27</f>
        <v>3</v>
      </c>
      <c r="N27" s="314">
        <f>CK27</f>
        <v>0</v>
      </c>
      <c r="O27" s="313">
        <f>CL27</f>
        <v>0</v>
      </c>
      <c r="P27" s="190">
        <v>9</v>
      </c>
      <c r="Q27" s="191"/>
      <c r="R27" s="192"/>
      <c r="S27" s="318"/>
      <c r="T27" s="317" t="s">
        <v>1</v>
      </c>
      <c r="U27" s="316"/>
      <c r="V27" s="315">
        <f>CM27</f>
        <v>0</v>
      </c>
      <c r="W27" s="314">
        <f>CN27</f>
        <v>2</v>
      </c>
      <c r="X27" s="313">
        <f>CO27</f>
        <v>0</v>
      </c>
      <c r="Y27" s="190">
        <v>9</v>
      </c>
      <c r="Z27" s="191"/>
      <c r="AA27" s="192"/>
      <c r="AB27" s="318"/>
      <c r="AC27" s="317" t="s">
        <v>1</v>
      </c>
      <c r="AD27" s="316"/>
      <c r="AE27" s="315">
        <f>CP27</f>
        <v>0</v>
      </c>
      <c r="AF27" s="314">
        <f>CQ27</f>
        <v>2</v>
      </c>
      <c r="AG27" s="313">
        <f>CR27</f>
        <v>0</v>
      </c>
      <c r="AH27" s="190">
        <v>9</v>
      </c>
      <c r="AI27" s="191"/>
      <c r="AJ27" s="192"/>
      <c r="AK27" s="318"/>
      <c r="AL27" s="317" t="s">
        <v>1</v>
      </c>
      <c r="AM27" s="316"/>
      <c r="AN27" s="315">
        <f>CS27</f>
        <v>0</v>
      </c>
      <c r="AO27" s="314">
        <f>CT27</f>
        <v>2</v>
      </c>
      <c r="AP27" s="313">
        <f>CU27</f>
        <v>0</v>
      </c>
      <c r="AQ27" s="190">
        <v>10</v>
      </c>
      <c r="AR27" s="191"/>
      <c r="AS27" s="192"/>
      <c r="AT27" s="318" t="s">
        <v>1</v>
      </c>
      <c r="AU27" s="317"/>
      <c r="AV27" s="316"/>
      <c r="AW27" s="315">
        <f>CV27</f>
        <v>0</v>
      </c>
      <c r="AX27" s="314">
        <f>CW27</f>
        <v>0</v>
      </c>
      <c r="AY27" s="313">
        <f>CX27</f>
        <v>0</v>
      </c>
      <c r="AZ27" s="199">
        <f>G27+P27+Y27+AH27+AQ27</f>
        <v>45</v>
      </c>
      <c r="BA27" s="200"/>
      <c r="BB27" s="201"/>
      <c r="BC27" s="208">
        <f>AZ27+AZ30</f>
        <v>94</v>
      </c>
      <c r="BD27" s="209"/>
      <c r="BE27" s="210"/>
      <c r="BF27" s="72"/>
      <c r="BG27" s="18">
        <f>CY27</f>
        <v>3</v>
      </c>
      <c r="BH27" s="17">
        <f>CZ27</f>
        <v>6</v>
      </c>
      <c r="BI27" s="16">
        <f>DA27</f>
        <v>0</v>
      </c>
      <c r="BJ27" s="315">
        <f>CJ27</f>
        <v>3</v>
      </c>
      <c r="BK27" s="314">
        <f>CK27</f>
        <v>0</v>
      </c>
      <c r="BL27" s="313">
        <f>CL27</f>
        <v>0</v>
      </c>
      <c r="BM27" s="315">
        <f>CM27</f>
        <v>0</v>
      </c>
      <c r="BN27" s="314">
        <f>CN27</f>
        <v>2</v>
      </c>
      <c r="BO27" s="313">
        <f>CO27</f>
        <v>0</v>
      </c>
      <c r="BP27" s="315">
        <f>CP27</f>
        <v>0</v>
      </c>
      <c r="BQ27" s="314">
        <f>CQ27</f>
        <v>2</v>
      </c>
      <c r="BR27" s="313">
        <f>CR27</f>
        <v>0</v>
      </c>
      <c r="BS27" s="315">
        <f>CS27</f>
        <v>0</v>
      </c>
      <c r="BT27" s="314">
        <f>CT27</f>
        <v>2</v>
      </c>
      <c r="BU27" s="313">
        <f>CU27</f>
        <v>0</v>
      </c>
      <c r="BV27" s="315">
        <f>CV27</f>
        <v>0</v>
      </c>
      <c r="BW27" s="314">
        <f>CW27</f>
        <v>0</v>
      </c>
      <c r="BX27" s="313">
        <f>CX27</f>
        <v>0</v>
      </c>
      <c r="BY27" s="72"/>
      <c r="BZ27" s="18">
        <f>DF27</f>
        <v>12</v>
      </c>
      <c r="CA27" s="17">
        <f>DG27</f>
        <v>16.5</v>
      </c>
      <c r="CB27" s="16">
        <f>DH27</f>
        <v>9</v>
      </c>
      <c r="CC27" s="18">
        <f>CG27</f>
        <v>2</v>
      </c>
      <c r="CD27" s="17">
        <f>CH27</f>
        <v>3</v>
      </c>
      <c r="CE27" s="16">
        <f>CI27</f>
        <v>0</v>
      </c>
      <c r="CF27" s="19"/>
      <c r="CG27" s="71">
        <f>COUNTIF(J27,$CK$1)+COUNTIF(S27,$CK$1)+COUNTIF(AB27,$CK$1)+COUNTIF(AK27,$CK$1)+COUNTIF(AT27,$CK$1)</f>
        <v>2</v>
      </c>
      <c r="CH27" s="70">
        <f>COUNTIF(K27,$CK$1)+COUNTIF(T27,$CK$1)+COUNTIF(AC27,$CK$1)+COUNTIF(AL27,$CK$1)+COUNTIF(AU27,$CK$1)</f>
        <v>3</v>
      </c>
      <c r="CI27" s="69">
        <f>COUNTIF(L27,$CK$1)+COUNTIF(U27,$CK$1)+COUNTIF(AD27,$CK$1)+COUNTIF(AM27,$CK$1)+COUNTIF(AV27,$CK$1)</f>
        <v>0</v>
      </c>
      <c r="CJ27" s="68">
        <f>IF($G$27 = $CM$1,0,IF(+COUNTIF(J27,$CK$1) = 1,11-$G$27,0))</f>
        <v>3</v>
      </c>
      <c r="CK27" s="65">
        <f>IF($G$27 = $CM$1,0,IF(+COUNTIF(K27,$CK$1) = 1,11-$G$27,0))</f>
        <v>0</v>
      </c>
      <c r="CL27" s="64">
        <f>IF($G$27 = $CM$1,0,IF(+COUNTIF(L27,$CK$1) = 1,11-$G$27,0))</f>
        <v>0</v>
      </c>
      <c r="CM27" s="50">
        <f>IF($P$27 = $CM$1,0,IF(+COUNTIF(S27,$CK$1) = 1,11-$P$27,0))</f>
        <v>0</v>
      </c>
      <c r="CN27" s="65">
        <f>IF($P$27 = $CM$1,0,IF(+COUNTIF(T27,$CK$1) = 1,11-$P$27,0))</f>
        <v>2</v>
      </c>
      <c r="CO27" s="64">
        <f>IF($P$27 = $CM$1,0,IF(+COUNTIF(U27,$CK$1) = 1,11-$P$27,0))</f>
        <v>0</v>
      </c>
      <c r="CP27" s="50">
        <f>IF($Y$27 = $CM$1,0,IF(+COUNTIF(AB27,$CK$1) = 1,11-$Y$27,0))</f>
        <v>0</v>
      </c>
      <c r="CQ27" s="65">
        <f>IF($Y$27 = $CM$1,0,IF(+COUNTIF(AC27,$CK$1) = 1,11-$Y$27,0))</f>
        <v>2</v>
      </c>
      <c r="CR27" s="64">
        <f>IF($Y$27 = $CM$1,0,IF(+COUNTIF(AD27,$CK$1) = 1,11-$Y$27,0))</f>
        <v>0</v>
      </c>
      <c r="CS27" s="50">
        <f>IF($AH$27 = $CM$1,0,IF(+COUNTIF(AK27,$CK$1) = 1,11-$AH$27,0))</f>
        <v>0</v>
      </c>
      <c r="CT27" s="65">
        <f>IF($AH$27 = $CM$1,0,IF(+COUNTIF(AL27,$CK$1) = 1,11-$AH$27,0))</f>
        <v>2</v>
      </c>
      <c r="CU27" s="64">
        <f>IF($AH$27 = $CM$1,0,IF(+COUNTIF(AM27,$CK$1) = 1,11-$AH$27,0))</f>
        <v>0</v>
      </c>
      <c r="CV27" s="50">
        <f>IF($AQ$27 = $CM$1,0,IF(+COUNTIF(AT27,$CK$1) = 1,11-$AQ$27,0))</f>
        <v>0</v>
      </c>
      <c r="CW27" s="65">
        <f>IF($AQ$27 = $CM$1,0,IF(+COUNTIF(AU27,$CK$1) = 1,11-$AQ$27,0))</f>
        <v>0</v>
      </c>
      <c r="CX27" s="64">
        <f>IF($AQ$27 = $CM$1,0,IF(+COUNTIF(AV27,$CK$1) = 1,11-$AQ$27,0))</f>
        <v>0</v>
      </c>
      <c r="CY27" s="53">
        <f>CJ27+CM27+CP27+CS27+CV27</f>
        <v>3</v>
      </c>
      <c r="CZ27" s="67">
        <f>CK27+CN27+CQ27+CT27+CW27</f>
        <v>6</v>
      </c>
      <c r="DA27" s="66">
        <f>CL27+CO27+CR27+CU27+CX27</f>
        <v>0</v>
      </c>
      <c r="DB27" s="50">
        <f>SUM($CY$27:$CY$29)</f>
        <v>3</v>
      </c>
      <c r="DC27" s="65">
        <f>SUM($CZ$27:$CZ$29)</f>
        <v>7.5</v>
      </c>
      <c r="DD27" s="64">
        <f>SUM($DA$27:$DA$29)</f>
        <v>0</v>
      </c>
      <c r="DE27" s="64">
        <f>SUM(CY27:DA27)</f>
        <v>9</v>
      </c>
      <c r="DF27" s="47">
        <f>DB27+DE27</f>
        <v>12</v>
      </c>
      <c r="DG27" s="63">
        <f>DC27+DE27</f>
        <v>16.5</v>
      </c>
      <c r="DH27" s="62">
        <f>DD27+DE27</f>
        <v>9</v>
      </c>
      <c r="DI27" s="61">
        <f>SUM(CJ27:CL29)</f>
        <v>3</v>
      </c>
      <c r="DJ27" s="60">
        <f>SUM(CM27:CO29)</f>
        <v>2</v>
      </c>
      <c r="DK27" s="60">
        <f>SUM(CP27:CR29)</f>
        <v>2</v>
      </c>
      <c r="DL27" s="59">
        <f>SUM(CS27:CU29)</f>
        <v>2</v>
      </c>
      <c r="DM27" s="58">
        <f>SUM(CV27:CX29)</f>
        <v>1.5</v>
      </c>
      <c r="DN27" s="57">
        <f>SUM(DI27:DM27)</f>
        <v>10.5</v>
      </c>
      <c r="DO27" s="72"/>
      <c r="DP27" s="217">
        <v>20</v>
      </c>
      <c r="DQ27" s="218"/>
      <c r="DR27" s="218"/>
      <c r="DS27" s="217">
        <f>DP27/5</f>
        <v>4</v>
      </c>
      <c r="DT27" s="218"/>
      <c r="DU27" s="219"/>
    </row>
    <row r="28" spans="1:125" ht="10" customHeight="1" x14ac:dyDescent="0.2">
      <c r="A28" s="193"/>
      <c r="B28" s="194"/>
      <c r="C28" s="195"/>
      <c r="D28" s="193"/>
      <c r="E28" s="194"/>
      <c r="F28" s="195"/>
      <c r="G28" s="193"/>
      <c r="H28" s="194"/>
      <c r="I28" s="195"/>
      <c r="J28" s="312"/>
      <c r="K28" s="14"/>
      <c r="L28" s="311"/>
      <c r="M28" s="310">
        <f>CJ28</f>
        <v>0</v>
      </c>
      <c r="N28" s="10">
        <f>CK28</f>
        <v>0</v>
      </c>
      <c r="O28" s="309">
        <f>CL28</f>
        <v>0</v>
      </c>
      <c r="P28" s="193"/>
      <c r="Q28" s="194"/>
      <c r="R28" s="195"/>
      <c r="S28" s="312"/>
      <c r="T28" s="14"/>
      <c r="U28" s="311"/>
      <c r="V28" s="310">
        <f>CM28</f>
        <v>0</v>
      </c>
      <c r="W28" s="10">
        <f>CN28</f>
        <v>0</v>
      </c>
      <c r="X28" s="309">
        <f>CO28</f>
        <v>0</v>
      </c>
      <c r="Y28" s="193"/>
      <c r="Z28" s="194"/>
      <c r="AA28" s="195"/>
      <c r="AB28" s="312"/>
      <c r="AC28" s="14"/>
      <c r="AD28" s="311"/>
      <c r="AE28" s="310">
        <f>CP28</f>
        <v>0</v>
      </c>
      <c r="AF28" s="10">
        <f>CQ28</f>
        <v>0</v>
      </c>
      <c r="AG28" s="309">
        <f>CR28</f>
        <v>0</v>
      </c>
      <c r="AH28" s="193"/>
      <c r="AI28" s="194"/>
      <c r="AJ28" s="195"/>
      <c r="AK28" s="312"/>
      <c r="AL28" s="14"/>
      <c r="AM28" s="311"/>
      <c r="AN28" s="310">
        <f>CS28</f>
        <v>0</v>
      </c>
      <c r="AO28" s="10">
        <f>CT28</f>
        <v>0</v>
      </c>
      <c r="AP28" s="309">
        <f>CU28</f>
        <v>0</v>
      </c>
      <c r="AQ28" s="193"/>
      <c r="AR28" s="194"/>
      <c r="AS28" s="195"/>
      <c r="AT28" s="312"/>
      <c r="AU28" s="14"/>
      <c r="AV28" s="311"/>
      <c r="AW28" s="310">
        <f>CV28</f>
        <v>0</v>
      </c>
      <c r="AX28" s="10">
        <f>CW28</f>
        <v>1.5</v>
      </c>
      <c r="AY28" s="309">
        <f>CX28</f>
        <v>0</v>
      </c>
      <c r="AZ28" s="202"/>
      <c r="BA28" s="203"/>
      <c r="BB28" s="204"/>
      <c r="BC28" s="211"/>
      <c r="BD28" s="212"/>
      <c r="BE28" s="213"/>
      <c r="BF28" s="32"/>
      <c r="BG28" s="11">
        <f>CY28</f>
        <v>0</v>
      </c>
      <c r="BH28" s="10">
        <f>CZ28</f>
        <v>1.5</v>
      </c>
      <c r="BI28" s="9">
        <f>DA28</f>
        <v>0</v>
      </c>
      <c r="BJ28" s="310">
        <f>CJ28</f>
        <v>0</v>
      </c>
      <c r="BK28" s="10">
        <f>CK28</f>
        <v>0</v>
      </c>
      <c r="BL28" s="309">
        <f>CL28</f>
        <v>0</v>
      </c>
      <c r="BM28" s="310">
        <f>CM28</f>
        <v>0</v>
      </c>
      <c r="BN28" s="10">
        <f>CN28</f>
        <v>0</v>
      </c>
      <c r="BO28" s="309">
        <f>CO28</f>
        <v>0</v>
      </c>
      <c r="BP28" s="310">
        <f>CP28</f>
        <v>0</v>
      </c>
      <c r="BQ28" s="10">
        <f>CQ28</f>
        <v>0</v>
      </c>
      <c r="BR28" s="309">
        <f>CR28</f>
        <v>0</v>
      </c>
      <c r="BS28" s="310">
        <f>CS28</f>
        <v>0</v>
      </c>
      <c r="BT28" s="10">
        <f>CT28</f>
        <v>0</v>
      </c>
      <c r="BU28" s="309">
        <f>CU28</f>
        <v>0</v>
      </c>
      <c r="BV28" s="310">
        <f>CV28</f>
        <v>0</v>
      </c>
      <c r="BW28" s="10">
        <f>CW28</f>
        <v>1.5</v>
      </c>
      <c r="BX28" s="309">
        <f>CX28</f>
        <v>0</v>
      </c>
      <c r="BY28" s="32"/>
      <c r="BZ28" s="11">
        <f>DF28</f>
        <v>4.5</v>
      </c>
      <c r="CA28" s="10">
        <f>DG28</f>
        <v>9</v>
      </c>
      <c r="CB28" s="9">
        <f>DH28</f>
        <v>1.5</v>
      </c>
      <c r="CC28" s="11">
        <f>CG28</f>
        <v>0</v>
      </c>
      <c r="CD28" s="10">
        <f>CH28</f>
        <v>0</v>
      </c>
      <c r="CE28" s="9">
        <f>CI28</f>
        <v>0</v>
      </c>
      <c r="CF28" s="12"/>
      <c r="CG28" s="56">
        <f>COUNTIF(J28,$CK$1)+COUNTIF(S28,$CK$1)+COUNTIF(AB28,$CK$1)+COUNTIF(AK28,$CK$1)+COUNTIF(AT28,$CK$1)</f>
        <v>0</v>
      </c>
      <c r="CH28" s="55">
        <f>COUNTIF(K28,$CK$1)+COUNTIF(T28,$CK$1)+COUNTIF(AC28,$CK$1)+COUNTIF(AL28,$CK$1)+COUNTIF(AU28,$CK$1)</f>
        <v>0</v>
      </c>
      <c r="CI28" s="54">
        <f>COUNTIF(L28,$CK$1)+COUNTIF(U28,$CK$1)+COUNTIF(AD28,$CK$1)+COUNTIF(AM28,$CK$1)+COUNTIF(AV28,$CK$1)</f>
        <v>0</v>
      </c>
      <c r="CJ28" s="50">
        <f>IF($G$27 = $CM$1,0,IF(+COUNTIF(J28,$CK$1) = 1,11-$G$27,0))</f>
        <v>0</v>
      </c>
      <c r="CK28" s="49">
        <f>IF($G$27 = $CM$1,$CN$1,IF(+COUNTIF(K28,$CK$1) = 1,11-$G$27,0))</f>
        <v>0</v>
      </c>
      <c r="CL28" s="48">
        <f>IF($G$27 = $CM$1,0,IF(+COUNTIF(L28,$CK$1) = 1,11-$G$27,0))</f>
        <v>0</v>
      </c>
      <c r="CM28" s="50">
        <f>IF($P$27 = $CM$1,0,IF(+COUNTIF(S28,$CK$1) = 1,11-$P$27,0))</f>
        <v>0</v>
      </c>
      <c r="CN28" s="49">
        <f>IF($P$27 = $CM$1,$CN$1,IF(+COUNTIF(T28,$CK$1) = 1,11-$P$27,0))</f>
        <v>0</v>
      </c>
      <c r="CO28" s="48">
        <f>IF($P$27 = $CM$1,0,IF(+COUNTIF(U28,$CK$1) = 1,11-$P$27,0))</f>
        <v>0</v>
      </c>
      <c r="CP28" s="50">
        <f>IF($Y$27 = $CM$1,0,IF(+COUNTIF(AB28,$CK$1) = 1,11-$Y$27,0))</f>
        <v>0</v>
      </c>
      <c r="CQ28" s="49">
        <f>IF($Y$27 = $CM$1,$CN$1,IF(+COUNTIF(AC28,$CK$1) = 1,11-$Y$27,0))</f>
        <v>0</v>
      </c>
      <c r="CR28" s="48">
        <f>IF($Y$27 = $CM$1,0,IF(+COUNTIF(AD28,$CK$1) = 1,11-$Y$27,0))</f>
        <v>0</v>
      </c>
      <c r="CS28" s="50">
        <f>IF($AH$27 = $CM$1,0,IF(+COUNTIF(AK28,$CK$1) = 1,11-$AH$27,0))</f>
        <v>0</v>
      </c>
      <c r="CT28" s="49">
        <f>IF($AH$27 = $CM$1,$CN$1,IF(+COUNTIF(AL28,$CK$1) = 1,11-$AH$27,0))</f>
        <v>0</v>
      </c>
      <c r="CU28" s="48">
        <f>IF($AH$27 = $CM$1,0,IF(+COUNTIF(AM28,$CK$1) = 1,11-$AH$27,0))</f>
        <v>0</v>
      </c>
      <c r="CV28" s="50">
        <f>IF($AQ$27 = $CM$1,0,IF(+COUNTIF(AT28,$CK$1) = 1,11-$AQ$27,0))</f>
        <v>0</v>
      </c>
      <c r="CW28" s="49">
        <f>IF($AQ$27 = $CM$1,$CN$1,IF(+COUNTIF(AU28,$CK$1) = 1,11-$AQ$27,0))</f>
        <v>1.5</v>
      </c>
      <c r="CX28" s="48">
        <f>IF($AQ$27 = $CM$1,0,IF(+COUNTIF(AV28,$CK$1) = 1,11-$AQ$27,0))</f>
        <v>0</v>
      </c>
      <c r="CY28" s="53">
        <f>CJ28+CM28+CP28+CS28+CV28</f>
        <v>0</v>
      </c>
      <c r="CZ28" s="52">
        <f>CK28+CN28+CQ28+CT28+CW28+(IF($CO$1=1,DN28,0))</f>
        <v>1.5</v>
      </c>
      <c r="DA28" s="51">
        <f>CL28+CO28+CR28+CU28+CX28</f>
        <v>0</v>
      </c>
      <c r="DB28" s="50">
        <f>SUM($CY$27:$CY$29)</f>
        <v>3</v>
      </c>
      <c r="DC28" s="49">
        <f>SUM($CZ$27:$CZ$29)</f>
        <v>7.5</v>
      </c>
      <c r="DD28" s="48">
        <f>SUM($DA$27:$DA$29)</f>
        <v>0</v>
      </c>
      <c r="DE28" s="48">
        <f>SUM(CY28:DA28)</f>
        <v>1.5</v>
      </c>
      <c r="DF28" s="47">
        <f>DB28+DE28</f>
        <v>4.5</v>
      </c>
      <c r="DG28" s="46">
        <f>DC28+DE28</f>
        <v>9</v>
      </c>
      <c r="DH28" s="45">
        <f>DD28+DE28</f>
        <v>1.5</v>
      </c>
      <c r="DI28" s="226">
        <f>IF(DI27&gt;0,IF(G27&gt;=$CL$1,IF(G27&lt;=$CM$1,10-DI27,0),0),0)</f>
        <v>0</v>
      </c>
      <c r="DJ28" s="228">
        <f>IF(DJ27&gt;0,IF(P27&gt;=$CL$1,IF(P27&lt;=$CM$1,10-DJ27,0),0),0)</f>
        <v>0</v>
      </c>
      <c r="DK28" s="228">
        <f>IF(DK27&gt;0,IF(Y27&gt;=$CL$1,IF(Y27&lt;=$CM$1,10-DK27,0),0),0)</f>
        <v>0</v>
      </c>
      <c r="DL28" s="228">
        <f>IF(DL27&gt;0,IF(AH27&gt;=$CL$1,IF(AH27&lt;=$CM$1,10-DL27,0),0),0)</f>
        <v>0</v>
      </c>
      <c r="DM28" s="230">
        <f>IF(DM27&gt;0,IF(AQ27&gt;=$CL$1,IF(AQ27&lt;=$CM$1,10-DM27,0),0),0)</f>
        <v>8.5</v>
      </c>
      <c r="DN28" s="232">
        <f>SUM(DI28:DM29)</f>
        <v>8.5</v>
      </c>
      <c r="DO28" s="32"/>
      <c r="DP28" s="220"/>
      <c r="DQ28" s="221"/>
      <c r="DR28" s="221"/>
      <c r="DS28" s="220"/>
      <c r="DT28" s="221"/>
      <c r="DU28" s="222"/>
    </row>
    <row r="29" spans="1:125" ht="10" customHeight="1" thickBot="1" x14ac:dyDescent="0.25">
      <c r="A29" s="193"/>
      <c r="B29" s="194"/>
      <c r="C29" s="195"/>
      <c r="D29" s="193"/>
      <c r="E29" s="194"/>
      <c r="F29" s="195"/>
      <c r="G29" s="196"/>
      <c r="H29" s="197"/>
      <c r="I29" s="198"/>
      <c r="J29" s="324"/>
      <c r="K29" s="323"/>
      <c r="L29" s="322"/>
      <c r="M29" s="321">
        <f>CJ29</f>
        <v>0</v>
      </c>
      <c r="N29" s="320">
        <f>CK29</f>
        <v>0</v>
      </c>
      <c r="O29" s="319">
        <f>CL29</f>
        <v>0</v>
      </c>
      <c r="P29" s="196"/>
      <c r="Q29" s="197"/>
      <c r="R29" s="198"/>
      <c r="S29" s="324"/>
      <c r="T29" s="323"/>
      <c r="U29" s="322"/>
      <c r="V29" s="321">
        <f>CM29</f>
        <v>0</v>
      </c>
      <c r="W29" s="320">
        <f>CN29</f>
        <v>0</v>
      </c>
      <c r="X29" s="319">
        <f>CO29</f>
        <v>0</v>
      </c>
      <c r="Y29" s="196"/>
      <c r="Z29" s="197"/>
      <c r="AA29" s="198"/>
      <c r="AB29" s="324"/>
      <c r="AC29" s="323"/>
      <c r="AD29" s="322"/>
      <c r="AE29" s="321">
        <f>CP29</f>
        <v>0</v>
      </c>
      <c r="AF29" s="320">
        <f>CQ29</f>
        <v>0</v>
      </c>
      <c r="AG29" s="319">
        <f>CR29</f>
        <v>0</v>
      </c>
      <c r="AH29" s="196"/>
      <c r="AI29" s="197"/>
      <c r="AJ29" s="198"/>
      <c r="AK29" s="324"/>
      <c r="AL29" s="323"/>
      <c r="AM29" s="322"/>
      <c r="AN29" s="321">
        <f>CS29</f>
        <v>0</v>
      </c>
      <c r="AO29" s="320">
        <f>CT29</f>
        <v>0</v>
      </c>
      <c r="AP29" s="319">
        <f>CU29</f>
        <v>0</v>
      </c>
      <c r="AQ29" s="196"/>
      <c r="AR29" s="197"/>
      <c r="AS29" s="198"/>
      <c r="AT29" s="324"/>
      <c r="AU29" s="323"/>
      <c r="AV29" s="322"/>
      <c r="AW29" s="321">
        <f>CV29</f>
        <v>0</v>
      </c>
      <c r="AX29" s="320">
        <f>CW29</f>
        <v>0</v>
      </c>
      <c r="AY29" s="319">
        <f>CX29</f>
        <v>0</v>
      </c>
      <c r="AZ29" s="202"/>
      <c r="BA29" s="203"/>
      <c r="BB29" s="204"/>
      <c r="BC29" s="211"/>
      <c r="BD29" s="212"/>
      <c r="BE29" s="213"/>
      <c r="BF29" s="32"/>
      <c r="BG29" s="4">
        <f>CY29</f>
        <v>0</v>
      </c>
      <c r="BH29" s="3">
        <f>CZ29</f>
        <v>0</v>
      </c>
      <c r="BI29" s="2">
        <f>DA29</f>
        <v>0</v>
      </c>
      <c r="BJ29" s="321">
        <f>CJ29</f>
        <v>0</v>
      </c>
      <c r="BK29" s="320">
        <f>CK29</f>
        <v>0</v>
      </c>
      <c r="BL29" s="319">
        <f>CL29</f>
        <v>0</v>
      </c>
      <c r="BM29" s="321">
        <f>CM29</f>
        <v>0</v>
      </c>
      <c r="BN29" s="320">
        <f>CN29</f>
        <v>0</v>
      </c>
      <c r="BO29" s="319">
        <f>CO29</f>
        <v>0</v>
      </c>
      <c r="BP29" s="321">
        <f>CP29</f>
        <v>0</v>
      </c>
      <c r="BQ29" s="320">
        <f>CQ29</f>
        <v>0</v>
      </c>
      <c r="BR29" s="319">
        <f>CR29</f>
        <v>0</v>
      </c>
      <c r="BS29" s="321">
        <f>CS29</f>
        <v>0</v>
      </c>
      <c r="BT29" s="320">
        <f>CT29</f>
        <v>0</v>
      </c>
      <c r="BU29" s="319">
        <f>CU29</f>
        <v>0</v>
      </c>
      <c r="BV29" s="321">
        <f>CV29</f>
        <v>0</v>
      </c>
      <c r="BW29" s="320">
        <f>CW29</f>
        <v>0</v>
      </c>
      <c r="BX29" s="319">
        <f>CX29</f>
        <v>0</v>
      </c>
      <c r="BY29" s="32"/>
      <c r="BZ29" s="4">
        <f>DF29</f>
        <v>3</v>
      </c>
      <c r="CA29" s="3">
        <f>DG29</f>
        <v>7.5</v>
      </c>
      <c r="CB29" s="2">
        <f>DH29</f>
        <v>0</v>
      </c>
      <c r="CC29" s="4">
        <f>CG29</f>
        <v>0</v>
      </c>
      <c r="CD29" s="3">
        <f>CH29</f>
        <v>0</v>
      </c>
      <c r="CE29" s="2">
        <f>CI29</f>
        <v>0</v>
      </c>
      <c r="CF29" s="5"/>
      <c r="CG29" s="44">
        <f>COUNTIF(J29,$CK$1)+COUNTIF(S29,$CK$1)+COUNTIF(AB29,$CK$1)+COUNTIF(AK29,$CK$1)+COUNTIF(AT29,$CK$1)</f>
        <v>0</v>
      </c>
      <c r="CH29" s="43">
        <f>COUNTIF(K29,$CK$1)+COUNTIF(T29,$CK$1)+COUNTIF(AC29,$CK$1)+COUNTIF(AL29,$CK$1)+COUNTIF(AU29,$CK$1)</f>
        <v>0</v>
      </c>
      <c r="CI29" s="42">
        <f>COUNTIF(L29,$CK$1)+COUNTIF(U29,$CK$1)+COUNTIF(AD29,$CK$1)+COUNTIF(AM29,$CK$1)+COUNTIF(AV29,$CK$1)</f>
        <v>0</v>
      </c>
      <c r="CJ29" s="38">
        <f>IF($G$27 = $CM$1,0,IF(+COUNTIF(J29,$CK$1) = 1,11-$G$27,0))</f>
        <v>0</v>
      </c>
      <c r="CK29" s="37">
        <f>IF($G$27 = $CM$1,0,IF(+COUNTIF(K29,$CK$1) = 1,11-$G$27,0))</f>
        <v>0</v>
      </c>
      <c r="CL29" s="36">
        <f>IF($G$27 = $CM$1,0,IF(+COUNTIF(L29,$CK$1) = 1,11-$G$27,0))</f>
        <v>0</v>
      </c>
      <c r="CM29" s="38">
        <f>IF($P$27 = $CM$1,0,IF(+COUNTIF(S29,$CK$1) = 1,11-$P$27,0))</f>
        <v>0</v>
      </c>
      <c r="CN29" s="37">
        <f>IF($P$27 = $CM$1,0,IF(+COUNTIF(T29,$CK$1) = 1,11-$P$27,0))</f>
        <v>0</v>
      </c>
      <c r="CO29" s="36">
        <f>IF($P$27 = $CM$1,0,IF(+COUNTIF(U29,$CK$1) = 1,11-$P$27,0))</f>
        <v>0</v>
      </c>
      <c r="CP29" s="38">
        <f>IF($Y$27 = $CM$1,0,IF(+COUNTIF(AB29,$CK$1) = 1,11-$Y$27,0))</f>
        <v>0</v>
      </c>
      <c r="CQ29" s="37">
        <f>IF($Y$27 = $CM$1,0,IF(+COUNTIF(AC29,$CK$1) = 1,11-$Y$27,0))</f>
        <v>0</v>
      </c>
      <c r="CR29" s="36">
        <f>IF($Y$27 = $CM$1,0,IF(+COUNTIF(AD29,$CK$1) = 1,11-$Y$27,0))</f>
        <v>0</v>
      </c>
      <c r="CS29" s="38">
        <f>IF($AH$27 = $CM$1,0,IF(+COUNTIF(AK29,$CK$1) = 1,11-$AH$27,0))</f>
        <v>0</v>
      </c>
      <c r="CT29" s="37">
        <f>IF($AH$27 = $CM$1,0,IF(+COUNTIF(AL29,$CK$1) = 1,11-$AH$27,0))</f>
        <v>0</v>
      </c>
      <c r="CU29" s="36">
        <f>IF($AH$27 = $CM$1,0,IF(+COUNTIF(AM29,$CK$1) = 1,11-$AH$27,0))</f>
        <v>0</v>
      </c>
      <c r="CV29" s="38">
        <f>IF($AQ$27 = $CM$1,0,IF(+COUNTIF(AT29,$CK$1) = 1,11-$AQ$27,0))</f>
        <v>0</v>
      </c>
      <c r="CW29" s="37">
        <f>IF($AQ$27 = $CM$1,0,IF(+COUNTIF(AU29,$CK$1) = 1,11-$AQ$27,0))</f>
        <v>0</v>
      </c>
      <c r="CX29" s="36">
        <f>IF($AQ$27 = $CM$1,0,IF(+COUNTIF(AV29,$CK$1) = 1,11-$AQ$27,0))</f>
        <v>0</v>
      </c>
      <c r="CY29" s="41">
        <f>CJ29+CM29+CP29+CS29+CV29</f>
        <v>0</v>
      </c>
      <c r="CZ29" s="40">
        <f>CK29+CN29+CQ29+CT29+CW29</f>
        <v>0</v>
      </c>
      <c r="DA29" s="39">
        <f>CL29+CO29+CR29+CU29+CX29</f>
        <v>0</v>
      </c>
      <c r="DB29" s="38">
        <f>SUM($CY$27:$CY$29)</f>
        <v>3</v>
      </c>
      <c r="DC29" s="37">
        <f>SUM($CZ$27:$CZ$29)</f>
        <v>7.5</v>
      </c>
      <c r="DD29" s="36">
        <f>SUM($DA$27:$DA$29)</f>
        <v>0</v>
      </c>
      <c r="DE29" s="36">
        <f>SUM(CY29:DA29)</f>
        <v>0</v>
      </c>
      <c r="DF29" s="35">
        <f>DB29+DE29</f>
        <v>3</v>
      </c>
      <c r="DG29" s="34">
        <f>DC29+DE29</f>
        <v>7.5</v>
      </c>
      <c r="DH29" s="33">
        <f>DD29+DE29</f>
        <v>0</v>
      </c>
      <c r="DI29" s="227"/>
      <c r="DJ29" s="229"/>
      <c r="DK29" s="229"/>
      <c r="DL29" s="229"/>
      <c r="DM29" s="231"/>
      <c r="DN29" s="233"/>
      <c r="DO29" s="32"/>
      <c r="DP29" s="220"/>
      <c r="DQ29" s="221"/>
      <c r="DR29" s="221"/>
      <c r="DS29" s="220"/>
      <c r="DT29" s="221"/>
      <c r="DU29" s="222"/>
    </row>
    <row r="30" spans="1:125" ht="10" customHeight="1" thickTop="1" x14ac:dyDescent="0.2">
      <c r="A30" s="193">
        <v>2</v>
      </c>
      <c r="B30" s="194"/>
      <c r="C30" s="195"/>
      <c r="D30" s="190">
        <v>4</v>
      </c>
      <c r="E30" s="191"/>
      <c r="F30" s="192"/>
      <c r="G30" s="190">
        <v>9</v>
      </c>
      <c r="H30" s="191"/>
      <c r="I30" s="192"/>
      <c r="J30" s="318" t="s">
        <v>1</v>
      </c>
      <c r="K30" s="317"/>
      <c r="L30" s="316"/>
      <c r="M30" s="315">
        <f>CJ30</f>
        <v>2</v>
      </c>
      <c r="N30" s="314">
        <f>CK30</f>
        <v>0</v>
      </c>
      <c r="O30" s="313">
        <f>CL30</f>
        <v>0</v>
      </c>
      <c r="P30" s="190">
        <v>10</v>
      </c>
      <c r="Q30" s="191"/>
      <c r="R30" s="192"/>
      <c r="S30" s="318"/>
      <c r="T30" s="317" t="s">
        <v>1</v>
      </c>
      <c r="U30" s="316"/>
      <c r="V30" s="315">
        <f>CM30</f>
        <v>0</v>
      </c>
      <c r="W30" s="314">
        <f>CN30</f>
        <v>0</v>
      </c>
      <c r="X30" s="313">
        <f>CO30</f>
        <v>0</v>
      </c>
      <c r="Y30" s="190">
        <v>10</v>
      </c>
      <c r="Z30" s="191"/>
      <c r="AA30" s="192"/>
      <c r="AB30" s="318"/>
      <c r="AC30" s="317" t="s">
        <v>1</v>
      </c>
      <c r="AD30" s="316"/>
      <c r="AE30" s="315">
        <f>CP30</f>
        <v>0</v>
      </c>
      <c r="AF30" s="314">
        <f>CQ30</f>
        <v>0</v>
      </c>
      <c r="AG30" s="313">
        <f>CR30</f>
        <v>0</v>
      </c>
      <c r="AH30" s="190">
        <v>10</v>
      </c>
      <c r="AI30" s="191"/>
      <c r="AJ30" s="192"/>
      <c r="AK30" s="318"/>
      <c r="AL30" s="317"/>
      <c r="AM30" s="316" t="s">
        <v>1</v>
      </c>
      <c r="AN30" s="315">
        <f>CS30</f>
        <v>0</v>
      </c>
      <c r="AO30" s="314">
        <f>CT30</f>
        <v>0</v>
      </c>
      <c r="AP30" s="313">
        <f>CU30</f>
        <v>0</v>
      </c>
      <c r="AQ30" s="190">
        <v>10</v>
      </c>
      <c r="AR30" s="191"/>
      <c r="AS30" s="192"/>
      <c r="AT30" s="318" t="s">
        <v>1</v>
      </c>
      <c r="AU30" s="317"/>
      <c r="AV30" s="316"/>
      <c r="AW30" s="315">
        <f>CV30</f>
        <v>0</v>
      </c>
      <c r="AX30" s="314">
        <f>CW30</f>
        <v>0</v>
      </c>
      <c r="AY30" s="313">
        <f>CX30</f>
        <v>0</v>
      </c>
      <c r="AZ30" s="199">
        <f>G30+P30+Y30+AH30+AQ30</f>
        <v>49</v>
      </c>
      <c r="BA30" s="200"/>
      <c r="BB30" s="201"/>
      <c r="BC30" s="211"/>
      <c r="BD30" s="212"/>
      <c r="BE30" s="213"/>
      <c r="BF30" s="32"/>
      <c r="BG30" s="18">
        <f>CY30</f>
        <v>2</v>
      </c>
      <c r="BH30" s="17">
        <f>CZ30</f>
        <v>0</v>
      </c>
      <c r="BI30" s="16">
        <f>DA30</f>
        <v>0</v>
      </c>
      <c r="BJ30" s="315">
        <f>CJ30</f>
        <v>2</v>
      </c>
      <c r="BK30" s="314">
        <f>CK30</f>
        <v>0</v>
      </c>
      <c r="BL30" s="313">
        <f>CL30</f>
        <v>0</v>
      </c>
      <c r="BM30" s="315">
        <f>CM30</f>
        <v>0</v>
      </c>
      <c r="BN30" s="314">
        <f>CN30</f>
        <v>0</v>
      </c>
      <c r="BO30" s="313">
        <f>CO30</f>
        <v>0</v>
      </c>
      <c r="BP30" s="315">
        <f>CP30</f>
        <v>0</v>
      </c>
      <c r="BQ30" s="314">
        <f>CQ30</f>
        <v>0</v>
      </c>
      <c r="BR30" s="313">
        <f>CR30</f>
        <v>0</v>
      </c>
      <c r="BS30" s="315">
        <f>CS30</f>
        <v>0</v>
      </c>
      <c r="BT30" s="314">
        <f>CT30</f>
        <v>0</v>
      </c>
      <c r="BU30" s="313">
        <f>CU30</f>
        <v>0</v>
      </c>
      <c r="BV30" s="315">
        <f>CV30</f>
        <v>0</v>
      </c>
      <c r="BW30" s="314">
        <f>CW30</f>
        <v>0</v>
      </c>
      <c r="BX30" s="313">
        <f>CX30</f>
        <v>0</v>
      </c>
      <c r="BY30" s="32"/>
      <c r="BZ30" s="18">
        <f>DF30</f>
        <v>4</v>
      </c>
      <c r="CA30" s="17">
        <f>DG30</f>
        <v>8</v>
      </c>
      <c r="CB30" s="16">
        <f>DH30</f>
        <v>2</v>
      </c>
      <c r="CC30" s="18">
        <f>CG30</f>
        <v>2</v>
      </c>
      <c r="CD30" s="17">
        <f>CH30</f>
        <v>2</v>
      </c>
      <c r="CE30" s="16">
        <f>CI30</f>
        <v>1</v>
      </c>
      <c r="CF30" s="19"/>
      <c r="CG30" s="71">
        <f>COUNTIF(J30,$CK$1)+COUNTIF(S30,$CK$1)+COUNTIF(AB30,$CK$1)+COUNTIF(AK30,$CK$1)+COUNTIF(AT30,$CK$1)</f>
        <v>2</v>
      </c>
      <c r="CH30" s="70">
        <f>COUNTIF(K30,$CK$1)+COUNTIF(T30,$CK$1)+COUNTIF(AC30,$CK$1)+COUNTIF(AL30,$CK$1)+COUNTIF(AU30,$CK$1)</f>
        <v>2</v>
      </c>
      <c r="CI30" s="69">
        <f>COUNTIF(L30,$CK$1)+COUNTIF(U30,$CK$1)+COUNTIF(AD30,$CK$1)+COUNTIF(AM30,$CK$1)+COUNTIF(AV30,$CK$1)</f>
        <v>1</v>
      </c>
      <c r="CJ30" s="68">
        <f>IF($G$30 = $CM$1,0,IF(+COUNTIF(J30,$CK$1) = 1,11-$G$30,0))</f>
        <v>2</v>
      </c>
      <c r="CK30" s="65">
        <f>IF($G$30 = $CM$1,0,IF(+COUNTIF(K30,$CK$1) = 1,11-$G$30,0))</f>
        <v>0</v>
      </c>
      <c r="CL30" s="64">
        <f>IF($G$30 = $CM$1,0,IF(+COUNTIF(L30,$CK$1) = 1,11-$G$30,0))</f>
        <v>0</v>
      </c>
      <c r="CM30" s="50">
        <f>IF($P$30 = $CM$1,0,IF(+COUNTIF(S30,$CK$1) = 1,11-$P$30,0))</f>
        <v>0</v>
      </c>
      <c r="CN30" s="65">
        <f>IF($P$30 = $CM$1,0,IF(+COUNTIF(T30,$CK$1) = 1,11-$P$30,0))</f>
        <v>0</v>
      </c>
      <c r="CO30" s="64">
        <f>IF($P$30 = $CM$1,0,IF(+COUNTIF(U30,$CK$1) = 1,11-$P$30,0))</f>
        <v>0</v>
      </c>
      <c r="CP30" s="50">
        <f>IF($Y$30 = $CM$1,0,IF(+COUNTIF(AB30,$CK$1) = 1,11-$Y$30,0))</f>
        <v>0</v>
      </c>
      <c r="CQ30" s="65">
        <f>IF($Y$30 = $CM$1,0,IF(+COUNTIF(AC30,$CK$1) = 1,11-$Y$30,0))</f>
        <v>0</v>
      </c>
      <c r="CR30" s="64">
        <f>IF($Y$30 = $CM$1,0,IF(+COUNTIF(AD30,$CK$1) = 1,11-$Y$30,0))</f>
        <v>0</v>
      </c>
      <c r="CS30" s="50">
        <f>IF($AH$30 = $CM$1,0,IF(+COUNTIF(AK30,$CK$1) = 1,11-$AH$30,0))</f>
        <v>0</v>
      </c>
      <c r="CT30" s="65">
        <f>IF($AH$30 = $CM$1,0,IF(+COUNTIF(AL30,$CK$1) = 1,11-$AH$30,0))</f>
        <v>0</v>
      </c>
      <c r="CU30" s="64">
        <f>IF($AH$30 = $CM$1,0,IF(+COUNTIF(AM30,$CK$1) = 1,11-$AH$30,0))</f>
        <v>0</v>
      </c>
      <c r="CV30" s="50">
        <f>IF($AQ$30 = $CM$1,0,IF(+COUNTIF(AT30,$CK$1) = 1,11-$AQ$30,0))</f>
        <v>0</v>
      </c>
      <c r="CW30" s="65">
        <f>IF($AQ$30 = $CM$1,0,IF(+COUNTIF(AU30,$CK$1) = 1,11-$AQ$30,0))</f>
        <v>0</v>
      </c>
      <c r="CX30" s="64">
        <f>IF($AQ$30 = $CM$1,0,IF(+COUNTIF(AV30,$CK$1) = 1,11-$AQ$30,0))</f>
        <v>0</v>
      </c>
      <c r="CY30" s="53">
        <f>CJ30+CM30+CP30+CS30+CV30</f>
        <v>2</v>
      </c>
      <c r="CZ30" s="67">
        <f>CK30+CN30+CQ30+CT30+CW30</f>
        <v>0</v>
      </c>
      <c r="DA30" s="66">
        <f>CL30+CO30+CR30+CU30+CX30</f>
        <v>0</v>
      </c>
      <c r="DB30" s="50">
        <f>SUM($CY$30:$CY$32)</f>
        <v>2</v>
      </c>
      <c r="DC30" s="65">
        <f>SUM($CZ$30:$CZ$32)</f>
        <v>6</v>
      </c>
      <c r="DD30" s="64">
        <f>SUM($DA$30:$DA$32)</f>
        <v>0</v>
      </c>
      <c r="DE30" s="64">
        <f>SUM(CY30:DA30)</f>
        <v>2</v>
      </c>
      <c r="DF30" s="47">
        <f>DB30+DE30</f>
        <v>4</v>
      </c>
      <c r="DG30" s="63">
        <f>DC30+DE30</f>
        <v>8</v>
      </c>
      <c r="DH30" s="62">
        <f>DD30+DE30</f>
        <v>2</v>
      </c>
      <c r="DI30" s="61">
        <f>SUM(CJ30:CL32)</f>
        <v>2</v>
      </c>
      <c r="DJ30" s="60">
        <f>SUM(CM30:CO32)</f>
        <v>1.5</v>
      </c>
      <c r="DK30" s="60">
        <f>SUM(CP30:CR32)</f>
        <v>1.5</v>
      </c>
      <c r="DL30" s="59">
        <f>SUM(CS30:CU32)</f>
        <v>1.5</v>
      </c>
      <c r="DM30" s="58">
        <f>SUM(CV30:CX32)</f>
        <v>1.5</v>
      </c>
      <c r="DN30" s="57">
        <f>SUM(DI30:DM30)</f>
        <v>8</v>
      </c>
      <c r="DO30" s="32"/>
      <c r="DP30" s="217">
        <v>20</v>
      </c>
      <c r="DQ30" s="218"/>
      <c r="DR30" s="218"/>
      <c r="DS30" s="217">
        <f>DP30/5</f>
        <v>4</v>
      </c>
      <c r="DT30" s="218"/>
      <c r="DU30" s="219"/>
    </row>
    <row r="31" spans="1:125" ht="10" customHeight="1" x14ac:dyDescent="0.2">
      <c r="A31" s="193"/>
      <c r="B31" s="194"/>
      <c r="C31" s="195"/>
      <c r="D31" s="193"/>
      <c r="E31" s="194"/>
      <c r="F31" s="195"/>
      <c r="G31" s="193"/>
      <c r="H31" s="194"/>
      <c r="I31" s="195"/>
      <c r="J31" s="312"/>
      <c r="K31" s="14"/>
      <c r="L31" s="311"/>
      <c r="M31" s="310">
        <f>CJ31</f>
        <v>0</v>
      </c>
      <c r="N31" s="10">
        <f>CK31</f>
        <v>0</v>
      </c>
      <c r="O31" s="309">
        <f>CL31</f>
        <v>0</v>
      </c>
      <c r="P31" s="193"/>
      <c r="Q31" s="194"/>
      <c r="R31" s="195"/>
      <c r="S31" s="312"/>
      <c r="T31" s="14"/>
      <c r="U31" s="311"/>
      <c r="V31" s="310">
        <f>CM31</f>
        <v>0</v>
      </c>
      <c r="W31" s="10">
        <f>CN31</f>
        <v>1.5</v>
      </c>
      <c r="X31" s="309">
        <f>CO31</f>
        <v>0</v>
      </c>
      <c r="Y31" s="193"/>
      <c r="Z31" s="194"/>
      <c r="AA31" s="195"/>
      <c r="AB31" s="312"/>
      <c r="AC31" s="14"/>
      <c r="AD31" s="311"/>
      <c r="AE31" s="310">
        <f>CP31</f>
        <v>0</v>
      </c>
      <c r="AF31" s="10">
        <f>CQ31</f>
        <v>1.5</v>
      </c>
      <c r="AG31" s="309">
        <f>CR31</f>
        <v>0</v>
      </c>
      <c r="AH31" s="193"/>
      <c r="AI31" s="194"/>
      <c r="AJ31" s="195"/>
      <c r="AK31" s="312"/>
      <c r="AL31" s="14"/>
      <c r="AM31" s="311"/>
      <c r="AN31" s="310">
        <f>CS31</f>
        <v>0</v>
      </c>
      <c r="AO31" s="10">
        <f>CT31</f>
        <v>1.5</v>
      </c>
      <c r="AP31" s="309">
        <f>CU31</f>
        <v>0</v>
      </c>
      <c r="AQ31" s="193"/>
      <c r="AR31" s="194"/>
      <c r="AS31" s="195"/>
      <c r="AT31" s="312"/>
      <c r="AU31" s="14"/>
      <c r="AV31" s="311"/>
      <c r="AW31" s="310">
        <f>CV31</f>
        <v>0</v>
      </c>
      <c r="AX31" s="10">
        <f>CW31</f>
        <v>1.5</v>
      </c>
      <c r="AY31" s="309">
        <f>CX31</f>
        <v>0</v>
      </c>
      <c r="AZ31" s="202"/>
      <c r="BA31" s="203"/>
      <c r="BB31" s="204"/>
      <c r="BC31" s="211"/>
      <c r="BD31" s="212"/>
      <c r="BE31" s="213"/>
      <c r="BF31" s="32"/>
      <c r="BG31" s="11">
        <f>CY31</f>
        <v>0</v>
      </c>
      <c r="BH31" s="10">
        <f>CZ31</f>
        <v>6</v>
      </c>
      <c r="BI31" s="9">
        <f>DA31</f>
        <v>0</v>
      </c>
      <c r="BJ31" s="310">
        <f>CJ31</f>
        <v>0</v>
      </c>
      <c r="BK31" s="10">
        <f>CK31</f>
        <v>0</v>
      </c>
      <c r="BL31" s="309">
        <f>CL31</f>
        <v>0</v>
      </c>
      <c r="BM31" s="310">
        <f>CM31</f>
        <v>0</v>
      </c>
      <c r="BN31" s="10">
        <f>CN31</f>
        <v>1.5</v>
      </c>
      <c r="BO31" s="309">
        <f>CO31</f>
        <v>0</v>
      </c>
      <c r="BP31" s="310">
        <f>CP31</f>
        <v>0</v>
      </c>
      <c r="BQ31" s="10">
        <f>CQ31</f>
        <v>1.5</v>
      </c>
      <c r="BR31" s="309">
        <f>CR31</f>
        <v>0</v>
      </c>
      <c r="BS31" s="310">
        <f>CS31</f>
        <v>0</v>
      </c>
      <c r="BT31" s="10">
        <f>CT31</f>
        <v>1.5</v>
      </c>
      <c r="BU31" s="309">
        <f>CU31</f>
        <v>0</v>
      </c>
      <c r="BV31" s="310">
        <f>CV31</f>
        <v>0</v>
      </c>
      <c r="BW31" s="10">
        <f>CW31</f>
        <v>1.5</v>
      </c>
      <c r="BX31" s="309">
        <f>CX31</f>
        <v>0</v>
      </c>
      <c r="BY31" s="32"/>
      <c r="BZ31" s="11">
        <f>DF31</f>
        <v>8</v>
      </c>
      <c r="CA31" s="10">
        <f>DG31</f>
        <v>12</v>
      </c>
      <c r="CB31" s="9">
        <f>DH31</f>
        <v>6</v>
      </c>
      <c r="CC31" s="11">
        <f>CG31</f>
        <v>0</v>
      </c>
      <c r="CD31" s="10">
        <f>CH31</f>
        <v>0</v>
      </c>
      <c r="CE31" s="9">
        <f>CI31</f>
        <v>0</v>
      </c>
      <c r="CF31" s="12"/>
      <c r="CG31" s="56">
        <f>COUNTIF(J31,$CK$1)+COUNTIF(S31,$CK$1)+COUNTIF(AB31,$CK$1)+COUNTIF(AK31,$CK$1)+COUNTIF(AT31,$CK$1)</f>
        <v>0</v>
      </c>
      <c r="CH31" s="55">
        <f>COUNTIF(K31,$CK$1)+COUNTIF(T31,$CK$1)+COUNTIF(AC31,$CK$1)+COUNTIF(AL31,$CK$1)+COUNTIF(AU31,$CK$1)</f>
        <v>0</v>
      </c>
      <c r="CI31" s="54">
        <f>COUNTIF(L31,$CK$1)+COUNTIF(U31,$CK$1)+COUNTIF(AD31,$CK$1)+COUNTIF(AM31,$CK$1)+COUNTIF(AV31,$CK$1)</f>
        <v>0</v>
      </c>
      <c r="CJ31" s="50">
        <f>IF($G$30 = $CM$1,0,IF(+COUNTIF(J31,$CK$1) = 1,11-$G$30,0))</f>
        <v>0</v>
      </c>
      <c r="CK31" s="49">
        <f>IF($G$30 = $CM$1,$CN$1,IF(+COUNTIF(K31,$CK$1) = 1,11-$G$30,0))</f>
        <v>0</v>
      </c>
      <c r="CL31" s="48">
        <f>IF($G$30 = $CM$1,0,IF(+COUNTIF(L31,$CK$1) = 1,11-$G$30,0))</f>
        <v>0</v>
      </c>
      <c r="CM31" s="50">
        <f>IF($P$30 = $CM$1,0,IF(+COUNTIF(S31,$CK$1) = 1,11-$P$30,0))</f>
        <v>0</v>
      </c>
      <c r="CN31" s="49">
        <f>IF($P$30 = $CM$1,$CN$1,IF(+COUNTIF(T31,$CK$1) = 1,11-$P$30,0))</f>
        <v>1.5</v>
      </c>
      <c r="CO31" s="48">
        <f>IF($P$30 = $CM$1,0,IF(+COUNTIF(U31,$CK$1) = 1,11-$P$30,0))</f>
        <v>0</v>
      </c>
      <c r="CP31" s="50">
        <f>IF($Y$30 = $CM$1,0,IF(+COUNTIF(AB31,$CK$1) = 1,11-$Y$30,0))</f>
        <v>0</v>
      </c>
      <c r="CQ31" s="49">
        <f>IF($Y$30 = $CM$1,$CN$1,IF(+COUNTIF(AC31,$CK$1) = 1,11-$Y$30,0))</f>
        <v>1.5</v>
      </c>
      <c r="CR31" s="48">
        <f>IF($Y$30 = $CM$1,0,IF(+COUNTIF(AD31,$CK$1) = 1,11-$Y$30,0))</f>
        <v>0</v>
      </c>
      <c r="CS31" s="50">
        <f>IF($AH$30 = $CM$1,0,IF(+COUNTIF(AK31,$CK$1) = 1,11-$AH$30,0))</f>
        <v>0</v>
      </c>
      <c r="CT31" s="49">
        <f>IF($AH$30 = $CM$1,$CN$1,IF(+COUNTIF(AL31,$CK$1) = 1,11-$AH$30,0))</f>
        <v>1.5</v>
      </c>
      <c r="CU31" s="48">
        <f>IF($AH$30 = $CM$1,0,IF(+COUNTIF(AM31,$CK$1) = 1,11-$AH$30,0))</f>
        <v>0</v>
      </c>
      <c r="CV31" s="50">
        <f>IF($AQ$30 = $CM$1,0,IF(+COUNTIF(AT31,$CK$1) = 1,11-$AQ$30,0))</f>
        <v>0</v>
      </c>
      <c r="CW31" s="49">
        <f>IF($AQ$30 = $CM$1,$CN$1,IF(+COUNTIF(AU31,$CK$1) = 1,11-$AQ$30,0))</f>
        <v>1.5</v>
      </c>
      <c r="CX31" s="48">
        <f>IF($AQ$30 = $CM$1,0,IF(+COUNTIF(AV31,$CK$1) = 1,11-$AQ$30,0))</f>
        <v>0</v>
      </c>
      <c r="CY31" s="53">
        <f>CJ31+CM31+CP31+CS31+CV31</f>
        <v>0</v>
      </c>
      <c r="CZ31" s="52">
        <f>CK31+CN31+CQ31+CT31+CW31+(IF($CO$1=1,DN31,0))</f>
        <v>6</v>
      </c>
      <c r="DA31" s="51">
        <f>CL31+CO31+CR31+CU31+CX31</f>
        <v>0</v>
      </c>
      <c r="DB31" s="50">
        <f>SUM($CY$30:$CY$32)</f>
        <v>2</v>
      </c>
      <c r="DC31" s="49">
        <f>SUM($CZ$30:$CZ$32)</f>
        <v>6</v>
      </c>
      <c r="DD31" s="48">
        <f>SUM($DA$30:$DA$32)</f>
        <v>0</v>
      </c>
      <c r="DE31" s="48">
        <f>SUM(CY31:DA31)</f>
        <v>6</v>
      </c>
      <c r="DF31" s="47">
        <f>DB31+DE31</f>
        <v>8</v>
      </c>
      <c r="DG31" s="46">
        <f>DC31+DE31</f>
        <v>12</v>
      </c>
      <c r="DH31" s="45">
        <f>DD31+DE31</f>
        <v>6</v>
      </c>
      <c r="DI31" s="226">
        <f>IF(DI30&gt;0,IF(G30&gt;=$CL$1,IF(G30&lt;=$CM$1,10-DI30,0),0),0)</f>
        <v>0</v>
      </c>
      <c r="DJ31" s="228">
        <f>IF(DJ30&gt;0,IF(P30&gt;=$CL$1,IF(P30&lt;=$CM$1,10-DJ30,0),0),0)</f>
        <v>8.5</v>
      </c>
      <c r="DK31" s="228">
        <f>IF(DK30&gt;0,IF(Y30&gt;=$CL$1,IF(Y30&lt;=$CM$1,10-DK30,0),0),0)</f>
        <v>8.5</v>
      </c>
      <c r="DL31" s="228">
        <f>IF(DL30&gt;0,IF(AH30&gt;=$CL$1,IF(AH30&lt;=$CM$1,10-DL30,0),0),0)</f>
        <v>8.5</v>
      </c>
      <c r="DM31" s="230">
        <f>IF(DM30&gt;0,IF(AQ30&gt;=$CL$1,IF(AQ30&lt;=$CM$1,10-DM30,0),0),0)</f>
        <v>8.5</v>
      </c>
      <c r="DN31" s="232">
        <f>SUM(DI31:DM32)</f>
        <v>34</v>
      </c>
      <c r="DO31" s="32"/>
      <c r="DP31" s="220"/>
      <c r="DQ31" s="221"/>
      <c r="DR31" s="221"/>
      <c r="DS31" s="220"/>
      <c r="DT31" s="221"/>
      <c r="DU31" s="222"/>
    </row>
    <row r="32" spans="1:125" ht="10" customHeight="1" thickBot="1" x14ac:dyDescent="0.25">
      <c r="A32" s="193"/>
      <c r="B32" s="194"/>
      <c r="C32" s="195"/>
      <c r="D32" s="193"/>
      <c r="E32" s="194"/>
      <c r="F32" s="195"/>
      <c r="G32" s="193"/>
      <c r="H32" s="194"/>
      <c r="I32" s="195"/>
      <c r="J32" s="308"/>
      <c r="K32" s="307"/>
      <c r="L32" s="306"/>
      <c r="M32" s="305">
        <f>CJ32</f>
        <v>0</v>
      </c>
      <c r="N32" s="302">
        <f>CK32</f>
        <v>0</v>
      </c>
      <c r="O32" s="304">
        <f>CL32</f>
        <v>0</v>
      </c>
      <c r="P32" s="193"/>
      <c r="Q32" s="194"/>
      <c r="R32" s="195"/>
      <c r="S32" s="308"/>
      <c r="T32" s="307"/>
      <c r="U32" s="306"/>
      <c r="V32" s="305">
        <f>CM32</f>
        <v>0</v>
      </c>
      <c r="W32" s="302">
        <f>CN32</f>
        <v>0</v>
      </c>
      <c r="X32" s="304">
        <f>CO32</f>
        <v>0</v>
      </c>
      <c r="Y32" s="193"/>
      <c r="Z32" s="194"/>
      <c r="AA32" s="195"/>
      <c r="AB32" s="308"/>
      <c r="AC32" s="307"/>
      <c r="AD32" s="306"/>
      <c r="AE32" s="305">
        <f>CP32</f>
        <v>0</v>
      </c>
      <c r="AF32" s="302">
        <f>CQ32</f>
        <v>0</v>
      </c>
      <c r="AG32" s="304">
        <f>CR32</f>
        <v>0</v>
      </c>
      <c r="AH32" s="193"/>
      <c r="AI32" s="194"/>
      <c r="AJ32" s="195"/>
      <c r="AK32" s="308"/>
      <c r="AL32" s="307"/>
      <c r="AM32" s="306"/>
      <c r="AN32" s="305">
        <f>CS32</f>
        <v>0</v>
      </c>
      <c r="AO32" s="302">
        <f>CT32</f>
        <v>0</v>
      </c>
      <c r="AP32" s="304">
        <f>CU32</f>
        <v>0</v>
      </c>
      <c r="AQ32" s="193"/>
      <c r="AR32" s="194"/>
      <c r="AS32" s="195"/>
      <c r="AT32" s="308"/>
      <c r="AU32" s="307"/>
      <c r="AV32" s="306"/>
      <c r="AW32" s="305">
        <f>CV32</f>
        <v>0</v>
      </c>
      <c r="AX32" s="302">
        <f>CW32</f>
        <v>0</v>
      </c>
      <c r="AY32" s="304">
        <f>CX32</f>
        <v>0</v>
      </c>
      <c r="AZ32" s="202"/>
      <c r="BA32" s="203"/>
      <c r="BB32" s="204"/>
      <c r="BC32" s="214"/>
      <c r="BD32" s="215"/>
      <c r="BE32" s="216"/>
      <c r="BF32" s="31"/>
      <c r="BG32" s="303">
        <f>CY32</f>
        <v>0</v>
      </c>
      <c r="BH32" s="302">
        <f>CZ32</f>
        <v>0</v>
      </c>
      <c r="BI32" s="301">
        <f>DA32</f>
        <v>0</v>
      </c>
      <c r="BJ32" s="305">
        <f>CJ32</f>
        <v>0</v>
      </c>
      <c r="BK32" s="302">
        <f>CK32</f>
        <v>0</v>
      </c>
      <c r="BL32" s="304">
        <f>CL32</f>
        <v>0</v>
      </c>
      <c r="BM32" s="305">
        <f>CM32</f>
        <v>0</v>
      </c>
      <c r="BN32" s="302">
        <f>CN32</f>
        <v>0</v>
      </c>
      <c r="BO32" s="304">
        <f>CO32</f>
        <v>0</v>
      </c>
      <c r="BP32" s="305">
        <f>CP32</f>
        <v>0</v>
      </c>
      <c r="BQ32" s="302">
        <f>CQ32</f>
        <v>0</v>
      </c>
      <c r="BR32" s="304">
        <f>CR32</f>
        <v>0</v>
      </c>
      <c r="BS32" s="305">
        <f>CS32</f>
        <v>0</v>
      </c>
      <c r="BT32" s="302">
        <f>CT32</f>
        <v>0</v>
      </c>
      <c r="BU32" s="304">
        <f>CU32</f>
        <v>0</v>
      </c>
      <c r="BV32" s="305">
        <f>CV32</f>
        <v>0</v>
      </c>
      <c r="BW32" s="302">
        <f>CW32</f>
        <v>0</v>
      </c>
      <c r="BX32" s="304">
        <f>CX32</f>
        <v>0</v>
      </c>
      <c r="BY32" s="32"/>
      <c r="BZ32" s="303">
        <f>DF32</f>
        <v>2</v>
      </c>
      <c r="CA32" s="302">
        <f>DG32</f>
        <v>6</v>
      </c>
      <c r="CB32" s="301">
        <f>DH32</f>
        <v>0</v>
      </c>
      <c r="CC32" s="303">
        <f>CG32</f>
        <v>0</v>
      </c>
      <c r="CD32" s="302">
        <f>CH32</f>
        <v>0</v>
      </c>
      <c r="CE32" s="301">
        <f>CI32</f>
        <v>0</v>
      </c>
      <c r="CF32" s="300"/>
      <c r="CG32" s="299">
        <f>COUNTIF(J32,$CK$1)+COUNTIF(S32,$CK$1)+COUNTIF(AB32,$CK$1)+COUNTIF(AK32,$CK$1)+COUNTIF(AT32,$CK$1)</f>
        <v>0</v>
      </c>
      <c r="CH32" s="298">
        <f>COUNTIF(K32,$CK$1)+COUNTIF(T32,$CK$1)+COUNTIF(AC32,$CK$1)+COUNTIF(AL32,$CK$1)+COUNTIF(AU32,$CK$1)</f>
        <v>0</v>
      </c>
      <c r="CI32" s="297">
        <f>COUNTIF(L32,$CK$1)+COUNTIF(U32,$CK$1)+COUNTIF(AD32,$CK$1)+COUNTIF(AM32,$CK$1)+COUNTIF(AV32,$CK$1)</f>
        <v>0</v>
      </c>
      <c r="CJ32" s="293">
        <f>IF($G$30 = $CM$1,0,IF(+COUNTIF(J32,$CK$1) = 1,11-$G$30,0))</f>
        <v>0</v>
      </c>
      <c r="CK32" s="292">
        <f>IF($G$30 = $CM$1,0,IF(+COUNTIF(K32,$CK$1) = 1,11-$G$30,0))</f>
        <v>0</v>
      </c>
      <c r="CL32" s="291">
        <f>IF($G$30 = $CM$1,0,IF(+COUNTIF(L32,$CK$1) = 1,11-$G$30,0))</f>
        <v>0</v>
      </c>
      <c r="CM32" s="293">
        <f>IF($P$30 = $CM$1,0,IF(+COUNTIF(S32,$CK$1) = 1,11-$P$30,0))</f>
        <v>0</v>
      </c>
      <c r="CN32" s="292">
        <f>IF($P$30 = $CM$1,0,IF(+COUNTIF(T32,$CK$1) = 1,11-$P$30,0))</f>
        <v>0</v>
      </c>
      <c r="CO32" s="291">
        <f>IF($P$30 = $CM$1,0,IF(+COUNTIF(U32,$CK$1) = 1,11-$P$30,0))</f>
        <v>0</v>
      </c>
      <c r="CP32" s="293">
        <f>IF($Y$30 = $CM$1,0,IF(+COUNTIF(AB32,$CK$1) = 1,11-$Y$30,0))</f>
        <v>0</v>
      </c>
      <c r="CQ32" s="292">
        <f>IF($Y$30 = $CM$1,0,IF(+COUNTIF(AC32,$CK$1) = 1,11-$Y$30,0))</f>
        <v>0</v>
      </c>
      <c r="CR32" s="291">
        <f>IF($Y$30 = $CM$1,0,IF(+COUNTIF(AD32,$CK$1) = 1,11-$Y$30,0))</f>
        <v>0</v>
      </c>
      <c r="CS32" s="293">
        <f>IF($AH$30 = $CM$1,0,IF(+COUNTIF(AK32,$CK$1) = 1,11-$AH$30,0))</f>
        <v>0</v>
      </c>
      <c r="CT32" s="292">
        <f>IF($AH$30 = $CM$1,0,IF(+COUNTIF(AL32,$CK$1) = 1,11-$AH$30,0))</f>
        <v>0</v>
      </c>
      <c r="CU32" s="291">
        <f>IF($AH$30 = $CM$1,0,IF(+COUNTIF(AM32,$CK$1) = 1,11-$AH$30,0))</f>
        <v>0</v>
      </c>
      <c r="CV32" s="293">
        <f>IF($AQ$30 = $CM$1,0,IF(+COUNTIF(AT32,$CK$1) = 1,11-$AQ$30,0))</f>
        <v>0</v>
      </c>
      <c r="CW32" s="292">
        <f>IF($AQ$30 = $CM$1,0,IF(+COUNTIF(AU32,$CK$1) = 1,11-$AQ$30,0))</f>
        <v>0</v>
      </c>
      <c r="CX32" s="291">
        <f>IF($AQ$30 = $CM$1,0,IF(+COUNTIF(AV32,$CK$1) = 1,11-$AQ$30,0))</f>
        <v>0</v>
      </c>
      <c r="CY32" s="296">
        <f>CJ32+CM32+CP32+CS32+CV32</f>
        <v>0</v>
      </c>
      <c r="CZ32" s="295">
        <f>CK32+CN32+CQ32+CT32+CW32</f>
        <v>0</v>
      </c>
      <c r="DA32" s="294">
        <f>CL32+CO32+CR32+CU32+CX32</f>
        <v>0</v>
      </c>
      <c r="DB32" s="293">
        <f>SUM($CY$30:$CY$32)</f>
        <v>2</v>
      </c>
      <c r="DC32" s="292">
        <f>SUM($CZ$30:$CZ$32)</f>
        <v>6</v>
      </c>
      <c r="DD32" s="291">
        <f>SUM($DA$30:$DA$32)</f>
        <v>0</v>
      </c>
      <c r="DE32" s="291">
        <f>SUM(CY32:DA32)</f>
        <v>0</v>
      </c>
      <c r="DF32" s="290">
        <f>DB32+DE32</f>
        <v>2</v>
      </c>
      <c r="DG32" s="289">
        <f>DC32+DE32</f>
        <v>6</v>
      </c>
      <c r="DH32" s="288">
        <f>DD32+DE32</f>
        <v>0</v>
      </c>
      <c r="DI32" s="287"/>
      <c r="DJ32" s="286"/>
      <c r="DK32" s="286"/>
      <c r="DL32" s="286"/>
      <c r="DM32" s="285"/>
      <c r="DN32" s="284"/>
      <c r="DO32" s="32"/>
      <c r="DP32" s="220"/>
      <c r="DQ32" s="221"/>
      <c r="DR32" s="221"/>
      <c r="DS32" s="220"/>
      <c r="DT32" s="221"/>
      <c r="DU32" s="222"/>
    </row>
    <row r="33" spans="1:125" ht="10" customHeight="1" x14ac:dyDescent="0.2">
      <c r="A33" s="234">
        <v>2</v>
      </c>
      <c r="B33" s="235"/>
      <c r="C33" s="236"/>
      <c r="D33" s="240" t="s">
        <v>0</v>
      </c>
      <c r="E33" s="241"/>
      <c r="F33" s="242"/>
      <c r="G33" s="249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8"/>
      <c r="AC33" s="218"/>
      <c r="AD33" s="218"/>
      <c r="AE33" s="218"/>
      <c r="AF33" s="218"/>
      <c r="AG33" s="218"/>
      <c r="AH33" s="218"/>
      <c r="AI33" s="218"/>
      <c r="AJ33" s="218"/>
      <c r="AK33" s="218"/>
      <c r="AL33" s="218"/>
      <c r="AM33" s="218"/>
      <c r="AN33" s="218"/>
      <c r="AO33" s="218"/>
      <c r="AP33" s="218"/>
      <c r="AQ33" s="218"/>
      <c r="AR33" s="218"/>
      <c r="AS33" s="218"/>
      <c r="AT33" s="218"/>
      <c r="AU33" s="218"/>
      <c r="AV33" s="218"/>
      <c r="AW33" s="218"/>
      <c r="AX33" s="218"/>
      <c r="AY33" s="218"/>
      <c r="AZ33" s="281">
        <f>BC33-170</f>
        <v>4</v>
      </c>
      <c r="BA33" s="280"/>
      <c r="BB33" s="279"/>
      <c r="BC33" s="208">
        <f>BC21+BC27</f>
        <v>174</v>
      </c>
      <c r="BD33" s="209"/>
      <c r="BE33" s="210"/>
      <c r="BF33" s="32"/>
      <c r="BG33" s="249"/>
      <c r="BH33" s="218"/>
      <c r="BI33" s="218"/>
      <c r="BJ33" s="218"/>
      <c r="BK33" s="218"/>
      <c r="BL33" s="218"/>
      <c r="BM33" s="218"/>
      <c r="BN33" s="218"/>
      <c r="BO33" s="218"/>
      <c r="BP33" s="218"/>
      <c r="BQ33" s="218"/>
      <c r="BR33" s="218"/>
      <c r="BS33" s="218"/>
      <c r="BT33" s="218"/>
      <c r="BU33" s="218"/>
      <c r="BV33" s="218"/>
      <c r="BW33" s="218"/>
      <c r="BX33" s="218"/>
      <c r="BY33" s="218"/>
      <c r="BZ33" s="218"/>
      <c r="CA33" s="218"/>
      <c r="CB33" s="218"/>
      <c r="CC33" s="218"/>
      <c r="CD33" s="218"/>
      <c r="CE33" s="218"/>
      <c r="CF33" s="218"/>
      <c r="CG33" s="218"/>
      <c r="CH33" s="218"/>
      <c r="CI33" s="218"/>
      <c r="CJ33" s="218"/>
      <c r="CK33" s="218"/>
      <c r="CL33" s="218"/>
      <c r="CM33" s="218"/>
      <c r="CN33" s="218"/>
      <c r="CO33" s="218"/>
      <c r="CP33" s="218"/>
      <c r="CQ33" s="218"/>
      <c r="CR33" s="218"/>
      <c r="CS33" s="218"/>
      <c r="CT33" s="218"/>
      <c r="CU33" s="218"/>
      <c r="CV33" s="218"/>
      <c r="CW33" s="218"/>
      <c r="CX33" s="218"/>
      <c r="CY33" s="218"/>
      <c r="CZ33" s="218"/>
      <c r="DA33" s="218"/>
      <c r="DB33" s="218"/>
      <c r="DC33" s="218"/>
      <c r="DD33" s="218"/>
      <c r="DE33" s="218"/>
      <c r="DF33" s="218"/>
      <c r="DG33" s="218"/>
      <c r="DH33" s="218"/>
      <c r="DI33" s="218"/>
      <c r="DJ33" s="218"/>
      <c r="DK33" s="218"/>
      <c r="DL33" s="218"/>
      <c r="DM33" s="218"/>
      <c r="DN33" s="218"/>
      <c r="DO33" s="218"/>
      <c r="DP33" s="218"/>
      <c r="DQ33" s="218"/>
      <c r="DR33" s="218"/>
      <c r="DS33" s="218"/>
      <c r="DT33" s="218"/>
      <c r="DU33" s="219"/>
    </row>
    <row r="34" spans="1:125" ht="10" customHeight="1" x14ac:dyDescent="0.2">
      <c r="A34" s="234"/>
      <c r="B34" s="235"/>
      <c r="C34" s="236"/>
      <c r="D34" s="243"/>
      <c r="E34" s="244"/>
      <c r="F34" s="245"/>
      <c r="G34" s="220"/>
      <c r="H34" s="278"/>
      <c r="I34" s="278"/>
      <c r="J34" s="278"/>
      <c r="K34" s="278"/>
      <c r="L34" s="278"/>
      <c r="M34" s="278"/>
      <c r="N34" s="278"/>
      <c r="O34" s="278"/>
      <c r="P34" s="278"/>
      <c r="Q34" s="278"/>
      <c r="R34" s="278"/>
      <c r="S34" s="278"/>
      <c r="T34" s="278"/>
      <c r="U34" s="278"/>
      <c r="V34" s="278"/>
      <c r="W34" s="278"/>
      <c r="X34" s="278"/>
      <c r="Y34" s="278"/>
      <c r="Z34" s="278"/>
      <c r="AA34" s="278"/>
      <c r="AB34" s="278"/>
      <c r="AC34" s="278"/>
      <c r="AD34" s="278"/>
      <c r="AE34" s="278"/>
      <c r="AF34" s="278"/>
      <c r="AG34" s="278"/>
      <c r="AH34" s="278"/>
      <c r="AI34" s="278"/>
      <c r="AJ34" s="278"/>
      <c r="AK34" s="278"/>
      <c r="AL34" s="278"/>
      <c r="AM34" s="278"/>
      <c r="AN34" s="278"/>
      <c r="AO34" s="278"/>
      <c r="AP34" s="278"/>
      <c r="AQ34" s="278"/>
      <c r="AR34" s="278"/>
      <c r="AS34" s="278"/>
      <c r="AT34" s="278"/>
      <c r="AU34" s="278"/>
      <c r="AV34" s="278"/>
      <c r="AW34" s="278"/>
      <c r="AX34" s="278"/>
      <c r="AY34" s="278"/>
      <c r="AZ34" s="275"/>
      <c r="BA34" s="275"/>
      <c r="BB34" s="274"/>
      <c r="BC34" s="211"/>
      <c r="BD34" s="212"/>
      <c r="BE34" s="213"/>
      <c r="BF34" s="32"/>
      <c r="BG34" s="220"/>
      <c r="BH34" s="221"/>
      <c r="BI34" s="221"/>
      <c r="BJ34" s="221"/>
      <c r="BK34" s="221"/>
      <c r="BL34" s="221"/>
      <c r="BM34" s="221"/>
      <c r="BN34" s="221"/>
      <c r="BO34" s="221"/>
      <c r="BP34" s="221"/>
      <c r="BQ34" s="221"/>
      <c r="BR34" s="221"/>
      <c r="BS34" s="221"/>
      <c r="BT34" s="221"/>
      <c r="BU34" s="221"/>
      <c r="BV34" s="221"/>
      <c r="BW34" s="221"/>
      <c r="BX34" s="221"/>
      <c r="BY34" s="221"/>
      <c r="BZ34" s="221"/>
      <c r="CA34" s="221"/>
      <c r="CB34" s="221"/>
      <c r="CC34" s="221"/>
      <c r="CD34" s="221"/>
      <c r="CE34" s="221"/>
      <c r="CF34" s="221"/>
      <c r="CG34" s="221"/>
      <c r="CH34" s="221"/>
      <c r="CI34" s="221"/>
      <c r="CJ34" s="221"/>
      <c r="CK34" s="221"/>
      <c r="CL34" s="221"/>
      <c r="CM34" s="221"/>
      <c r="CN34" s="221"/>
      <c r="CO34" s="221"/>
      <c r="CP34" s="221"/>
      <c r="CQ34" s="221"/>
      <c r="CR34" s="221"/>
      <c r="CS34" s="221"/>
      <c r="CT34" s="221"/>
      <c r="CU34" s="221"/>
      <c r="CV34" s="221"/>
      <c r="CW34" s="221"/>
      <c r="CX34" s="221"/>
      <c r="CY34" s="221"/>
      <c r="CZ34" s="221"/>
      <c r="DA34" s="221"/>
      <c r="DB34" s="221"/>
      <c r="DC34" s="221"/>
      <c r="DD34" s="221"/>
      <c r="DE34" s="221"/>
      <c r="DF34" s="221"/>
      <c r="DG34" s="221"/>
      <c r="DH34" s="221"/>
      <c r="DI34" s="221"/>
      <c r="DJ34" s="221"/>
      <c r="DK34" s="221"/>
      <c r="DL34" s="221"/>
      <c r="DM34" s="221"/>
      <c r="DN34" s="221"/>
      <c r="DO34" s="221"/>
      <c r="DP34" s="221"/>
      <c r="DQ34" s="221"/>
      <c r="DR34" s="221"/>
      <c r="DS34" s="221"/>
      <c r="DT34" s="221"/>
      <c r="DU34" s="222"/>
    </row>
    <row r="35" spans="1:125" ht="10" customHeight="1" thickBot="1" x14ac:dyDescent="0.25">
      <c r="A35" s="237"/>
      <c r="B35" s="238"/>
      <c r="C35" s="239"/>
      <c r="D35" s="246"/>
      <c r="E35" s="247"/>
      <c r="F35" s="248"/>
      <c r="G35" s="223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4"/>
      <c r="AE35" s="224"/>
      <c r="AF35" s="224"/>
      <c r="AG35" s="224"/>
      <c r="AH35" s="224"/>
      <c r="AI35" s="224"/>
      <c r="AJ35" s="224"/>
      <c r="AK35" s="224"/>
      <c r="AL35" s="224"/>
      <c r="AM35" s="224"/>
      <c r="AN35" s="224"/>
      <c r="AO35" s="224"/>
      <c r="AP35" s="224"/>
      <c r="AQ35" s="224"/>
      <c r="AR35" s="224"/>
      <c r="AS35" s="224"/>
      <c r="AT35" s="224"/>
      <c r="AU35" s="224"/>
      <c r="AV35" s="224"/>
      <c r="AW35" s="224"/>
      <c r="AX35" s="224"/>
      <c r="AY35" s="224"/>
      <c r="AZ35" s="271"/>
      <c r="BA35" s="271"/>
      <c r="BB35" s="270"/>
      <c r="BC35" s="211"/>
      <c r="BD35" s="212"/>
      <c r="BE35" s="213"/>
      <c r="BF35" s="31"/>
      <c r="BG35" s="223"/>
      <c r="BH35" s="224"/>
      <c r="BI35" s="224"/>
      <c r="BJ35" s="224"/>
      <c r="BK35" s="224"/>
      <c r="BL35" s="224"/>
      <c r="BM35" s="224"/>
      <c r="BN35" s="224"/>
      <c r="BO35" s="224"/>
      <c r="BP35" s="224"/>
      <c r="BQ35" s="224"/>
      <c r="BR35" s="224"/>
      <c r="BS35" s="224"/>
      <c r="BT35" s="224"/>
      <c r="BU35" s="224"/>
      <c r="BV35" s="224"/>
      <c r="BW35" s="224"/>
      <c r="BX35" s="224"/>
      <c r="BY35" s="224"/>
      <c r="BZ35" s="224"/>
      <c r="CA35" s="224"/>
      <c r="CB35" s="224"/>
      <c r="CC35" s="224"/>
      <c r="CD35" s="224"/>
      <c r="CE35" s="224"/>
      <c r="CF35" s="224"/>
      <c r="CG35" s="224"/>
      <c r="CH35" s="224"/>
      <c r="CI35" s="224"/>
      <c r="CJ35" s="224"/>
      <c r="CK35" s="224"/>
      <c r="CL35" s="224"/>
      <c r="CM35" s="224"/>
      <c r="CN35" s="224"/>
      <c r="CO35" s="224"/>
      <c r="CP35" s="224"/>
      <c r="CQ35" s="224"/>
      <c r="CR35" s="224"/>
      <c r="CS35" s="224"/>
      <c r="CT35" s="224"/>
      <c r="CU35" s="224"/>
      <c r="CV35" s="224"/>
      <c r="CW35" s="224"/>
      <c r="CX35" s="224"/>
      <c r="CY35" s="224"/>
      <c r="CZ35" s="224"/>
      <c r="DA35" s="224"/>
      <c r="DB35" s="224"/>
      <c r="DC35" s="224"/>
      <c r="DD35" s="224"/>
      <c r="DE35" s="224"/>
      <c r="DF35" s="224"/>
      <c r="DG35" s="224"/>
      <c r="DH35" s="224"/>
      <c r="DI35" s="224"/>
      <c r="DJ35" s="224"/>
      <c r="DK35" s="224"/>
      <c r="DL35" s="224"/>
      <c r="DM35" s="224"/>
      <c r="DN35" s="224"/>
      <c r="DO35" s="224"/>
      <c r="DP35" s="224"/>
      <c r="DQ35" s="224"/>
      <c r="DR35" s="224"/>
      <c r="DS35" s="224"/>
      <c r="DT35" s="224"/>
      <c r="DU35" s="225"/>
    </row>
    <row r="36" spans="1:125" ht="10" customHeight="1" x14ac:dyDescent="0.2">
      <c r="A36" s="190">
        <v>3</v>
      </c>
      <c r="B36" s="191"/>
      <c r="C36" s="192"/>
      <c r="D36" s="191">
        <v>1</v>
      </c>
      <c r="E36" s="191"/>
      <c r="F36" s="192"/>
      <c r="G36" s="193">
        <v>7</v>
      </c>
      <c r="H36" s="194"/>
      <c r="I36" s="195"/>
      <c r="J36" s="350" t="s">
        <v>1</v>
      </c>
      <c r="K36" s="349"/>
      <c r="L36" s="348"/>
      <c r="M36" s="347">
        <f>CJ36</f>
        <v>4</v>
      </c>
      <c r="N36" s="344">
        <f>CK36</f>
        <v>0</v>
      </c>
      <c r="O36" s="346">
        <f>CL36</f>
        <v>0</v>
      </c>
      <c r="P36" s="193">
        <v>7</v>
      </c>
      <c r="Q36" s="194"/>
      <c r="R36" s="195"/>
      <c r="S36" s="350"/>
      <c r="T36" s="349"/>
      <c r="U36" s="348" t="s">
        <v>1</v>
      </c>
      <c r="V36" s="347">
        <f>CM36</f>
        <v>0</v>
      </c>
      <c r="W36" s="344">
        <f>CN36</f>
        <v>0</v>
      </c>
      <c r="X36" s="346">
        <f>CO36</f>
        <v>4</v>
      </c>
      <c r="Y36" s="193">
        <v>8</v>
      </c>
      <c r="Z36" s="194"/>
      <c r="AA36" s="195"/>
      <c r="AB36" s="350" t="s">
        <v>1</v>
      </c>
      <c r="AC36" s="349"/>
      <c r="AD36" s="348"/>
      <c r="AE36" s="347">
        <f>CP36</f>
        <v>3</v>
      </c>
      <c r="AF36" s="344">
        <f>CQ36</f>
        <v>0</v>
      </c>
      <c r="AG36" s="346">
        <f>CR36</f>
        <v>0</v>
      </c>
      <c r="AH36" s="193">
        <v>8</v>
      </c>
      <c r="AI36" s="194"/>
      <c r="AJ36" s="195"/>
      <c r="AK36" s="350"/>
      <c r="AL36" s="349" t="s">
        <v>1</v>
      </c>
      <c r="AM36" s="348"/>
      <c r="AN36" s="347">
        <f>CS36</f>
        <v>0</v>
      </c>
      <c r="AO36" s="344">
        <f>CT36</f>
        <v>3</v>
      </c>
      <c r="AP36" s="346">
        <f>CU36</f>
        <v>0</v>
      </c>
      <c r="AQ36" s="193">
        <v>10</v>
      </c>
      <c r="AR36" s="194"/>
      <c r="AS36" s="195"/>
      <c r="AT36" s="350"/>
      <c r="AU36" s="349"/>
      <c r="AV36" s="348" t="s">
        <v>1</v>
      </c>
      <c r="AW36" s="347">
        <f>CV36</f>
        <v>0</v>
      </c>
      <c r="AX36" s="344">
        <f>CW36</f>
        <v>0</v>
      </c>
      <c r="AY36" s="346">
        <f>CX36</f>
        <v>0</v>
      </c>
      <c r="AZ36" s="202">
        <f>G36+P36+Y36+AH36+AQ36</f>
        <v>40</v>
      </c>
      <c r="BA36" s="203"/>
      <c r="BB36" s="204"/>
      <c r="BC36" s="208">
        <f>AZ36+AZ39</f>
        <v>75</v>
      </c>
      <c r="BD36" s="209"/>
      <c r="BE36" s="210"/>
      <c r="BF36" s="72"/>
      <c r="BG36" s="345">
        <f>CY36</f>
        <v>7</v>
      </c>
      <c r="BH36" s="344">
        <f>CZ36</f>
        <v>3</v>
      </c>
      <c r="BI36" s="343">
        <f>DA36</f>
        <v>4</v>
      </c>
      <c r="BJ36" s="347">
        <f>CJ36</f>
        <v>4</v>
      </c>
      <c r="BK36" s="344">
        <f>CK36</f>
        <v>0</v>
      </c>
      <c r="BL36" s="346">
        <f>CL36</f>
        <v>0</v>
      </c>
      <c r="BM36" s="347">
        <f>CM36</f>
        <v>0</v>
      </c>
      <c r="BN36" s="344">
        <f>CN36</f>
        <v>0</v>
      </c>
      <c r="BO36" s="346">
        <f>CO36</f>
        <v>4</v>
      </c>
      <c r="BP36" s="347">
        <f>CP36</f>
        <v>3</v>
      </c>
      <c r="BQ36" s="344">
        <f>CQ36</f>
        <v>0</v>
      </c>
      <c r="BR36" s="346">
        <f>CR36</f>
        <v>0</v>
      </c>
      <c r="BS36" s="347">
        <f>CS36</f>
        <v>0</v>
      </c>
      <c r="BT36" s="344">
        <f>CT36</f>
        <v>3</v>
      </c>
      <c r="BU36" s="346">
        <f>CU36</f>
        <v>0</v>
      </c>
      <c r="BV36" s="347">
        <f>CV36</f>
        <v>0</v>
      </c>
      <c r="BW36" s="344">
        <f>CW36</f>
        <v>0</v>
      </c>
      <c r="BX36" s="346">
        <f>CX36</f>
        <v>0</v>
      </c>
      <c r="BY36" s="32"/>
      <c r="BZ36" s="345">
        <f>DF36</f>
        <v>21</v>
      </c>
      <c r="CA36" s="344">
        <f>DG36</f>
        <v>18.5</v>
      </c>
      <c r="CB36" s="343">
        <f>DH36</f>
        <v>18</v>
      </c>
      <c r="CC36" s="345">
        <f>CG36</f>
        <v>2</v>
      </c>
      <c r="CD36" s="344">
        <f>CH36</f>
        <v>1</v>
      </c>
      <c r="CE36" s="343">
        <f>CI36</f>
        <v>2</v>
      </c>
      <c r="CF36" s="342"/>
      <c r="CG36" s="341">
        <f>COUNTIF(J36,$CK$1)+COUNTIF(S36,$CK$1)+COUNTIF(AB36,$CK$1)+COUNTIF(AK36,$CK$1)+COUNTIF(AT36,$CK$1)</f>
        <v>2</v>
      </c>
      <c r="CH36" s="340">
        <f>COUNTIF(K36,$CK$1)+COUNTIF(T36,$CK$1)+COUNTIF(AC36,$CK$1)+COUNTIF(AL36,$CK$1)+COUNTIF(AU36,$CK$1)</f>
        <v>1</v>
      </c>
      <c r="CI36" s="339">
        <f>COUNTIF(L36,$CK$1)+COUNTIF(U36,$CK$1)+COUNTIF(AD36,$CK$1)+COUNTIF(AM36,$CK$1)+COUNTIF(AV36,$CK$1)</f>
        <v>2</v>
      </c>
      <c r="CJ36" s="335">
        <f>IF($G$36 = $CM$1,0,IF(+COUNTIF(J36,$CK$1) = 1,11-$G$36,0))</f>
        <v>4</v>
      </c>
      <c r="CK36" s="334">
        <f>IF($G$36 = $CM$1,0,IF(+COUNTIF(K36,$CK$1) = 1,11-$G$36,0))</f>
        <v>0</v>
      </c>
      <c r="CL36" s="333">
        <f>IF($G$36 = $CM$1,0,IF(+COUNTIF(L36,$CK$1) = 1,11-$G$36,0))</f>
        <v>0</v>
      </c>
      <c r="CM36" s="335">
        <f>IF($P$36 = $CM$1,0,IF(+COUNTIF(S36,$CK$1) = 1,11-$P$36,0))</f>
        <v>0</v>
      </c>
      <c r="CN36" s="334">
        <f>IF($P$36 = $CM$1,0,IF(+COUNTIF(T36,$CK$1) = 1,11-$P$36,0))</f>
        <v>0</v>
      </c>
      <c r="CO36" s="333">
        <f>IF($P$36 = $CM$1,0,IF(+COUNTIF(U36,$CK$1) = 1,11-$P$36,0))</f>
        <v>4</v>
      </c>
      <c r="CP36" s="335">
        <f>IF($Y$36 = $CM$1,0,IF(+COUNTIF(AB36,$CK$1) = 1,11-$Y$36,0))</f>
        <v>3</v>
      </c>
      <c r="CQ36" s="334">
        <f>IF($Y$36 = $CM$1,0,IF(+COUNTIF(AC36,$CK$1) = 1,11-$Y$36,0))</f>
        <v>0</v>
      </c>
      <c r="CR36" s="333">
        <f>IF($Y$36 = $CM$1,0,IF(+COUNTIF(AD36,$CK$1) = 1,11-$Y$36,0))</f>
        <v>0</v>
      </c>
      <c r="CS36" s="335">
        <f>IF($AH$36 = $CM$1,0,IF(+COUNTIF(AK36,$CK$1) = 1,11-$AH$36,0))</f>
        <v>0</v>
      </c>
      <c r="CT36" s="334">
        <f>IF($AH$36 = $CM$1,0,IF(+COUNTIF(AL36,$CK$1) = 1,11-$AH$36,0))</f>
        <v>3</v>
      </c>
      <c r="CU36" s="333">
        <f>IF($AH$36 = $CM$1,0,IF(+COUNTIF(AM36,$CK$1) = 1,11-$AH$36,0))</f>
        <v>0</v>
      </c>
      <c r="CV36" s="335">
        <f>IF($AQ$36 = $CM$1,0,IF(+COUNTIF(AT36,$CK$1) = 1,11-$AQ$36,0))</f>
        <v>0</v>
      </c>
      <c r="CW36" s="334">
        <f>IF($AQ$36 = $CM$1,0,IF(+COUNTIF(AU36,$CK$1) = 1,11-$AQ$36,0))</f>
        <v>0</v>
      </c>
      <c r="CX36" s="333">
        <f>IF($AQ$36 = $CM$1,0,IF(+COUNTIF(AV36,$CK$1) = 1,11-$AQ$36,0))</f>
        <v>0</v>
      </c>
      <c r="CY36" s="338">
        <f>CJ36+CM36+CP36+CS36+CV36</f>
        <v>7</v>
      </c>
      <c r="CZ36" s="337">
        <f>CK36+CN36+CQ36+CT36+CW36</f>
        <v>3</v>
      </c>
      <c r="DA36" s="336">
        <f>CL36+CO36+CR36+CU36+CX36</f>
        <v>4</v>
      </c>
      <c r="DB36" s="335">
        <f>SUM($CY$36:$CY$38)</f>
        <v>7</v>
      </c>
      <c r="DC36" s="334">
        <f>SUM($CZ$36:$CZ$38)</f>
        <v>4.5</v>
      </c>
      <c r="DD36" s="333">
        <f>SUM($DA$36:$DA$38)</f>
        <v>4</v>
      </c>
      <c r="DE36" s="333">
        <f>SUM(CY36:DA36)</f>
        <v>14</v>
      </c>
      <c r="DF36" s="332">
        <f>DB36+DE36</f>
        <v>21</v>
      </c>
      <c r="DG36" s="331">
        <f>DC36+DE36</f>
        <v>18.5</v>
      </c>
      <c r="DH36" s="330">
        <f>DD36+DE36</f>
        <v>18</v>
      </c>
      <c r="DI36" s="329">
        <f>SUM(CJ36:CL38)</f>
        <v>4</v>
      </c>
      <c r="DJ36" s="328">
        <f>SUM(CM36:CO38)</f>
        <v>4</v>
      </c>
      <c r="DK36" s="328">
        <f>SUM(CP36:CR38)</f>
        <v>3</v>
      </c>
      <c r="DL36" s="327">
        <f>SUM(CS36:CU38)</f>
        <v>3</v>
      </c>
      <c r="DM36" s="326">
        <f>SUM(CV36:CX38)</f>
        <v>1.5</v>
      </c>
      <c r="DN36" s="325">
        <f>SUM(DI36:DM36)</f>
        <v>15.5</v>
      </c>
      <c r="DO36" s="32"/>
      <c r="DP36" s="220">
        <v>10</v>
      </c>
      <c r="DQ36" s="221"/>
      <c r="DR36" s="221"/>
      <c r="DS36" s="220">
        <f>DP36/5</f>
        <v>2</v>
      </c>
      <c r="DT36" s="221"/>
      <c r="DU36" s="222"/>
    </row>
    <row r="37" spans="1:125" ht="10" customHeight="1" x14ac:dyDescent="0.2">
      <c r="A37" s="193"/>
      <c r="B37" s="194"/>
      <c r="C37" s="195"/>
      <c r="D37" s="194"/>
      <c r="E37" s="194"/>
      <c r="F37" s="195"/>
      <c r="G37" s="193"/>
      <c r="H37" s="194"/>
      <c r="I37" s="195"/>
      <c r="J37" s="312"/>
      <c r="K37" s="14"/>
      <c r="L37" s="311"/>
      <c r="M37" s="310">
        <f>CJ37</f>
        <v>0</v>
      </c>
      <c r="N37" s="10">
        <f>CK37</f>
        <v>0</v>
      </c>
      <c r="O37" s="309">
        <f>CL37</f>
        <v>0</v>
      </c>
      <c r="P37" s="193"/>
      <c r="Q37" s="194"/>
      <c r="R37" s="195"/>
      <c r="S37" s="312"/>
      <c r="T37" s="14"/>
      <c r="U37" s="311"/>
      <c r="V37" s="310">
        <f>CM37</f>
        <v>0</v>
      </c>
      <c r="W37" s="10">
        <f>CN37</f>
        <v>0</v>
      </c>
      <c r="X37" s="309">
        <f>CO37</f>
        <v>0</v>
      </c>
      <c r="Y37" s="193"/>
      <c r="Z37" s="194"/>
      <c r="AA37" s="195"/>
      <c r="AB37" s="312"/>
      <c r="AC37" s="14"/>
      <c r="AD37" s="311"/>
      <c r="AE37" s="310">
        <f>CP37</f>
        <v>0</v>
      </c>
      <c r="AF37" s="10">
        <f>CQ37</f>
        <v>0</v>
      </c>
      <c r="AG37" s="309">
        <f>CR37</f>
        <v>0</v>
      </c>
      <c r="AH37" s="193"/>
      <c r="AI37" s="194"/>
      <c r="AJ37" s="195"/>
      <c r="AK37" s="312"/>
      <c r="AL37" s="14"/>
      <c r="AM37" s="311"/>
      <c r="AN37" s="310">
        <f>CS37</f>
        <v>0</v>
      </c>
      <c r="AO37" s="10">
        <f>CT37</f>
        <v>0</v>
      </c>
      <c r="AP37" s="309">
        <f>CU37</f>
        <v>0</v>
      </c>
      <c r="AQ37" s="193"/>
      <c r="AR37" s="194"/>
      <c r="AS37" s="195"/>
      <c r="AT37" s="312"/>
      <c r="AU37" s="14"/>
      <c r="AV37" s="311"/>
      <c r="AW37" s="310">
        <f>CV37</f>
        <v>0</v>
      </c>
      <c r="AX37" s="10">
        <f>CW37</f>
        <v>1.5</v>
      </c>
      <c r="AY37" s="309">
        <f>CX37</f>
        <v>0</v>
      </c>
      <c r="AZ37" s="202"/>
      <c r="BA37" s="203"/>
      <c r="BB37" s="204"/>
      <c r="BC37" s="211"/>
      <c r="BD37" s="212"/>
      <c r="BE37" s="213"/>
      <c r="BF37" s="32"/>
      <c r="BG37" s="11">
        <f>CY37</f>
        <v>0</v>
      </c>
      <c r="BH37" s="10">
        <f>CZ37</f>
        <v>1.5</v>
      </c>
      <c r="BI37" s="9">
        <f>DA37</f>
        <v>0</v>
      </c>
      <c r="BJ37" s="310">
        <f>CJ37</f>
        <v>0</v>
      </c>
      <c r="BK37" s="10">
        <f>CK37</f>
        <v>0</v>
      </c>
      <c r="BL37" s="309">
        <f>CL37</f>
        <v>0</v>
      </c>
      <c r="BM37" s="310">
        <f>CM37</f>
        <v>0</v>
      </c>
      <c r="BN37" s="10">
        <f>CN37</f>
        <v>0</v>
      </c>
      <c r="BO37" s="309">
        <f>CO37</f>
        <v>0</v>
      </c>
      <c r="BP37" s="310">
        <f>CP37</f>
        <v>0</v>
      </c>
      <c r="BQ37" s="10">
        <f>CQ37</f>
        <v>0</v>
      </c>
      <c r="BR37" s="309">
        <f>CR37</f>
        <v>0</v>
      </c>
      <c r="BS37" s="310">
        <f>CS37</f>
        <v>0</v>
      </c>
      <c r="BT37" s="10">
        <f>CT37</f>
        <v>0</v>
      </c>
      <c r="BU37" s="309">
        <f>CU37</f>
        <v>0</v>
      </c>
      <c r="BV37" s="310">
        <f>CV37</f>
        <v>0</v>
      </c>
      <c r="BW37" s="10">
        <f>CW37</f>
        <v>1.5</v>
      </c>
      <c r="BX37" s="309">
        <f>CX37</f>
        <v>0</v>
      </c>
      <c r="BY37" s="32"/>
      <c r="BZ37" s="11">
        <f>DF37</f>
        <v>8.5</v>
      </c>
      <c r="CA37" s="10">
        <f>DG37</f>
        <v>6</v>
      </c>
      <c r="CB37" s="9">
        <f>DH37</f>
        <v>5.5</v>
      </c>
      <c r="CC37" s="11">
        <f>CG37</f>
        <v>0</v>
      </c>
      <c r="CD37" s="10">
        <f>CH37</f>
        <v>0</v>
      </c>
      <c r="CE37" s="9">
        <f>CI37</f>
        <v>0</v>
      </c>
      <c r="CF37" s="12"/>
      <c r="CG37" s="56">
        <f>COUNTIF(J37,$CK$1)+COUNTIF(S37,$CK$1)+COUNTIF(AB37,$CK$1)+COUNTIF(AK37,$CK$1)+COUNTIF(AT37,$CK$1)</f>
        <v>0</v>
      </c>
      <c r="CH37" s="55">
        <f>COUNTIF(K37,$CK$1)+COUNTIF(T37,$CK$1)+COUNTIF(AC37,$CK$1)+COUNTIF(AL37,$CK$1)+COUNTIF(AU37,$CK$1)</f>
        <v>0</v>
      </c>
      <c r="CI37" s="54">
        <f>COUNTIF(L37,$CK$1)+COUNTIF(U37,$CK$1)+COUNTIF(AD37,$CK$1)+COUNTIF(AM37,$CK$1)+COUNTIF(AV37,$CK$1)</f>
        <v>0</v>
      </c>
      <c r="CJ37" s="50">
        <f>IF($G$36 = $CM$1,0,IF(+COUNTIF(J37,$CK$1) = 1,11-$G$36,0))</f>
        <v>0</v>
      </c>
      <c r="CK37" s="49">
        <f>IF($G$36 = $CM$1,$CN$1,IF(+COUNTIF(K37,$CK$1) = 1,11-$G$36,0))</f>
        <v>0</v>
      </c>
      <c r="CL37" s="48">
        <f>IF($G$36 = $CM$1,0,IF(+COUNTIF(L37,$CK$1) = 1,11-$G$36,0))</f>
        <v>0</v>
      </c>
      <c r="CM37" s="50">
        <f>IF($P$36 = $CM$1,0,IF(+COUNTIF(S37,$CK$1) = 1,11-$P$36,0))</f>
        <v>0</v>
      </c>
      <c r="CN37" s="49">
        <f>IF($P$36 = $CM$1,$CN$1,IF(+COUNTIF(T37,$CK$1) = 1,11-$P$36,0))</f>
        <v>0</v>
      </c>
      <c r="CO37" s="48">
        <f>IF($P$36 = $CM$1,0,IF(+COUNTIF(U37,$CK$1) = 1,11-$P$36,0))</f>
        <v>0</v>
      </c>
      <c r="CP37" s="50">
        <f>IF($Y$36 = $CM$1,0,IF(+COUNTIF(AB37,$CK$1) = 1,11-$Y$36,0))</f>
        <v>0</v>
      </c>
      <c r="CQ37" s="49">
        <f>IF($Y$36 = $CM$1,$CN$1,IF(+COUNTIF(AC37,$CK$1) = 1,11-$Y$36,0))</f>
        <v>0</v>
      </c>
      <c r="CR37" s="48">
        <f>IF($Y$36 = $CM$1,0,IF(+COUNTIF(AD37,$CK$1) = 1,11-$Y$36,0))</f>
        <v>0</v>
      </c>
      <c r="CS37" s="50">
        <f>IF($AH$36 = $CM$1,0,IF(+COUNTIF(AK37,$CK$1) = 1,11-$AH$36,0))</f>
        <v>0</v>
      </c>
      <c r="CT37" s="49">
        <f>IF($AH$36 = $CM$1,$CN$1,IF(+COUNTIF(AL37,$CK$1) = 1,11-$AH$36,0))</f>
        <v>0</v>
      </c>
      <c r="CU37" s="48">
        <f>IF($AH$36 = $CM$1,0,IF(+COUNTIF(AM37,$CK$1) = 1,11-$AH$36,0))</f>
        <v>0</v>
      </c>
      <c r="CV37" s="50">
        <f>IF($AQ$36 = $CM$1,0,IF(+COUNTIF(AT37,$CK$1) = 1,11-$AQ$36,0))</f>
        <v>0</v>
      </c>
      <c r="CW37" s="49">
        <f>IF($AQ$36 = $CM$1,$CN$1,IF(+COUNTIF(AU37,$CK$1) = 1,11-$AQ$36,0))</f>
        <v>1.5</v>
      </c>
      <c r="CX37" s="48">
        <f>IF($AQ$36 = $CM$1,0,IF(+COUNTIF(AV37,$CK$1) = 1,11-$AQ$36,0))</f>
        <v>0</v>
      </c>
      <c r="CY37" s="53">
        <f>CJ37+CM37+CP37+CS37+CV37</f>
        <v>0</v>
      </c>
      <c r="CZ37" s="52">
        <f>CK37+CN37+CQ37+CT37+CW37+(IF($CO$1=1,DN37,0))</f>
        <v>1.5</v>
      </c>
      <c r="DA37" s="51">
        <f>CL37+CO37+CR37+CU37+CX37</f>
        <v>0</v>
      </c>
      <c r="DB37" s="50">
        <f>SUM($CY$36:$CY$38)</f>
        <v>7</v>
      </c>
      <c r="DC37" s="49">
        <f>SUM($CZ$36:$CZ$38)</f>
        <v>4.5</v>
      </c>
      <c r="DD37" s="48">
        <f>SUM($DA$36:$DA$38)</f>
        <v>4</v>
      </c>
      <c r="DE37" s="48">
        <f>SUM(CY37:DA37)</f>
        <v>1.5</v>
      </c>
      <c r="DF37" s="47">
        <f>DB37+DE37</f>
        <v>8.5</v>
      </c>
      <c r="DG37" s="46">
        <f>DC37+DE37</f>
        <v>6</v>
      </c>
      <c r="DH37" s="45">
        <f>DD37+DE37</f>
        <v>5.5</v>
      </c>
      <c r="DI37" s="226">
        <f>IF(DI36&gt;0,IF(G36&gt;=$CL$1,IF(G36&lt;=$CM$1,10-DI36,0),0),0)</f>
        <v>0</v>
      </c>
      <c r="DJ37" s="228">
        <f>IF(DJ36&gt;0,IF(P36&gt;=$CL$1,IF(P36&lt;=$CM$1,10-DJ36,0),0),0)</f>
        <v>0</v>
      </c>
      <c r="DK37" s="228">
        <f>IF(DK36&gt;0,IF(Y36&gt;=$CL$1,IF(Y36&lt;=$CM$1,10-DK36,0),0),0)</f>
        <v>0</v>
      </c>
      <c r="DL37" s="228">
        <f>IF(DL36&gt;0,IF(AH36&gt;=$CL$1,IF(AH36&lt;=$CM$1,10-DL36,0),0),0)</f>
        <v>0</v>
      </c>
      <c r="DM37" s="230">
        <f>IF(DM36&gt;0,IF(AQ36&gt;=$CL$1,IF(AQ36&lt;=$CM$1,10-DM36,0),0),0)</f>
        <v>8.5</v>
      </c>
      <c r="DN37" s="232">
        <f>SUM(DI37:DM38)</f>
        <v>8.5</v>
      </c>
      <c r="DO37" s="32"/>
      <c r="DP37" s="220"/>
      <c r="DQ37" s="221"/>
      <c r="DR37" s="221"/>
      <c r="DS37" s="220"/>
      <c r="DT37" s="221"/>
      <c r="DU37" s="222"/>
    </row>
    <row r="38" spans="1:125" ht="10" customHeight="1" thickBot="1" x14ac:dyDescent="0.25">
      <c r="A38" s="193"/>
      <c r="B38" s="194"/>
      <c r="C38" s="195"/>
      <c r="D38" s="194"/>
      <c r="E38" s="194"/>
      <c r="F38" s="195"/>
      <c r="G38" s="196"/>
      <c r="H38" s="197"/>
      <c r="I38" s="198"/>
      <c r="J38" s="324"/>
      <c r="K38" s="323"/>
      <c r="L38" s="322"/>
      <c r="M38" s="321">
        <f>CJ38</f>
        <v>0</v>
      </c>
      <c r="N38" s="320">
        <f>CK38</f>
        <v>0</v>
      </c>
      <c r="O38" s="319">
        <f>CL38</f>
        <v>0</v>
      </c>
      <c r="P38" s="196"/>
      <c r="Q38" s="197"/>
      <c r="R38" s="198"/>
      <c r="S38" s="324"/>
      <c r="T38" s="323"/>
      <c r="U38" s="322"/>
      <c r="V38" s="321">
        <f>CM38</f>
        <v>0</v>
      </c>
      <c r="W38" s="320">
        <f>CN38</f>
        <v>0</v>
      </c>
      <c r="X38" s="319">
        <f>CO38</f>
        <v>0</v>
      </c>
      <c r="Y38" s="196"/>
      <c r="Z38" s="197"/>
      <c r="AA38" s="198"/>
      <c r="AB38" s="324"/>
      <c r="AC38" s="323"/>
      <c r="AD38" s="322"/>
      <c r="AE38" s="321">
        <f>CP38</f>
        <v>0</v>
      </c>
      <c r="AF38" s="320">
        <f>CQ38</f>
        <v>0</v>
      </c>
      <c r="AG38" s="319">
        <f>CR38</f>
        <v>0</v>
      </c>
      <c r="AH38" s="196"/>
      <c r="AI38" s="197"/>
      <c r="AJ38" s="198"/>
      <c r="AK38" s="324"/>
      <c r="AL38" s="323"/>
      <c r="AM38" s="322"/>
      <c r="AN38" s="321">
        <f>CS38</f>
        <v>0</v>
      </c>
      <c r="AO38" s="320">
        <f>CT38</f>
        <v>0</v>
      </c>
      <c r="AP38" s="319">
        <f>CU38</f>
        <v>0</v>
      </c>
      <c r="AQ38" s="196"/>
      <c r="AR38" s="197"/>
      <c r="AS38" s="198"/>
      <c r="AT38" s="324"/>
      <c r="AU38" s="323"/>
      <c r="AV38" s="322"/>
      <c r="AW38" s="321">
        <f>CV38</f>
        <v>0</v>
      </c>
      <c r="AX38" s="320">
        <f>CW38</f>
        <v>0</v>
      </c>
      <c r="AY38" s="319">
        <f>CX38</f>
        <v>0</v>
      </c>
      <c r="AZ38" s="202"/>
      <c r="BA38" s="203"/>
      <c r="BB38" s="204"/>
      <c r="BC38" s="211"/>
      <c r="BD38" s="212"/>
      <c r="BE38" s="213"/>
      <c r="BF38" s="32"/>
      <c r="BG38" s="4">
        <f>CY38</f>
        <v>0</v>
      </c>
      <c r="BH38" s="3">
        <f>CZ38</f>
        <v>0</v>
      </c>
      <c r="BI38" s="2">
        <f>DA38</f>
        <v>0</v>
      </c>
      <c r="BJ38" s="321">
        <f>CJ38</f>
        <v>0</v>
      </c>
      <c r="BK38" s="320">
        <f>CK38</f>
        <v>0</v>
      </c>
      <c r="BL38" s="319">
        <f>CL38</f>
        <v>0</v>
      </c>
      <c r="BM38" s="321">
        <f>CM38</f>
        <v>0</v>
      </c>
      <c r="BN38" s="320">
        <f>CN38</f>
        <v>0</v>
      </c>
      <c r="BO38" s="319">
        <f>CO38</f>
        <v>0</v>
      </c>
      <c r="BP38" s="321">
        <f>CP38</f>
        <v>0</v>
      </c>
      <c r="BQ38" s="320">
        <f>CQ38</f>
        <v>0</v>
      </c>
      <c r="BR38" s="319">
        <f>CR38</f>
        <v>0</v>
      </c>
      <c r="BS38" s="321">
        <f>CS38</f>
        <v>0</v>
      </c>
      <c r="BT38" s="320">
        <f>CT38</f>
        <v>0</v>
      </c>
      <c r="BU38" s="319">
        <f>CU38</f>
        <v>0</v>
      </c>
      <c r="BV38" s="321">
        <f>CV38</f>
        <v>0</v>
      </c>
      <c r="BW38" s="320">
        <f>CW38</f>
        <v>0</v>
      </c>
      <c r="BX38" s="319">
        <f>CX38</f>
        <v>0</v>
      </c>
      <c r="BY38" s="32"/>
      <c r="BZ38" s="4">
        <f>DF38</f>
        <v>7</v>
      </c>
      <c r="CA38" s="3">
        <f>DG38</f>
        <v>4.5</v>
      </c>
      <c r="CB38" s="2">
        <f>DH38</f>
        <v>4</v>
      </c>
      <c r="CC38" s="4">
        <f>CG38</f>
        <v>0</v>
      </c>
      <c r="CD38" s="3">
        <f>CH38</f>
        <v>0</v>
      </c>
      <c r="CE38" s="2">
        <f>CI38</f>
        <v>0</v>
      </c>
      <c r="CF38" s="5"/>
      <c r="CG38" s="44">
        <f>COUNTIF(J38,$CK$1)+COUNTIF(S38,$CK$1)+COUNTIF(AB38,$CK$1)+COUNTIF(AK38,$CK$1)+COUNTIF(AT38,$CK$1)</f>
        <v>0</v>
      </c>
      <c r="CH38" s="43">
        <f>COUNTIF(K38,$CK$1)+COUNTIF(T38,$CK$1)+COUNTIF(AC38,$CK$1)+COUNTIF(AL38,$CK$1)+COUNTIF(AU38,$CK$1)</f>
        <v>0</v>
      </c>
      <c r="CI38" s="42">
        <f>COUNTIF(L38,$CK$1)+COUNTIF(U38,$CK$1)+COUNTIF(AD38,$CK$1)+COUNTIF(AM38,$CK$1)+COUNTIF(AV38,$CK$1)</f>
        <v>0</v>
      </c>
      <c r="CJ38" s="38">
        <f>IF($G$36 = $CM$1,0,IF(+COUNTIF(J38,$CK$1) = 1,11-$G$36,0))</f>
        <v>0</v>
      </c>
      <c r="CK38" s="37">
        <f>IF($G$36 = $CM$1,0,IF(+COUNTIF(K38,$CK$1) = 1,11-$G$36,0))</f>
        <v>0</v>
      </c>
      <c r="CL38" s="36">
        <f>IF($G$36 = $CM$1,0,IF(+COUNTIF(L38,$CK$1) = 1,11-$G$36,0))</f>
        <v>0</v>
      </c>
      <c r="CM38" s="38">
        <f>IF($P$36 = $CM$1,0,IF(+COUNTIF(S38,$CK$1) = 1,11-$P$36,0))</f>
        <v>0</v>
      </c>
      <c r="CN38" s="37">
        <f>IF($P$36 = $CM$1,0,IF(+COUNTIF(T38,$CK$1) = 1,11-$P$36,0))</f>
        <v>0</v>
      </c>
      <c r="CO38" s="36">
        <f>IF($P$36 = $CM$1,0,IF(+COUNTIF(U38,$CK$1) = 1,11-$P$36,0))</f>
        <v>0</v>
      </c>
      <c r="CP38" s="38">
        <f>IF($Y$36 = $CM$1,0,IF(+COUNTIF(AB38,$CK$1) = 1,11-$Y$36,0))</f>
        <v>0</v>
      </c>
      <c r="CQ38" s="37">
        <f>IF($Y$36 = $CM$1,0,IF(+COUNTIF(AC38,$CK$1) = 1,11-$Y$36,0))</f>
        <v>0</v>
      </c>
      <c r="CR38" s="36">
        <f>IF($Y$36 = $CM$1,0,IF(+COUNTIF(AD38,$CK$1) = 1,11-$Y$36,0))</f>
        <v>0</v>
      </c>
      <c r="CS38" s="38">
        <f>IF($AH$36 = $CM$1,0,IF(+COUNTIF(AK38,$CK$1) = 1,11-$AH$36,0))</f>
        <v>0</v>
      </c>
      <c r="CT38" s="37">
        <f>IF($AH$36 = $CM$1,0,IF(+COUNTIF(AL38,$CK$1) = 1,11-$AH$36,0))</f>
        <v>0</v>
      </c>
      <c r="CU38" s="36">
        <f>IF($AH$36 = $CM$1,0,IF(+COUNTIF(AM38,$CK$1) = 1,11-$AH$36,0))</f>
        <v>0</v>
      </c>
      <c r="CV38" s="38">
        <f>IF($AQ$36 = $CM$1,0,IF(+COUNTIF(AT38,$CK$1) = 1,11-$AQ$36,0))</f>
        <v>0</v>
      </c>
      <c r="CW38" s="37">
        <f>IF($AQ$36 = $CM$1,0,IF(+COUNTIF(AU38,$CK$1) = 1,11-$AQ$36,0))</f>
        <v>0</v>
      </c>
      <c r="CX38" s="36">
        <f>IF($AQ$36 = $CM$1,0,IF(+COUNTIF(AV38,$CK$1) = 1,11-$AQ$36,0))</f>
        <v>0</v>
      </c>
      <c r="CY38" s="41">
        <f>CJ38+CM38+CP38+CS38+CV38</f>
        <v>0</v>
      </c>
      <c r="CZ38" s="40">
        <f>CK38+CN38+CQ38+CT38+CW38</f>
        <v>0</v>
      </c>
      <c r="DA38" s="39">
        <f>CL38+CO38+CR38+CU38+CX38</f>
        <v>0</v>
      </c>
      <c r="DB38" s="38">
        <f>SUM($CY$36:$CY$38)</f>
        <v>7</v>
      </c>
      <c r="DC38" s="37">
        <f>SUM($CZ$36:$CZ$38)</f>
        <v>4.5</v>
      </c>
      <c r="DD38" s="36">
        <f>SUM($DA$36:$DA$38)</f>
        <v>4</v>
      </c>
      <c r="DE38" s="36">
        <f>SUM(CY38:DA38)</f>
        <v>0</v>
      </c>
      <c r="DF38" s="35">
        <f>DB38+DE38</f>
        <v>7</v>
      </c>
      <c r="DG38" s="34">
        <f>DC38+DE38</f>
        <v>4.5</v>
      </c>
      <c r="DH38" s="33">
        <f>DD38+DE38</f>
        <v>4</v>
      </c>
      <c r="DI38" s="227"/>
      <c r="DJ38" s="229"/>
      <c r="DK38" s="229"/>
      <c r="DL38" s="229"/>
      <c r="DM38" s="231"/>
      <c r="DN38" s="233"/>
      <c r="DO38" s="32"/>
      <c r="DP38" s="220"/>
      <c r="DQ38" s="221"/>
      <c r="DR38" s="221"/>
      <c r="DS38" s="220"/>
      <c r="DT38" s="221"/>
      <c r="DU38" s="222"/>
    </row>
    <row r="39" spans="1:125" ht="10" customHeight="1" thickTop="1" x14ac:dyDescent="0.2">
      <c r="A39" s="193">
        <v>3</v>
      </c>
      <c r="B39" s="194"/>
      <c r="C39" s="195"/>
      <c r="D39" s="190">
        <v>2</v>
      </c>
      <c r="E39" s="191"/>
      <c r="F39" s="192"/>
      <c r="G39" s="190">
        <v>8</v>
      </c>
      <c r="H39" s="191"/>
      <c r="I39" s="192"/>
      <c r="J39" s="318" t="s">
        <v>1</v>
      </c>
      <c r="K39" s="317"/>
      <c r="L39" s="316"/>
      <c r="M39" s="315">
        <f>CJ39</f>
        <v>3</v>
      </c>
      <c r="N39" s="314">
        <f>CK39</f>
        <v>0</v>
      </c>
      <c r="O39" s="313">
        <f>CL39</f>
        <v>0</v>
      </c>
      <c r="P39" s="190">
        <v>8</v>
      </c>
      <c r="Q39" s="191"/>
      <c r="R39" s="192"/>
      <c r="S39" s="318"/>
      <c r="T39" s="317" t="s">
        <v>1</v>
      </c>
      <c r="U39" s="316"/>
      <c r="V39" s="315">
        <f>CM39</f>
        <v>0</v>
      </c>
      <c r="W39" s="314">
        <f>CN39</f>
        <v>3</v>
      </c>
      <c r="X39" s="313">
        <f>CO39</f>
        <v>0</v>
      </c>
      <c r="Y39" s="190">
        <v>9</v>
      </c>
      <c r="Z39" s="191"/>
      <c r="AA39" s="192"/>
      <c r="AB39" s="318"/>
      <c r="AC39" s="317"/>
      <c r="AD39" s="316" t="s">
        <v>1</v>
      </c>
      <c r="AE39" s="315">
        <f>CP39</f>
        <v>0</v>
      </c>
      <c r="AF39" s="314">
        <f>CQ39</f>
        <v>0</v>
      </c>
      <c r="AG39" s="313">
        <f>CR39</f>
        <v>2</v>
      </c>
      <c r="AH39" s="190">
        <v>10</v>
      </c>
      <c r="AI39" s="191"/>
      <c r="AJ39" s="192"/>
      <c r="AK39" s="318" t="s">
        <v>1</v>
      </c>
      <c r="AL39" s="317"/>
      <c r="AM39" s="316"/>
      <c r="AN39" s="315">
        <f>CS39</f>
        <v>0</v>
      </c>
      <c r="AO39" s="314">
        <f>CT39</f>
        <v>0</v>
      </c>
      <c r="AP39" s="313">
        <f>CU39</f>
        <v>0</v>
      </c>
      <c r="AQ39" s="190">
        <v>0</v>
      </c>
      <c r="AR39" s="191"/>
      <c r="AS39" s="192"/>
      <c r="AT39" s="318"/>
      <c r="AU39" s="317"/>
      <c r="AV39" s="316" t="s">
        <v>1</v>
      </c>
      <c r="AW39" s="315">
        <f>CV39</f>
        <v>0</v>
      </c>
      <c r="AX39" s="314">
        <f>CW39</f>
        <v>0</v>
      </c>
      <c r="AY39" s="313">
        <f>CX39</f>
        <v>11</v>
      </c>
      <c r="AZ39" s="199">
        <f>G39+P39+Y39+AH39+AQ39</f>
        <v>35</v>
      </c>
      <c r="BA39" s="200"/>
      <c r="BB39" s="201"/>
      <c r="BC39" s="211"/>
      <c r="BD39" s="212"/>
      <c r="BE39" s="213"/>
      <c r="BF39" s="32"/>
      <c r="BG39" s="18">
        <f>CY39</f>
        <v>3</v>
      </c>
      <c r="BH39" s="17">
        <f>CZ39</f>
        <v>3</v>
      </c>
      <c r="BI39" s="16">
        <f>DA39</f>
        <v>13</v>
      </c>
      <c r="BJ39" s="315">
        <f>CJ39</f>
        <v>3</v>
      </c>
      <c r="BK39" s="314">
        <f>CK39</f>
        <v>0</v>
      </c>
      <c r="BL39" s="313">
        <f>CL39</f>
        <v>0</v>
      </c>
      <c r="BM39" s="315">
        <f>CM39</f>
        <v>0</v>
      </c>
      <c r="BN39" s="314">
        <f>CN39</f>
        <v>3</v>
      </c>
      <c r="BO39" s="313">
        <f>CO39</f>
        <v>0</v>
      </c>
      <c r="BP39" s="315">
        <f>CP39</f>
        <v>0</v>
      </c>
      <c r="BQ39" s="314">
        <f>CQ39</f>
        <v>0</v>
      </c>
      <c r="BR39" s="313">
        <f>CR39</f>
        <v>2</v>
      </c>
      <c r="BS39" s="315">
        <f>CS39</f>
        <v>0</v>
      </c>
      <c r="BT39" s="314">
        <f>CT39</f>
        <v>0</v>
      </c>
      <c r="BU39" s="313">
        <f>CU39</f>
        <v>0</v>
      </c>
      <c r="BV39" s="315">
        <f>CV39</f>
        <v>0</v>
      </c>
      <c r="BW39" s="314">
        <f>CW39</f>
        <v>0</v>
      </c>
      <c r="BX39" s="313">
        <f>CX39</f>
        <v>11</v>
      </c>
      <c r="BY39" s="32"/>
      <c r="BZ39" s="18">
        <f>DF39</f>
        <v>22</v>
      </c>
      <c r="CA39" s="17">
        <f>DG39</f>
        <v>23.5</v>
      </c>
      <c r="CB39" s="16">
        <f>DH39</f>
        <v>32</v>
      </c>
      <c r="CC39" s="18">
        <f>CG39</f>
        <v>2</v>
      </c>
      <c r="CD39" s="17">
        <f>CH39</f>
        <v>1</v>
      </c>
      <c r="CE39" s="16">
        <f>CI39</f>
        <v>2</v>
      </c>
      <c r="CF39" s="19"/>
      <c r="CG39" s="71">
        <f>COUNTIF(J39,$CK$1)+COUNTIF(S39,$CK$1)+COUNTIF(AB39,$CK$1)+COUNTIF(AK39,$CK$1)+COUNTIF(AT39,$CK$1)</f>
        <v>2</v>
      </c>
      <c r="CH39" s="70">
        <f>COUNTIF(K39,$CK$1)+COUNTIF(T39,$CK$1)+COUNTIF(AC39,$CK$1)+COUNTIF(AL39,$CK$1)+COUNTIF(AU39,$CK$1)</f>
        <v>1</v>
      </c>
      <c r="CI39" s="69">
        <f>COUNTIF(L39,$CK$1)+COUNTIF(U39,$CK$1)+COUNTIF(AD39,$CK$1)+COUNTIF(AM39,$CK$1)+COUNTIF(AV39,$CK$1)</f>
        <v>2</v>
      </c>
      <c r="CJ39" s="68">
        <f>IF($G$39 = $CM$1,0,IF(+COUNTIF(J39,$CK$1) = 1,11-$G$39,0))</f>
        <v>3</v>
      </c>
      <c r="CK39" s="65">
        <f>IF($G$39 = $CM$1,0,IF(+COUNTIF(K39,$CK$1) = 1,11-$G$39,0))</f>
        <v>0</v>
      </c>
      <c r="CL39" s="64">
        <f>IF($G$39 = $CM$1,0,IF(+COUNTIF(L39,$CK$1) = 1,11-$G$39,0))</f>
        <v>0</v>
      </c>
      <c r="CM39" s="50">
        <f>IF($P$39 = $CM$1,0,IF(+COUNTIF(S39,$CK$1) = 1,11-$P$39,0))</f>
        <v>0</v>
      </c>
      <c r="CN39" s="65">
        <f>IF($P$39 = $CM$1,0,IF(+COUNTIF(T39,$CK$1) = 1,11-$P$39,0))</f>
        <v>3</v>
      </c>
      <c r="CO39" s="64">
        <f>IF($P$39 = $CM$1,0,IF(+COUNTIF(U39,$CK$1) = 1,11-$P$39,0))</f>
        <v>0</v>
      </c>
      <c r="CP39" s="50">
        <f>IF($Y$39 = $CM$1,0,IF(+COUNTIF(AB39,$CK$1) = 1,11-$Y$39,0))</f>
        <v>0</v>
      </c>
      <c r="CQ39" s="65">
        <f>IF($Y$39 = $CM$1,0,IF(+COUNTIF(AC39,$CK$1) = 1,11-$Y$39,0))</f>
        <v>0</v>
      </c>
      <c r="CR39" s="64">
        <f>IF($Y$39 = $CM$1,0,IF(+COUNTIF(AD39,$CK$1) = 1,11-$Y$39,0))</f>
        <v>2</v>
      </c>
      <c r="CS39" s="50">
        <f>IF($AH$39 = $CM$1,0,IF(+COUNTIF(AK39,$CK$1) = 1,11-$AH$39,0))</f>
        <v>0</v>
      </c>
      <c r="CT39" s="65">
        <f>IF($AH$39 = $CM$1,0,IF(+COUNTIF(AL39,$CK$1) = 1,11-$AH$39,0))</f>
        <v>0</v>
      </c>
      <c r="CU39" s="64">
        <f>IF($AH$39 = $CM$1,0,IF(+COUNTIF(AM39,$CK$1) = 1,11-$AH$39,0))</f>
        <v>0</v>
      </c>
      <c r="CV39" s="50">
        <f>IF($AQ$39 = $CM$1,0,IF(+COUNTIF(AT39,$CK$1) = 1,11-$AQ$39,0))</f>
        <v>0</v>
      </c>
      <c r="CW39" s="65">
        <f>IF($AQ$39 = $CM$1,0,IF(+COUNTIF(AU39,$CK$1) = 1,11-$AQ$39,0))</f>
        <v>0</v>
      </c>
      <c r="CX39" s="64">
        <f>IF($AQ$39 = $CM$1,0,IF(+COUNTIF(AV39,$CK$1) = 1,11-$AQ$39,0))</f>
        <v>11</v>
      </c>
      <c r="CY39" s="53">
        <f>CJ39+CM39+CP39+CS39+CV39</f>
        <v>3</v>
      </c>
      <c r="CZ39" s="67">
        <f>CK39+CN39+CQ39+CT39+CW39</f>
        <v>3</v>
      </c>
      <c r="DA39" s="66">
        <f>CL39+CO39+CR39+CU39+CX39</f>
        <v>13</v>
      </c>
      <c r="DB39" s="50">
        <f>SUM($CY$39:$CY$41)</f>
        <v>3</v>
      </c>
      <c r="DC39" s="65">
        <f>SUM($CZ$39:$CZ$41)</f>
        <v>4.5</v>
      </c>
      <c r="DD39" s="64">
        <f>SUM($DA$39:$DA$41)</f>
        <v>13</v>
      </c>
      <c r="DE39" s="64">
        <f>SUM(CY39:DA39)</f>
        <v>19</v>
      </c>
      <c r="DF39" s="47">
        <f>DB39+DE39</f>
        <v>22</v>
      </c>
      <c r="DG39" s="63">
        <f>DC39+DE39</f>
        <v>23.5</v>
      </c>
      <c r="DH39" s="62">
        <f>DD39+DE39</f>
        <v>32</v>
      </c>
      <c r="DI39" s="61">
        <f>SUM(CJ39:CL41)</f>
        <v>3</v>
      </c>
      <c r="DJ39" s="60">
        <f>SUM(CM39:CO41)</f>
        <v>3</v>
      </c>
      <c r="DK39" s="60">
        <f>SUM(CP39:CR41)</f>
        <v>2</v>
      </c>
      <c r="DL39" s="59">
        <f>SUM(CS39:CU41)</f>
        <v>1.5</v>
      </c>
      <c r="DM39" s="58">
        <f>SUM(CV39:CX41)</f>
        <v>11</v>
      </c>
      <c r="DN39" s="57">
        <f>SUM(DI39:DM39)</f>
        <v>20.5</v>
      </c>
      <c r="DO39" s="32"/>
      <c r="DP39" s="217">
        <v>10</v>
      </c>
      <c r="DQ39" s="218"/>
      <c r="DR39" s="218"/>
      <c r="DS39" s="217">
        <f>DP39/5</f>
        <v>2</v>
      </c>
      <c r="DT39" s="218"/>
      <c r="DU39" s="219"/>
    </row>
    <row r="40" spans="1:125" ht="10" customHeight="1" x14ac:dyDescent="0.2">
      <c r="A40" s="193"/>
      <c r="B40" s="194"/>
      <c r="C40" s="195"/>
      <c r="D40" s="193"/>
      <c r="E40" s="194"/>
      <c r="F40" s="195"/>
      <c r="G40" s="193"/>
      <c r="H40" s="194"/>
      <c r="I40" s="195"/>
      <c r="J40" s="312"/>
      <c r="K40" s="14"/>
      <c r="L40" s="311"/>
      <c r="M40" s="310">
        <f>CJ40</f>
        <v>0</v>
      </c>
      <c r="N40" s="10">
        <f>CK40</f>
        <v>0</v>
      </c>
      <c r="O40" s="309">
        <f>CL40</f>
        <v>0</v>
      </c>
      <c r="P40" s="193"/>
      <c r="Q40" s="194"/>
      <c r="R40" s="195"/>
      <c r="S40" s="312"/>
      <c r="T40" s="14"/>
      <c r="U40" s="311"/>
      <c r="V40" s="310">
        <f>CM40</f>
        <v>0</v>
      </c>
      <c r="W40" s="10">
        <f>CN40</f>
        <v>0</v>
      </c>
      <c r="X40" s="309">
        <f>CO40</f>
        <v>0</v>
      </c>
      <c r="Y40" s="193"/>
      <c r="Z40" s="194"/>
      <c r="AA40" s="195"/>
      <c r="AB40" s="312"/>
      <c r="AC40" s="14"/>
      <c r="AD40" s="311"/>
      <c r="AE40" s="310">
        <f>CP40</f>
        <v>0</v>
      </c>
      <c r="AF40" s="10">
        <f>CQ40</f>
        <v>0</v>
      </c>
      <c r="AG40" s="309">
        <f>CR40</f>
        <v>0</v>
      </c>
      <c r="AH40" s="193"/>
      <c r="AI40" s="194"/>
      <c r="AJ40" s="195"/>
      <c r="AK40" s="312"/>
      <c r="AL40" s="14"/>
      <c r="AM40" s="311"/>
      <c r="AN40" s="310">
        <f>CS40</f>
        <v>0</v>
      </c>
      <c r="AO40" s="10">
        <f>CT40</f>
        <v>1.5</v>
      </c>
      <c r="AP40" s="309">
        <f>CU40</f>
        <v>0</v>
      </c>
      <c r="AQ40" s="193"/>
      <c r="AR40" s="194"/>
      <c r="AS40" s="195"/>
      <c r="AT40" s="312"/>
      <c r="AU40" s="14"/>
      <c r="AV40" s="311"/>
      <c r="AW40" s="310">
        <f>CV40</f>
        <v>0</v>
      </c>
      <c r="AX40" s="10">
        <f>CW40</f>
        <v>0</v>
      </c>
      <c r="AY40" s="309">
        <f>CX40</f>
        <v>0</v>
      </c>
      <c r="AZ40" s="202"/>
      <c r="BA40" s="203"/>
      <c r="BB40" s="204"/>
      <c r="BC40" s="211"/>
      <c r="BD40" s="212"/>
      <c r="BE40" s="213"/>
      <c r="BF40" s="32"/>
      <c r="BG40" s="11">
        <f>CY40</f>
        <v>0</v>
      </c>
      <c r="BH40" s="10">
        <f>CZ40</f>
        <v>1.5</v>
      </c>
      <c r="BI40" s="9">
        <f>DA40</f>
        <v>0</v>
      </c>
      <c r="BJ40" s="310">
        <f>CJ40</f>
        <v>0</v>
      </c>
      <c r="BK40" s="10">
        <f>CK40</f>
        <v>0</v>
      </c>
      <c r="BL40" s="309">
        <f>CL40</f>
        <v>0</v>
      </c>
      <c r="BM40" s="310">
        <f>CM40</f>
        <v>0</v>
      </c>
      <c r="BN40" s="10">
        <f>CN40</f>
        <v>0</v>
      </c>
      <c r="BO40" s="309">
        <f>CO40</f>
        <v>0</v>
      </c>
      <c r="BP40" s="310">
        <f>CP40</f>
        <v>0</v>
      </c>
      <c r="BQ40" s="10">
        <f>CQ40</f>
        <v>0</v>
      </c>
      <c r="BR40" s="309">
        <f>CR40</f>
        <v>0</v>
      </c>
      <c r="BS40" s="310">
        <f>CS40</f>
        <v>0</v>
      </c>
      <c r="BT40" s="10">
        <f>CT40</f>
        <v>1.5</v>
      </c>
      <c r="BU40" s="309">
        <f>CU40</f>
        <v>0</v>
      </c>
      <c r="BV40" s="310">
        <f>CV40</f>
        <v>0</v>
      </c>
      <c r="BW40" s="10">
        <f>CW40</f>
        <v>0</v>
      </c>
      <c r="BX40" s="309">
        <f>CX40</f>
        <v>0</v>
      </c>
      <c r="BY40" s="32"/>
      <c r="BZ40" s="11">
        <f>DF40</f>
        <v>4.5</v>
      </c>
      <c r="CA40" s="10">
        <f>DG40</f>
        <v>6</v>
      </c>
      <c r="CB40" s="9">
        <f>DH40</f>
        <v>14.5</v>
      </c>
      <c r="CC40" s="11">
        <f>CG40</f>
        <v>0</v>
      </c>
      <c r="CD40" s="10">
        <f>CH40</f>
        <v>0</v>
      </c>
      <c r="CE40" s="9">
        <f>CI40</f>
        <v>0</v>
      </c>
      <c r="CF40" s="12"/>
      <c r="CG40" s="56">
        <f>COUNTIF(J40,$CK$1)+COUNTIF(S40,$CK$1)+COUNTIF(AB40,$CK$1)+COUNTIF(AK40,$CK$1)+COUNTIF(AT40,$CK$1)</f>
        <v>0</v>
      </c>
      <c r="CH40" s="55">
        <f>COUNTIF(K40,$CK$1)+COUNTIF(T40,$CK$1)+COUNTIF(AC40,$CK$1)+COUNTIF(AL40,$CK$1)+COUNTIF(AU40,$CK$1)</f>
        <v>0</v>
      </c>
      <c r="CI40" s="54">
        <f>COUNTIF(L40,$CK$1)+COUNTIF(U40,$CK$1)+COUNTIF(AD40,$CK$1)+COUNTIF(AM40,$CK$1)+COUNTIF(AV40,$CK$1)</f>
        <v>0</v>
      </c>
      <c r="CJ40" s="50">
        <f>IF($G$39 = $CM$1,0,IF(+COUNTIF(J40,$CK$1) = 1,11-$G$39,0))</f>
        <v>0</v>
      </c>
      <c r="CK40" s="49">
        <f>IF($G$39 = $CM$1,$CN$1,IF(+COUNTIF(K40,$CK$1) = 1,11-$G$39,0))</f>
        <v>0</v>
      </c>
      <c r="CL40" s="48">
        <f>IF($G$39 = $CM$1,0,IF(+COUNTIF(L40,$CK$1) = 1,11-$G$39,0))</f>
        <v>0</v>
      </c>
      <c r="CM40" s="50">
        <f>IF($P$39 = $CM$1,0,IF(+COUNTIF(S40,$CK$1) = 1,11-$P$39,0))</f>
        <v>0</v>
      </c>
      <c r="CN40" s="49">
        <f>IF($P$39 = $CM$1,$CN$1,IF(+COUNTIF(T40,$CK$1) = 1,11-$P$39,0))</f>
        <v>0</v>
      </c>
      <c r="CO40" s="48">
        <f>IF($P$39 = $CM$1,0,IF(+COUNTIF(U40,$CK$1) = 1,11-$P$39,0))</f>
        <v>0</v>
      </c>
      <c r="CP40" s="50">
        <f>IF($Y$39 = $CM$1,0,IF(+COUNTIF(AB40,$CK$1) = 1,11-$Y$39,0))</f>
        <v>0</v>
      </c>
      <c r="CQ40" s="49">
        <f>IF($Y$39 = $CM$1,$CN$1,IF(+COUNTIF(AC40,$CK$1) = 1,11-$Y$39,0))</f>
        <v>0</v>
      </c>
      <c r="CR40" s="48">
        <f>IF($Y$39 = $CM$1,0,IF(+COUNTIF(AD40,$CK$1) = 1,11-$Y$39,0))</f>
        <v>0</v>
      </c>
      <c r="CS40" s="50">
        <f>IF($AH$39 = $CM$1,0,IF(+COUNTIF(AK40,$CK$1) = 1,11-$AH$39,0))</f>
        <v>0</v>
      </c>
      <c r="CT40" s="49">
        <f>IF($AH$39 = $CM$1,$CN$1,IF(+COUNTIF(AL40,$CK$1) = 1,11-$AH$39,0))</f>
        <v>1.5</v>
      </c>
      <c r="CU40" s="48">
        <f>IF($AH$39 = $CM$1,0,IF(+COUNTIF(AM40,$CK$1) = 1,11-$AH$39,0))</f>
        <v>0</v>
      </c>
      <c r="CV40" s="50">
        <f>IF($AQ$39 = $CM$1,0,IF(+COUNTIF(AT40,$CK$1) = 1,11-$AQ$39,0))</f>
        <v>0</v>
      </c>
      <c r="CW40" s="49">
        <f>IF($AQ$39 = $CM$1,$CN$1,IF(+COUNTIF(AU40,$CK$1) = 1,11-$AQ$39,0))</f>
        <v>0</v>
      </c>
      <c r="CX40" s="48">
        <f>IF($AQ$39 = $CM$1,0,IF(+COUNTIF(AV40,$CK$1) = 1,11-$AQ$39,0))</f>
        <v>0</v>
      </c>
      <c r="CY40" s="53">
        <f>CJ40+CM40+CP40+CS40+CV40</f>
        <v>0</v>
      </c>
      <c r="CZ40" s="52">
        <f>CK40+CN40+CQ40+CT40+CW40+(IF($CO$1=1,DN40,0))</f>
        <v>1.5</v>
      </c>
      <c r="DA40" s="51">
        <f>CL40+CO40+CR40+CU40+CX40</f>
        <v>0</v>
      </c>
      <c r="DB40" s="50">
        <f>SUM($CY$39:$CY$41)</f>
        <v>3</v>
      </c>
      <c r="DC40" s="49">
        <f>SUM($CZ$39:$CZ$41)</f>
        <v>4.5</v>
      </c>
      <c r="DD40" s="48">
        <f>SUM($DA$39:$DA$41)</f>
        <v>13</v>
      </c>
      <c r="DE40" s="48">
        <f>SUM(CY40:DA40)</f>
        <v>1.5</v>
      </c>
      <c r="DF40" s="47">
        <f>DB40+DE40</f>
        <v>4.5</v>
      </c>
      <c r="DG40" s="46">
        <f>DC40+DE40</f>
        <v>6</v>
      </c>
      <c r="DH40" s="45">
        <f>DD40+DE40</f>
        <v>14.5</v>
      </c>
      <c r="DI40" s="226">
        <f>IF(DI39&gt;0,IF(G39&gt;=$CL$1,IF(G39&lt;=$CM$1,10-DI39,0),0),0)</f>
        <v>0</v>
      </c>
      <c r="DJ40" s="228">
        <f>IF(DJ39&gt;0,IF(P39&gt;=$CL$1,IF(P39&lt;=$CM$1,10-DJ39,0),0),0)</f>
        <v>0</v>
      </c>
      <c r="DK40" s="228">
        <f>IF(DK39&gt;0,IF(Y39&gt;=$CL$1,IF(Y39&lt;=$CM$1,10-DK39,0),0),0)</f>
        <v>0</v>
      </c>
      <c r="DL40" s="228">
        <f>IF(DL39&gt;0,IF(AH39&gt;=$CL$1,IF(AH39&lt;=$CM$1,10-DL39,0),0),0)</f>
        <v>8.5</v>
      </c>
      <c r="DM40" s="230">
        <f>IF(DM39&gt;0,IF(AQ39&gt;=$CL$1,IF(AQ39&lt;=$CM$1,10-DM39,0),0),0)</f>
        <v>0</v>
      </c>
      <c r="DN40" s="232">
        <f>SUM(DI40:DM41)</f>
        <v>8.5</v>
      </c>
      <c r="DO40" s="32"/>
      <c r="DP40" s="220"/>
      <c r="DQ40" s="221"/>
      <c r="DR40" s="221"/>
      <c r="DS40" s="220"/>
      <c r="DT40" s="221"/>
      <c r="DU40" s="222"/>
    </row>
    <row r="41" spans="1:125" ht="10" customHeight="1" thickBot="1" x14ac:dyDescent="0.25">
      <c r="A41" s="193"/>
      <c r="B41" s="194"/>
      <c r="C41" s="195"/>
      <c r="D41" s="193"/>
      <c r="E41" s="194"/>
      <c r="F41" s="195"/>
      <c r="G41" s="196"/>
      <c r="H41" s="197"/>
      <c r="I41" s="198"/>
      <c r="J41" s="324"/>
      <c r="K41" s="323"/>
      <c r="L41" s="322"/>
      <c r="M41" s="321">
        <f>CJ41</f>
        <v>0</v>
      </c>
      <c r="N41" s="320">
        <f>CK41</f>
        <v>0</v>
      </c>
      <c r="O41" s="319">
        <f>CL41</f>
        <v>0</v>
      </c>
      <c r="P41" s="196"/>
      <c r="Q41" s="197"/>
      <c r="R41" s="198"/>
      <c r="S41" s="324"/>
      <c r="T41" s="323"/>
      <c r="U41" s="322"/>
      <c r="V41" s="321">
        <f>CM41</f>
        <v>0</v>
      </c>
      <c r="W41" s="320">
        <f>CN41</f>
        <v>0</v>
      </c>
      <c r="X41" s="319">
        <f>CO41</f>
        <v>0</v>
      </c>
      <c r="Y41" s="196"/>
      <c r="Z41" s="197"/>
      <c r="AA41" s="198"/>
      <c r="AB41" s="324"/>
      <c r="AC41" s="323"/>
      <c r="AD41" s="322"/>
      <c r="AE41" s="321">
        <f>CP41</f>
        <v>0</v>
      </c>
      <c r="AF41" s="320">
        <f>CQ41</f>
        <v>0</v>
      </c>
      <c r="AG41" s="319">
        <f>CR41</f>
        <v>0</v>
      </c>
      <c r="AH41" s="196"/>
      <c r="AI41" s="197"/>
      <c r="AJ41" s="198"/>
      <c r="AK41" s="324"/>
      <c r="AL41" s="323"/>
      <c r="AM41" s="322"/>
      <c r="AN41" s="321">
        <f>CS41</f>
        <v>0</v>
      </c>
      <c r="AO41" s="320">
        <f>CT41</f>
        <v>0</v>
      </c>
      <c r="AP41" s="319">
        <f>CU41</f>
        <v>0</v>
      </c>
      <c r="AQ41" s="196"/>
      <c r="AR41" s="197"/>
      <c r="AS41" s="198"/>
      <c r="AT41" s="324"/>
      <c r="AU41" s="323"/>
      <c r="AV41" s="322"/>
      <c r="AW41" s="321">
        <f>CV41</f>
        <v>0</v>
      </c>
      <c r="AX41" s="320">
        <f>CW41</f>
        <v>0</v>
      </c>
      <c r="AY41" s="319">
        <f>CX41</f>
        <v>0</v>
      </c>
      <c r="AZ41" s="202"/>
      <c r="BA41" s="203"/>
      <c r="BB41" s="204"/>
      <c r="BC41" s="214"/>
      <c r="BD41" s="215"/>
      <c r="BE41" s="216"/>
      <c r="BF41" s="31"/>
      <c r="BG41" s="4">
        <f>CY41</f>
        <v>0</v>
      </c>
      <c r="BH41" s="3">
        <f>CZ41</f>
        <v>0</v>
      </c>
      <c r="BI41" s="2">
        <f>DA41</f>
        <v>0</v>
      </c>
      <c r="BJ41" s="321">
        <f>CJ41</f>
        <v>0</v>
      </c>
      <c r="BK41" s="320">
        <f>CK41</f>
        <v>0</v>
      </c>
      <c r="BL41" s="319">
        <f>CL41</f>
        <v>0</v>
      </c>
      <c r="BM41" s="321">
        <f>CM41</f>
        <v>0</v>
      </c>
      <c r="BN41" s="320">
        <f>CN41</f>
        <v>0</v>
      </c>
      <c r="BO41" s="319">
        <f>CO41</f>
        <v>0</v>
      </c>
      <c r="BP41" s="321">
        <f>CP41</f>
        <v>0</v>
      </c>
      <c r="BQ41" s="320">
        <f>CQ41</f>
        <v>0</v>
      </c>
      <c r="BR41" s="319">
        <f>CR41</f>
        <v>0</v>
      </c>
      <c r="BS41" s="321">
        <f>CS41</f>
        <v>0</v>
      </c>
      <c r="BT41" s="320">
        <f>CT41</f>
        <v>0</v>
      </c>
      <c r="BU41" s="319">
        <f>CU41</f>
        <v>0</v>
      </c>
      <c r="BV41" s="321">
        <f>CV41</f>
        <v>0</v>
      </c>
      <c r="BW41" s="320">
        <f>CW41</f>
        <v>0</v>
      </c>
      <c r="BX41" s="319">
        <f>CX41</f>
        <v>0</v>
      </c>
      <c r="BY41" s="31"/>
      <c r="BZ41" s="4">
        <f>DF41</f>
        <v>3</v>
      </c>
      <c r="CA41" s="3">
        <f>DG41</f>
        <v>4.5</v>
      </c>
      <c r="CB41" s="2">
        <f>DH41</f>
        <v>13</v>
      </c>
      <c r="CC41" s="4">
        <f>CG41</f>
        <v>0</v>
      </c>
      <c r="CD41" s="3">
        <f>CH41</f>
        <v>0</v>
      </c>
      <c r="CE41" s="2">
        <f>CI41</f>
        <v>0</v>
      </c>
      <c r="CF41" s="5"/>
      <c r="CG41" s="44">
        <f>COUNTIF(J41,$CK$1)+COUNTIF(S41,$CK$1)+COUNTIF(AB41,$CK$1)+COUNTIF(AK41,$CK$1)+COUNTIF(AT41,$CK$1)</f>
        <v>0</v>
      </c>
      <c r="CH41" s="43">
        <f>COUNTIF(K41,$CK$1)+COUNTIF(T41,$CK$1)+COUNTIF(AC41,$CK$1)+COUNTIF(AL41,$CK$1)+COUNTIF(AU41,$CK$1)</f>
        <v>0</v>
      </c>
      <c r="CI41" s="42">
        <f>COUNTIF(L41,$CK$1)+COUNTIF(U41,$CK$1)+COUNTIF(AD41,$CK$1)+COUNTIF(AM41,$CK$1)+COUNTIF(AV41,$CK$1)</f>
        <v>0</v>
      </c>
      <c r="CJ41" s="38">
        <f>IF($G$39 = $CM$1,0,IF(+COUNTIF(J41,$CK$1) = 1,11-$G$39,0))</f>
        <v>0</v>
      </c>
      <c r="CK41" s="37">
        <f>IF($G$39 = $CM$1,0,IF(+COUNTIF(K41,$CK$1) = 1,11-$G$39,0))</f>
        <v>0</v>
      </c>
      <c r="CL41" s="36">
        <f>IF($G$39 = $CM$1,0,IF(+COUNTIF(L41,$CK$1) = 1,11-$G$39,0))</f>
        <v>0</v>
      </c>
      <c r="CM41" s="38">
        <f>IF($P$39 = $CM$1,0,IF(+COUNTIF(S41,$CK$1) = 1,11-$P$39,0))</f>
        <v>0</v>
      </c>
      <c r="CN41" s="37">
        <f>IF($P$39 = $CM$1,0,IF(+COUNTIF(T41,$CK$1) = 1,11-$P$39,0))</f>
        <v>0</v>
      </c>
      <c r="CO41" s="36">
        <f>IF($P$39 = $CM$1,0,IF(+COUNTIF(U41,$CK$1) = 1,11-$P$39,0))</f>
        <v>0</v>
      </c>
      <c r="CP41" s="38">
        <f>IF($Y$39 = $CM$1,0,IF(+COUNTIF(AB41,$CK$1) = 1,11-$Y$39,0))</f>
        <v>0</v>
      </c>
      <c r="CQ41" s="37">
        <f>IF($Y$39 = $CM$1,0,IF(+COUNTIF(AC41,$CK$1) = 1,11-$Y$39,0))</f>
        <v>0</v>
      </c>
      <c r="CR41" s="36">
        <f>IF($Y$39 = $CM$1,0,IF(+COUNTIF(AD41,$CK$1) = 1,11-$Y$39,0))</f>
        <v>0</v>
      </c>
      <c r="CS41" s="38">
        <f>IF($AH$39 = $CM$1,0,IF(+COUNTIF(AK41,$CK$1) = 1,11-$AH$39,0))</f>
        <v>0</v>
      </c>
      <c r="CT41" s="37">
        <f>IF($AH$39 = $CM$1,0,IF(+COUNTIF(AL41,$CK$1) = 1,11-$AH$39,0))</f>
        <v>0</v>
      </c>
      <c r="CU41" s="36">
        <f>IF($AH$39 = $CM$1,0,IF(+COUNTIF(AM41,$CK$1) = 1,11-$AH$39,0))</f>
        <v>0</v>
      </c>
      <c r="CV41" s="38">
        <f>IF($AQ$39 = $CM$1,0,IF(+COUNTIF(AT41,$CK$1) = 1,11-$AQ$39,0))</f>
        <v>0</v>
      </c>
      <c r="CW41" s="37">
        <f>IF($AQ$39 = $CM$1,0,IF(+COUNTIF(AU41,$CK$1) = 1,11-$AQ$39,0))</f>
        <v>0</v>
      </c>
      <c r="CX41" s="36">
        <f>IF($AQ$39 = $CM$1,0,IF(+COUNTIF(AV41,$CK$1) = 1,11-$AQ$39,0))</f>
        <v>0</v>
      </c>
      <c r="CY41" s="41">
        <f>CJ41+CM41+CP41+CS41+CV41</f>
        <v>0</v>
      </c>
      <c r="CZ41" s="40">
        <f>CK41+CN41+CQ41+CT41+CW41</f>
        <v>0</v>
      </c>
      <c r="DA41" s="39">
        <f>CL41+CO41+CR41+CU41+CX41</f>
        <v>0</v>
      </c>
      <c r="DB41" s="38">
        <f>SUM($CY$39:$CY$41)</f>
        <v>3</v>
      </c>
      <c r="DC41" s="37">
        <f>SUM($CZ$39:$CZ$41)</f>
        <v>4.5</v>
      </c>
      <c r="DD41" s="36">
        <f>SUM($DA$39:$DA$41)</f>
        <v>13</v>
      </c>
      <c r="DE41" s="36">
        <f>SUM(CY41:DA41)</f>
        <v>0</v>
      </c>
      <c r="DF41" s="35">
        <f>DB41+DE41</f>
        <v>3</v>
      </c>
      <c r="DG41" s="34">
        <f>DC41+DE41</f>
        <v>4.5</v>
      </c>
      <c r="DH41" s="33">
        <f>DD41+DE41</f>
        <v>13</v>
      </c>
      <c r="DI41" s="227"/>
      <c r="DJ41" s="229"/>
      <c r="DK41" s="229"/>
      <c r="DL41" s="229"/>
      <c r="DM41" s="231"/>
      <c r="DN41" s="233"/>
      <c r="DO41" s="31"/>
      <c r="DP41" s="220"/>
      <c r="DQ41" s="221"/>
      <c r="DR41" s="221"/>
      <c r="DS41" s="220"/>
      <c r="DT41" s="221"/>
      <c r="DU41" s="222"/>
    </row>
    <row r="42" spans="1:125" ht="10" customHeight="1" thickTop="1" x14ac:dyDescent="0.2">
      <c r="A42" s="193">
        <v>3</v>
      </c>
      <c r="B42" s="194"/>
      <c r="C42" s="195"/>
      <c r="D42" s="190">
        <v>3</v>
      </c>
      <c r="E42" s="191"/>
      <c r="F42" s="192"/>
      <c r="G42" s="190">
        <v>9</v>
      </c>
      <c r="H42" s="191"/>
      <c r="I42" s="192"/>
      <c r="J42" s="318"/>
      <c r="K42" s="317" t="s">
        <v>1</v>
      </c>
      <c r="L42" s="316"/>
      <c r="M42" s="315">
        <f>CJ42</f>
        <v>0</v>
      </c>
      <c r="N42" s="314">
        <f>CK42</f>
        <v>2</v>
      </c>
      <c r="O42" s="313">
        <f>CL42</f>
        <v>0</v>
      </c>
      <c r="P42" s="190">
        <v>5</v>
      </c>
      <c r="Q42" s="191"/>
      <c r="R42" s="192"/>
      <c r="S42" s="318"/>
      <c r="T42" s="317"/>
      <c r="U42" s="316"/>
      <c r="V42" s="315">
        <f>CM42</f>
        <v>0</v>
      </c>
      <c r="W42" s="314">
        <f>CN42</f>
        <v>0</v>
      </c>
      <c r="X42" s="313">
        <f>CO42</f>
        <v>0</v>
      </c>
      <c r="Y42" s="190">
        <v>10</v>
      </c>
      <c r="Z42" s="191"/>
      <c r="AA42" s="192"/>
      <c r="AB42" s="318"/>
      <c r="AC42" s="317" t="s">
        <v>1</v>
      </c>
      <c r="AD42" s="316"/>
      <c r="AE42" s="315">
        <f>CP42</f>
        <v>0</v>
      </c>
      <c r="AF42" s="314">
        <f>CQ42</f>
        <v>0</v>
      </c>
      <c r="AG42" s="313">
        <f>CR42</f>
        <v>0</v>
      </c>
      <c r="AH42" s="190">
        <v>10</v>
      </c>
      <c r="AI42" s="191"/>
      <c r="AJ42" s="192"/>
      <c r="AK42" s="318"/>
      <c r="AL42" s="317" t="s">
        <v>1</v>
      </c>
      <c r="AM42" s="316"/>
      <c r="AN42" s="315">
        <f>CS42</f>
        <v>0</v>
      </c>
      <c r="AO42" s="314">
        <f>CT42</f>
        <v>0</v>
      </c>
      <c r="AP42" s="313">
        <f>CU42</f>
        <v>0</v>
      </c>
      <c r="AQ42" s="190">
        <v>10</v>
      </c>
      <c r="AR42" s="191"/>
      <c r="AS42" s="192"/>
      <c r="AT42" s="318"/>
      <c r="AU42" s="317" t="s">
        <v>1</v>
      </c>
      <c r="AV42" s="316"/>
      <c r="AW42" s="315">
        <f>CV42</f>
        <v>0</v>
      </c>
      <c r="AX42" s="314">
        <f>CW42</f>
        <v>0</v>
      </c>
      <c r="AY42" s="313">
        <f>CX42</f>
        <v>0</v>
      </c>
      <c r="AZ42" s="199">
        <f>G42+P42+Y42+AH42+AQ42</f>
        <v>44</v>
      </c>
      <c r="BA42" s="200"/>
      <c r="BB42" s="201"/>
      <c r="BC42" s="208">
        <f>AZ42+AZ45</f>
        <v>90</v>
      </c>
      <c r="BD42" s="209"/>
      <c r="BE42" s="210"/>
      <c r="BF42" s="72"/>
      <c r="BG42" s="18">
        <f>CY42</f>
        <v>0</v>
      </c>
      <c r="BH42" s="17">
        <f>CZ42</f>
        <v>2</v>
      </c>
      <c r="BI42" s="16">
        <f>DA42</f>
        <v>0</v>
      </c>
      <c r="BJ42" s="315">
        <f>CJ42</f>
        <v>0</v>
      </c>
      <c r="BK42" s="314">
        <f>CK42</f>
        <v>2</v>
      </c>
      <c r="BL42" s="313">
        <f>CL42</f>
        <v>0</v>
      </c>
      <c r="BM42" s="315">
        <f>CM42</f>
        <v>0</v>
      </c>
      <c r="BN42" s="314">
        <f>CN42</f>
        <v>0</v>
      </c>
      <c r="BO42" s="313">
        <f>CO42</f>
        <v>0</v>
      </c>
      <c r="BP42" s="315">
        <f>CP42</f>
        <v>0</v>
      </c>
      <c r="BQ42" s="314">
        <f>CQ42</f>
        <v>0</v>
      </c>
      <c r="BR42" s="313">
        <f>CR42</f>
        <v>0</v>
      </c>
      <c r="BS42" s="315">
        <f>CS42</f>
        <v>0</v>
      </c>
      <c r="BT42" s="314">
        <f>CT42</f>
        <v>0</v>
      </c>
      <c r="BU42" s="313">
        <f>CU42</f>
        <v>0</v>
      </c>
      <c r="BV42" s="315">
        <f>CV42</f>
        <v>0</v>
      </c>
      <c r="BW42" s="314">
        <f>CW42</f>
        <v>0</v>
      </c>
      <c r="BX42" s="313">
        <f>CX42</f>
        <v>0</v>
      </c>
      <c r="BY42" s="72"/>
      <c r="BZ42" s="18">
        <f>DF42</f>
        <v>8</v>
      </c>
      <c r="CA42" s="17">
        <f>DG42</f>
        <v>8.5</v>
      </c>
      <c r="CB42" s="16">
        <f>DH42</f>
        <v>2</v>
      </c>
      <c r="CC42" s="18">
        <f>CG42</f>
        <v>0</v>
      </c>
      <c r="CD42" s="17">
        <f>CH42</f>
        <v>4</v>
      </c>
      <c r="CE42" s="16">
        <f>CI42</f>
        <v>0</v>
      </c>
      <c r="CF42" s="19"/>
      <c r="CG42" s="71">
        <f>COUNTIF(J42,$CK$1)+COUNTIF(S42,$CK$1)+COUNTIF(AB42,$CK$1)+COUNTIF(AK42,$CK$1)+COUNTIF(AT42,$CK$1)</f>
        <v>0</v>
      </c>
      <c r="CH42" s="70">
        <f>COUNTIF(K42,$CK$1)+COUNTIF(T42,$CK$1)+COUNTIF(AC42,$CK$1)+COUNTIF(AL42,$CK$1)+COUNTIF(AU42,$CK$1)</f>
        <v>4</v>
      </c>
      <c r="CI42" s="69">
        <f>COUNTIF(L42,$CK$1)+COUNTIF(U42,$CK$1)+COUNTIF(AD42,$CK$1)+COUNTIF(AM42,$CK$1)+COUNTIF(AV42,$CK$1)</f>
        <v>0</v>
      </c>
      <c r="CJ42" s="68">
        <f>IF($G$42 = $CM$1,0,IF(+COUNTIF(J42,$CK$1) = 1,11-$G$42,0))</f>
        <v>0</v>
      </c>
      <c r="CK42" s="65">
        <f>IF($G$42 = $CM$1,0,IF(+COUNTIF(K42,$CK$1) = 1,11-$G$42,0))</f>
        <v>2</v>
      </c>
      <c r="CL42" s="64">
        <f>IF($G$42 = $CM$1,0,IF(+COUNTIF(L42,$CK$1) = 1,11-$G$42,0))</f>
        <v>0</v>
      </c>
      <c r="CM42" s="50">
        <f>IF($P$42 = $CM$1,0,IF(+COUNTIF(S42,$CK$1) = 1,11-$P$42,0))</f>
        <v>0</v>
      </c>
      <c r="CN42" s="65">
        <f>IF($P$42 = $CM$1,0,IF(+COUNTIF(T42,$CK$1) = 1,11-$P$42,0))</f>
        <v>0</v>
      </c>
      <c r="CO42" s="64">
        <f>IF($P$42 = $CM$1,0,IF(+COUNTIF(U42,$CK$1) = 1,11-$P$42,0))</f>
        <v>0</v>
      </c>
      <c r="CP42" s="50">
        <f>IF($Y$42 = $CM$1,0,IF(+COUNTIF(AB42,$CK$1) = 1,11-$Y$42,0))</f>
        <v>0</v>
      </c>
      <c r="CQ42" s="65">
        <f>IF($Y$42 = $CM$1,0,IF(+COUNTIF(AC42,$CK$1) = 1,11-$Y$42,0))</f>
        <v>0</v>
      </c>
      <c r="CR42" s="64">
        <f>IF($Y$42 = $CM$1,0,IF(+COUNTIF(AD42,$CK$1) = 1,11-$Y$42,0))</f>
        <v>0</v>
      </c>
      <c r="CS42" s="50">
        <f>IF($AH$42 = $CM$1,0,IF(+COUNTIF(AK42,$CK$1) = 1,11-$AH$42,0))</f>
        <v>0</v>
      </c>
      <c r="CT42" s="65">
        <f>IF($AH$42 = $CM$1,0,IF(+COUNTIF(AL42,$CK$1) = 1,11-$AH$42,0))</f>
        <v>0</v>
      </c>
      <c r="CU42" s="64">
        <f>IF($AH$42 = $CM$1,0,IF(+COUNTIF(AM42,$CK$1) = 1,11-$AH$42,0))</f>
        <v>0</v>
      </c>
      <c r="CV42" s="50">
        <f>IF($AQ$42 = $CM$1,0,IF(+COUNTIF(AT42,$CK$1) = 1,11-$AQ$42,0))</f>
        <v>0</v>
      </c>
      <c r="CW42" s="65">
        <f>IF($AQ$42 = $CM$1,0,IF(+COUNTIF(AU42,$CK$1) = 1,11-$AQ$42,0))</f>
        <v>0</v>
      </c>
      <c r="CX42" s="64">
        <f>IF($AQ$42 = $CM$1,0,IF(+COUNTIF(AV42,$CK$1) = 1,11-$AQ$42,0))</f>
        <v>0</v>
      </c>
      <c r="CY42" s="53">
        <f>CJ42+CM42+CP42+CS42+CV42</f>
        <v>0</v>
      </c>
      <c r="CZ42" s="67">
        <f>CK42+CN42+CQ42+CT42+CW42</f>
        <v>2</v>
      </c>
      <c r="DA42" s="66">
        <f>CL42+CO42+CR42+CU42+CX42</f>
        <v>0</v>
      </c>
      <c r="DB42" s="50">
        <f>SUM($CY$42:$CY$44)</f>
        <v>6</v>
      </c>
      <c r="DC42" s="65">
        <f>SUM($CZ$42:$CZ$44)</f>
        <v>6.5</v>
      </c>
      <c r="DD42" s="64">
        <f>SUM($DA$42:$DA$44)</f>
        <v>0</v>
      </c>
      <c r="DE42" s="64">
        <f>SUM(CY42:DA42)</f>
        <v>2</v>
      </c>
      <c r="DF42" s="47">
        <f>DB42+DE42</f>
        <v>8</v>
      </c>
      <c r="DG42" s="63">
        <f>DC42+DE42</f>
        <v>8.5</v>
      </c>
      <c r="DH42" s="62">
        <f>DD42+DE42</f>
        <v>2</v>
      </c>
      <c r="DI42" s="61">
        <f>SUM(CJ42:CL44)</f>
        <v>2</v>
      </c>
      <c r="DJ42" s="60">
        <f>SUM(CM42:CO44)</f>
        <v>6</v>
      </c>
      <c r="DK42" s="60">
        <f>SUM(CP42:CR44)</f>
        <v>1.5</v>
      </c>
      <c r="DL42" s="59">
        <f>SUM(CS42:CU44)</f>
        <v>1.5</v>
      </c>
      <c r="DM42" s="58">
        <f>SUM(CV42:CX44)</f>
        <v>1.5</v>
      </c>
      <c r="DN42" s="57">
        <f>SUM(DI42:DM42)</f>
        <v>12.5</v>
      </c>
      <c r="DO42" s="72"/>
      <c r="DP42" s="217">
        <v>10</v>
      </c>
      <c r="DQ42" s="218"/>
      <c r="DR42" s="218"/>
      <c r="DS42" s="217">
        <f>DP42/5</f>
        <v>2</v>
      </c>
      <c r="DT42" s="218"/>
      <c r="DU42" s="219"/>
    </row>
    <row r="43" spans="1:125" ht="10" customHeight="1" x14ac:dyDescent="0.2">
      <c r="A43" s="193"/>
      <c r="B43" s="194"/>
      <c r="C43" s="195"/>
      <c r="D43" s="193"/>
      <c r="E43" s="194"/>
      <c r="F43" s="195"/>
      <c r="G43" s="193"/>
      <c r="H43" s="194"/>
      <c r="I43" s="195"/>
      <c r="J43" s="312"/>
      <c r="K43" s="14"/>
      <c r="L43" s="311"/>
      <c r="M43" s="310">
        <f>CJ43</f>
        <v>0</v>
      </c>
      <c r="N43" s="10">
        <f>CK43</f>
        <v>0</v>
      </c>
      <c r="O43" s="309">
        <f>CL43</f>
        <v>0</v>
      </c>
      <c r="P43" s="193"/>
      <c r="Q43" s="194"/>
      <c r="R43" s="195"/>
      <c r="S43" s="312"/>
      <c r="T43" s="14"/>
      <c r="U43" s="311"/>
      <c r="V43" s="310">
        <f>CM43</f>
        <v>0</v>
      </c>
      <c r="W43" s="10">
        <f>CN43</f>
        <v>0</v>
      </c>
      <c r="X43" s="309">
        <f>CO43</f>
        <v>0</v>
      </c>
      <c r="Y43" s="193"/>
      <c r="Z43" s="194"/>
      <c r="AA43" s="195"/>
      <c r="AB43" s="312"/>
      <c r="AC43" s="14"/>
      <c r="AD43" s="311"/>
      <c r="AE43" s="310">
        <f>CP43</f>
        <v>0</v>
      </c>
      <c r="AF43" s="10">
        <f>CQ43</f>
        <v>1.5</v>
      </c>
      <c r="AG43" s="309">
        <f>CR43</f>
        <v>0</v>
      </c>
      <c r="AH43" s="193"/>
      <c r="AI43" s="194"/>
      <c r="AJ43" s="195"/>
      <c r="AK43" s="312"/>
      <c r="AL43" s="14"/>
      <c r="AM43" s="311"/>
      <c r="AN43" s="310">
        <f>CS43</f>
        <v>0</v>
      </c>
      <c r="AO43" s="10">
        <f>CT43</f>
        <v>1.5</v>
      </c>
      <c r="AP43" s="309">
        <f>CU43</f>
        <v>0</v>
      </c>
      <c r="AQ43" s="193"/>
      <c r="AR43" s="194"/>
      <c r="AS43" s="195"/>
      <c r="AT43" s="312"/>
      <c r="AU43" s="14"/>
      <c r="AV43" s="311"/>
      <c r="AW43" s="310">
        <f>CV43</f>
        <v>0</v>
      </c>
      <c r="AX43" s="10">
        <f>CW43</f>
        <v>1.5</v>
      </c>
      <c r="AY43" s="309">
        <f>CX43</f>
        <v>0</v>
      </c>
      <c r="AZ43" s="202"/>
      <c r="BA43" s="203"/>
      <c r="BB43" s="204"/>
      <c r="BC43" s="211"/>
      <c r="BD43" s="212"/>
      <c r="BE43" s="213"/>
      <c r="BF43" s="32"/>
      <c r="BG43" s="11">
        <f>CY43</f>
        <v>0</v>
      </c>
      <c r="BH43" s="10">
        <f>CZ43</f>
        <v>4.5</v>
      </c>
      <c r="BI43" s="9">
        <f>DA43</f>
        <v>0</v>
      </c>
      <c r="BJ43" s="310">
        <f>CJ43</f>
        <v>0</v>
      </c>
      <c r="BK43" s="10">
        <f>CK43</f>
        <v>0</v>
      </c>
      <c r="BL43" s="309">
        <f>CL43</f>
        <v>0</v>
      </c>
      <c r="BM43" s="310">
        <f>CM43</f>
        <v>0</v>
      </c>
      <c r="BN43" s="10">
        <f>CN43</f>
        <v>0</v>
      </c>
      <c r="BO43" s="309">
        <f>CO43</f>
        <v>0</v>
      </c>
      <c r="BP43" s="310">
        <f>CP43</f>
        <v>0</v>
      </c>
      <c r="BQ43" s="10">
        <f>CQ43</f>
        <v>1.5</v>
      </c>
      <c r="BR43" s="309">
        <f>CR43</f>
        <v>0</v>
      </c>
      <c r="BS43" s="310">
        <f>CS43</f>
        <v>0</v>
      </c>
      <c r="BT43" s="10">
        <f>CT43</f>
        <v>1.5</v>
      </c>
      <c r="BU43" s="309">
        <f>CU43</f>
        <v>0</v>
      </c>
      <c r="BV43" s="310">
        <f>CV43</f>
        <v>0</v>
      </c>
      <c r="BW43" s="10">
        <f>CW43</f>
        <v>1.5</v>
      </c>
      <c r="BX43" s="309">
        <f>CX43</f>
        <v>0</v>
      </c>
      <c r="BY43" s="32"/>
      <c r="BZ43" s="11">
        <f>DF43</f>
        <v>10.5</v>
      </c>
      <c r="CA43" s="10">
        <f>DG43</f>
        <v>11</v>
      </c>
      <c r="CB43" s="9">
        <f>DH43</f>
        <v>4.5</v>
      </c>
      <c r="CC43" s="11">
        <f>CG43</f>
        <v>0</v>
      </c>
      <c r="CD43" s="10">
        <f>CH43</f>
        <v>0</v>
      </c>
      <c r="CE43" s="9">
        <f>CI43</f>
        <v>0</v>
      </c>
      <c r="CF43" s="12"/>
      <c r="CG43" s="56">
        <f>COUNTIF(J43,$CK$1)+COUNTIF(S43,$CK$1)+COUNTIF(AB43,$CK$1)+COUNTIF(AK43,$CK$1)+COUNTIF(AT43,$CK$1)</f>
        <v>0</v>
      </c>
      <c r="CH43" s="55">
        <f>COUNTIF(K43,$CK$1)+COUNTIF(T43,$CK$1)+COUNTIF(AC43,$CK$1)+COUNTIF(AL43,$CK$1)+COUNTIF(AU43,$CK$1)</f>
        <v>0</v>
      </c>
      <c r="CI43" s="54">
        <f>COUNTIF(L43,$CK$1)+COUNTIF(U43,$CK$1)+COUNTIF(AD43,$CK$1)+COUNTIF(AM43,$CK$1)+COUNTIF(AV43,$CK$1)</f>
        <v>0</v>
      </c>
      <c r="CJ43" s="50">
        <f>IF($G$42 = $CM$1,0,IF(+COUNTIF(J43,$CK$1) = 1,11-$G$42,0))</f>
        <v>0</v>
      </c>
      <c r="CK43" s="49">
        <f>IF($G$42 = $CM$1,$CN$1,IF(+COUNTIF(K43,$CK$1) = 1,11-$G$42,0))</f>
        <v>0</v>
      </c>
      <c r="CL43" s="48">
        <f>IF($G$42 = $CM$1,0,IF(+COUNTIF(L43,$CK$1) = 1,11-$G$42,0))</f>
        <v>0</v>
      </c>
      <c r="CM43" s="50">
        <f>IF($P$42 = $CM$1,0,IF(+COUNTIF(S43,$CK$1) = 1,11-$P$42,0))</f>
        <v>0</v>
      </c>
      <c r="CN43" s="49">
        <f>IF($P$42 = $CM$1,$CN$1,IF(+COUNTIF(T43,$CK$1) = 1,11-$P$42,0))</f>
        <v>0</v>
      </c>
      <c r="CO43" s="48">
        <f>IF($P$42 = $CM$1,0,IF(+COUNTIF(U43,$CK$1) = 1,11-$P$42,0))</f>
        <v>0</v>
      </c>
      <c r="CP43" s="50">
        <f>IF($Y$42 = $CM$1,0,IF(+COUNTIF(AB43,$CK$1) = 1,11-$Y$42,0))</f>
        <v>0</v>
      </c>
      <c r="CQ43" s="49">
        <f>IF($Y$42 = $CM$1,$CN$1,IF(+COUNTIF(AC43,$CK$1) = 1,11-$Y$42,0))</f>
        <v>1.5</v>
      </c>
      <c r="CR43" s="48">
        <f>IF($Y$42 = $CM$1,0,IF(+COUNTIF(AD43,$CK$1) = 1,11-$Y$42,0))</f>
        <v>0</v>
      </c>
      <c r="CS43" s="50">
        <f>IF($AH$42 = $CM$1,0,IF(+COUNTIF(AK43,$CK$1) = 1,11-$AH$42,0))</f>
        <v>0</v>
      </c>
      <c r="CT43" s="49">
        <f>IF($AH$42 = $CM$1,$CN$1,IF(+COUNTIF(AL43,$CK$1) = 1,11-$AH$42,0))</f>
        <v>1.5</v>
      </c>
      <c r="CU43" s="48">
        <f>IF($AH$42 = $CM$1,0,IF(+COUNTIF(AM43,$CK$1) = 1,11-$AH$42,0))</f>
        <v>0</v>
      </c>
      <c r="CV43" s="50">
        <f>IF($AQ$42 = $CM$1,0,IF(+COUNTIF(AT43,$CK$1) = 1,11-$AQ$42,0))</f>
        <v>0</v>
      </c>
      <c r="CW43" s="49">
        <f>IF($AQ$42 = $CM$1,$CN$1,IF(+COUNTIF(AU43,$CK$1) = 1,11-$AQ$42,0))</f>
        <v>1.5</v>
      </c>
      <c r="CX43" s="48">
        <f>IF($AQ$42 = $CM$1,0,IF(+COUNTIF(AV43,$CK$1) = 1,11-$AQ$42,0))</f>
        <v>0</v>
      </c>
      <c r="CY43" s="53">
        <f>CJ43+CM43+CP43+CS43+CV43</f>
        <v>0</v>
      </c>
      <c r="CZ43" s="52">
        <f>CK43+CN43+CQ43+CT43+CW43+(IF($CO$1=1,DN43,0))</f>
        <v>4.5</v>
      </c>
      <c r="DA43" s="51">
        <f>CL43+CO43+CR43+CU43+CX43</f>
        <v>0</v>
      </c>
      <c r="DB43" s="50">
        <f>SUM($CY$42:$CY$44)</f>
        <v>6</v>
      </c>
      <c r="DC43" s="49">
        <f>SUM($CZ$42:$CZ$44)</f>
        <v>6.5</v>
      </c>
      <c r="DD43" s="48">
        <f>SUM($DA$42:$DA$44)</f>
        <v>0</v>
      </c>
      <c r="DE43" s="48">
        <f>SUM(CY43:DA43)</f>
        <v>4.5</v>
      </c>
      <c r="DF43" s="47">
        <f>DB43+DE43</f>
        <v>10.5</v>
      </c>
      <c r="DG43" s="46">
        <f>DC43+DE43</f>
        <v>11</v>
      </c>
      <c r="DH43" s="45">
        <f>DD43+DE43</f>
        <v>4.5</v>
      </c>
      <c r="DI43" s="226">
        <f>IF(DI42&gt;0,IF(G42&gt;=$CL$1,IF(G42&lt;=$CM$1,10-DI42,0),0),0)</f>
        <v>0</v>
      </c>
      <c r="DJ43" s="228">
        <f>IF(DJ42&gt;0,IF(P42&gt;=$CL$1,IF(P42&lt;=$CM$1,10-DJ42,0),0),0)</f>
        <v>0</v>
      </c>
      <c r="DK43" s="228">
        <f>IF(DK42&gt;0,IF(Y42&gt;=$CL$1,IF(Y42&lt;=$CM$1,10-DK42,0),0),0)</f>
        <v>8.5</v>
      </c>
      <c r="DL43" s="228">
        <f>IF(DL42&gt;0,IF(AH42&gt;=$CL$1,IF(AH42&lt;=$CM$1,10-DL42,0),0),0)</f>
        <v>8.5</v>
      </c>
      <c r="DM43" s="230">
        <f>IF(DM42&gt;0,IF(AQ42&gt;=$CL$1,IF(AQ42&lt;=$CM$1,10-DM42,0),0),0)</f>
        <v>8.5</v>
      </c>
      <c r="DN43" s="232">
        <f>SUM(DI43:DM44)</f>
        <v>25.5</v>
      </c>
      <c r="DO43" s="32"/>
      <c r="DP43" s="220"/>
      <c r="DQ43" s="221"/>
      <c r="DR43" s="221"/>
      <c r="DS43" s="220"/>
      <c r="DT43" s="221"/>
      <c r="DU43" s="222"/>
    </row>
    <row r="44" spans="1:125" ht="10" customHeight="1" thickBot="1" x14ac:dyDescent="0.25">
      <c r="A44" s="193"/>
      <c r="B44" s="194"/>
      <c r="C44" s="195"/>
      <c r="D44" s="193"/>
      <c r="E44" s="194"/>
      <c r="F44" s="195"/>
      <c r="G44" s="196"/>
      <c r="H44" s="197"/>
      <c r="I44" s="198"/>
      <c r="J44" s="324"/>
      <c r="K44" s="323"/>
      <c r="L44" s="322"/>
      <c r="M44" s="321">
        <f>CJ44</f>
        <v>0</v>
      </c>
      <c r="N44" s="320">
        <f>CK44</f>
        <v>0</v>
      </c>
      <c r="O44" s="319">
        <f>CL44</f>
        <v>0</v>
      </c>
      <c r="P44" s="196"/>
      <c r="Q44" s="197"/>
      <c r="R44" s="198"/>
      <c r="S44" s="324" t="s">
        <v>1</v>
      </c>
      <c r="T44" s="323"/>
      <c r="U44" s="322"/>
      <c r="V44" s="321">
        <f>CM44</f>
        <v>6</v>
      </c>
      <c r="W44" s="320">
        <f>CN44</f>
        <v>0</v>
      </c>
      <c r="X44" s="319">
        <f>CO44</f>
        <v>0</v>
      </c>
      <c r="Y44" s="196"/>
      <c r="Z44" s="197"/>
      <c r="AA44" s="198"/>
      <c r="AB44" s="324"/>
      <c r="AC44" s="323"/>
      <c r="AD44" s="322"/>
      <c r="AE44" s="321">
        <f>CP44</f>
        <v>0</v>
      </c>
      <c r="AF44" s="320">
        <f>CQ44</f>
        <v>0</v>
      </c>
      <c r="AG44" s="319">
        <f>CR44</f>
        <v>0</v>
      </c>
      <c r="AH44" s="196"/>
      <c r="AI44" s="197"/>
      <c r="AJ44" s="198"/>
      <c r="AK44" s="324"/>
      <c r="AL44" s="323"/>
      <c r="AM44" s="322"/>
      <c r="AN44" s="321">
        <f>CS44</f>
        <v>0</v>
      </c>
      <c r="AO44" s="320">
        <f>CT44</f>
        <v>0</v>
      </c>
      <c r="AP44" s="319">
        <f>CU44</f>
        <v>0</v>
      </c>
      <c r="AQ44" s="196"/>
      <c r="AR44" s="197"/>
      <c r="AS44" s="198"/>
      <c r="AT44" s="324"/>
      <c r="AU44" s="323"/>
      <c r="AV44" s="322"/>
      <c r="AW44" s="321">
        <f>CV44</f>
        <v>0</v>
      </c>
      <c r="AX44" s="320">
        <f>CW44</f>
        <v>0</v>
      </c>
      <c r="AY44" s="319">
        <f>CX44</f>
        <v>0</v>
      </c>
      <c r="AZ44" s="202"/>
      <c r="BA44" s="203"/>
      <c r="BB44" s="204"/>
      <c r="BC44" s="211"/>
      <c r="BD44" s="212"/>
      <c r="BE44" s="213"/>
      <c r="BF44" s="32"/>
      <c r="BG44" s="4">
        <f>CY44</f>
        <v>6</v>
      </c>
      <c r="BH44" s="3">
        <f>CZ44</f>
        <v>0</v>
      </c>
      <c r="BI44" s="2">
        <f>DA44</f>
        <v>0</v>
      </c>
      <c r="BJ44" s="321">
        <f>CJ44</f>
        <v>0</v>
      </c>
      <c r="BK44" s="320">
        <f>CK44</f>
        <v>0</v>
      </c>
      <c r="BL44" s="319">
        <f>CL44</f>
        <v>0</v>
      </c>
      <c r="BM44" s="321">
        <f>CM44</f>
        <v>6</v>
      </c>
      <c r="BN44" s="320">
        <f>CN44</f>
        <v>0</v>
      </c>
      <c r="BO44" s="319">
        <f>CO44</f>
        <v>0</v>
      </c>
      <c r="BP44" s="321">
        <f>CP44</f>
        <v>0</v>
      </c>
      <c r="BQ44" s="320">
        <f>CQ44</f>
        <v>0</v>
      </c>
      <c r="BR44" s="319">
        <f>CR44</f>
        <v>0</v>
      </c>
      <c r="BS44" s="321">
        <f>CS44</f>
        <v>0</v>
      </c>
      <c r="BT44" s="320">
        <f>CT44</f>
        <v>0</v>
      </c>
      <c r="BU44" s="319">
        <f>CU44</f>
        <v>0</v>
      </c>
      <c r="BV44" s="321">
        <f>CV44</f>
        <v>0</v>
      </c>
      <c r="BW44" s="320">
        <f>CW44</f>
        <v>0</v>
      </c>
      <c r="BX44" s="319">
        <f>CX44</f>
        <v>0</v>
      </c>
      <c r="BY44" s="32"/>
      <c r="BZ44" s="4">
        <f>DF44</f>
        <v>12</v>
      </c>
      <c r="CA44" s="3">
        <f>DG44</f>
        <v>12.5</v>
      </c>
      <c r="CB44" s="2">
        <f>DH44</f>
        <v>6</v>
      </c>
      <c r="CC44" s="4">
        <f>CG44</f>
        <v>1</v>
      </c>
      <c r="CD44" s="3">
        <f>CH44</f>
        <v>0</v>
      </c>
      <c r="CE44" s="2">
        <f>CI44</f>
        <v>0</v>
      </c>
      <c r="CF44" s="5"/>
      <c r="CG44" s="44">
        <f>COUNTIF(J44,$CK$1)+COUNTIF(S44,$CK$1)+COUNTIF(AB44,$CK$1)+COUNTIF(AK44,$CK$1)+COUNTIF(AT44,$CK$1)</f>
        <v>1</v>
      </c>
      <c r="CH44" s="43">
        <f>COUNTIF(K44,$CK$1)+COUNTIF(T44,$CK$1)+COUNTIF(AC44,$CK$1)+COUNTIF(AL44,$CK$1)+COUNTIF(AU44,$CK$1)</f>
        <v>0</v>
      </c>
      <c r="CI44" s="42">
        <f>COUNTIF(L44,$CK$1)+COUNTIF(U44,$CK$1)+COUNTIF(AD44,$CK$1)+COUNTIF(AM44,$CK$1)+COUNTIF(AV44,$CK$1)</f>
        <v>0</v>
      </c>
      <c r="CJ44" s="38">
        <f>IF($G$42 = $CM$1,0,IF(+COUNTIF(J44,$CK$1) = 1,11-$G$42,0))</f>
        <v>0</v>
      </c>
      <c r="CK44" s="37">
        <f>IF($G$42 = $CM$1,0,IF(+COUNTIF(K44,$CK$1) = 1,11-$G$42,0))</f>
        <v>0</v>
      </c>
      <c r="CL44" s="36">
        <f>IF($G$42 = $CM$1,0,IF(+COUNTIF(L44,$CK$1) = 1,11-$G$42,0))</f>
        <v>0</v>
      </c>
      <c r="CM44" s="38">
        <f>IF($P$42 = $CM$1,0,IF(+COUNTIF(S44,$CK$1) = 1,11-$P$42,0))</f>
        <v>6</v>
      </c>
      <c r="CN44" s="37">
        <f>IF($P$42 = $CM$1,0,IF(+COUNTIF(T44,$CK$1) = 1,11-$P$42,0))</f>
        <v>0</v>
      </c>
      <c r="CO44" s="36">
        <f>IF($P$42 = $CM$1,0,IF(+COUNTIF(U44,$CK$1) = 1,11-$P$42,0))</f>
        <v>0</v>
      </c>
      <c r="CP44" s="38">
        <f>IF($Y$42 = $CM$1,0,IF(+COUNTIF(AB44,$CK$1) = 1,11-$Y$42,0))</f>
        <v>0</v>
      </c>
      <c r="CQ44" s="37">
        <f>IF($Y$42 = $CM$1,0,IF(+COUNTIF(AC44,$CK$1) = 1,11-$Y$42,0))</f>
        <v>0</v>
      </c>
      <c r="CR44" s="36">
        <f>IF($Y$42 = $CM$1,0,IF(+COUNTIF(AD44,$CK$1) = 1,11-$Y$42,0))</f>
        <v>0</v>
      </c>
      <c r="CS44" s="38">
        <f>IF($AH$42 = $CM$1,0,IF(+COUNTIF(AK44,$CK$1) = 1,11-$AH$42,0))</f>
        <v>0</v>
      </c>
      <c r="CT44" s="37">
        <f>IF($AH$42 = $CM$1,0,IF(+COUNTIF(AL44,$CK$1) = 1,11-$AH$42,0))</f>
        <v>0</v>
      </c>
      <c r="CU44" s="36">
        <f>IF($AH$42 = $CM$1,0,IF(+COUNTIF(AM44,$CK$1) = 1,11-$AH$42,0))</f>
        <v>0</v>
      </c>
      <c r="CV44" s="38">
        <f>IF($AQ$42 = $CM$1,0,IF(+COUNTIF(AT44,$CK$1) = 1,11-$AQ$42,0))</f>
        <v>0</v>
      </c>
      <c r="CW44" s="37">
        <f>IF($AQ$42 = $CM$1,0,IF(+COUNTIF(AU44,$CK$1) = 1,11-$AQ$42,0))</f>
        <v>0</v>
      </c>
      <c r="CX44" s="36">
        <f>IF($AQ$42 = $CM$1,0,IF(+COUNTIF(AV44,$CK$1) = 1,11-$AQ$42,0))</f>
        <v>0</v>
      </c>
      <c r="CY44" s="41">
        <f>CJ44+CM44+CP44+CS44+CV44</f>
        <v>6</v>
      </c>
      <c r="CZ44" s="40">
        <f>CK44+CN44+CQ44+CT44+CW44</f>
        <v>0</v>
      </c>
      <c r="DA44" s="39">
        <f>CL44+CO44+CR44+CU44+CX44</f>
        <v>0</v>
      </c>
      <c r="DB44" s="38">
        <f>SUM($CY$42:$CY$44)</f>
        <v>6</v>
      </c>
      <c r="DC44" s="37">
        <f>SUM($CZ$42:$CZ$44)</f>
        <v>6.5</v>
      </c>
      <c r="DD44" s="36">
        <f>SUM($DA$42:$DA$44)</f>
        <v>0</v>
      </c>
      <c r="DE44" s="36">
        <f>SUM(CY44:DA44)</f>
        <v>6</v>
      </c>
      <c r="DF44" s="35">
        <f>DB44+DE44</f>
        <v>12</v>
      </c>
      <c r="DG44" s="34">
        <f>DC44+DE44</f>
        <v>12.5</v>
      </c>
      <c r="DH44" s="33">
        <f>DD44+DE44</f>
        <v>6</v>
      </c>
      <c r="DI44" s="227"/>
      <c r="DJ44" s="229"/>
      <c r="DK44" s="229"/>
      <c r="DL44" s="229"/>
      <c r="DM44" s="231"/>
      <c r="DN44" s="233"/>
      <c r="DO44" s="32"/>
      <c r="DP44" s="220"/>
      <c r="DQ44" s="221"/>
      <c r="DR44" s="221"/>
      <c r="DS44" s="220"/>
      <c r="DT44" s="221"/>
      <c r="DU44" s="222"/>
    </row>
    <row r="45" spans="1:125" ht="10" customHeight="1" thickTop="1" x14ac:dyDescent="0.2">
      <c r="A45" s="193">
        <v>3</v>
      </c>
      <c r="B45" s="194"/>
      <c r="C45" s="195"/>
      <c r="D45" s="190">
        <v>4</v>
      </c>
      <c r="E45" s="191"/>
      <c r="F45" s="192"/>
      <c r="G45" s="190">
        <v>8</v>
      </c>
      <c r="H45" s="191"/>
      <c r="I45" s="192"/>
      <c r="J45" s="318"/>
      <c r="K45" s="317"/>
      <c r="L45" s="316"/>
      <c r="M45" s="315">
        <f>CJ45</f>
        <v>0</v>
      </c>
      <c r="N45" s="314">
        <f>CK45</f>
        <v>0</v>
      </c>
      <c r="O45" s="313">
        <f>CL45</f>
        <v>0</v>
      </c>
      <c r="P45" s="190">
        <v>9</v>
      </c>
      <c r="Q45" s="191"/>
      <c r="R45" s="192"/>
      <c r="S45" s="318"/>
      <c r="T45" s="317"/>
      <c r="U45" s="316" t="s">
        <v>1</v>
      </c>
      <c r="V45" s="315">
        <f>CM45</f>
        <v>0</v>
      </c>
      <c r="W45" s="314">
        <f>CN45</f>
        <v>0</v>
      </c>
      <c r="X45" s="313">
        <f>CO45</f>
        <v>2</v>
      </c>
      <c r="Y45" s="190">
        <v>9</v>
      </c>
      <c r="Z45" s="191"/>
      <c r="AA45" s="192"/>
      <c r="AB45" s="318"/>
      <c r="AC45" s="317"/>
      <c r="AD45" s="316"/>
      <c r="AE45" s="315">
        <f>CP45</f>
        <v>0</v>
      </c>
      <c r="AF45" s="314">
        <f>CQ45</f>
        <v>0</v>
      </c>
      <c r="AG45" s="313">
        <f>CR45</f>
        <v>0</v>
      </c>
      <c r="AH45" s="190">
        <v>10</v>
      </c>
      <c r="AI45" s="191"/>
      <c r="AJ45" s="192"/>
      <c r="AK45" s="318"/>
      <c r="AL45" s="317"/>
      <c r="AM45" s="316" t="s">
        <v>1</v>
      </c>
      <c r="AN45" s="315">
        <f>CS45</f>
        <v>0</v>
      </c>
      <c r="AO45" s="314">
        <f>CT45</f>
        <v>0</v>
      </c>
      <c r="AP45" s="313">
        <f>CU45</f>
        <v>0</v>
      </c>
      <c r="AQ45" s="190">
        <v>10</v>
      </c>
      <c r="AR45" s="191"/>
      <c r="AS45" s="192"/>
      <c r="AT45" s="318"/>
      <c r="AU45" s="317"/>
      <c r="AV45" s="316"/>
      <c r="AW45" s="315">
        <f>CV45</f>
        <v>0</v>
      </c>
      <c r="AX45" s="314">
        <f>CW45</f>
        <v>0</v>
      </c>
      <c r="AY45" s="313">
        <f>CX45</f>
        <v>0</v>
      </c>
      <c r="AZ45" s="199">
        <f>G45+P45+Y45+AH45+AQ45</f>
        <v>46</v>
      </c>
      <c r="BA45" s="200"/>
      <c r="BB45" s="201"/>
      <c r="BC45" s="211"/>
      <c r="BD45" s="212"/>
      <c r="BE45" s="213"/>
      <c r="BF45" s="32"/>
      <c r="BG45" s="18">
        <f>CY45</f>
        <v>0</v>
      </c>
      <c r="BH45" s="17">
        <f>CZ45</f>
        <v>0</v>
      </c>
      <c r="BI45" s="16">
        <f>DA45</f>
        <v>2</v>
      </c>
      <c r="BJ45" s="315">
        <f>CJ45</f>
        <v>0</v>
      </c>
      <c r="BK45" s="314">
        <f>CK45</f>
        <v>0</v>
      </c>
      <c r="BL45" s="313">
        <f>CL45</f>
        <v>0</v>
      </c>
      <c r="BM45" s="315">
        <f>CM45</f>
        <v>0</v>
      </c>
      <c r="BN45" s="314">
        <f>CN45</f>
        <v>0</v>
      </c>
      <c r="BO45" s="313">
        <f>CO45</f>
        <v>2</v>
      </c>
      <c r="BP45" s="315">
        <f>CP45</f>
        <v>0</v>
      </c>
      <c r="BQ45" s="314">
        <f>CQ45</f>
        <v>0</v>
      </c>
      <c r="BR45" s="313">
        <f>CR45</f>
        <v>0</v>
      </c>
      <c r="BS45" s="315">
        <f>CS45</f>
        <v>0</v>
      </c>
      <c r="BT45" s="314">
        <f>CT45</f>
        <v>0</v>
      </c>
      <c r="BU45" s="313">
        <f>CU45</f>
        <v>0</v>
      </c>
      <c r="BV45" s="315">
        <f>CV45</f>
        <v>0</v>
      </c>
      <c r="BW45" s="314">
        <f>CW45</f>
        <v>0</v>
      </c>
      <c r="BX45" s="313">
        <f>CX45</f>
        <v>0</v>
      </c>
      <c r="BY45" s="32"/>
      <c r="BZ45" s="18">
        <f>DF45</f>
        <v>7</v>
      </c>
      <c r="CA45" s="17">
        <f>DG45</f>
        <v>5</v>
      </c>
      <c r="CB45" s="16">
        <f>DH45</f>
        <v>4</v>
      </c>
      <c r="CC45" s="18">
        <f>CG45</f>
        <v>0</v>
      </c>
      <c r="CD45" s="17">
        <f>CH45</f>
        <v>0</v>
      </c>
      <c r="CE45" s="16">
        <f>CI45</f>
        <v>2</v>
      </c>
      <c r="CF45" s="19"/>
      <c r="CG45" s="71">
        <f>COUNTIF(J45,$CK$1)+COUNTIF(S45,$CK$1)+COUNTIF(AB45,$CK$1)+COUNTIF(AK45,$CK$1)+COUNTIF(AT45,$CK$1)</f>
        <v>0</v>
      </c>
      <c r="CH45" s="70">
        <f>COUNTIF(K45,$CK$1)+COUNTIF(T45,$CK$1)+COUNTIF(AC45,$CK$1)+COUNTIF(AL45,$CK$1)+COUNTIF(AU45,$CK$1)</f>
        <v>0</v>
      </c>
      <c r="CI45" s="69">
        <f>COUNTIF(L45,$CK$1)+COUNTIF(U45,$CK$1)+COUNTIF(AD45,$CK$1)+COUNTIF(AM45,$CK$1)+COUNTIF(AV45,$CK$1)</f>
        <v>2</v>
      </c>
      <c r="CJ45" s="68">
        <f>IF($G$45 = $CM$1,0,IF(+COUNTIF(J45,$CK$1) = 1,11-$G$45,0))</f>
        <v>0</v>
      </c>
      <c r="CK45" s="65">
        <f>IF($G$45 = $CM$1,0,IF(+COUNTIF(K45,$CK$1) = 1,11-$G$45,0))</f>
        <v>0</v>
      </c>
      <c r="CL45" s="64">
        <f>IF($G$45 = $CM$1,0,IF(+COUNTIF(L45,$CK$1) = 1,11-$G$45,0))</f>
        <v>0</v>
      </c>
      <c r="CM45" s="50">
        <f>IF($P$45 = $CM$1,0,IF(+COUNTIF(S45,$CK$1) = 1,11-$P$45,0))</f>
        <v>0</v>
      </c>
      <c r="CN45" s="65">
        <f>IF($P$45 = $CM$1,0,IF(+COUNTIF(T45,$CK$1) = 1,11-$P$45,0))</f>
        <v>0</v>
      </c>
      <c r="CO45" s="64">
        <f>IF($P$45 = $CM$1,0,IF(+COUNTIF(U45,$CK$1) = 1,11-$P$45,0))</f>
        <v>2</v>
      </c>
      <c r="CP45" s="50">
        <f>IF($Y$45 = $CM$1,0,IF(+COUNTIF(AB45,$CK$1) = 1,11-$Y$45,0))</f>
        <v>0</v>
      </c>
      <c r="CQ45" s="65">
        <f>IF($Y$45 = $CM$1,0,IF(+COUNTIF(AC45,$CK$1) = 1,11-$Y$45,0))</f>
        <v>0</v>
      </c>
      <c r="CR45" s="64">
        <f>IF($Y$45 = $CM$1,0,IF(+COUNTIF(AD45,$CK$1) = 1,11-$Y$45,0))</f>
        <v>0</v>
      </c>
      <c r="CS45" s="50">
        <f>IF($AH$45 = $CM$1,0,IF(+COUNTIF(AK45,$CK$1) = 1,11-$AH$45,0))</f>
        <v>0</v>
      </c>
      <c r="CT45" s="65">
        <f>IF($AH$45 = $CM$1,0,IF(+COUNTIF(AL45,$CK$1) = 1,11-$AH$45,0))</f>
        <v>0</v>
      </c>
      <c r="CU45" s="64">
        <f>IF($AH$45 = $CM$1,0,IF(+COUNTIF(AM45,$CK$1) = 1,11-$AH$45,0))</f>
        <v>0</v>
      </c>
      <c r="CV45" s="50">
        <f>IF($AQ$45 = $CM$1,0,IF(+COUNTIF(AT45,$CK$1) = 1,11-$AQ$45,0))</f>
        <v>0</v>
      </c>
      <c r="CW45" s="65">
        <f>IF($AQ$45 = $CM$1,0,IF(+COUNTIF(AU45,$CK$1) = 1,11-$AQ$45,0))</f>
        <v>0</v>
      </c>
      <c r="CX45" s="64">
        <f>IF($AQ$45 = $CM$1,0,IF(+COUNTIF(AV45,$CK$1) = 1,11-$AQ$45,0))</f>
        <v>0</v>
      </c>
      <c r="CY45" s="53">
        <f>CJ45+CM45+CP45+CS45+CV45</f>
        <v>0</v>
      </c>
      <c r="CZ45" s="67">
        <f>CK45+CN45+CQ45+CT45+CW45</f>
        <v>0</v>
      </c>
      <c r="DA45" s="66">
        <f>CL45+CO45+CR45+CU45+CX45</f>
        <v>2</v>
      </c>
      <c r="DB45" s="50">
        <f>SUM($CY$45:$CY$47)</f>
        <v>5</v>
      </c>
      <c r="DC45" s="65">
        <f>SUM($CZ$45:$CZ$47)</f>
        <v>3</v>
      </c>
      <c r="DD45" s="64">
        <f>SUM($DA$45:$DA$47)</f>
        <v>2</v>
      </c>
      <c r="DE45" s="64">
        <f>SUM(CY45:DA45)</f>
        <v>2</v>
      </c>
      <c r="DF45" s="47">
        <f>DB45+DE45</f>
        <v>7</v>
      </c>
      <c r="DG45" s="63">
        <f>DC45+DE45</f>
        <v>5</v>
      </c>
      <c r="DH45" s="62">
        <f>DD45+DE45</f>
        <v>4</v>
      </c>
      <c r="DI45" s="61">
        <f>SUM(CJ45:CL47)</f>
        <v>3</v>
      </c>
      <c r="DJ45" s="60">
        <f>SUM(CM45:CO47)</f>
        <v>2</v>
      </c>
      <c r="DK45" s="60">
        <f>SUM(CP45:CR47)</f>
        <v>2</v>
      </c>
      <c r="DL45" s="59">
        <f>SUM(CS45:CU47)</f>
        <v>1.5</v>
      </c>
      <c r="DM45" s="58">
        <f>SUM(CV45:CX47)</f>
        <v>1.5</v>
      </c>
      <c r="DN45" s="57">
        <f>SUM(DI45:DM45)</f>
        <v>10</v>
      </c>
      <c r="DO45" s="32"/>
      <c r="DP45" s="217">
        <v>10</v>
      </c>
      <c r="DQ45" s="218"/>
      <c r="DR45" s="218"/>
      <c r="DS45" s="217">
        <f>DP45/5</f>
        <v>2</v>
      </c>
      <c r="DT45" s="218"/>
      <c r="DU45" s="219"/>
    </row>
    <row r="46" spans="1:125" ht="10" customHeight="1" x14ac:dyDescent="0.2">
      <c r="A46" s="193"/>
      <c r="B46" s="194"/>
      <c r="C46" s="195"/>
      <c r="D46" s="193"/>
      <c r="E46" s="194"/>
      <c r="F46" s="195"/>
      <c r="G46" s="193"/>
      <c r="H46" s="194"/>
      <c r="I46" s="195"/>
      <c r="J46" s="312" t="s">
        <v>1</v>
      </c>
      <c r="K46" s="14"/>
      <c r="L46" s="311"/>
      <c r="M46" s="310">
        <f>CJ46</f>
        <v>3</v>
      </c>
      <c r="N46" s="10">
        <f>CK46</f>
        <v>0</v>
      </c>
      <c r="O46" s="309">
        <f>CL46</f>
        <v>0</v>
      </c>
      <c r="P46" s="193"/>
      <c r="Q46" s="194"/>
      <c r="R46" s="195"/>
      <c r="S46" s="312"/>
      <c r="T46" s="14"/>
      <c r="U46" s="311"/>
      <c r="V46" s="310">
        <f>CM46</f>
        <v>0</v>
      </c>
      <c r="W46" s="10">
        <f>CN46</f>
        <v>0</v>
      </c>
      <c r="X46" s="309">
        <f>CO46</f>
        <v>0</v>
      </c>
      <c r="Y46" s="193"/>
      <c r="Z46" s="194"/>
      <c r="AA46" s="195"/>
      <c r="AB46" s="312" t="s">
        <v>1</v>
      </c>
      <c r="AC46" s="14"/>
      <c r="AD46" s="311"/>
      <c r="AE46" s="310">
        <f>CP46</f>
        <v>2</v>
      </c>
      <c r="AF46" s="10">
        <f>CQ46</f>
        <v>0</v>
      </c>
      <c r="AG46" s="309">
        <f>CR46</f>
        <v>0</v>
      </c>
      <c r="AH46" s="193"/>
      <c r="AI46" s="194"/>
      <c r="AJ46" s="195"/>
      <c r="AK46" s="312"/>
      <c r="AL46" s="14"/>
      <c r="AM46" s="311"/>
      <c r="AN46" s="310">
        <f>CS46</f>
        <v>0</v>
      </c>
      <c r="AO46" s="10">
        <f>CT46</f>
        <v>1.5</v>
      </c>
      <c r="AP46" s="309">
        <f>CU46</f>
        <v>0</v>
      </c>
      <c r="AQ46" s="193"/>
      <c r="AR46" s="194"/>
      <c r="AS46" s="195"/>
      <c r="AT46" s="312"/>
      <c r="AU46" s="14"/>
      <c r="AV46" s="311" t="s">
        <v>1</v>
      </c>
      <c r="AW46" s="310">
        <f>CV46</f>
        <v>0</v>
      </c>
      <c r="AX46" s="10">
        <f>CW46</f>
        <v>1.5</v>
      </c>
      <c r="AY46" s="309">
        <f>CX46</f>
        <v>0</v>
      </c>
      <c r="AZ46" s="202"/>
      <c r="BA46" s="203"/>
      <c r="BB46" s="204"/>
      <c r="BC46" s="211"/>
      <c r="BD46" s="212"/>
      <c r="BE46" s="213"/>
      <c r="BF46" s="32"/>
      <c r="BG46" s="11">
        <f>CY46</f>
        <v>5</v>
      </c>
      <c r="BH46" s="10">
        <f>CZ46</f>
        <v>3</v>
      </c>
      <c r="BI46" s="9">
        <f>DA46</f>
        <v>0</v>
      </c>
      <c r="BJ46" s="310">
        <f>CJ46</f>
        <v>3</v>
      </c>
      <c r="BK46" s="10">
        <f>CK46</f>
        <v>0</v>
      </c>
      <c r="BL46" s="309">
        <f>CL46</f>
        <v>0</v>
      </c>
      <c r="BM46" s="310">
        <f>CM46</f>
        <v>0</v>
      </c>
      <c r="BN46" s="10">
        <f>CN46</f>
        <v>0</v>
      </c>
      <c r="BO46" s="309">
        <f>CO46</f>
        <v>0</v>
      </c>
      <c r="BP46" s="310">
        <f>CP46</f>
        <v>2</v>
      </c>
      <c r="BQ46" s="10">
        <f>CQ46</f>
        <v>0</v>
      </c>
      <c r="BR46" s="309">
        <f>CR46</f>
        <v>0</v>
      </c>
      <c r="BS46" s="310">
        <f>CS46</f>
        <v>0</v>
      </c>
      <c r="BT46" s="10">
        <f>CT46</f>
        <v>1.5</v>
      </c>
      <c r="BU46" s="309">
        <f>CU46</f>
        <v>0</v>
      </c>
      <c r="BV46" s="310">
        <f>CV46</f>
        <v>0</v>
      </c>
      <c r="BW46" s="10">
        <f>CW46</f>
        <v>1.5</v>
      </c>
      <c r="BX46" s="309">
        <f>CX46</f>
        <v>0</v>
      </c>
      <c r="BY46" s="32"/>
      <c r="BZ46" s="11">
        <f>DF46</f>
        <v>13</v>
      </c>
      <c r="CA46" s="10">
        <f>DG46</f>
        <v>11</v>
      </c>
      <c r="CB46" s="9">
        <f>DH46</f>
        <v>10</v>
      </c>
      <c r="CC46" s="11">
        <f>CG46</f>
        <v>2</v>
      </c>
      <c r="CD46" s="10">
        <f>CH46</f>
        <v>0</v>
      </c>
      <c r="CE46" s="9">
        <f>CI46</f>
        <v>1</v>
      </c>
      <c r="CF46" s="12"/>
      <c r="CG46" s="56">
        <f>COUNTIF(J46,$CK$1)+COUNTIF(S46,$CK$1)+COUNTIF(AB46,$CK$1)+COUNTIF(AK46,$CK$1)+COUNTIF(AT46,$CK$1)</f>
        <v>2</v>
      </c>
      <c r="CH46" s="55">
        <f>COUNTIF(K46,$CK$1)+COUNTIF(T46,$CK$1)+COUNTIF(AC46,$CK$1)+COUNTIF(AL46,$CK$1)+COUNTIF(AU46,$CK$1)</f>
        <v>0</v>
      </c>
      <c r="CI46" s="54">
        <f>COUNTIF(L46,$CK$1)+COUNTIF(U46,$CK$1)+COUNTIF(AD46,$CK$1)+COUNTIF(AM46,$CK$1)+COUNTIF(AV46,$CK$1)</f>
        <v>1</v>
      </c>
      <c r="CJ46" s="50">
        <f>IF($G$45 = $CM$1,0,IF(+COUNTIF(J46,$CK$1) = 1,11-$G$45,0))</f>
        <v>3</v>
      </c>
      <c r="CK46" s="49">
        <f>IF($G$45 = $CM$1,$CN$1,IF(+COUNTIF(K46,$CK$1) = 1,11-$G$45,0))</f>
        <v>0</v>
      </c>
      <c r="CL46" s="48">
        <f>IF($G$45 = $CM$1,0,IF(+COUNTIF(L46,$CK$1) = 1,11-$G$45,0))</f>
        <v>0</v>
      </c>
      <c r="CM46" s="50">
        <f>IF($P$45 = $CM$1,0,IF(+COUNTIF(S46,$CK$1) = 1,11-$P$45,0))</f>
        <v>0</v>
      </c>
      <c r="CN46" s="49">
        <f>IF($P$45 = $CM$1,$CN$1,IF(+COUNTIF(T46,$CK$1) = 1,11-$P$45,0))</f>
        <v>0</v>
      </c>
      <c r="CO46" s="48">
        <f>IF($P$45 = $CM$1,0,IF(+COUNTIF(U46,$CK$1) = 1,11-$P$45,0))</f>
        <v>0</v>
      </c>
      <c r="CP46" s="50">
        <f>IF($Y$45 = $CM$1,0,IF(+COUNTIF(AB46,$CK$1) = 1,11-$Y$45,0))</f>
        <v>2</v>
      </c>
      <c r="CQ46" s="49">
        <f>IF($Y$45 = $CM$1,$CN$1,IF(+COUNTIF(AC46,$CK$1) = 1,11-$Y$45,0))</f>
        <v>0</v>
      </c>
      <c r="CR46" s="48">
        <f>IF($Y$45 = $CM$1,0,IF(+COUNTIF(AD46,$CK$1) = 1,11-$Y$45,0))</f>
        <v>0</v>
      </c>
      <c r="CS46" s="50">
        <f>IF($AH$45 = $CM$1,0,IF(+COUNTIF(AK46,$CK$1) = 1,11-$AH$45,0))</f>
        <v>0</v>
      </c>
      <c r="CT46" s="49">
        <f>IF($AH$45 = $CM$1,$CN$1,IF(+COUNTIF(AL46,$CK$1) = 1,11-$AH$45,0))</f>
        <v>1.5</v>
      </c>
      <c r="CU46" s="48">
        <f>IF($AH$45 = $CM$1,0,IF(+COUNTIF(AM46,$CK$1) = 1,11-$AH$45,0))</f>
        <v>0</v>
      </c>
      <c r="CV46" s="50">
        <f>IF($AQ$45 = $CM$1,0,IF(+COUNTIF(AT46,$CK$1) = 1,11-$AQ$45,0))</f>
        <v>0</v>
      </c>
      <c r="CW46" s="49">
        <f>IF($AQ$45 = $CM$1,$CN$1,IF(+COUNTIF(AU46,$CK$1) = 1,11-$AQ$45,0))</f>
        <v>1.5</v>
      </c>
      <c r="CX46" s="48">
        <f>IF($AQ$45 = $CM$1,0,IF(+COUNTIF(AV46,$CK$1) = 1,11-$AQ$45,0))</f>
        <v>0</v>
      </c>
      <c r="CY46" s="53">
        <f>CJ46+CM46+CP46+CS46+CV46</f>
        <v>5</v>
      </c>
      <c r="CZ46" s="52">
        <f>CK46+CN46+CQ46+CT46+CW46+(IF($CO$1=1,DN46,0))</f>
        <v>3</v>
      </c>
      <c r="DA46" s="51">
        <f>CL46+CO46+CR46+CU46+CX46</f>
        <v>0</v>
      </c>
      <c r="DB46" s="50">
        <f>SUM($CY$45:$CY$47)</f>
        <v>5</v>
      </c>
      <c r="DC46" s="49">
        <f>SUM($CZ$45:$CZ$47)</f>
        <v>3</v>
      </c>
      <c r="DD46" s="48">
        <f>SUM($DA$45:$DA$47)</f>
        <v>2</v>
      </c>
      <c r="DE46" s="48">
        <f>SUM(CY46:DA46)</f>
        <v>8</v>
      </c>
      <c r="DF46" s="47">
        <f>DB46+DE46</f>
        <v>13</v>
      </c>
      <c r="DG46" s="46">
        <f>DC46+DE46</f>
        <v>11</v>
      </c>
      <c r="DH46" s="45">
        <f>DD46+DE46</f>
        <v>10</v>
      </c>
      <c r="DI46" s="226">
        <f>IF(DI45&gt;0,IF(G45&gt;=$CL$1,IF(G45&lt;=$CM$1,10-DI45,0),0),0)</f>
        <v>0</v>
      </c>
      <c r="DJ46" s="228">
        <f>IF(DJ45&gt;0,IF(P45&gt;=$CL$1,IF(P45&lt;=$CM$1,10-DJ45,0),0),0)</f>
        <v>0</v>
      </c>
      <c r="DK46" s="228">
        <f>IF(DK45&gt;0,IF(Y45&gt;=$CL$1,IF(Y45&lt;=$CM$1,10-DK45,0),0),0)</f>
        <v>0</v>
      </c>
      <c r="DL46" s="228">
        <f>IF(DL45&gt;0,IF(AH45&gt;=$CL$1,IF(AH45&lt;=$CM$1,10-DL45,0),0),0)</f>
        <v>8.5</v>
      </c>
      <c r="DM46" s="230">
        <f>IF(DM45&gt;0,IF(AQ45&gt;=$CL$1,IF(AQ45&lt;=$CM$1,10-DM45,0),0),0)</f>
        <v>8.5</v>
      </c>
      <c r="DN46" s="232">
        <f>SUM(DI46:DM47)</f>
        <v>17</v>
      </c>
      <c r="DO46" s="32"/>
      <c r="DP46" s="220"/>
      <c r="DQ46" s="221"/>
      <c r="DR46" s="221"/>
      <c r="DS46" s="220"/>
      <c r="DT46" s="221"/>
      <c r="DU46" s="222"/>
    </row>
    <row r="47" spans="1:125" ht="10" customHeight="1" thickBot="1" x14ac:dyDescent="0.25">
      <c r="A47" s="193"/>
      <c r="B47" s="194"/>
      <c r="C47" s="195"/>
      <c r="D47" s="193"/>
      <c r="E47" s="194"/>
      <c r="F47" s="195"/>
      <c r="G47" s="193"/>
      <c r="H47" s="194"/>
      <c r="I47" s="195"/>
      <c r="J47" s="308"/>
      <c r="K47" s="307"/>
      <c r="L47" s="306"/>
      <c r="M47" s="305">
        <f>CJ47</f>
        <v>0</v>
      </c>
      <c r="N47" s="302">
        <f>CK47</f>
        <v>0</v>
      </c>
      <c r="O47" s="304">
        <f>CL47</f>
        <v>0</v>
      </c>
      <c r="P47" s="193"/>
      <c r="Q47" s="194"/>
      <c r="R47" s="195"/>
      <c r="S47" s="308"/>
      <c r="T47" s="307"/>
      <c r="U47" s="306"/>
      <c r="V47" s="305">
        <f>CM47</f>
        <v>0</v>
      </c>
      <c r="W47" s="302">
        <f>CN47</f>
        <v>0</v>
      </c>
      <c r="X47" s="304">
        <f>CO47</f>
        <v>0</v>
      </c>
      <c r="Y47" s="193"/>
      <c r="Z47" s="194"/>
      <c r="AA47" s="195"/>
      <c r="AB47" s="308"/>
      <c r="AC47" s="307"/>
      <c r="AD47" s="306"/>
      <c r="AE47" s="305">
        <f>CP47</f>
        <v>0</v>
      </c>
      <c r="AF47" s="302">
        <f>CQ47</f>
        <v>0</v>
      </c>
      <c r="AG47" s="304">
        <f>CR47</f>
        <v>0</v>
      </c>
      <c r="AH47" s="193"/>
      <c r="AI47" s="194"/>
      <c r="AJ47" s="195"/>
      <c r="AK47" s="308"/>
      <c r="AL47" s="307"/>
      <c r="AM47" s="306"/>
      <c r="AN47" s="305">
        <f>CS47</f>
        <v>0</v>
      </c>
      <c r="AO47" s="302">
        <f>CT47</f>
        <v>0</v>
      </c>
      <c r="AP47" s="304">
        <f>CU47</f>
        <v>0</v>
      </c>
      <c r="AQ47" s="193"/>
      <c r="AR47" s="194"/>
      <c r="AS47" s="195"/>
      <c r="AT47" s="308"/>
      <c r="AU47" s="307"/>
      <c r="AV47" s="306"/>
      <c r="AW47" s="305">
        <f>CV47</f>
        <v>0</v>
      </c>
      <c r="AX47" s="302">
        <f>CW47</f>
        <v>0</v>
      </c>
      <c r="AY47" s="304">
        <f>CX47</f>
        <v>0</v>
      </c>
      <c r="AZ47" s="202"/>
      <c r="BA47" s="203"/>
      <c r="BB47" s="204"/>
      <c r="BC47" s="214"/>
      <c r="BD47" s="215"/>
      <c r="BE47" s="216"/>
      <c r="BF47" s="31"/>
      <c r="BG47" s="303">
        <f>CY47</f>
        <v>0</v>
      </c>
      <c r="BH47" s="302">
        <f>CZ47</f>
        <v>0</v>
      </c>
      <c r="BI47" s="301">
        <f>DA47</f>
        <v>0</v>
      </c>
      <c r="BJ47" s="305">
        <f>CJ47</f>
        <v>0</v>
      </c>
      <c r="BK47" s="302">
        <f>CK47</f>
        <v>0</v>
      </c>
      <c r="BL47" s="304">
        <f>CL47</f>
        <v>0</v>
      </c>
      <c r="BM47" s="305">
        <f>CM47</f>
        <v>0</v>
      </c>
      <c r="BN47" s="302">
        <f>CN47</f>
        <v>0</v>
      </c>
      <c r="BO47" s="304">
        <f>CO47</f>
        <v>0</v>
      </c>
      <c r="BP47" s="305">
        <f>CP47</f>
        <v>0</v>
      </c>
      <c r="BQ47" s="302">
        <f>CQ47</f>
        <v>0</v>
      </c>
      <c r="BR47" s="304">
        <f>CR47</f>
        <v>0</v>
      </c>
      <c r="BS47" s="305">
        <f>CS47</f>
        <v>0</v>
      </c>
      <c r="BT47" s="302">
        <f>CT47</f>
        <v>0</v>
      </c>
      <c r="BU47" s="304">
        <f>CU47</f>
        <v>0</v>
      </c>
      <c r="BV47" s="305">
        <f>CV47</f>
        <v>0</v>
      </c>
      <c r="BW47" s="302">
        <f>CW47</f>
        <v>0</v>
      </c>
      <c r="BX47" s="304">
        <f>CX47</f>
        <v>0</v>
      </c>
      <c r="BY47" s="32"/>
      <c r="BZ47" s="303">
        <f>DF47</f>
        <v>5</v>
      </c>
      <c r="CA47" s="302">
        <f>DG47</f>
        <v>3</v>
      </c>
      <c r="CB47" s="301">
        <f>DH47</f>
        <v>2</v>
      </c>
      <c r="CC47" s="303">
        <f>CG47</f>
        <v>0</v>
      </c>
      <c r="CD47" s="302">
        <f>CH47</f>
        <v>0</v>
      </c>
      <c r="CE47" s="301">
        <f>CI47</f>
        <v>0</v>
      </c>
      <c r="CF47" s="300"/>
      <c r="CG47" s="299">
        <f>COUNTIF(J47,$CK$1)+COUNTIF(S47,$CK$1)+COUNTIF(AB47,$CK$1)+COUNTIF(AK47,$CK$1)+COUNTIF(AT47,$CK$1)</f>
        <v>0</v>
      </c>
      <c r="CH47" s="298">
        <f>COUNTIF(K47,$CK$1)+COUNTIF(T47,$CK$1)+COUNTIF(AC47,$CK$1)+COUNTIF(AL47,$CK$1)+COUNTIF(AU47,$CK$1)</f>
        <v>0</v>
      </c>
      <c r="CI47" s="297">
        <f>COUNTIF(L47,$CK$1)+COUNTIF(U47,$CK$1)+COUNTIF(AD47,$CK$1)+COUNTIF(AM47,$CK$1)+COUNTIF(AV47,$CK$1)</f>
        <v>0</v>
      </c>
      <c r="CJ47" s="293">
        <f>IF($G$45 = $CM$1,0,IF(+COUNTIF(J47,$CK$1) = 1,11-$G$45,0))</f>
        <v>0</v>
      </c>
      <c r="CK47" s="292">
        <f>IF($G$45 = $CM$1,0,IF(+COUNTIF(K47,$CK$1) = 1,11-$G$45,0))</f>
        <v>0</v>
      </c>
      <c r="CL47" s="291">
        <f>IF($G$45 = $CM$1,0,IF(+COUNTIF(L47,$CK$1) = 1,11-$G$45,0))</f>
        <v>0</v>
      </c>
      <c r="CM47" s="293">
        <f>IF($P$45 = $CM$1,0,IF(+COUNTIF(S47,$CK$1) = 1,11-$P$45,0))</f>
        <v>0</v>
      </c>
      <c r="CN47" s="292">
        <f>IF($P$45 = $CM$1,0,IF(+COUNTIF(T47,$CK$1) = 1,11-$P$45,0))</f>
        <v>0</v>
      </c>
      <c r="CO47" s="291">
        <f>IF($P$45 = $CM$1,0,IF(+COUNTIF(U47,$CK$1) = 1,11-$P$45,0))</f>
        <v>0</v>
      </c>
      <c r="CP47" s="293">
        <f>IF($Y$45 = $CM$1,0,IF(+COUNTIF(AB47,$CK$1) = 1,11-$Y$45,0))</f>
        <v>0</v>
      </c>
      <c r="CQ47" s="292">
        <f>IF($Y$45 = $CM$1,0,IF(+COUNTIF(AC47,$CK$1) = 1,11-$Y$45,0))</f>
        <v>0</v>
      </c>
      <c r="CR47" s="291">
        <f>IF($Y$45 = $CM$1,0,IF(+COUNTIF(AD47,$CK$1) = 1,11-$Y$45,0))</f>
        <v>0</v>
      </c>
      <c r="CS47" s="293">
        <f>IF($AH$45 = $CM$1,0,IF(+COUNTIF(AK47,$CK$1) = 1,11-$AH$45,0))</f>
        <v>0</v>
      </c>
      <c r="CT47" s="292">
        <f>IF($AH$45 = $CM$1,0,IF(+COUNTIF(AL47,$CK$1) = 1,11-$AH$45,0))</f>
        <v>0</v>
      </c>
      <c r="CU47" s="291">
        <f>IF($AH$45 = $CM$1,0,IF(+COUNTIF(AM47,$CK$1) = 1,11-$AH$45,0))</f>
        <v>0</v>
      </c>
      <c r="CV47" s="293">
        <f>IF($AQ$45 = $CM$1,0,IF(+COUNTIF(AT47,$CK$1) = 1,11-$AQ$45,0))</f>
        <v>0</v>
      </c>
      <c r="CW47" s="292">
        <f>IF($AQ$45 = $CM$1,0,IF(+COUNTIF(AU47,$CK$1) = 1,11-$AQ$45,0))</f>
        <v>0</v>
      </c>
      <c r="CX47" s="291">
        <f>IF($AQ$45 = $CM$1,0,IF(+COUNTIF(AV47,$CK$1) = 1,11-$AQ$45,0))</f>
        <v>0</v>
      </c>
      <c r="CY47" s="296">
        <f>CJ47+CM47+CP47+CS47+CV47</f>
        <v>0</v>
      </c>
      <c r="CZ47" s="295">
        <f>CK47+CN47+CQ47+CT47+CW47</f>
        <v>0</v>
      </c>
      <c r="DA47" s="294">
        <f>CL47+CO47+CR47+CU47+CX47</f>
        <v>0</v>
      </c>
      <c r="DB47" s="293">
        <f>SUM($CY$45:$CY$47)</f>
        <v>5</v>
      </c>
      <c r="DC47" s="292">
        <f>SUM($CZ$45:$CZ$47)</f>
        <v>3</v>
      </c>
      <c r="DD47" s="291">
        <f>SUM($DA$45:$DA$47)</f>
        <v>2</v>
      </c>
      <c r="DE47" s="291">
        <f>SUM(CY47:DA47)</f>
        <v>0</v>
      </c>
      <c r="DF47" s="290">
        <f>DB47+DE47</f>
        <v>5</v>
      </c>
      <c r="DG47" s="289">
        <f>DC47+DE47</f>
        <v>3</v>
      </c>
      <c r="DH47" s="288">
        <f>DD47+DE47</f>
        <v>2</v>
      </c>
      <c r="DI47" s="287"/>
      <c r="DJ47" s="286"/>
      <c r="DK47" s="286"/>
      <c r="DL47" s="286"/>
      <c r="DM47" s="285"/>
      <c r="DN47" s="284"/>
      <c r="DO47" s="32"/>
      <c r="DP47" s="220"/>
      <c r="DQ47" s="221"/>
      <c r="DR47" s="221"/>
      <c r="DS47" s="220"/>
      <c r="DT47" s="221"/>
      <c r="DU47" s="222"/>
    </row>
    <row r="48" spans="1:125" ht="10" customHeight="1" x14ac:dyDescent="0.2">
      <c r="A48" s="234">
        <v>3</v>
      </c>
      <c r="B48" s="235"/>
      <c r="C48" s="236"/>
      <c r="D48" s="240" t="s">
        <v>0</v>
      </c>
      <c r="E48" s="241"/>
      <c r="F48" s="242"/>
      <c r="G48" s="25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18"/>
      <c r="AB48" s="218"/>
      <c r="AC48" s="218"/>
      <c r="AD48" s="218"/>
      <c r="AE48" s="218"/>
      <c r="AF48" s="218"/>
      <c r="AG48" s="218"/>
      <c r="AH48" s="218"/>
      <c r="AI48" s="218"/>
      <c r="AJ48" s="218"/>
      <c r="AK48" s="218"/>
      <c r="AL48" s="218"/>
      <c r="AM48" s="218"/>
      <c r="AN48" s="218"/>
      <c r="AO48" s="218"/>
      <c r="AP48" s="218"/>
      <c r="AQ48" s="218"/>
      <c r="AR48" s="218"/>
      <c r="AS48" s="218"/>
      <c r="AT48" s="218"/>
      <c r="AU48" s="218"/>
      <c r="AV48" s="218"/>
      <c r="AW48" s="218"/>
      <c r="AX48" s="218"/>
      <c r="AY48" s="218"/>
      <c r="AZ48" s="281">
        <f>BC48-150</f>
        <v>15</v>
      </c>
      <c r="BA48" s="280"/>
      <c r="BB48" s="279"/>
      <c r="BC48" s="208">
        <f>BC36+BC42</f>
        <v>165</v>
      </c>
      <c r="BD48" s="209"/>
      <c r="BE48" s="210"/>
      <c r="BF48" s="32"/>
      <c r="BG48" s="249"/>
      <c r="BH48" s="218"/>
      <c r="BI48" s="218"/>
      <c r="BJ48" s="218"/>
      <c r="BK48" s="218"/>
      <c r="BL48" s="218"/>
      <c r="BM48" s="218"/>
      <c r="BN48" s="218"/>
      <c r="BO48" s="218"/>
      <c r="BP48" s="218"/>
      <c r="BQ48" s="218"/>
      <c r="BR48" s="218"/>
      <c r="BS48" s="218"/>
      <c r="BT48" s="218"/>
      <c r="BU48" s="218"/>
      <c r="BV48" s="218"/>
      <c r="BW48" s="218"/>
      <c r="BX48" s="218"/>
      <c r="BY48" s="218"/>
      <c r="BZ48" s="218"/>
      <c r="CA48" s="218"/>
      <c r="CB48" s="218"/>
      <c r="CC48" s="218"/>
      <c r="CD48" s="218"/>
      <c r="CE48" s="218"/>
      <c r="CF48" s="218"/>
      <c r="CG48" s="218"/>
      <c r="CH48" s="218"/>
      <c r="CI48" s="218"/>
      <c r="CJ48" s="218"/>
      <c r="CK48" s="218"/>
      <c r="CL48" s="218"/>
      <c r="CM48" s="218"/>
      <c r="CN48" s="218"/>
      <c r="CO48" s="218"/>
      <c r="CP48" s="218"/>
      <c r="CQ48" s="218"/>
      <c r="CR48" s="218"/>
      <c r="CS48" s="218"/>
      <c r="CT48" s="218"/>
      <c r="CU48" s="218"/>
      <c r="CV48" s="218"/>
      <c r="CW48" s="218"/>
      <c r="CX48" s="218"/>
      <c r="CY48" s="218"/>
      <c r="CZ48" s="218"/>
      <c r="DA48" s="218"/>
      <c r="DB48" s="218"/>
      <c r="DC48" s="218"/>
      <c r="DD48" s="218"/>
      <c r="DE48" s="218"/>
      <c r="DF48" s="218"/>
      <c r="DG48" s="218"/>
      <c r="DH48" s="218"/>
      <c r="DI48" s="218"/>
      <c r="DJ48" s="218"/>
      <c r="DK48" s="218"/>
      <c r="DL48" s="218"/>
      <c r="DM48" s="218"/>
      <c r="DN48" s="218"/>
      <c r="DO48" s="218"/>
      <c r="DP48" s="218"/>
      <c r="DQ48" s="218"/>
      <c r="DR48" s="218"/>
      <c r="DS48" s="218"/>
      <c r="DT48" s="218"/>
      <c r="DU48" s="219"/>
    </row>
    <row r="49" spans="1:125" ht="10" customHeight="1" x14ac:dyDescent="0.2">
      <c r="A49" s="234"/>
      <c r="B49" s="235"/>
      <c r="C49" s="236"/>
      <c r="D49" s="243"/>
      <c r="E49" s="244"/>
      <c r="F49" s="245"/>
      <c r="G49" s="220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78"/>
      <c r="S49" s="278"/>
      <c r="T49" s="278"/>
      <c r="U49" s="278"/>
      <c r="V49" s="278"/>
      <c r="W49" s="278"/>
      <c r="X49" s="278"/>
      <c r="Y49" s="278"/>
      <c r="Z49" s="278"/>
      <c r="AA49" s="278"/>
      <c r="AB49" s="278"/>
      <c r="AC49" s="278"/>
      <c r="AD49" s="278"/>
      <c r="AE49" s="278"/>
      <c r="AF49" s="278"/>
      <c r="AG49" s="278"/>
      <c r="AH49" s="278"/>
      <c r="AI49" s="278"/>
      <c r="AJ49" s="278"/>
      <c r="AK49" s="278"/>
      <c r="AL49" s="278"/>
      <c r="AM49" s="278"/>
      <c r="AN49" s="278"/>
      <c r="AO49" s="278"/>
      <c r="AP49" s="278"/>
      <c r="AQ49" s="278"/>
      <c r="AR49" s="278"/>
      <c r="AS49" s="278"/>
      <c r="AT49" s="278"/>
      <c r="AU49" s="278"/>
      <c r="AV49" s="278"/>
      <c r="AW49" s="278"/>
      <c r="AX49" s="278"/>
      <c r="AY49" s="278"/>
      <c r="AZ49" s="275"/>
      <c r="BA49" s="275"/>
      <c r="BB49" s="274"/>
      <c r="BC49" s="211"/>
      <c r="BD49" s="212"/>
      <c r="BE49" s="213"/>
      <c r="BF49" s="32"/>
      <c r="BG49" s="220"/>
      <c r="BH49" s="221"/>
      <c r="BI49" s="221"/>
      <c r="BJ49" s="221"/>
      <c r="BK49" s="221"/>
      <c r="BL49" s="221"/>
      <c r="BM49" s="221"/>
      <c r="BN49" s="221"/>
      <c r="BO49" s="221"/>
      <c r="BP49" s="221"/>
      <c r="BQ49" s="221"/>
      <c r="BR49" s="221"/>
      <c r="BS49" s="221"/>
      <c r="BT49" s="221"/>
      <c r="BU49" s="221"/>
      <c r="BV49" s="221"/>
      <c r="BW49" s="221"/>
      <c r="BX49" s="221"/>
      <c r="BY49" s="221"/>
      <c r="BZ49" s="221"/>
      <c r="CA49" s="221"/>
      <c r="CB49" s="221"/>
      <c r="CC49" s="221"/>
      <c r="CD49" s="221"/>
      <c r="CE49" s="221"/>
      <c r="CF49" s="221"/>
      <c r="CG49" s="221"/>
      <c r="CH49" s="221"/>
      <c r="CI49" s="221"/>
      <c r="CJ49" s="221"/>
      <c r="CK49" s="221"/>
      <c r="CL49" s="221"/>
      <c r="CM49" s="221"/>
      <c r="CN49" s="221"/>
      <c r="CO49" s="221"/>
      <c r="CP49" s="221"/>
      <c r="CQ49" s="221"/>
      <c r="CR49" s="221"/>
      <c r="CS49" s="221"/>
      <c r="CT49" s="221"/>
      <c r="CU49" s="221"/>
      <c r="CV49" s="221"/>
      <c r="CW49" s="221"/>
      <c r="CX49" s="221"/>
      <c r="CY49" s="221"/>
      <c r="CZ49" s="221"/>
      <c r="DA49" s="221"/>
      <c r="DB49" s="221"/>
      <c r="DC49" s="221"/>
      <c r="DD49" s="221"/>
      <c r="DE49" s="221"/>
      <c r="DF49" s="221"/>
      <c r="DG49" s="221"/>
      <c r="DH49" s="221"/>
      <c r="DI49" s="221"/>
      <c r="DJ49" s="221"/>
      <c r="DK49" s="221"/>
      <c r="DL49" s="221"/>
      <c r="DM49" s="221"/>
      <c r="DN49" s="221"/>
      <c r="DO49" s="221"/>
      <c r="DP49" s="221"/>
      <c r="DQ49" s="221"/>
      <c r="DR49" s="221"/>
      <c r="DS49" s="221"/>
      <c r="DT49" s="221"/>
      <c r="DU49" s="222"/>
    </row>
    <row r="50" spans="1:125" ht="10" customHeight="1" thickBot="1" x14ac:dyDescent="0.25">
      <c r="A50" s="237"/>
      <c r="B50" s="238"/>
      <c r="C50" s="239"/>
      <c r="D50" s="246"/>
      <c r="E50" s="247"/>
      <c r="F50" s="248"/>
      <c r="G50" s="223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  <c r="S50" s="224"/>
      <c r="T50" s="224"/>
      <c r="U50" s="224"/>
      <c r="V50" s="224"/>
      <c r="W50" s="224"/>
      <c r="X50" s="224"/>
      <c r="Y50" s="224"/>
      <c r="Z50" s="224"/>
      <c r="AA50" s="224"/>
      <c r="AB50" s="224"/>
      <c r="AC50" s="224"/>
      <c r="AD50" s="224"/>
      <c r="AE50" s="224"/>
      <c r="AF50" s="224"/>
      <c r="AG50" s="224"/>
      <c r="AH50" s="224"/>
      <c r="AI50" s="224"/>
      <c r="AJ50" s="224"/>
      <c r="AK50" s="224"/>
      <c r="AL50" s="224"/>
      <c r="AM50" s="224"/>
      <c r="AN50" s="224"/>
      <c r="AO50" s="224"/>
      <c r="AP50" s="224"/>
      <c r="AQ50" s="224"/>
      <c r="AR50" s="224"/>
      <c r="AS50" s="224"/>
      <c r="AT50" s="224"/>
      <c r="AU50" s="224"/>
      <c r="AV50" s="224"/>
      <c r="AW50" s="224"/>
      <c r="AX50" s="224"/>
      <c r="AY50" s="224"/>
      <c r="AZ50" s="271"/>
      <c r="BA50" s="271"/>
      <c r="BB50" s="270"/>
      <c r="BC50" s="211"/>
      <c r="BD50" s="212"/>
      <c r="BE50" s="213"/>
      <c r="BF50" s="32"/>
      <c r="BG50" s="220"/>
      <c r="BH50" s="221"/>
      <c r="BI50" s="221"/>
      <c r="BJ50" s="221"/>
      <c r="BK50" s="221"/>
      <c r="BL50" s="221"/>
      <c r="BM50" s="221"/>
      <c r="BN50" s="221"/>
      <c r="BO50" s="221"/>
      <c r="BP50" s="221"/>
      <c r="BQ50" s="221"/>
      <c r="BR50" s="221"/>
      <c r="BS50" s="221"/>
      <c r="BT50" s="221"/>
      <c r="BU50" s="221"/>
      <c r="BV50" s="221"/>
      <c r="BW50" s="221"/>
      <c r="BX50" s="221"/>
      <c r="BY50" s="221"/>
      <c r="BZ50" s="221"/>
      <c r="CA50" s="221"/>
      <c r="CB50" s="221"/>
      <c r="CC50" s="221"/>
      <c r="CD50" s="221"/>
      <c r="CE50" s="221"/>
      <c r="CF50" s="221"/>
      <c r="CG50" s="221"/>
      <c r="CH50" s="221"/>
      <c r="CI50" s="221"/>
      <c r="CJ50" s="221"/>
      <c r="CK50" s="221"/>
      <c r="CL50" s="221"/>
      <c r="CM50" s="221"/>
      <c r="CN50" s="221"/>
      <c r="CO50" s="221"/>
      <c r="CP50" s="221"/>
      <c r="CQ50" s="221"/>
      <c r="CR50" s="221"/>
      <c r="CS50" s="221"/>
      <c r="CT50" s="221"/>
      <c r="CU50" s="221"/>
      <c r="CV50" s="221"/>
      <c r="CW50" s="221"/>
      <c r="CX50" s="221"/>
      <c r="CY50" s="221"/>
      <c r="CZ50" s="221"/>
      <c r="DA50" s="221"/>
      <c r="DB50" s="221"/>
      <c r="DC50" s="221"/>
      <c r="DD50" s="221"/>
      <c r="DE50" s="221"/>
      <c r="DF50" s="221"/>
      <c r="DG50" s="221"/>
      <c r="DH50" s="221"/>
      <c r="DI50" s="221"/>
      <c r="DJ50" s="221"/>
      <c r="DK50" s="221"/>
      <c r="DL50" s="221"/>
      <c r="DM50" s="221"/>
      <c r="DN50" s="221"/>
      <c r="DO50" s="221"/>
      <c r="DP50" s="221"/>
      <c r="DQ50" s="221"/>
      <c r="DR50" s="221"/>
      <c r="DS50" s="221"/>
      <c r="DT50" s="221"/>
      <c r="DU50" s="222"/>
    </row>
    <row r="51" spans="1:125" ht="10" customHeight="1" x14ac:dyDescent="0.2">
      <c r="A51" s="267" t="s">
        <v>0</v>
      </c>
      <c r="B51" s="268"/>
      <c r="C51" s="268"/>
      <c r="D51" s="268"/>
      <c r="E51" s="268"/>
      <c r="F51" s="269"/>
      <c r="G51" s="261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78"/>
      <c r="S51" s="278"/>
      <c r="T51" s="278"/>
      <c r="U51" s="278"/>
      <c r="V51" s="278"/>
      <c r="W51" s="278"/>
      <c r="X51" s="278"/>
      <c r="Y51" s="278"/>
      <c r="Z51" s="278"/>
      <c r="AA51" s="278"/>
      <c r="AB51" s="278"/>
      <c r="AC51" s="278"/>
      <c r="AD51" s="278"/>
      <c r="AE51" s="278"/>
      <c r="AF51" s="278"/>
      <c r="AG51" s="278"/>
      <c r="AH51" s="278"/>
      <c r="AI51" s="278"/>
      <c r="AJ51" s="278"/>
      <c r="AK51" s="278"/>
      <c r="AL51" s="278"/>
      <c r="AM51" s="278"/>
      <c r="AN51" s="278"/>
      <c r="AO51" s="278"/>
      <c r="AP51" s="278"/>
      <c r="AQ51" s="278"/>
      <c r="AR51" s="278"/>
      <c r="AS51" s="278"/>
      <c r="AT51" s="283" t="s">
        <v>24</v>
      </c>
      <c r="AU51" s="282"/>
      <c r="AV51" s="282"/>
      <c r="AW51" s="282"/>
      <c r="AX51" s="282"/>
      <c r="AY51" s="282"/>
      <c r="AZ51" s="281">
        <f>BC51-DP1</f>
        <v>-3</v>
      </c>
      <c r="BA51" s="280"/>
      <c r="BB51" s="279"/>
      <c r="BC51" s="208">
        <f>BC18+BC33+BC48</f>
        <v>497</v>
      </c>
      <c r="BD51" s="209"/>
      <c r="BE51" s="210"/>
      <c r="BF51" s="32"/>
      <c r="BG51" s="220"/>
      <c r="BH51" s="221"/>
      <c r="BI51" s="221"/>
      <c r="BJ51" s="221"/>
      <c r="BK51" s="221"/>
      <c r="BL51" s="221"/>
      <c r="BM51" s="221"/>
      <c r="BN51" s="221"/>
      <c r="BO51" s="221"/>
      <c r="BP51" s="221"/>
      <c r="BQ51" s="221"/>
      <c r="BR51" s="221"/>
      <c r="BS51" s="221"/>
      <c r="BT51" s="221"/>
      <c r="BU51" s="221"/>
      <c r="BV51" s="221"/>
      <c r="BW51" s="221"/>
      <c r="BX51" s="221"/>
      <c r="BY51" s="221"/>
      <c r="BZ51" s="221"/>
      <c r="CA51" s="221"/>
      <c r="CB51" s="221"/>
      <c r="CC51" s="221"/>
      <c r="CD51" s="221"/>
      <c r="CE51" s="221"/>
      <c r="CF51" s="221"/>
      <c r="CG51" s="221"/>
      <c r="CH51" s="221"/>
      <c r="CI51" s="221"/>
      <c r="CJ51" s="221"/>
      <c r="CK51" s="221"/>
      <c r="CL51" s="221"/>
      <c r="CM51" s="221"/>
      <c r="CN51" s="221"/>
      <c r="CO51" s="221"/>
      <c r="CP51" s="221"/>
      <c r="CQ51" s="221"/>
      <c r="CR51" s="221"/>
      <c r="CS51" s="221"/>
      <c r="CT51" s="221"/>
      <c r="CU51" s="221"/>
      <c r="CV51" s="221"/>
      <c r="CW51" s="221"/>
      <c r="CX51" s="221"/>
      <c r="CY51" s="221"/>
      <c r="CZ51" s="221"/>
      <c r="DA51" s="221"/>
      <c r="DB51" s="221"/>
      <c r="DC51" s="221"/>
      <c r="DD51" s="221"/>
      <c r="DE51" s="221"/>
      <c r="DF51" s="221"/>
      <c r="DG51" s="221"/>
      <c r="DH51" s="221"/>
      <c r="DI51" s="221"/>
      <c r="DJ51" s="221"/>
      <c r="DK51" s="221"/>
      <c r="DL51" s="221"/>
      <c r="DM51" s="221"/>
      <c r="DN51" s="221"/>
      <c r="DO51" s="221"/>
      <c r="DP51" s="221"/>
      <c r="DQ51" s="221"/>
      <c r="DR51" s="221"/>
      <c r="DS51" s="221"/>
      <c r="DT51" s="221"/>
      <c r="DU51" s="222"/>
    </row>
    <row r="52" spans="1:125" ht="10" customHeight="1" x14ac:dyDescent="0.2">
      <c r="A52" s="234"/>
      <c r="B52" s="235"/>
      <c r="C52" s="235"/>
      <c r="D52" s="235"/>
      <c r="E52" s="235"/>
      <c r="F52" s="236"/>
      <c r="G52" s="220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78"/>
      <c r="U52" s="278"/>
      <c r="V52" s="278"/>
      <c r="W52" s="278"/>
      <c r="X52" s="278"/>
      <c r="Y52" s="278"/>
      <c r="Z52" s="278"/>
      <c r="AA52" s="278"/>
      <c r="AB52" s="278"/>
      <c r="AC52" s="278"/>
      <c r="AD52" s="278"/>
      <c r="AE52" s="278"/>
      <c r="AF52" s="278"/>
      <c r="AG52" s="278"/>
      <c r="AH52" s="278"/>
      <c r="AI52" s="278"/>
      <c r="AJ52" s="278"/>
      <c r="AK52" s="278"/>
      <c r="AL52" s="278"/>
      <c r="AM52" s="278"/>
      <c r="AN52" s="278"/>
      <c r="AO52" s="278"/>
      <c r="AP52" s="278"/>
      <c r="AQ52" s="278"/>
      <c r="AR52" s="278"/>
      <c r="AS52" s="278"/>
      <c r="AT52" s="277"/>
      <c r="AU52" s="276"/>
      <c r="AV52" s="276"/>
      <c r="AW52" s="276"/>
      <c r="AX52" s="276"/>
      <c r="AY52" s="276"/>
      <c r="AZ52" s="275"/>
      <c r="BA52" s="275"/>
      <c r="BB52" s="274"/>
      <c r="BC52" s="211"/>
      <c r="BD52" s="212"/>
      <c r="BE52" s="213"/>
      <c r="BF52" s="32"/>
      <c r="BG52" s="220"/>
      <c r="BH52" s="221"/>
      <c r="BI52" s="221"/>
      <c r="BJ52" s="221"/>
      <c r="BK52" s="221"/>
      <c r="BL52" s="221"/>
      <c r="BM52" s="221"/>
      <c r="BN52" s="221"/>
      <c r="BO52" s="221"/>
      <c r="BP52" s="221"/>
      <c r="BQ52" s="221"/>
      <c r="BR52" s="221"/>
      <c r="BS52" s="221"/>
      <c r="BT52" s="221"/>
      <c r="BU52" s="221"/>
      <c r="BV52" s="221"/>
      <c r="BW52" s="221"/>
      <c r="BX52" s="221"/>
      <c r="BY52" s="221"/>
      <c r="BZ52" s="221"/>
      <c r="CA52" s="221"/>
      <c r="CB52" s="221"/>
      <c r="CC52" s="221"/>
      <c r="CD52" s="221"/>
      <c r="CE52" s="221"/>
      <c r="CF52" s="221"/>
      <c r="CG52" s="221"/>
      <c r="CH52" s="221"/>
      <c r="CI52" s="221"/>
      <c r="CJ52" s="221"/>
      <c r="CK52" s="221"/>
      <c r="CL52" s="221"/>
      <c r="CM52" s="221"/>
      <c r="CN52" s="221"/>
      <c r="CO52" s="221"/>
      <c r="CP52" s="221"/>
      <c r="CQ52" s="221"/>
      <c r="CR52" s="221"/>
      <c r="CS52" s="221"/>
      <c r="CT52" s="221"/>
      <c r="CU52" s="221"/>
      <c r="CV52" s="221"/>
      <c r="CW52" s="221"/>
      <c r="CX52" s="221"/>
      <c r="CY52" s="221"/>
      <c r="CZ52" s="221"/>
      <c r="DA52" s="221"/>
      <c r="DB52" s="221"/>
      <c r="DC52" s="221"/>
      <c r="DD52" s="221"/>
      <c r="DE52" s="221"/>
      <c r="DF52" s="221"/>
      <c r="DG52" s="221"/>
      <c r="DH52" s="221"/>
      <c r="DI52" s="221"/>
      <c r="DJ52" s="221"/>
      <c r="DK52" s="221"/>
      <c r="DL52" s="221"/>
      <c r="DM52" s="221"/>
      <c r="DN52" s="221"/>
      <c r="DO52" s="221"/>
      <c r="DP52" s="221"/>
      <c r="DQ52" s="221"/>
      <c r="DR52" s="221"/>
      <c r="DS52" s="221"/>
      <c r="DT52" s="221"/>
      <c r="DU52" s="222"/>
    </row>
    <row r="53" spans="1:125" ht="10" customHeight="1" thickBot="1" x14ac:dyDescent="0.25">
      <c r="A53" s="237"/>
      <c r="B53" s="238"/>
      <c r="C53" s="238"/>
      <c r="D53" s="238"/>
      <c r="E53" s="238"/>
      <c r="F53" s="239"/>
      <c r="G53" s="223"/>
      <c r="H53" s="224"/>
      <c r="I53" s="224"/>
      <c r="J53" s="224"/>
      <c r="K53" s="224"/>
      <c r="L53" s="224"/>
      <c r="M53" s="224"/>
      <c r="N53" s="224"/>
      <c r="O53" s="224"/>
      <c r="P53" s="224"/>
      <c r="Q53" s="224"/>
      <c r="R53" s="224"/>
      <c r="S53" s="224"/>
      <c r="T53" s="224"/>
      <c r="U53" s="224"/>
      <c r="V53" s="224"/>
      <c r="W53" s="224"/>
      <c r="X53" s="224"/>
      <c r="Y53" s="224"/>
      <c r="Z53" s="224"/>
      <c r="AA53" s="224"/>
      <c r="AB53" s="224"/>
      <c r="AC53" s="224"/>
      <c r="AD53" s="224"/>
      <c r="AE53" s="224"/>
      <c r="AF53" s="224"/>
      <c r="AG53" s="224"/>
      <c r="AH53" s="224"/>
      <c r="AI53" s="224"/>
      <c r="AJ53" s="224"/>
      <c r="AK53" s="224"/>
      <c r="AL53" s="224"/>
      <c r="AM53" s="224"/>
      <c r="AN53" s="224"/>
      <c r="AO53" s="224"/>
      <c r="AP53" s="224"/>
      <c r="AQ53" s="224"/>
      <c r="AR53" s="224"/>
      <c r="AS53" s="224"/>
      <c r="AT53" s="273"/>
      <c r="AU53" s="272"/>
      <c r="AV53" s="272"/>
      <c r="AW53" s="272"/>
      <c r="AX53" s="272"/>
      <c r="AY53" s="272"/>
      <c r="AZ53" s="271"/>
      <c r="BA53" s="271"/>
      <c r="BB53" s="270"/>
      <c r="BC53" s="214"/>
      <c r="BD53" s="215"/>
      <c r="BE53" s="216"/>
      <c r="BF53" s="31"/>
      <c r="BG53" s="223"/>
      <c r="BH53" s="224"/>
      <c r="BI53" s="224"/>
      <c r="BJ53" s="224"/>
      <c r="BK53" s="224"/>
      <c r="BL53" s="224"/>
      <c r="BM53" s="224"/>
      <c r="BN53" s="224"/>
      <c r="BO53" s="224"/>
      <c r="BP53" s="224"/>
      <c r="BQ53" s="224"/>
      <c r="BR53" s="224"/>
      <c r="BS53" s="224"/>
      <c r="BT53" s="224"/>
      <c r="BU53" s="224"/>
      <c r="BV53" s="224"/>
      <c r="BW53" s="224"/>
      <c r="BX53" s="224"/>
      <c r="BY53" s="224"/>
      <c r="BZ53" s="224"/>
      <c r="CA53" s="224"/>
      <c r="CB53" s="224"/>
      <c r="CC53" s="224"/>
      <c r="CD53" s="224"/>
      <c r="CE53" s="224"/>
      <c r="CF53" s="224"/>
      <c r="CG53" s="224"/>
      <c r="CH53" s="224"/>
      <c r="CI53" s="224"/>
      <c r="CJ53" s="224"/>
      <c r="CK53" s="224"/>
      <c r="CL53" s="224"/>
      <c r="CM53" s="224"/>
      <c r="CN53" s="224"/>
      <c r="CO53" s="224"/>
      <c r="CP53" s="224"/>
      <c r="CQ53" s="224"/>
      <c r="CR53" s="224"/>
      <c r="CS53" s="224"/>
      <c r="CT53" s="224"/>
      <c r="CU53" s="224"/>
      <c r="CV53" s="224"/>
      <c r="CW53" s="224"/>
      <c r="CX53" s="224"/>
      <c r="CY53" s="224"/>
      <c r="CZ53" s="224"/>
      <c r="DA53" s="224"/>
      <c r="DB53" s="224"/>
      <c r="DC53" s="224"/>
      <c r="DD53" s="224"/>
      <c r="DE53" s="224"/>
      <c r="DF53" s="224"/>
      <c r="DG53" s="224"/>
      <c r="DH53" s="224"/>
      <c r="DI53" s="224"/>
      <c r="DJ53" s="224"/>
      <c r="DK53" s="224"/>
      <c r="DL53" s="224"/>
      <c r="DM53" s="224"/>
      <c r="DN53" s="224"/>
      <c r="DO53" s="224"/>
      <c r="DP53" s="224"/>
      <c r="DQ53" s="224"/>
      <c r="DR53" s="224"/>
      <c r="DS53" s="224"/>
      <c r="DT53" s="224"/>
      <c r="DU53" s="225"/>
    </row>
  </sheetData>
  <mergeCells count="250">
    <mergeCell ref="DP1:DR1"/>
    <mergeCell ref="DS1:DU1"/>
    <mergeCell ref="A3:C5"/>
    <mergeCell ref="D3:F5"/>
    <mergeCell ref="G3:O5"/>
    <mergeCell ref="P3:X5"/>
    <mergeCell ref="Y3:AG5"/>
    <mergeCell ref="AH3:AP5"/>
    <mergeCell ref="AQ3:AY5"/>
    <mergeCell ref="AZ3:BB5"/>
    <mergeCell ref="BC3:BE5"/>
    <mergeCell ref="BG3:BI5"/>
    <mergeCell ref="BJ3:BL5"/>
    <mergeCell ref="BM3:BO5"/>
    <mergeCell ref="BP3:BR5"/>
    <mergeCell ref="BS3:BU5"/>
    <mergeCell ref="BV3:BX5"/>
    <mergeCell ref="BZ3:CB5"/>
    <mergeCell ref="CC3:CE5"/>
    <mergeCell ref="CG3:CI5"/>
    <mergeCell ref="CJ3:CX5"/>
    <mergeCell ref="CY3:DA5"/>
    <mergeCell ref="DB3:DD5"/>
    <mergeCell ref="DE3:DE5"/>
    <mergeCell ref="DF3:DH5"/>
    <mergeCell ref="DI3:DM5"/>
    <mergeCell ref="DN3:DN5"/>
    <mergeCell ref="DP3:DR5"/>
    <mergeCell ref="DS3:DU5"/>
    <mergeCell ref="A6:C8"/>
    <mergeCell ref="D6:F8"/>
    <mergeCell ref="G6:I8"/>
    <mergeCell ref="P6:R8"/>
    <mergeCell ref="Y6:AA8"/>
    <mergeCell ref="AH6:AJ8"/>
    <mergeCell ref="AQ6:AS8"/>
    <mergeCell ref="AZ6:BB8"/>
    <mergeCell ref="BC6:BE11"/>
    <mergeCell ref="DP6:DR8"/>
    <mergeCell ref="DS6:DU8"/>
    <mergeCell ref="DI7:DI8"/>
    <mergeCell ref="DJ7:DJ8"/>
    <mergeCell ref="DK7:DK8"/>
    <mergeCell ref="DL7:DL8"/>
    <mergeCell ref="DM7:DM8"/>
    <mergeCell ref="DN7:DN8"/>
    <mergeCell ref="A9:C11"/>
    <mergeCell ref="D9:F11"/>
    <mergeCell ref="G9:I11"/>
    <mergeCell ref="P9:R11"/>
    <mergeCell ref="Y9:AA11"/>
    <mergeCell ref="AH9:AJ11"/>
    <mergeCell ref="AQ9:AS11"/>
    <mergeCell ref="AZ9:BB11"/>
    <mergeCell ref="DP9:DR11"/>
    <mergeCell ref="DS9:DU11"/>
    <mergeCell ref="DI10:DI11"/>
    <mergeCell ref="DJ10:DJ11"/>
    <mergeCell ref="DK10:DK11"/>
    <mergeCell ref="DL10:DL11"/>
    <mergeCell ref="DM10:DM11"/>
    <mergeCell ref="DN10:DN11"/>
    <mergeCell ref="A12:C14"/>
    <mergeCell ref="D12:F14"/>
    <mergeCell ref="G12:I14"/>
    <mergeCell ref="P12:R14"/>
    <mergeCell ref="Y12:AA14"/>
    <mergeCell ref="AH12:AJ14"/>
    <mergeCell ref="AZ12:BB14"/>
    <mergeCell ref="BC12:BE17"/>
    <mergeCell ref="DP12:DR14"/>
    <mergeCell ref="DS12:DU14"/>
    <mergeCell ref="DI13:DI14"/>
    <mergeCell ref="DJ13:DJ14"/>
    <mergeCell ref="DK13:DK14"/>
    <mergeCell ref="DL13:DL14"/>
    <mergeCell ref="DM13:DM14"/>
    <mergeCell ref="DN13:DN14"/>
    <mergeCell ref="A15:C17"/>
    <mergeCell ref="D15:F17"/>
    <mergeCell ref="G15:I17"/>
    <mergeCell ref="P15:R17"/>
    <mergeCell ref="Y15:AA17"/>
    <mergeCell ref="AH15:AJ17"/>
    <mergeCell ref="AQ15:AS17"/>
    <mergeCell ref="AZ15:BB17"/>
    <mergeCell ref="AQ12:AS14"/>
    <mergeCell ref="DP15:DR17"/>
    <mergeCell ref="DS15:DU17"/>
    <mergeCell ref="DI16:DI17"/>
    <mergeCell ref="DJ16:DJ17"/>
    <mergeCell ref="DK16:DK17"/>
    <mergeCell ref="DL16:DL17"/>
    <mergeCell ref="DM16:DM17"/>
    <mergeCell ref="DN16:DN17"/>
    <mergeCell ref="A18:C20"/>
    <mergeCell ref="D18:F20"/>
    <mergeCell ref="G18:AY20"/>
    <mergeCell ref="AZ18:BB20"/>
    <mergeCell ref="BC18:BE20"/>
    <mergeCell ref="BG18:DU20"/>
    <mergeCell ref="A21:C23"/>
    <mergeCell ref="D21:F23"/>
    <mergeCell ref="G21:I23"/>
    <mergeCell ref="P21:R23"/>
    <mergeCell ref="Y21:AA23"/>
    <mergeCell ref="AH21:AJ23"/>
    <mergeCell ref="AZ21:BB23"/>
    <mergeCell ref="BC21:BE26"/>
    <mergeCell ref="DP21:DR23"/>
    <mergeCell ref="DS21:DU23"/>
    <mergeCell ref="DI22:DI23"/>
    <mergeCell ref="DJ22:DJ23"/>
    <mergeCell ref="DK22:DK23"/>
    <mergeCell ref="DL22:DL23"/>
    <mergeCell ref="DM22:DM23"/>
    <mergeCell ref="DN22:DN23"/>
    <mergeCell ref="A24:C26"/>
    <mergeCell ref="D24:F26"/>
    <mergeCell ref="G24:I26"/>
    <mergeCell ref="P24:R26"/>
    <mergeCell ref="Y24:AA26"/>
    <mergeCell ref="AH24:AJ26"/>
    <mergeCell ref="AQ24:AS26"/>
    <mergeCell ref="AZ24:BB26"/>
    <mergeCell ref="AQ21:AS23"/>
    <mergeCell ref="DP24:DR26"/>
    <mergeCell ref="DS24:DU26"/>
    <mergeCell ref="DI25:DI26"/>
    <mergeCell ref="DJ25:DJ26"/>
    <mergeCell ref="DK25:DK26"/>
    <mergeCell ref="DL25:DL26"/>
    <mergeCell ref="DM25:DM26"/>
    <mergeCell ref="DN25:DN26"/>
    <mergeCell ref="A27:C29"/>
    <mergeCell ref="D27:F29"/>
    <mergeCell ref="G27:I29"/>
    <mergeCell ref="P27:R29"/>
    <mergeCell ref="Y27:AA29"/>
    <mergeCell ref="AH27:AJ29"/>
    <mergeCell ref="AZ27:BB29"/>
    <mergeCell ref="BC27:BE32"/>
    <mergeCell ref="DP27:DR29"/>
    <mergeCell ref="DS27:DU29"/>
    <mergeCell ref="DI28:DI29"/>
    <mergeCell ref="DJ28:DJ29"/>
    <mergeCell ref="DK28:DK29"/>
    <mergeCell ref="DL28:DL29"/>
    <mergeCell ref="DM28:DM29"/>
    <mergeCell ref="DN28:DN29"/>
    <mergeCell ref="A30:C32"/>
    <mergeCell ref="D30:F32"/>
    <mergeCell ref="G30:I32"/>
    <mergeCell ref="P30:R32"/>
    <mergeCell ref="Y30:AA32"/>
    <mergeCell ref="AH30:AJ32"/>
    <mergeCell ref="AQ30:AS32"/>
    <mergeCell ref="AZ30:BB32"/>
    <mergeCell ref="AQ27:AS29"/>
    <mergeCell ref="DP30:DR32"/>
    <mergeCell ref="DS30:DU32"/>
    <mergeCell ref="DI31:DI32"/>
    <mergeCell ref="DJ31:DJ32"/>
    <mergeCell ref="DK31:DK32"/>
    <mergeCell ref="DL31:DL32"/>
    <mergeCell ref="DM31:DM32"/>
    <mergeCell ref="DN31:DN32"/>
    <mergeCell ref="A33:C35"/>
    <mergeCell ref="D33:F35"/>
    <mergeCell ref="G33:AY35"/>
    <mergeCell ref="AZ33:BB35"/>
    <mergeCell ref="BC33:BE35"/>
    <mergeCell ref="BG33:DU35"/>
    <mergeCell ref="A36:C38"/>
    <mergeCell ref="D36:F38"/>
    <mergeCell ref="G36:I38"/>
    <mergeCell ref="P36:R38"/>
    <mergeCell ref="Y36:AA38"/>
    <mergeCell ref="AH36:AJ38"/>
    <mergeCell ref="AZ36:BB38"/>
    <mergeCell ref="BC36:BE41"/>
    <mergeCell ref="DP36:DR38"/>
    <mergeCell ref="DS36:DU38"/>
    <mergeCell ref="DI37:DI38"/>
    <mergeCell ref="DJ37:DJ38"/>
    <mergeCell ref="DK37:DK38"/>
    <mergeCell ref="DL37:DL38"/>
    <mergeCell ref="DM37:DM38"/>
    <mergeCell ref="DN37:DN38"/>
    <mergeCell ref="A39:C41"/>
    <mergeCell ref="D39:F41"/>
    <mergeCell ref="G39:I41"/>
    <mergeCell ref="P39:R41"/>
    <mergeCell ref="Y39:AA41"/>
    <mergeCell ref="AH39:AJ41"/>
    <mergeCell ref="AQ39:AS41"/>
    <mergeCell ref="AZ39:BB41"/>
    <mergeCell ref="AQ36:AS38"/>
    <mergeCell ref="DP39:DR41"/>
    <mergeCell ref="DS39:DU41"/>
    <mergeCell ref="DI40:DI41"/>
    <mergeCell ref="DJ40:DJ41"/>
    <mergeCell ref="DK40:DK41"/>
    <mergeCell ref="DL40:DL41"/>
    <mergeCell ref="DM40:DM41"/>
    <mergeCell ref="DN40:DN41"/>
    <mergeCell ref="A42:C44"/>
    <mergeCell ref="D42:F44"/>
    <mergeCell ref="G42:I44"/>
    <mergeCell ref="P42:R44"/>
    <mergeCell ref="Y42:AA44"/>
    <mergeCell ref="AH42:AJ44"/>
    <mergeCell ref="DS42:DU44"/>
    <mergeCell ref="DI43:DI44"/>
    <mergeCell ref="DJ43:DJ44"/>
    <mergeCell ref="DK43:DK44"/>
    <mergeCell ref="DL43:DL44"/>
    <mergeCell ref="DM43:DM44"/>
    <mergeCell ref="AQ45:AS47"/>
    <mergeCell ref="AZ45:BB47"/>
    <mergeCell ref="AQ42:AS44"/>
    <mergeCell ref="AZ42:BB44"/>
    <mergeCell ref="BC42:BE47"/>
    <mergeCell ref="DP42:DR44"/>
    <mergeCell ref="DL46:DL47"/>
    <mergeCell ref="DM46:DM47"/>
    <mergeCell ref="DN46:DN47"/>
    <mergeCell ref="DN43:DN44"/>
    <mergeCell ref="A45:C47"/>
    <mergeCell ref="D45:F47"/>
    <mergeCell ref="G45:I47"/>
    <mergeCell ref="P45:R47"/>
    <mergeCell ref="Y45:AA47"/>
    <mergeCell ref="AH45:AJ47"/>
    <mergeCell ref="BG48:DU53"/>
    <mergeCell ref="A51:F53"/>
    <mergeCell ref="G51:AS53"/>
    <mergeCell ref="AT51:AY53"/>
    <mergeCell ref="AZ51:BB53"/>
    <mergeCell ref="DP45:DR47"/>
    <mergeCell ref="DS45:DU47"/>
    <mergeCell ref="DI46:DI47"/>
    <mergeCell ref="DJ46:DJ47"/>
    <mergeCell ref="DK46:DK47"/>
    <mergeCell ref="BC51:BE53"/>
    <mergeCell ref="A48:C50"/>
    <mergeCell ref="D48:F50"/>
    <mergeCell ref="G48:AY50"/>
    <mergeCell ref="AZ48:BB50"/>
    <mergeCell ref="BC48:BE50"/>
  </mergeCells>
  <conditionalFormatting sqref="BC6:BE11">
    <cfRule type="colorScale" priority="123">
      <colorScale>
        <cfvo type="num" val="89"/>
        <cfvo type="num" val="90"/>
        <cfvo type="num" val="100"/>
        <color rgb="FFFF0000"/>
        <color theme="9" tint="0.39997558519241921"/>
        <color rgb="FF00B050"/>
      </colorScale>
    </cfRule>
  </conditionalFormatting>
  <conditionalFormatting sqref="BC21:BE32">
    <cfRule type="colorScale" priority="122">
      <colorScale>
        <cfvo type="num" val="84"/>
        <cfvo type="num" val="85"/>
        <cfvo type="num" val="100"/>
        <color rgb="FFFF0000"/>
        <color theme="9" tint="0.39997558519241921"/>
        <color rgb="FF00B050"/>
      </colorScale>
    </cfRule>
  </conditionalFormatting>
  <conditionalFormatting sqref="BC36:BE47">
    <cfRule type="colorScale" priority="121">
      <colorScale>
        <cfvo type="num" val="74"/>
        <cfvo type="num" val="75"/>
        <cfvo type="num" val="100"/>
        <color rgb="FFFF0000"/>
        <color theme="9" tint="0.39997558519241921"/>
        <color rgb="FF00B050"/>
      </colorScale>
    </cfRule>
  </conditionalFormatting>
  <conditionalFormatting sqref="BC18:BE20">
    <cfRule type="colorScale" priority="120">
      <colorScale>
        <cfvo type="num" val="179"/>
        <cfvo type="num" val="180"/>
        <cfvo type="num" val="190"/>
        <color rgb="FFFF0000"/>
        <color theme="9" tint="0.39997558519241921"/>
        <color rgb="FF00B050"/>
      </colorScale>
    </cfRule>
  </conditionalFormatting>
  <conditionalFormatting sqref="BC33:BE35">
    <cfRule type="colorScale" priority="119">
      <colorScale>
        <cfvo type="num" val="169"/>
        <cfvo type="num" val="170"/>
        <cfvo type="num" val="187"/>
        <color rgb="FFFF0000"/>
        <color theme="9" tint="0.39997558519241921"/>
        <color rgb="FF00B050"/>
      </colorScale>
    </cfRule>
  </conditionalFormatting>
  <conditionalFormatting sqref="BC48:BE50">
    <cfRule type="colorScale" priority="118">
      <colorScale>
        <cfvo type="num" val="149"/>
        <cfvo type="num" val="150"/>
        <cfvo type="num" val="183"/>
        <color rgb="FFFF0000"/>
        <color theme="9" tint="0.39997558519241921"/>
        <color rgb="FF00B050"/>
      </colorScale>
    </cfRule>
  </conditionalFormatting>
  <conditionalFormatting sqref="BC51:BE53">
    <cfRule type="colorScale" priority="117">
      <colorScale>
        <cfvo type="num" val="499"/>
        <cfvo type="num" val="500"/>
        <cfvo type="num" val="560"/>
        <color rgb="FFFF0000"/>
        <color theme="9" tint="0.39997558519241921"/>
        <color rgb="FF00B050"/>
      </colorScale>
    </cfRule>
  </conditionalFormatting>
  <conditionalFormatting sqref="G6:I8">
    <cfRule type="colorScale" priority="11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6:R17">
    <cfRule type="colorScale" priority="11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11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6:AJ17">
    <cfRule type="colorScale" priority="11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6:AS17">
    <cfRule type="colorScale" priority="11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1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21:I32">
    <cfRule type="colorScale" priority="10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21:R32">
    <cfRule type="colorScale" priority="10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21:AA32">
    <cfRule type="colorScale" priority="10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21:AJ32">
    <cfRule type="colorScale" priority="10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21:AS32">
    <cfRule type="colorScale" priority="10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6:I47">
    <cfRule type="colorScale" priority="10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6:R47">
    <cfRule type="colorScale" priority="10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6:AA47">
    <cfRule type="colorScale" priority="10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36:AJ47">
    <cfRule type="colorScale" priority="10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36:AS47">
    <cfRule type="colorScale" priority="10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BC12:BE17">
    <cfRule type="colorScale" priority="1">
      <colorScale>
        <cfvo type="num" val="89"/>
        <cfvo type="num" val="90"/>
        <cfvo type="num" val="100"/>
        <color rgb="FFFF0000"/>
        <color theme="9" tint="0.39997558519241921"/>
        <color rgb="FF00B050"/>
      </colorScale>
    </cfRule>
  </conditionalFormatting>
  <pageMargins left="0.7" right="0.7" top="0.75" bottom="0.75" header="0.3" footer="0.3"/>
  <pageSetup paperSize="9" scale="9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9" id="{AC24941E-55B0-5B4A-950F-614E8099C563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BZ21:CB32 CF21:CF32</xm:sqref>
        </x14:conditionalFormatting>
        <x14:conditionalFormatting xmlns:xm="http://schemas.microsoft.com/office/excel/2006/main">
          <x14:cfRule type="iconSet" priority="128" id="{BAFB7F7B-8C2E-5540-9CE1-B35E7AE1E97D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BZ36:CB47 CF36:CF47</xm:sqref>
        </x14:conditionalFormatting>
        <x14:conditionalFormatting xmlns:xm="http://schemas.microsoft.com/office/excel/2006/main">
          <x14:cfRule type="iconSet" priority="127" id="{5E06354F-86A4-3C4D-B047-FA37658E1177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BZ6:CB17 CF6:CF17</xm:sqref>
        </x14:conditionalFormatting>
        <x14:conditionalFormatting xmlns:xm="http://schemas.microsoft.com/office/excel/2006/main">
          <x14:cfRule type="iconSet" priority="130" id="{FEDD42E0-0FF7-CD47-9F5C-9687E5D34E4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CC21:CE32</xm:sqref>
        </x14:conditionalFormatting>
        <x14:conditionalFormatting xmlns:xm="http://schemas.microsoft.com/office/excel/2006/main">
          <x14:cfRule type="iconSet" priority="131" id="{818C0446-8D00-554E-B70E-7B6705EF1BD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CC36:CE47</xm:sqref>
        </x14:conditionalFormatting>
        <x14:conditionalFormatting xmlns:xm="http://schemas.microsoft.com/office/excel/2006/main">
          <x14:cfRule type="iconSet" priority="126" id="{E35B736A-2371-194C-AAB1-DAB36907254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CC6:CE17</xm:sqref>
        </x14:conditionalFormatting>
        <x14:conditionalFormatting xmlns:xm="http://schemas.microsoft.com/office/excel/2006/main">
          <x14:cfRule type="iconSet" priority="125" id="{DC86A74A-838A-3A40-A938-1E0360F3D033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BG6:BI8</xm:sqref>
        </x14:conditionalFormatting>
        <x14:conditionalFormatting xmlns:xm="http://schemas.microsoft.com/office/excel/2006/main">
          <x14:cfRule type="iconSet" priority="124" id="{D8CD5D93-C70D-E84F-9535-B232B294A872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BG9:BI17</xm:sqref>
        </x14:conditionalFormatting>
        <x14:conditionalFormatting xmlns:xm="http://schemas.microsoft.com/office/excel/2006/main">
          <x14:cfRule type="iconSet" priority="116" id="{A86300C6-3BF1-3149-B875-6A0066AACB4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BJ6:BL8</xm:sqref>
        </x14:conditionalFormatting>
        <x14:conditionalFormatting xmlns:xm="http://schemas.microsoft.com/office/excel/2006/main">
          <x14:cfRule type="iconSet" priority="99" id="{C9775E48-891D-3445-ABDF-C8A3A1B930E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BG21:BI23</xm:sqref>
        </x14:conditionalFormatting>
        <x14:conditionalFormatting xmlns:xm="http://schemas.microsoft.com/office/excel/2006/main">
          <x14:cfRule type="iconSet" priority="98" id="{801E474C-4D96-1044-96C3-32AF1994C1F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BG24:BI26</xm:sqref>
        </x14:conditionalFormatting>
        <x14:conditionalFormatting xmlns:xm="http://schemas.microsoft.com/office/excel/2006/main">
          <x14:cfRule type="iconSet" priority="97" id="{07641764-0963-B94B-A459-EBD87782874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BG27:BI29</xm:sqref>
        </x14:conditionalFormatting>
        <x14:conditionalFormatting xmlns:xm="http://schemas.microsoft.com/office/excel/2006/main">
          <x14:cfRule type="iconSet" priority="96" id="{DFBD8783-4FF5-C94B-9D66-2859F5E1ED8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BG30:BI32</xm:sqref>
        </x14:conditionalFormatting>
        <x14:conditionalFormatting xmlns:xm="http://schemas.microsoft.com/office/excel/2006/main">
          <x14:cfRule type="iconSet" priority="95" id="{95F9C3AE-12B7-2247-886C-337E19B5020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BG36:BI38</xm:sqref>
        </x14:conditionalFormatting>
        <x14:conditionalFormatting xmlns:xm="http://schemas.microsoft.com/office/excel/2006/main">
          <x14:cfRule type="iconSet" priority="94" id="{1B24107E-9F7D-2B4D-896E-9D1D56FA2D3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BG39:BI41</xm:sqref>
        </x14:conditionalFormatting>
        <x14:conditionalFormatting xmlns:xm="http://schemas.microsoft.com/office/excel/2006/main">
          <x14:cfRule type="iconSet" priority="93" id="{619B1F56-B23A-9144-9755-5F5A3A90B0B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BG42:BI44</xm:sqref>
        </x14:conditionalFormatting>
        <x14:conditionalFormatting xmlns:xm="http://schemas.microsoft.com/office/excel/2006/main">
          <x14:cfRule type="iconSet" priority="92" id="{76C44C82-8ECC-F24E-9075-A2B95DB7895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BG45:BI47</xm:sqref>
        </x14:conditionalFormatting>
        <x14:conditionalFormatting xmlns:xm="http://schemas.microsoft.com/office/excel/2006/main">
          <x14:cfRule type="iconSet" priority="91" id="{00BA70CB-7ED0-B748-9266-05EB7F2E379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BJ12:BL17</xm:sqref>
        </x14:conditionalFormatting>
        <x14:conditionalFormatting xmlns:xm="http://schemas.microsoft.com/office/excel/2006/main">
          <x14:cfRule type="iconSet" priority="90" id="{39938FC0-8E79-D048-9BD3-29EF25C25A2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BM6:BO8</xm:sqref>
        </x14:conditionalFormatting>
        <x14:conditionalFormatting xmlns:xm="http://schemas.microsoft.com/office/excel/2006/main">
          <x14:cfRule type="iconSet" priority="89" id="{A20B4FA2-3AF2-C84B-AA32-33D1FF49F69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BM9:BO17</xm:sqref>
        </x14:conditionalFormatting>
        <x14:conditionalFormatting xmlns:xm="http://schemas.microsoft.com/office/excel/2006/main">
          <x14:cfRule type="iconSet" priority="88" id="{C5B72C9C-E16F-3B47-BDC8-5E40DF167B2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BP6:BR8</xm:sqref>
        </x14:conditionalFormatting>
        <x14:conditionalFormatting xmlns:xm="http://schemas.microsoft.com/office/excel/2006/main">
          <x14:cfRule type="iconSet" priority="87" id="{AC783CE1-E4BD-A340-8B9C-15DC41BA89C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BP9:BR17</xm:sqref>
        </x14:conditionalFormatting>
        <x14:conditionalFormatting xmlns:xm="http://schemas.microsoft.com/office/excel/2006/main">
          <x14:cfRule type="iconSet" priority="86" id="{28C26927-551B-8948-ABD0-299C86DDD99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BS6:BU8</xm:sqref>
        </x14:conditionalFormatting>
        <x14:conditionalFormatting xmlns:xm="http://schemas.microsoft.com/office/excel/2006/main">
          <x14:cfRule type="iconSet" priority="85" id="{9CB1B61A-8098-9148-B26F-723CEBF94B4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BS9:BU17</xm:sqref>
        </x14:conditionalFormatting>
        <x14:conditionalFormatting xmlns:xm="http://schemas.microsoft.com/office/excel/2006/main">
          <x14:cfRule type="iconSet" priority="84" id="{6373927E-2152-BF4C-8185-32B7B2B5C21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BV6:BX8</xm:sqref>
        </x14:conditionalFormatting>
        <x14:conditionalFormatting xmlns:xm="http://schemas.microsoft.com/office/excel/2006/main">
          <x14:cfRule type="iconSet" priority="83" id="{9D8936E6-B675-3340-AEA1-D9C739FA36A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BV9:BX17</xm:sqref>
        </x14:conditionalFormatting>
        <x14:conditionalFormatting xmlns:xm="http://schemas.microsoft.com/office/excel/2006/main">
          <x14:cfRule type="iconSet" priority="82" id="{CDFBC127-C2D0-B447-A61A-E6CCD943849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BJ21:BL23</xm:sqref>
        </x14:conditionalFormatting>
        <x14:conditionalFormatting xmlns:xm="http://schemas.microsoft.com/office/excel/2006/main">
          <x14:cfRule type="iconSet" priority="81" id="{77DC7B9E-49DD-CF4C-AC66-356DC156692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BJ24:BL32</xm:sqref>
        </x14:conditionalFormatting>
        <x14:conditionalFormatting xmlns:xm="http://schemas.microsoft.com/office/excel/2006/main">
          <x14:cfRule type="iconSet" priority="80" id="{BCAED084-4677-5F43-B18C-C0B6513805D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BM21:BO23</xm:sqref>
        </x14:conditionalFormatting>
        <x14:conditionalFormatting xmlns:xm="http://schemas.microsoft.com/office/excel/2006/main">
          <x14:cfRule type="iconSet" priority="79" id="{8925ABFF-D7B0-FE42-B139-87125C6D65F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BM24:BO32</xm:sqref>
        </x14:conditionalFormatting>
        <x14:conditionalFormatting xmlns:xm="http://schemas.microsoft.com/office/excel/2006/main">
          <x14:cfRule type="iconSet" priority="78" id="{8DB2E6FA-B746-254D-AAE3-D24C91DE3B4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BP21:BR23</xm:sqref>
        </x14:conditionalFormatting>
        <x14:conditionalFormatting xmlns:xm="http://schemas.microsoft.com/office/excel/2006/main">
          <x14:cfRule type="iconSet" priority="77" id="{6B3D80D9-3094-304B-8F29-160C77C2B54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BP24:BR32</xm:sqref>
        </x14:conditionalFormatting>
        <x14:conditionalFormatting xmlns:xm="http://schemas.microsoft.com/office/excel/2006/main">
          <x14:cfRule type="iconSet" priority="76" id="{DE8F8CE5-96A4-434B-BE60-1352E59C6AA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BS21:BU23</xm:sqref>
        </x14:conditionalFormatting>
        <x14:conditionalFormatting xmlns:xm="http://schemas.microsoft.com/office/excel/2006/main">
          <x14:cfRule type="iconSet" priority="75" id="{B04920DC-2F3C-FB4C-BF42-70C7E57F0FC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BS24:BU32</xm:sqref>
        </x14:conditionalFormatting>
        <x14:conditionalFormatting xmlns:xm="http://schemas.microsoft.com/office/excel/2006/main">
          <x14:cfRule type="iconSet" priority="74" id="{33A956B2-75E0-F642-A4D6-7A0D65116A2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BV21:BX23</xm:sqref>
        </x14:conditionalFormatting>
        <x14:conditionalFormatting xmlns:xm="http://schemas.microsoft.com/office/excel/2006/main">
          <x14:cfRule type="iconSet" priority="73" id="{78385870-65BD-6E4A-BE20-A4D79113593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BV24:BX32</xm:sqref>
        </x14:conditionalFormatting>
        <x14:conditionalFormatting xmlns:xm="http://schemas.microsoft.com/office/excel/2006/main">
          <x14:cfRule type="iconSet" priority="72" id="{28BF03EB-530F-2143-BB8B-D9841AF7D83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BJ36:BL38</xm:sqref>
        </x14:conditionalFormatting>
        <x14:conditionalFormatting xmlns:xm="http://schemas.microsoft.com/office/excel/2006/main">
          <x14:cfRule type="iconSet" priority="71" id="{E6ADC771-16F6-3644-A9E6-015CDB276A6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BJ39:BL47</xm:sqref>
        </x14:conditionalFormatting>
        <x14:conditionalFormatting xmlns:xm="http://schemas.microsoft.com/office/excel/2006/main">
          <x14:cfRule type="iconSet" priority="70" id="{3F26C09C-4C52-3345-8EE3-2D8DE3A1CD1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BM36:BO38</xm:sqref>
        </x14:conditionalFormatting>
        <x14:conditionalFormatting xmlns:xm="http://schemas.microsoft.com/office/excel/2006/main">
          <x14:cfRule type="iconSet" priority="69" id="{0E29E611-F5E1-2245-88A6-11D5275225B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BM39:BO47</xm:sqref>
        </x14:conditionalFormatting>
        <x14:conditionalFormatting xmlns:xm="http://schemas.microsoft.com/office/excel/2006/main">
          <x14:cfRule type="iconSet" priority="68" id="{56A5F933-1847-BD4D-9348-2D5996C2D0A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BP36:BR38</xm:sqref>
        </x14:conditionalFormatting>
        <x14:conditionalFormatting xmlns:xm="http://schemas.microsoft.com/office/excel/2006/main">
          <x14:cfRule type="iconSet" priority="67" id="{CDF6010D-647D-304F-9872-96723C5C347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BP39:BR47</xm:sqref>
        </x14:conditionalFormatting>
        <x14:conditionalFormatting xmlns:xm="http://schemas.microsoft.com/office/excel/2006/main">
          <x14:cfRule type="iconSet" priority="66" id="{8C37A216-E2F5-8347-AD5D-00387931D87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BS36:BU38</xm:sqref>
        </x14:conditionalFormatting>
        <x14:conditionalFormatting xmlns:xm="http://schemas.microsoft.com/office/excel/2006/main">
          <x14:cfRule type="iconSet" priority="65" id="{5DD44F94-5EDD-4743-9B8A-A12851DC78D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BS39:BU47</xm:sqref>
        </x14:conditionalFormatting>
        <x14:conditionalFormatting xmlns:xm="http://schemas.microsoft.com/office/excel/2006/main">
          <x14:cfRule type="iconSet" priority="64" id="{9DE2A905-BFAD-2E44-A7D0-E242483E499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BV36:BX38</xm:sqref>
        </x14:conditionalFormatting>
        <x14:conditionalFormatting xmlns:xm="http://schemas.microsoft.com/office/excel/2006/main">
          <x14:cfRule type="iconSet" priority="63" id="{472E7F86-7C8D-FF45-8157-EEA3BEBF391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BV39:BX47</xm:sqref>
        </x14:conditionalFormatting>
        <x14:conditionalFormatting xmlns:xm="http://schemas.microsoft.com/office/excel/2006/main">
          <x14:cfRule type="iconSet" priority="62" id="{F6B06A46-D6DE-F54D-9462-516792C3750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BJ9:BL11</xm:sqref>
        </x14:conditionalFormatting>
        <x14:conditionalFormatting xmlns:xm="http://schemas.microsoft.com/office/excel/2006/main">
          <x14:cfRule type="iconSet" priority="49" id="{CBA455BF-02BF-9946-83B5-73E6BE6C329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V6:X8</xm:sqref>
        </x14:conditionalFormatting>
        <x14:conditionalFormatting xmlns:xm="http://schemas.microsoft.com/office/excel/2006/main">
          <x14:cfRule type="iconSet" priority="61" id="{C0E98E91-A2FE-ED4C-ABDF-B0AB3CC6D4A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M6:O8</xm:sqref>
        </x14:conditionalFormatting>
        <x14:conditionalFormatting xmlns:xm="http://schemas.microsoft.com/office/excel/2006/main">
          <x14:cfRule type="iconSet" priority="60" id="{74C40B9B-7D4B-AB46-AA41-BD4C1371875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M9:O11</xm:sqref>
        </x14:conditionalFormatting>
        <x14:conditionalFormatting xmlns:xm="http://schemas.microsoft.com/office/excel/2006/main">
          <x14:cfRule type="iconSet" priority="59" id="{57E32E99-59C8-FF4B-8C69-AEF95C529EE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M12:O14</xm:sqref>
        </x14:conditionalFormatting>
        <x14:conditionalFormatting xmlns:xm="http://schemas.microsoft.com/office/excel/2006/main">
          <x14:cfRule type="iconSet" priority="58" id="{83DE454D-6D10-044B-982E-088B4DA923B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M15:O17</xm:sqref>
        </x14:conditionalFormatting>
        <x14:conditionalFormatting xmlns:xm="http://schemas.microsoft.com/office/excel/2006/main">
          <x14:cfRule type="iconSet" priority="57" id="{82D302E7-22A6-B04C-A9DC-93E07DEDDA8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M21:O23</xm:sqref>
        </x14:conditionalFormatting>
        <x14:conditionalFormatting xmlns:xm="http://schemas.microsoft.com/office/excel/2006/main">
          <x14:cfRule type="iconSet" priority="56" id="{1DDFAA06-E138-014B-A9B5-B1A41DB154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M24:O26</xm:sqref>
        </x14:conditionalFormatting>
        <x14:conditionalFormatting xmlns:xm="http://schemas.microsoft.com/office/excel/2006/main">
          <x14:cfRule type="iconSet" priority="55" id="{C086A205-D6B7-F64B-BAC8-6C934326EE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M27:O29</xm:sqref>
        </x14:conditionalFormatting>
        <x14:conditionalFormatting xmlns:xm="http://schemas.microsoft.com/office/excel/2006/main">
          <x14:cfRule type="iconSet" priority="54" id="{F40EE312-3667-4B4A-8BCE-B2ED1988D0A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M30:O32</xm:sqref>
        </x14:conditionalFormatting>
        <x14:conditionalFormatting xmlns:xm="http://schemas.microsoft.com/office/excel/2006/main">
          <x14:cfRule type="iconSet" priority="53" id="{0BC4E7EC-0826-824B-8624-02A03C79260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M36:O38</xm:sqref>
        </x14:conditionalFormatting>
        <x14:conditionalFormatting xmlns:xm="http://schemas.microsoft.com/office/excel/2006/main">
          <x14:cfRule type="iconSet" priority="52" id="{7216F16E-D3A1-B647-8F26-DDF1EC83B70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M39:O41</xm:sqref>
        </x14:conditionalFormatting>
        <x14:conditionalFormatting xmlns:xm="http://schemas.microsoft.com/office/excel/2006/main">
          <x14:cfRule type="iconSet" priority="51" id="{FE9BA9F1-28DC-A44C-8134-9DD57F8C615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M42:O44</xm:sqref>
        </x14:conditionalFormatting>
        <x14:conditionalFormatting xmlns:xm="http://schemas.microsoft.com/office/excel/2006/main">
          <x14:cfRule type="iconSet" priority="50" id="{76F6D8EA-6A15-FB45-9691-9B108F91988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M45:O47</xm:sqref>
        </x14:conditionalFormatting>
        <x14:conditionalFormatting xmlns:xm="http://schemas.microsoft.com/office/excel/2006/main">
          <x14:cfRule type="iconSet" priority="48" id="{55B7965B-080D-2340-ACD7-6E760F963B7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V9:X11</xm:sqref>
        </x14:conditionalFormatting>
        <x14:conditionalFormatting xmlns:xm="http://schemas.microsoft.com/office/excel/2006/main">
          <x14:cfRule type="iconSet" priority="47" id="{AA4DA72D-BA4F-6A44-95EA-E5D4795DE96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V12:X14</xm:sqref>
        </x14:conditionalFormatting>
        <x14:conditionalFormatting xmlns:xm="http://schemas.microsoft.com/office/excel/2006/main">
          <x14:cfRule type="iconSet" priority="46" id="{BD3C2D2F-C30B-EA4F-A80D-AD6446CDD51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V15:X17</xm:sqref>
        </x14:conditionalFormatting>
        <x14:conditionalFormatting xmlns:xm="http://schemas.microsoft.com/office/excel/2006/main">
          <x14:cfRule type="iconSet" priority="45" id="{06E3B521-BAB9-5746-A3ED-B0860841856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V21:X23</xm:sqref>
        </x14:conditionalFormatting>
        <x14:conditionalFormatting xmlns:xm="http://schemas.microsoft.com/office/excel/2006/main">
          <x14:cfRule type="iconSet" priority="44" id="{5122C21A-CB9E-D84C-9F70-E722998BCEB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V24:X26</xm:sqref>
        </x14:conditionalFormatting>
        <x14:conditionalFormatting xmlns:xm="http://schemas.microsoft.com/office/excel/2006/main">
          <x14:cfRule type="iconSet" priority="43" id="{92D109AF-7F4D-8E4A-A670-2918D66DAEB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V27:X29</xm:sqref>
        </x14:conditionalFormatting>
        <x14:conditionalFormatting xmlns:xm="http://schemas.microsoft.com/office/excel/2006/main">
          <x14:cfRule type="iconSet" priority="42" id="{DD974FCB-6498-0846-B47A-45C71BBAA2B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V30:X32</xm:sqref>
        </x14:conditionalFormatting>
        <x14:conditionalFormatting xmlns:xm="http://schemas.microsoft.com/office/excel/2006/main">
          <x14:cfRule type="iconSet" priority="41" id="{A440753C-9422-5143-B0E3-F32B1A841B6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V36:X38</xm:sqref>
        </x14:conditionalFormatting>
        <x14:conditionalFormatting xmlns:xm="http://schemas.microsoft.com/office/excel/2006/main">
          <x14:cfRule type="iconSet" priority="40" id="{17C83163-FB00-6E47-9B4F-C79E4C5A5DC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V39:X41</xm:sqref>
        </x14:conditionalFormatting>
        <x14:conditionalFormatting xmlns:xm="http://schemas.microsoft.com/office/excel/2006/main">
          <x14:cfRule type="iconSet" priority="39" id="{7811D107-763B-E246-910B-43597494620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V42:X44</xm:sqref>
        </x14:conditionalFormatting>
        <x14:conditionalFormatting xmlns:xm="http://schemas.microsoft.com/office/excel/2006/main">
          <x14:cfRule type="iconSet" priority="38" id="{6C00B9E4-164B-C148-9894-FC24708DBC7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V45:X47</xm:sqref>
        </x14:conditionalFormatting>
        <x14:conditionalFormatting xmlns:xm="http://schemas.microsoft.com/office/excel/2006/main">
          <x14:cfRule type="iconSet" priority="37" id="{58793D42-3F8C-4643-9222-C651B499DE5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AE6:AG8</xm:sqref>
        </x14:conditionalFormatting>
        <x14:conditionalFormatting xmlns:xm="http://schemas.microsoft.com/office/excel/2006/main">
          <x14:cfRule type="iconSet" priority="36" id="{75282763-70AB-3043-B0D7-B71F0090123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AE9:AG11</xm:sqref>
        </x14:conditionalFormatting>
        <x14:conditionalFormatting xmlns:xm="http://schemas.microsoft.com/office/excel/2006/main">
          <x14:cfRule type="iconSet" priority="35" id="{016EE145-53DE-EB4E-87AB-747AA1A8B13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AE12:AG14</xm:sqref>
        </x14:conditionalFormatting>
        <x14:conditionalFormatting xmlns:xm="http://schemas.microsoft.com/office/excel/2006/main">
          <x14:cfRule type="iconSet" priority="34" id="{6049CF12-A08B-A342-A3EE-36F9C7550EF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AE15:AG17</xm:sqref>
        </x14:conditionalFormatting>
        <x14:conditionalFormatting xmlns:xm="http://schemas.microsoft.com/office/excel/2006/main">
          <x14:cfRule type="iconSet" priority="33" id="{0B7FB817-2918-EA43-BCCD-08C306AE072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AE21:AG23</xm:sqref>
        </x14:conditionalFormatting>
        <x14:conditionalFormatting xmlns:xm="http://schemas.microsoft.com/office/excel/2006/main">
          <x14:cfRule type="iconSet" priority="32" id="{C1DEC252-15C9-DA41-94A2-C2263ACCA0E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AE24:AG26</xm:sqref>
        </x14:conditionalFormatting>
        <x14:conditionalFormatting xmlns:xm="http://schemas.microsoft.com/office/excel/2006/main">
          <x14:cfRule type="iconSet" priority="31" id="{6063496D-E1E0-A54C-8548-EF98A4089CD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AE27:AG29</xm:sqref>
        </x14:conditionalFormatting>
        <x14:conditionalFormatting xmlns:xm="http://schemas.microsoft.com/office/excel/2006/main">
          <x14:cfRule type="iconSet" priority="30" id="{4E904CA8-FCDA-8B41-B906-104ABB96A3C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AE30:AG32</xm:sqref>
        </x14:conditionalFormatting>
        <x14:conditionalFormatting xmlns:xm="http://schemas.microsoft.com/office/excel/2006/main">
          <x14:cfRule type="iconSet" priority="29" id="{40BA68D2-2245-5F41-B1FD-740B48F7619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AE36:AG38</xm:sqref>
        </x14:conditionalFormatting>
        <x14:conditionalFormatting xmlns:xm="http://schemas.microsoft.com/office/excel/2006/main">
          <x14:cfRule type="iconSet" priority="28" id="{DB669869-F354-6645-A009-13048F36C1E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AE39:AG41</xm:sqref>
        </x14:conditionalFormatting>
        <x14:conditionalFormatting xmlns:xm="http://schemas.microsoft.com/office/excel/2006/main">
          <x14:cfRule type="iconSet" priority="27" id="{E885004D-6A43-FB40-9009-6F82784369E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AE42:AG44</xm:sqref>
        </x14:conditionalFormatting>
        <x14:conditionalFormatting xmlns:xm="http://schemas.microsoft.com/office/excel/2006/main">
          <x14:cfRule type="iconSet" priority="26" id="{2EB8A7D0-D056-7449-BD46-5A9292E6A49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AE45:AG47</xm:sqref>
        </x14:conditionalFormatting>
        <x14:conditionalFormatting xmlns:xm="http://schemas.microsoft.com/office/excel/2006/main">
          <x14:cfRule type="iconSet" priority="25" id="{53C1A0E3-7B07-9345-84DF-C4385C178FA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AN6:AP8</xm:sqref>
        </x14:conditionalFormatting>
        <x14:conditionalFormatting xmlns:xm="http://schemas.microsoft.com/office/excel/2006/main">
          <x14:cfRule type="iconSet" priority="24" id="{618F1B32-9030-5945-9AB2-704D2CF127D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AN9:AP11</xm:sqref>
        </x14:conditionalFormatting>
        <x14:conditionalFormatting xmlns:xm="http://schemas.microsoft.com/office/excel/2006/main">
          <x14:cfRule type="iconSet" priority="23" id="{F9F77CAA-4C00-6C4B-AA29-F8553FEBB8A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AN12:AP14</xm:sqref>
        </x14:conditionalFormatting>
        <x14:conditionalFormatting xmlns:xm="http://schemas.microsoft.com/office/excel/2006/main">
          <x14:cfRule type="iconSet" priority="22" id="{DCC3FD59-976A-BB42-94E7-DFDE3332AAB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AN15:AP17</xm:sqref>
        </x14:conditionalFormatting>
        <x14:conditionalFormatting xmlns:xm="http://schemas.microsoft.com/office/excel/2006/main">
          <x14:cfRule type="iconSet" priority="21" id="{F35B86FA-83D0-4247-ACD3-0FBF44BD3B0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AN21:AP23</xm:sqref>
        </x14:conditionalFormatting>
        <x14:conditionalFormatting xmlns:xm="http://schemas.microsoft.com/office/excel/2006/main">
          <x14:cfRule type="iconSet" priority="20" id="{1E20B1A7-7D2F-2649-93CA-939271B6575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AN24:AP26</xm:sqref>
        </x14:conditionalFormatting>
        <x14:conditionalFormatting xmlns:xm="http://schemas.microsoft.com/office/excel/2006/main">
          <x14:cfRule type="iconSet" priority="19" id="{272FE6B0-8E39-864E-811A-94D876429FC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AN27:AP29</xm:sqref>
        </x14:conditionalFormatting>
        <x14:conditionalFormatting xmlns:xm="http://schemas.microsoft.com/office/excel/2006/main">
          <x14:cfRule type="iconSet" priority="18" id="{AC6013B0-1A56-0647-9C94-AB927B26352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AN30:AP32</xm:sqref>
        </x14:conditionalFormatting>
        <x14:conditionalFormatting xmlns:xm="http://schemas.microsoft.com/office/excel/2006/main">
          <x14:cfRule type="iconSet" priority="17" id="{12DC8E19-E685-0D4F-B2CD-B1EA008A71D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AN36:AP38</xm:sqref>
        </x14:conditionalFormatting>
        <x14:conditionalFormatting xmlns:xm="http://schemas.microsoft.com/office/excel/2006/main">
          <x14:cfRule type="iconSet" priority="16" id="{319B5497-D929-8941-AD8B-61A7BA27CA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AN39:AP41</xm:sqref>
        </x14:conditionalFormatting>
        <x14:conditionalFormatting xmlns:xm="http://schemas.microsoft.com/office/excel/2006/main">
          <x14:cfRule type="iconSet" priority="15" id="{0D2E3D33-79CD-964E-8A86-805432E3807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AN42:AP44</xm:sqref>
        </x14:conditionalFormatting>
        <x14:conditionalFormatting xmlns:xm="http://schemas.microsoft.com/office/excel/2006/main">
          <x14:cfRule type="iconSet" priority="14" id="{3A5CF310-5584-AF48-8DBF-DA645602BAD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AN45:AP47</xm:sqref>
        </x14:conditionalFormatting>
        <x14:conditionalFormatting xmlns:xm="http://schemas.microsoft.com/office/excel/2006/main">
          <x14:cfRule type="iconSet" priority="13" id="{217EA6CC-61C3-4143-9CC4-49C2F4AB160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12" id="{44C4247E-F17A-6344-9BB5-D6E951B7B18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11" id="{346846AD-0DFB-B84F-A232-B0FA0252C6E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AW12:AY14</xm:sqref>
        </x14:conditionalFormatting>
        <x14:conditionalFormatting xmlns:xm="http://schemas.microsoft.com/office/excel/2006/main">
          <x14:cfRule type="iconSet" priority="10" id="{DCC83ADF-0A00-094F-AA56-F05B93A480F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AW15:AY17</xm:sqref>
        </x14:conditionalFormatting>
        <x14:conditionalFormatting xmlns:xm="http://schemas.microsoft.com/office/excel/2006/main">
          <x14:cfRule type="iconSet" priority="9" id="{DD323FD9-A044-D04B-AFA6-33DDE2A667D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AW21:AY23</xm:sqref>
        </x14:conditionalFormatting>
        <x14:conditionalFormatting xmlns:xm="http://schemas.microsoft.com/office/excel/2006/main">
          <x14:cfRule type="iconSet" priority="8" id="{E17A7299-4C6E-2342-9ABB-88DC357EFE4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AW24:AY26</xm:sqref>
        </x14:conditionalFormatting>
        <x14:conditionalFormatting xmlns:xm="http://schemas.microsoft.com/office/excel/2006/main">
          <x14:cfRule type="iconSet" priority="7" id="{A9CE4C58-D112-3144-B657-DA051334FB9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AW27:AY29</xm:sqref>
        </x14:conditionalFormatting>
        <x14:conditionalFormatting xmlns:xm="http://schemas.microsoft.com/office/excel/2006/main">
          <x14:cfRule type="iconSet" priority="6" id="{27F8F099-C947-AC45-8585-C20446EBB38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AW30:AY32</xm:sqref>
        </x14:conditionalFormatting>
        <x14:conditionalFormatting xmlns:xm="http://schemas.microsoft.com/office/excel/2006/main">
          <x14:cfRule type="iconSet" priority="5" id="{9BE2D7AD-7A4E-EF46-9A57-98E616CE996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AW36:AY38</xm:sqref>
        </x14:conditionalFormatting>
        <x14:conditionalFormatting xmlns:xm="http://schemas.microsoft.com/office/excel/2006/main">
          <x14:cfRule type="iconSet" priority="4" id="{2205C8B1-17E1-0F41-AA36-CC8335E9880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AW39:AY41</xm:sqref>
        </x14:conditionalFormatting>
        <x14:conditionalFormatting xmlns:xm="http://schemas.microsoft.com/office/excel/2006/main">
          <x14:cfRule type="iconSet" priority="3" id="{3661126D-678B-3547-A4E5-D9D51CF0115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AW42:AY44</xm:sqref>
        </x14:conditionalFormatting>
        <x14:conditionalFormatting xmlns:xm="http://schemas.microsoft.com/office/excel/2006/main">
          <x14:cfRule type="iconSet" priority="2" id="{E13338B8-A337-6847-88E0-9614CCA2309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AW45:AY47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15-4-19 17_20</vt:lpstr>
      <vt:lpstr>15-4-19 18_10</vt:lpstr>
      <vt:lpstr>24-4-19 18_45</vt:lpstr>
      <vt:lpstr>'15-4-19 17_20'!Área_de_impresión</vt:lpstr>
      <vt:lpstr>'15-4-19 18_10'!Área_de_impresión</vt:lpstr>
      <vt:lpstr>'24-4-19 18_45'!Área_de_impresión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Garcia</dc:creator>
  <cp:lastModifiedBy>Javier Garcia</cp:lastModifiedBy>
  <dcterms:created xsi:type="dcterms:W3CDTF">2019-04-16T11:30:31Z</dcterms:created>
  <dcterms:modified xsi:type="dcterms:W3CDTF">2019-04-22T19:31:30Z</dcterms:modified>
</cp:coreProperties>
</file>