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cuments\chan\iyc\sem 6\ds\Praceexp ds\Prac1 - Excel\"/>
    </mc:Choice>
  </mc:AlternateContent>
  <xr:revisionPtr revIDLastSave="0" documentId="13_ncr:1_{203DAD2B-90A0-4866-8B0A-5923C5D41E98}" xr6:coauthVersionLast="47" xr6:coauthVersionMax="47" xr10:uidLastSave="{00000000-0000-0000-0000-000000000000}"/>
  <bookViews>
    <workbookView xWindow="-108" yWindow="-108" windowWidth="23256" windowHeight="13896" activeTab="8" xr2:uid="{EDEABB87-4F01-4F6C-BDFD-F058904713F2}"/>
  </bookViews>
  <sheets>
    <sheet name="Sheet1" sheetId="1" r:id="rId1"/>
    <sheet name="Sheet3" sheetId="3" r:id="rId2"/>
    <sheet name="Sheet5" sheetId="5" r:id="rId3"/>
    <sheet name="Sheet6" sheetId="6" r:id="rId4"/>
    <sheet name="PTS" sheetId="4" r:id="rId5"/>
    <sheet name="Vlockup" sheetId="2" r:id="rId6"/>
    <sheet name="Slip Vlk" sheetId="7" r:id="rId7"/>
    <sheet name="Scenario Summary" sheetId="9" r:id="rId8"/>
    <sheet name="Sheet2" sheetId="8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8" i="8" s="1"/>
  <c r="B9" i="8" s="1"/>
  <c r="K6" i="7"/>
  <c r="J5" i="2"/>
  <c r="J6" i="2"/>
  <c r="J7" i="2"/>
  <c r="J8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<sst xmlns="http://schemas.openxmlformats.org/spreadsheetml/2006/main" count="209" uniqueCount="117">
  <si>
    <t xml:space="preserve">ITEM </t>
  </si>
  <si>
    <t>Rate</t>
  </si>
  <si>
    <t>Qty</t>
  </si>
  <si>
    <t>Amt</t>
  </si>
  <si>
    <t>LED</t>
  </si>
  <si>
    <t>RAM</t>
  </si>
  <si>
    <t>PIZA</t>
  </si>
  <si>
    <t>Domina</t>
  </si>
  <si>
    <t>Item</t>
  </si>
  <si>
    <t>EMP Name</t>
  </si>
  <si>
    <t>KAKA</t>
  </si>
  <si>
    <t>BBHI</t>
  </si>
  <si>
    <t>UMA</t>
  </si>
  <si>
    <t>RAJU</t>
  </si>
  <si>
    <t>Row Labels</t>
  </si>
  <si>
    <t>Grand Total</t>
  </si>
  <si>
    <t>Sum of Qty</t>
  </si>
  <si>
    <t>Sum of Amt</t>
  </si>
  <si>
    <t>(Multiple Items)</t>
  </si>
  <si>
    <t>Date</t>
  </si>
  <si>
    <t>Color</t>
  </si>
  <si>
    <t>Region</t>
  </si>
  <si>
    <t>Units</t>
  </si>
  <si>
    <t>Sales</t>
  </si>
  <si>
    <t>Red</t>
  </si>
  <si>
    <t>West</t>
  </si>
  <si>
    <t>Blue</t>
  </si>
  <si>
    <t>South</t>
  </si>
  <si>
    <t>Green</t>
  </si>
  <si>
    <t>North</t>
  </si>
  <si>
    <t>East</t>
  </si>
  <si>
    <t>Sum of Sales</t>
  </si>
  <si>
    <t>Sum of Units</t>
  </si>
  <si>
    <t>NAME</t>
  </si>
  <si>
    <t>AMT</t>
  </si>
  <si>
    <t>Supplier ID</t>
  </si>
  <si>
    <t>Part Number</t>
  </si>
  <si>
    <t>Part Name</t>
  </si>
  <si>
    <t>Part Price</t>
  </si>
  <si>
    <t>Status</t>
  </si>
  <si>
    <t>SP301</t>
  </si>
  <si>
    <t>A001</t>
  </si>
  <si>
    <t>water</t>
  </si>
  <si>
    <t>In</t>
  </si>
  <si>
    <t>SP302</t>
  </si>
  <si>
    <t>A002</t>
  </si>
  <si>
    <t>alternator</t>
  </si>
  <si>
    <t>SP303</t>
  </si>
  <si>
    <t>A003</t>
  </si>
  <si>
    <t>air filter</t>
  </si>
  <si>
    <t>SP304</t>
  </si>
  <si>
    <t>A004</t>
  </si>
  <si>
    <t>wheel</t>
  </si>
  <si>
    <t>stock</t>
  </si>
  <si>
    <t>SP305</t>
  </si>
  <si>
    <t>A005</t>
  </si>
  <si>
    <t>muffler</t>
  </si>
  <si>
    <t>SP306</t>
  </si>
  <si>
    <t>A006</t>
  </si>
  <si>
    <t>oil pan</t>
  </si>
  <si>
    <t>Out of stock</t>
  </si>
  <si>
    <t>SP307</t>
  </si>
  <si>
    <t>A007</t>
  </si>
  <si>
    <t>brake pads</t>
  </si>
  <si>
    <t>SP308</t>
  </si>
  <si>
    <t>A008</t>
  </si>
  <si>
    <t>rotors</t>
  </si>
  <si>
    <t>SP309</t>
  </si>
  <si>
    <t>A009</t>
  </si>
  <si>
    <t>headlight</t>
  </si>
  <si>
    <t>SP310</t>
  </si>
  <si>
    <t>A010</t>
  </si>
  <si>
    <t>brake</t>
  </si>
  <si>
    <t>SP311</t>
  </si>
  <si>
    <t>A011</t>
  </si>
  <si>
    <t>Strut</t>
  </si>
  <si>
    <t>SP312</t>
  </si>
  <si>
    <t>A012</t>
  </si>
  <si>
    <t>Drive</t>
  </si>
  <si>
    <t>SP313</t>
  </si>
  <si>
    <t>A013</t>
  </si>
  <si>
    <t>Knuckle</t>
  </si>
  <si>
    <t>SP314</t>
  </si>
  <si>
    <t>A014</t>
  </si>
  <si>
    <t>Kit echo</t>
  </si>
  <si>
    <t>SP315</t>
  </si>
  <si>
    <t>A015</t>
  </si>
  <si>
    <t>Oil Filter</t>
  </si>
  <si>
    <t>SP316</t>
  </si>
  <si>
    <t>A016</t>
  </si>
  <si>
    <t>Fuel Filter</t>
  </si>
  <si>
    <t>SP317</t>
  </si>
  <si>
    <t>A017</t>
  </si>
  <si>
    <t>Tia Rod</t>
  </si>
  <si>
    <t>SP318</t>
  </si>
  <si>
    <t>A018</t>
  </si>
  <si>
    <t>Ball Joint</t>
  </si>
  <si>
    <t>SP319</t>
  </si>
  <si>
    <t>Steering</t>
  </si>
  <si>
    <t>SP320</t>
  </si>
  <si>
    <t>Piston</t>
  </si>
  <si>
    <t>price</t>
  </si>
  <si>
    <t>TR</t>
  </si>
  <si>
    <t>TRS C</t>
  </si>
  <si>
    <t>Item Cst</t>
  </si>
  <si>
    <t>tc</t>
  </si>
  <si>
    <t>$B$4</t>
  </si>
  <si>
    <t>$B$9</t>
  </si>
  <si>
    <t>by</t>
  </si>
  <si>
    <t>Created by Chandan on 15-04-2025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</si>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</sst>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9.6"/>
      <color rgb="FFFFFFFF"/>
      <name val="Segoe UI"/>
      <family val="2"/>
    </font>
    <font>
      <sz val="9.6"/>
      <color rgb="FFD1D5DB"/>
      <name val="Segoe UI"/>
      <family val="2"/>
    </font>
    <font>
      <b/>
      <sz val="9.5"/>
      <color rgb="FF000000"/>
      <name val="Arial"/>
      <family val="2"/>
    </font>
    <font>
      <sz val="9.5"/>
      <color rgb="FF000000"/>
      <name val="Arial"/>
      <family val="2"/>
    </font>
    <font>
      <sz val="11"/>
      <color rgb="FF000000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wrapText="1"/>
    </xf>
    <xf numFmtId="15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4" borderId="4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8" fillId="5" borderId="0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0" fillId="6" borderId="0" xfId="0" applyFill="1" applyBorder="1" applyAlignment="1"/>
    <xf numFmtId="0" fontId="11" fillId="0" borderId="0" xfId="0" applyFont="1" applyFill="1" applyBorder="1" applyAlignment="1">
      <alignment vertical="top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an" refreshedDate="45762.797330208334" createdVersion="8" refreshedVersion="8" minRefreshableVersion="3" recordCount="13" xr:uid="{3E4B6545-7FD7-4F8A-B982-22B025F6D2B8}">
  <cacheSource type="worksheet">
    <worksheetSource ref="A3:E16" sheet="Vlockup"/>
  </cacheSource>
  <cacheFields count="5">
    <cacheField name="EMP Name" numFmtId="0">
      <sharedItems count="4">
        <s v="KAKA"/>
        <s v="BBHI"/>
        <s v="UMA"/>
        <s v="RAJU"/>
      </sharedItems>
    </cacheField>
    <cacheField name="ITEM " numFmtId="0">
      <sharedItems count="4">
        <s v="LED"/>
        <s v="RAM"/>
        <s v="PIZA"/>
        <s v="Domina"/>
      </sharedItems>
    </cacheField>
    <cacheField name="Rate" numFmtId="0">
      <sharedItems containsSemiMixedTypes="0" containsString="0" containsNumber="1" containsInteger="1" minValue="5" maxValue="665489"/>
    </cacheField>
    <cacheField name="Qty" numFmtId="0">
      <sharedItems containsSemiMixedTypes="0" containsString="0" containsNumber="1" containsInteger="1" minValue="1" maxValue="86"/>
    </cacheField>
    <cacheField name="Amt" numFmtId="0">
      <sharedItems containsSemiMixedTypes="0" containsString="0" containsNumber="1" containsInteger="1" minValue="25" maxValue="79858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an" refreshedDate="45762.810864583334" createdVersion="8" refreshedVersion="8" minRefreshableVersion="3" recordCount="10" xr:uid="{C77853AA-9DC3-497B-AD01-777F38CA208F}">
  <cacheSource type="worksheet">
    <worksheetSource ref="B4:F14" sheet="PTS"/>
  </cacheSource>
  <cacheFields count="7">
    <cacheField name="Date" numFmtId="15">
      <sharedItems containsSemiMixedTypes="0" containsNonDate="0" containsDate="1" containsString="0" minDate="2020-01-03T00:00:00" maxDate="2020-03-24T00:00:00" count="10">
        <d v="2020-01-03T00:00:00"/>
        <d v="2020-01-14T00:00:00"/>
        <d v="2020-01-21T00:00:00"/>
        <d v="2020-01-30T00:00:00"/>
        <d v="2020-02-07T00:00:00"/>
        <d v="2020-02-13T00:00:00"/>
        <d v="2020-02-22T00:00:00"/>
        <d v="2020-03-01T00:00:00"/>
        <d v="2020-03-13T00:00:00"/>
        <d v="2020-03-23T00:00:00"/>
      </sharedItems>
      <fieldGroup par="6"/>
    </cacheField>
    <cacheField name="Color" numFmtId="0">
      <sharedItems count="3">
        <s v="Red"/>
        <s v="Blue"/>
        <s v="Green"/>
      </sharedItems>
    </cacheField>
    <cacheField name="Region" numFmtId="0">
      <sharedItems count="4">
        <s v="West"/>
        <s v="South"/>
        <s v="North"/>
        <s v="East"/>
      </sharedItems>
    </cacheField>
    <cacheField name="Units" numFmtId="0">
      <sharedItems containsSemiMixedTypes="0" containsString="0" containsNumber="1" containsInteger="1" minValue="1" maxValue="8"/>
    </cacheField>
    <cacheField name="Sales" numFmtId="0">
      <sharedItems containsSemiMixedTypes="0" containsString="0" containsNumber="1" containsInteger="1" minValue="25000" maxValue="110000"/>
    </cacheField>
    <cacheField name="Days (Date)" numFmtId="0" databaseField="0">
      <fieldGroup base="0">
        <rangePr groupBy="days" startDate="2020-01-03T00:00:00" endDate="2020-03-24T00:00:00"/>
        <groupItems count="368">
          <s v="&lt;03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-03-2020"/>
        </groupItems>
      </fieldGroup>
    </cacheField>
    <cacheField name="Months (Date)" numFmtId="0" databaseField="0">
      <fieldGroup base="0">
        <rangePr groupBy="months" startDate="2020-01-03T00:00:00" endDate="2020-03-24T00:00:00"/>
        <groupItems count="14">
          <s v="&lt;03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5464"/>
    <n v="1"/>
    <n v="5464"/>
  </r>
  <r>
    <x v="1"/>
    <x v="1"/>
    <n v="665489"/>
    <n v="12"/>
    <n v="7985868"/>
  </r>
  <r>
    <x v="2"/>
    <x v="2"/>
    <n v="32489"/>
    <n v="3"/>
    <n v="97467"/>
  </r>
  <r>
    <x v="3"/>
    <x v="3"/>
    <n v="155"/>
    <n v="4"/>
    <n v="620"/>
  </r>
  <r>
    <x v="0"/>
    <x v="0"/>
    <n v="77"/>
    <n v="5"/>
    <n v="385"/>
  </r>
  <r>
    <x v="1"/>
    <x v="1"/>
    <n v="332"/>
    <n v="6"/>
    <n v="1992"/>
  </r>
  <r>
    <x v="2"/>
    <x v="2"/>
    <n v="33"/>
    <n v="86"/>
    <n v="2838"/>
  </r>
  <r>
    <x v="3"/>
    <x v="3"/>
    <n v="55"/>
    <n v="32"/>
    <n v="1760"/>
  </r>
  <r>
    <x v="0"/>
    <x v="0"/>
    <n v="55"/>
    <n v="6"/>
    <n v="330"/>
  </r>
  <r>
    <x v="1"/>
    <x v="1"/>
    <n v="88"/>
    <n v="1"/>
    <n v="88"/>
  </r>
  <r>
    <x v="2"/>
    <x v="2"/>
    <n v="66"/>
    <n v="2"/>
    <n v="132"/>
  </r>
  <r>
    <x v="3"/>
    <x v="3"/>
    <n v="66"/>
    <n v="4"/>
    <n v="264"/>
  </r>
  <r>
    <x v="0"/>
    <x v="0"/>
    <n v="5"/>
    <n v="5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"/>
    <n v="110000"/>
  </r>
  <r>
    <x v="1"/>
    <x v="1"/>
    <x v="1"/>
    <n v="8"/>
    <n v="96000"/>
  </r>
  <r>
    <x v="2"/>
    <x v="2"/>
    <x v="0"/>
    <n v="2"/>
    <n v="26000"/>
  </r>
  <r>
    <x v="3"/>
    <x v="1"/>
    <x v="2"/>
    <n v="7"/>
    <n v="84000"/>
  </r>
  <r>
    <x v="4"/>
    <x v="2"/>
    <x v="2"/>
    <n v="8"/>
    <n v="25000"/>
  </r>
  <r>
    <x v="5"/>
    <x v="0"/>
    <x v="1"/>
    <n v="2"/>
    <n v="60000"/>
  </r>
  <r>
    <x v="6"/>
    <x v="1"/>
    <x v="3"/>
    <n v="5"/>
    <n v="35000"/>
  </r>
  <r>
    <x v="7"/>
    <x v="2"/>
    <x v="0"/>
    <n v="2"/>
    <n v="87000"/>
  </r>
  <r>
    <x v="8"/>
    <x v="2"/>
    <x v="3"/>
    <n v="8"/>
    <n v="60000"/>
  </r>
  <r>
    <x v="9"/>
    <x v="1"/>
    <x v="2"/>
    <n v="7"/>
    <n v="5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37F65-7A7A-4680-AB2D-3BA8C882B0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6" firstHeaderRow="0" firstDataRow="1" firstDataCol="1" rowPageCount="1" colPageCount="1"/>
  <pivotFields count="5">
    <pivotField axis="axisRow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5">
        <item h="1" x="3"/>
        <item h="1" x="0"/>
        <item x="2"/>
        <item x="1"/>
        <item t="default"/>
      </items>
    </pivotField>
    <pivotField showAll="0"/>
    <pivotField dataField="1" showAll="0"/>
    <pivotField dataField="1" showAll="0"/>
  </pivotFields>
  <rowFields count="1">
    <field x="0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Qty" fld="3" baseField="0" baseItem="0"/>
    <dataField name="Sum of A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AF293-6DBE-4B9D-9284-8CADE6A3B83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C16" firstHeaderRow="0" firstDataRow="1" firstDataCol="1"/>
  <pivotFields count="7">
    <pivotField numFmtId="15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4" baseField="0" baseItem="0"/>
    <dataField name="Sum of Un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0D53-E8CC-475F-A672-314BC97345EE}">
  <dimension ref="B4:I17"/>
  <sheetViews>
    <sheetView workbookViewId="0">
      <selection activeCell="B4" sqref="B4:E17"/>
    </sheetView>
  </sheetViews>
  <sheetFormatPr defaultRowHeight="14.4" x14ac:dyDescent="0.3"/>
  <sheetData>
    <row r="4" spans="2:9" x14ac:dyDescent="0.3">
      <c r="B4" s="2" t="s">
        <v>0</v>
      </c>
      <c r="C4" s="2" t="s">
        <v>1</v>
      </c>
      <c r="D4" s="2" t="s">
        <v>2</v>
      </c>
      <c r="E4" s="2" t="s">
        <v>3</v>
      </c>
      <c r="I4" t="s">
        <v>8</v>
      </c>
    </row>
    <row r="5" spans="2:9" x14ac:dyDescent="0.3">
      <c r="B5" s="1" t="s">
        <v>4</v>
      </c>
      <c r="C5" s="1">
        <v>5464</v>
      </c>
      <c r="D5" s="1">
        <v>1</v>
      </c>
      <c r="E5" s="1">
        <f>C5*D5</f>
        <v>5464</v>
      </c>
      <c r="I5" t="s">
        <v>4</v>
      </c>
    </row>
    <row r="6" spans="2:9" x14ac:dyDescent="0.3">
      <c r="B6" s="1" t="s">
        <v>5</v>
      </c>
      <c r="C6" s="1">
        <v>665489</v>
      </c>
      <c r="D6" s="1">
        <v>12</v>
      </c>
      <c r="E6" s="1">
        <f t="shared" ref="E6:E17" si="0">C6*D6</f>
        <v>7985868</v>
      </c>
    </row>
    <row r="7" spans="2:9" x14ac:dyDescent="0.3">
      <c r="B7" s="1" t="s">
        <v>6</v>
      </c>
      <c r="C7" s="1">
        <v>32489</v>
      </c>
      <c r="D7" s="1">
        <v>3</v>
      </c>
      <c r="E7" s="1">
        <f t="shared" si="0"/>
        <v>97467</v>
      </c>
    </row>
    <row r="8" spans="2:9" x14ac:dyDescent="0.3">
      <c r="B8" s="1" t="s">
        <v>7</v>
      </c>
      <c r="C8" s="1">
        <v>155</v>
      </c>
      <c r="D8" s="1">
        <v>4</v>
      </c>
      <c r="E8" s="1">
        <f t="shared" si="0"/>
        <v>620</v>
      </c>
    </row>
    <row r="9" spans="2:9" x14ac:dyDescent="0.3">
      <c r="B9" s="1" t="s">
        <v>4</v>
      </c>
      <c r="C9" s="1">
        <v>77</v>
      </c>
      <c r="D9" s="1">
        <v>5</v>
      </c>
      <c r="E9" s="1">
        <f t="shared" si="0"/>
        <v>385</v>
      </c>
    </row>
    <row r="10" spans="2:9" x14ac:dyDescent="0.3">
      <c r="B10" s="1" t="s">
        <v>5</v>
      </c>
      <c r="C10" s="1">
        <v>332</v>
      </c>
      <c r="D10" s="1">
        <v>6</v>
      </c>
      <c r="E10" s="1">
        <f t="shared" si="0"/>
        <v>1992</v>
      </c>
    </row>
    <row r="11" spans="2:9" x14ac:dyDescent="0.3">
      <c r="B11" s="1" t="s">
        <v>6</v>
      </c>
      <c r="C11" s="1">
        <v>33</v>
      </c>
      <c r="D11" s="1">
        <v>86</v>
      </c>
      <c r="E11" s="1">
        <f t="shared" si="0"/>
        <v>2838</v>
      </c>
    </row>
    <row r="12" spans="2:9" x14ac:dyDescent="0.3">
      <c r="B12" s="1" t="s">
        <v>7</v>
      </c>
      <c r="C12" s="1">
        <v>55</v>
      </c>
      <c r="D12" s="1">
        <v>32</v>
      </c>
      <c r="E12" s="1">
        <f t="shared" si="0"/>
        <v>1760</v>
      </c>
    </row>
    <row r="13" spans="2:9" x14ac:dyDescent="0.3">
      <c r="B13" s="1" t="s">
        <v>4</v>
      </c>
      <c r="C13" s="1">
        <v>55</v>
      </c>
      <c r="D13" s="1">
        <v>6</v>
      </c>
      <c r="E13" s="1">
        <f t="shared" si="0"/>
        <v>330</v>
      </c>
    </row>
    <row r="14" spans="2:9" x14ac:dyDescent="0.3">
      <c r="B14" s="1" t="s">
        <v>5</v>
      </c>
      <c r="C14" s="1">
        <v>88</v>
      </c>
      <c r="D14" s="1">
        <v>1</v>
      </c>
      <c r="E14" s="1">
        <f t="shared" si="0"/>
        <v>88</v>
      </c>
    </row>
    <row r="15" spans="2:9" x14ac:dyDescent="0.3">
      <c r="B15" s="1" t="s">
        <v>6</v>
      </c>
      <c r="C15" s="1">
        <v>66</v>
      </c>
      <c r="D15" s="1">
        <v>2</v>
      </c>
      <c r="E15" s="1">
        <f t="shared" si="0"/>
        <v>132</v>
      </c>
    </row>
    <row r="16" spans="2:9" x14ac:dyDescent="0.3">
      <c r="B16" s="1" t="s">
        <v>7</v>
      </c>
      <c r="C16" s="1">
        <v>66</v>
      </c>
      <c r="D16" s="1">
        <v>4</v>
      </c>
      <c r="E16" s="1">
        <f t="shared" si="0"/>
        <v>264</v>
      </c>
    </row>
    <row r="17" spans="2:5" x14ac:dyDescent="0.3">
      <c r="B17" s="1" t="s">
        <v>4</v>
      </c>
      <c r="C17" s="1">
        <v>5</v>
      </c>
      <c r="D17" s="1">
        <v>5</v>
      </c>
      <c r="E17" s="1">
        <f t="shared" si="0"/>
        <v>25</v>
      </c>
    </row>
  </sheetData>
  <conditionalFormatting sqref="B5:E17">
    <cfRule type="expression" dxfId="1" priority="1">
      <formula>$B5=$I$5</formula>
    </cfRule>
  </conditionalFormatting>
  <dataValidations count="1">
    <dataValidation type="list" allowBlank="1" showInputMessage="1" showErrorMessage="1" sqref="I5" xr:uid="{7DA3B697-8D8F-4B26-A290-B021820EF56A}">
      <formula1>$B$5:$B$17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31FD-8EF7-4778-A895-86E5BC429967}">
  <dimension ref="A1:C6"/>
  <sheetViews>
    <sheetView workbookViewId="0">
      <selection activeCell="I9" sqref="I9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1" bestFit="1" customWidth="1"/>
  </cols>
  <sheetData>
    <row r="1" spans="1:3" x14ac:dyDescent="0.3">
      <c r="A1" s="3" t="s">
        <v>0</v>
      </c>
      <c r="B1" t="s">
        <v>18</v>
      </c>
    </row>
    <row r="3" spans="1:3" x14ac:dyDescent="0.3">
      <c r="A3" s="3" t="s">
        <v>14</v>
      </c>
      <c r="B3" t="s">
        <v>16</v>
      </c>
      <c r="C3" t="s">
        <v>17</v>
      </c>
    </row>
    <row r="4" spans="1:3" x14ac:dyDescent="0.3">
      <c r="A4" s="4" t="s">
        <v>11</v>
      </c>
      <c r="B4">
        <v>19</v>
      </c>
      <c r="C4">
        <v>7987948</v>
      </c>
    </row>
    <row r="5" spans="1:3" x14ac:dyDescent="0.3">
      <c r="A5" s="4" t="s">
        <v>12</v>
      </c>
      <c r="B5">
        <v>91</v>
      </c>
      <c r="C5">
        <v>100437</v>
      </c>
    </row>
    <row r="6" spans="1:3" x14ac:dyDescent="0.3">
      <c r="A6" s="4" t="s">
        <v>15</v>
      </c>
      <c r="B6">
        <v>110</v>
      </c>
      <c r="C6">
        <v>8088385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8414-44F5-42EA-B521-619A321DB92E}">
  <dimension ref="A3:C16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1.77734375" bestFit="1" customWidth="1"/>
  </cols>
  <sheetData>
    <row r="3" spans="1:3" x14ac:dyDescent="0.3">
      <c r="A3" s="3" t="s">
        <v>14</v>
      </c>
      <c r="B3" t="s">
        <v>31</v>
      </c>
      <c r="C3" t="s">
        <v>32</v>
      </c>
    </row>
    <row r="4" spans="1:3" x14ac:dyDescent="0.3">
      <c r="A4" s="4" t="s">
        <v>30</v>
      </c>
      <c r="B4">
        <v>95000</v>
      </c>
      <c r="C4">
        <v>13</v>
      </c>
    </row>
    <row r="5" spans="1:3" x14ac:dyDescent="0.3">
      <c r="A5" s="8" t="s">
        <v>26</v>
      </c>
      <c r="B5">
        <v>35000</v>
      </c>
      <c r="C5">
        <v>5</v>
      </c>
    </row>
    <row r="6" spans="1:3" x14ac:dyDescent="0.3">
      <c r="A6" s="8" t="s">
        <v>28</v>
      </c>
      <c r="B6">
        <v>60000</v>
      </c>
      <c r="C6">
        <v>8</v>
      </c>
    </row>
    <row r="7" spans="1:3" x14ac:dyDescent="0.3">
      <c r="A7" s="4" t="s">
        <v>29</v>
      </c>
      <c r="B7">
        <v>163000</v>
      </c>
      <c r="C7">
        <v>22</v>
      </c>
    </row>
    <row r="8" spans="1:3" x14ac:dyDescent="0.3">
      <c r="A8" s="8" t="s">
        <v>26</v>
      </c>
      <c r="B8">
        <v>138000</v>
      </c>
      <c r="C8">
        <v>14</v>
      </c>
    </row>
    <row r="9" spans="1:3" x14ac:dyDescent="0.3">
      <c r="A9" s="8" t="s">
        <v>28</v>
      </c>
      <c r="B9">
        <v>25000</v>
      </c>
      <c r="C9">
        <v>8</v>
      </c>
    </row>
    <row r="10" spans="1:3" x14ac:dyDescent="0.3">
      <c r="A10" s="4" t="s">
        <v>27</v>
      </c>
      <c r="B10">
        <v>156000</v>
      </c>
      <c r="C10">
        <v>10</v>
      </c>
    </row>
    <row r="11" spans="1:3" x14ac:dyDescent="0.3">
      <c r="A11" s="8" t="s">
        <v>26</v>
      </c>
      <c r="B11">
        <v>96000</v>
      </c>
      <c r="C11">
        <v>8</v>
      </c>
    </row>
    <row r="12" spans="1:3" x14ac:dyDescent="0.3">
      <c r="A12" s="8" t="s">
        <v>24</v>
      </c>
      <c r="B12">
        <v>60000</v>
      </c>
      <c r="C12">
        <v>2</v>
      </c>
    </row>
    <row r="13" spans="1:3" x14ac:dyDescent="0.3">
      <c r="A13" s="4" t="s">
        <v>25</v>
      </c>
      <c r="B13">
        <v>223000</v>
      </c>
      <c r="C13">
        <v>5</v>
      </c>
    </row>
    <row r="14" spans="1:3" x14ac:dyDescent="0.3">
      <c r="A14" s="8" t="s">
        <v>28</v>
      </c>
      <c r="B14">
        <v>113000</v>
      </c>
      <c r="C14">
        <v>4</v>
      </c>
    </row>
    <row r="15" spans="1:3" x14ac:dyDescent="0.3">
      <c r="A15" s="8" t="s">
        <v>24</v>
      </c>
      <c r="B15">
        <v>110000</v>
      </c>
      <c r="C15">
        <v>1</v>
      </c>
    </row>
    <row r="16" spans="1:3" x14ac:dyDescent="0.3">
      <c r="A16" s="4" t="s">
        <v>15</v>
      </c>
      <c r="B16">
        <v>637000</v>
      </c>
      <c r="C16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A50E-F6F4-4EA5-A3A3-9B3E84DD19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DFB2-38CD-4E69-A6BB-079246F4375C}">
  <dimension ref="B4:F14"/>
  <sheetViews>
    <sheetView workbookViewId="0">
      <selection activeCell="D10" sqref="D10"/>
    </sheetView>
  </sheetViews>
  <sheetFormatPr defaultRowHeight="14.4" x14ac:dyDescent="0.3"/>
  <cols>
    <col min="2" max="2" width="9.44140625" bestFit="1" customWidth="1"/>
  </cols>
  <sheetData>
    <row r="4" spans="2:6" x14ac:dyDescent="0.3">
      <c r="B4" s="5" t="s">
        <v>19</v>
      </c>
      <c r="C4" s="5" t="s">
        <v>20</v>
      </c>
      <c r="D4" s="5" t="s">
        <v>21</v>
      </c>
      <c r="E4" s="5" t="s">
        <v>22</v>
      </c>
      <c r="F4" s="5" t="s">
        <v>23</v>
      </c>
    </row>
    <row r="5" spans="2:6" x14ac:dyDescent="0.3">
      <c r="B5" s="6">
        <v>43833</v>
      </c>
      <c r="C5" s="7" t="s">
        <v>24</v>
      </c>
      <c r="D5" s="7" t="s">
        <v>25</v>
      </c>
      <c r="E5" s="7">
        <v>1</v>
      </c>
      <c r="F5" s="7">
        <v>110000</v>
      </c>
    </row>
    <row r="6" spans="2:6" x14ac:dyDescent="0.3">
      <c r="B6" s="6">
        <v>43844</v>
      </c>
      <c r="C6" s="7" t="s">
        <v>26</v>
      </c>
      <c r="D6" s="7" t="s">
        <v>27</v>
      </c>
      <c r="E6" s="7">
        <v>8</v>
      </c>
      <c r="F6" s="7">
        <v>96000</v>
      </c>
    </row>
    <row r="7" spans="2:6" x14ac:dyDescent="0.3">
      <c r="B7" s="6">
        <v>43851</v>
      </c>
      <c r="C7" s="7" t="s">
        <v>28</v>
      </c>
      <c r="D7" s="7" t="s">
        <v>25</v>
      </c>
      <c r="E7" s="7">
        <v>2</v>
      </c>
      <c r="F7" s="7">
        <v>26000</v>
      </c>
    </row>
    <row r="8" spans="2:6" x14ac:dyDescent="0.3">
      <c r="B8" s="6">
        <v>43860</v>
      </c>
      <c r="C8" s="7" t="s">
        <v>26</v>
      </c>
      <c r="D8" s="7" t="s">
        <v>29</v>
      </c>
      <c r="E8" s="7">
        <v>7</v>
      </c>
      <c r="F8" s="7">
        <v>84000</v>
      </c>
    </row>
    <row r="9" spans="2:6" x14ac:dyDescent="0.3">
      <c r="B9" s="6">
        <v>43868</v>
      </c>
      <c r="C9" s="7" t="s">
        <v>28</v>
      </c>
      <c r="D9" s="7" t="s">
        <v>29</v>
      </c>
      <c r="E9" s="7">
        <v>8</v>
      </c>
      <c r="F9" s="7">
        <v>25000</v>
      </c>
    </row>
    <row r="10" spans="2:6" x14ac:dyDescent="0.3">
      <c r="B10" s="6">
        <v>43874</v>
      </c>
      <c r="C10" s="7" t="s">
        <v>24</v>
      </c>
      <c r="D10" s="7" t="s">
        <v>27</v>
      </c>
      <c r="E10" s="7">
        <v>2</v>
      </c>
      <c r="F10" s="7">
        <v>60000</v>
      </c>
    </row>
    <row r="11" spans="2:6" x14ac:dyDescent="0.3">
      <c r="B11" s="6">
        <v>43883</v>
      </c>
      <c r="C11" s="7" t="s">
        <v>26</v>
      </c>
      <c r="D11" s="7" t="s">
        <v>30</v>
      </c>
      <c r="E11" s="7">
        <v>5</v>
      </c>
      <c r="F11" s="7">
        <v>35000</v>
      </c>
    </row>
    <row r="12" spans="2:6" x14ac:dyDescent="0.3">
      <c r="B12" s="6">
        <v>43891</v>
      </c>
      <c r="C12" s="7" t="s">
        <v>28</v>
      </c>
      <c r="D12" s="7" t="s">
        <v>25</v>
      </c>
      <c r="E12" s="7">
        <v>2</v>
      </c>
      <c r="F12" s="7">
        <v>87000</v>
      </c>
    </row>
    <row r="13" spans="2:6" x14ac:dyDescent="0.3">
      <c r="B13" s="6">
        <v>43903</v>
      </c>
      <c r="C13" s="7" t="s">
        <v>28</v>
      </c>
      <c r="D13" s="7" t="s">
        <v>30</v>
      </c>
      <c r="E13" s="7">
        <v>8</v>
      </c>
      <c r="F13" s="7">
        <v>60000</v>
      </c>
    </row>
    <row r="14" spans="2:6" x14ac:dyDescent="0.3">
      <c r="B14" s="6">
        <v>43913</v>
      </c>
      <c r="C14" s="7" t="s">
        <v>26</v>
      </c>
      <c r="D14" s="7" t="s">
        <v>29</v>
      </c>
      <c r="E14" s="7">
        <v>7</v>
      </c>
      <c r="F14" s="7">
        <v>54000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62B0-F891-4057-9C3E-2D0F76DDAE17}">
  <dimension ref="A3:J16"/>
  <sheetViews>
    <sheetView workbookViewId="0">
      <selection activeCell="G4" sqref="G4"/>
    </sheetView>
  </sheetViews>
  <sheetFormatPr defaultRowHeight="14.4" x14ac:dyDescent="0.3"/>
  <cols>
    <col min="1" max="1" width="10" bestFit="1" customWidth="1"/>
    <col min="2" max="2" width="5.77734375" bestFit="1" customWidth="1"/>
  </cols>
  <sheetData>
    <row r="3" spans="1:10" x14ac:dyDescent="0.3">
      <c r="A3" s="2" t="s">
        <v>9</v>
      </c>
      <c r="B3" s="2" t="s">
        <v>0</v>
      </c>
      <c r="C3" s="2" t="s">
        <v>1</v>
      </c>
      <c r="D3" s="2" t="s">
        <v>2</v>
      </c>
      <c r="E3" s="2" t="s">
        <v>3</v>
      </c>
    </row>
    <row r="4" spans="1:10" x14ac:dyDescent="0.3">
      <c r="A4" s="1" t="s">
        <v>10</v>
      </c>
      <c r="B4" s="1" t="s">
        <v>4</v>
      </c>
      <c r="C4" s="1">
        <v>5464</v>
      </c>
      <c r="D4" s="1">
        <v>1</v>
      </c>
      <c r="E4" s="1">
        <f>C4*D4</f>
        <v>5464</v>
      </c>
      <c r="I4" t="s">
        <v>33</v>
      </c>
      <c r="J4" t="s">
        <v>34</v>
      </c>
    </row>
    <row r="5" spans="1:10" x14ac:dyDescent="0.3">
      <c r="A5" s="1" t="s">
        <v>11</v>
      </c>
      <c r="B5" s="1" t="s">
        <v>5</v>
      </c>
      <c r="C5" s="1">
        <v>665489</v>
      </c>
      <c r="D5" s="1">
        <v>12</v>
      </c>
      <c r="E5" s="1">
        <f t="shared" ref="E5:E16" si="0">C5*D5</f>
        <v>7985868</v>
      </c>
      <c r="I5" s="1" t="s">
        <v>10</v>
      </c>
      <c r="J5">
        <f>VLOOKUP(I5,$A$3:$E$16,5,FALSE)</f>
        <v>5464</v>
      </c>
    </row>
    <row r="6" spans="1:10" x14ac:dyDescent="0.3">
      <c r="A6" s="1" t="s">
        <v>12</v>
      </c>
      <c r="B6" s="1" t="s">
        <v>6</v>
      </c>
      <c r="C6" s="1">
        <v>32489</v>
      </c>
      <c r="D6" s="1">
        <v>3</v>
      </c>
      <c r="E6" s="1">
        <f t="shared" si="0"/>
        <v>97467</v>
      </c>
      <c r="I6" s="1" t="s">
        <v>11</v>
      </c>
      <c r="J6">
        <f t="shared" ref="J6:J8" si="1">VLOOKUP(I6,$A$3:$E$16,5,FALSE)</f>
        <v>7985868</v>
      </c>
    </row>
    <row r="7" spans="1:10" x14ac:dyDescent="0.3">
      <c r="A7" s="1" t="s">
        <v>13</v>
      </c>
      <c r="B7" s="1" t="s">
        <v>7</v>
      </c>
      <c r="C7" s="1">
        <v>155</v>
      </c>
      <c r="D7" s="1">
        <v>4</v>
      </c>
      <c r="E7" s="1">
        <f t="shared" si="0"/>
        <v>620</v>
      </c>
      <c r="I7" s="1" t="s">
        <v>12</v>
      </c>
      <c r="J7">
        <f t="shared" si="1"/>
        <v>97467</v>
      </c>
    </row>
    <row r="8" spans="1:10" x14ac:dyDescent="0.3">
      <c r="A8" s="1" t="s">
        <v>10</v>
      </c>
      <c r="B8" s="1" t="s">
        <v>4</v>
      </c>
      <c r="C8" s="1">
        <v>77</v>
      </c>
      <c r="D8" s="1">
        <v>5</v>
      </c>
      <c r="E8" s="1">
        <f t="shared" si="0"/>
        <v>385</v>
      </c>
      <c r="I8" s="1" t="s">
        <v>13</v>
      </c>
      <c r="J8">
        <f t="shared" si="1"/>
        <v>620</v>
      </c>
    </row>
    <row r="9" spans="1:10" x14ac:dyDescent="0.3">
      <c r="A9" s="1" t="s">
        <v>11</v>
      </c>
      <c r="B9" s="1" t="s">
        <v>5</v>
      </c>
      <c r="C9" s="1">
        <v>332</v>
      </c>
      <c r="D9" s="1">
        <v>6</v>
      </c>
      <c r="E9" s="1">
        <f t="shared" si="0"/>
        <v>1992</v>
      </c>
    </row>
    <row r="10" spans="1:10" x14ac:dyDescent="0.3">
      <c r="A10" s="1" t="s">
        <v>12</v>
      </c>
      <c r="B10" s="1" t="s">
        <v>6</v>
      </c>
      <c r="C10" s="1">
        <v>33</v>
      </c>
      <c r="D10" s="1">
        <v>86</v>
      </c>
      <c r="E10" s="1">
        <f t="shared" si="0"/>
        <v>2838</v>
      </c>
    </row>
    <row r="11" spans="1:10" x14ac:dyDescent="0.3">
      <c r="A11" s="1" t="s">
        <v>13</v>
      </c>
      <c r="B11" s="1" t="s">
        <v>7</v>
      </c>
      <c r="C11" s="1">
        <v>55</v>
      </c>
      <c r="D11" s="1">
        <v>32</v>
      </c>
      <c r="E11" s="1">
        <f t="shared" si="0"/>
        <v>1760</v>
      </c>
    </row>
    <row r="12" spans="1:10" x14ac:dyDescent="0.3">
      <c r="A12" s="1" t="s">
        <v>10</v>
      </c>
      <c r="B12" s="1" t="s">
        <v>4</v>
      </c>
      <c r="C12" s="1">
        <v>55</v>
      </c>
      <c r="D12" s="1">
        <v>6</v>
      </c>
      <c r="E12" s="1">
        <f t="shared" si="0"/>
        <v>330</v>
      </c>
    </row>
    <row r="13" spans="1:10" x14ac:dyDescent="0.3">
      <c r="A13" s="1" t="s">
        <v>11</v>
      </c>
      <c r="B13" s="1" t="s">
        <v>5</v>
      </c>
      <c r="C13" s="1">
        <v>88</v>
      </c>
      <c r="D13" s="1">
        <v>1</v>
      </c>
      <c r="E13" s="1">
        <f t="shared" si="0"/>
        <v>88</v>
      </c>
    </row>
    <row r="14" spans="1:10" x14ac:dyDescent="0.3">
      <c r="A14" s="1" t="s">
        <v>12</v>
      </c>
      <c r="B14" s="1" t="s">
        <v>6</v>
      </c>
      <c r="C14" s="1">
        <v>66</v>
      </c>
      <c r="D14" s="1">
        <v>2</v>
      </c>
      <c r="E14" s="1">
        <f t="shared" si="0"/>
        <v>132</v>
      </c>
    </row>
    <row r="15" spans="1:10" x14ac:dyDescent="0.3">
      <c r="A15" s="1" t="s">
        <v>13</v>
      </c>
      <c r="B15" s="1" t="s">
        <v>7</v>
      </c>
      <c r="C15" s="1">
        <v>66</v>
      </c>
      <c r="D15" s="1">
        <v>4</v>
      </c>
      <c r="E15" s="1">
        <f t="shared" si="0"/>
        <v>264</v>
      </c>
    </row>
    <row r="16" spans="1:10" x14ac:dyDescent="0.3">
      <c r="A16" s="1" t="s">
        <v>10</v>
      </c>
      <c r="B16" s="1" t="s">
        <v>4</v>
      </c>
      <c r="C16" s="1">
        <v>5</v>
      </c>
      <c r="D16" s="1">
        <v>5</v>
      </c>
      <c r="E16" s="1">
        <f t="shared" si="0"/>
        <v>25</v>
      </c>
    </row>
  </sheetData>
  <conditionalFormatting sqref="B4:E16">
    <cfRule type="expression" dxfId="0" priority="1">
      <formula>$B4=$I$5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C59C-DA03-4C8C-BA76-6230C3EB437C}">
  <dimension ref="A4:K24"/>
  <sheetViews>
    <sheetView workbookViewId="0">
      <selection activeCell="K20" sqref="K20"/>
    </sheetView>
  </sheetViews>
  <sheetFormatPr defaultRowHeight="14.4" x14ac:dyDescent="0.3"/>
  <cols>
    <col min="3" max="3" width="7.77734375" bestFit="1" customWidth="1"/>
    <col min="4" max="4" width="8.6640625" bestFit="1" customWidth="1"/>
    <col min="5" max="5" width="5.33203125" bestFit="1" customWidth="1"/>
    <col min="6" max="6" width="6.44140625" bestFit="1" customWidth="1"/>
    <col min="10" max="10" width="11.33203125" bestFit="1" customWidth="1"/>
    <col min="11" max="11" width="9.6640625" bestFit="1" customWidth="1"/>
  </cols>
  <sheetData>
    <row r="4" spans="1:11" ht="25.2" x14ac:dyDescent="0.3">
      <c r="A4" s="9" t="s">
        <v>36</v>
      </c>
      <c r="B4" s="9" t="s">
        <v>35</v>
      </c>
      <c r="C4" s="9" t="s">
        <v>37</v>
      </c>
      <c r="D4" s="9" t="s">
        <v>38</v>
      </c>
      <c r="E4" s="9" t="s">
        <v>39</v>
      </c>
    </row>
    <row r="5" spans="1:11" x14ac:dyDescent="0.3">
      <c r="A5" s="10" t="s">
        <v>41</v>
      </c>
      <c r="B5" s="10" t="s">
        <v>40</v>
      </c>
      <c r="C5" s="10" t="s">
        <v>42</v>
      </c>
      <c r="D5" s="10">
        <v>6800</v>
      </c>
      <c r="E5" s="10" t="s">
        <v>43</v>
      </c>
      <c r="J5" t="s">
        <v>36</v>
      </c>
      <c r="K5" t="s">
        <v>37</v>
      </c>
    </row>
    <row r="6" spans="1:11" ht="24" x14ac:dyDescent="0.3">
      <c r="A6" s="10" t="s">
        <v>45</v>
      </c>
      <c r="B6" s="10" t="s">
        <v>44</v>
      </c>
      <c r="C6" s="10" t="s">
        <v>46</v>
      </c>
      <c r="D6" s="10">
        <v>3800</v>
      </c>
      <c r="E6" s="10" t="s">
        <v>43</v>
      </c>
      <c r="J6" s="11" t="s">
        <v>41</v>
      </c>
      <c r="K6" t="str">
        <f>VLOOKUP(J6,A5:E22,3,FALSE)</f>
        <v>water</v>
      </c>
    </row>
    <row r="7" spans="1:11" x14ac:dyDescent="0.3">
      <c r="A7" s="10" t="s">
        <v>48</v>
      </c>
      <c r="B7" s="10" t="s">
        <v>47</v>
      </c>
      <c r="C7" s="10" t="s">
        <v>49</v>
      </c>
      <c r="D7" s="10">
        <v>4500</v>
      </c>
      <c r="E7" s="10" t="s">
        <v>43</v>
      </c>
    </row>
    <row r="8" spans="1:11" x14ac:dyDescent="0.3">
      <c r="A8" s="10" t="s">
        <v>51</v>
      </c>
      <c r="B8" s="10" t="s">
        <v>50</v>
      </c>
      <c r="C8" s="10" t="s">
        <v>52</v>
      </c>
      <c r="D8" s="10">
        <v>3582</v>
      </c>
      <c r="E8" s="10" t="s">
        <v>53</v>
      </c>
    </row>
    <row r="9" spans="1:11" x14ac:dyDescent="0.3">
      <c r="A9" s="10" t="s">
        <v>55</v>
      </c>
      <c r="B9" s="10" t="s">
        <v>54</v>
      </c>
      <c r="C9" s="10" t="s">
        <v>56</v>
      </c>
      <c r="D9" s="10">
        <v>1600</v>
      </c>
      <c r="E9" s="10" t="s">
        <v>43</v>
      </c>
    </row>
    <row r="10" spans="1:11" ht="36" x14ac:dyDescent="0.3">
      <c r="A10" s="10" t="s">
        <v>58</v>
      </c>
      <c r="B10" s="10" t="s">
        <v>57</v>
      </c>
      <c r="C10" s="10" t="s">
        <v>59</v>
      </c>
      <c r="D10" s="10">
        <v>1005</v>
      </c>
      <c r="E10" s="10" t="s">
        <v>60</v>
      </c>
    </row>
    <row r="11" spans="1:11" ht="36" x14ac:dyDescent="0.3">
      <c r="A11" s="10" t="s">
        <v>62</v>
      </c>
      <c r="B11" s="10" t="s">
        <v>61</v>
      </c>
      <c r="C11" s="10" t="s">
        <v>63</v>
      </c>
      <c r="D11" s="10">
        <v>6500</v>
      </c>
      <c r="E11" s="10" t="s">
        <v>60</v>
      </c>
    </row>
    <row r="12" spans="1:11" x14ac:dyDescent="0.3">
      <c r="A12" s="10" t="s">
        <v>65</v>
      </c>
      <c r="B12" s="10" t="s">
        <v>64</v>
      </c>
      <c r="C12" s="10" t="s">
        <v>66</v>
      </c>
      <c r="D12" s="10">
        <v>8549</v>
      </c>
      <c r="E12" s="10" t="s">
        <v>43</v>
      </c>
    </row>
    <row r="13" spans="1:11" ht="24" x14ac:dyDescent="0.3">
      <c r="A13" s="10" t="s">
        <v>68</v>
      </c>
      <c r="B13" s="10" t="s">
        <v>67</v>
      </c>
      <c r="C13" s="10" t="s">
        <v>69</v>
      </c>
      <c r="D13" s="10">
        <v>9000</v>
      </c>
      <c r="E13" s="10" t="s">
        <v>43</v>
      </c>
    </row>
    <row r="14" spans="1:11" x14ac:dyDescent="0.3">
      <c r="A14" s="10" t="s">
        <v>71</v>
      </c>
      <c r="B14" s="10" t="s">
        <v>70</v>
      </c>
      <c r="C14" s="10" t="s">
        <v>72</v>
      </c>
      <c r="D14" s="10">
        <v>1500</v>
      </c>
      <c r="E14" s="10" t="s">
        <v>43</v>
      </c>
    </row>
    <row r="15" spans="1:11" x14ac:dyDescent="0.3">
      <c r="A15" s="10" t="s">
        <v>74</v>
      </c>
      <c r="B15" s="10" t="s">
        <v>73</v>
      </c>
      <c r="C15" s="10" t="s">
        <v>75</v>
      </c>
      <c r="D15" s="10">
        <v>4500</v>
      </c>
      <c r="E15" s="10" t="s">
        <v>43</v>
      </c>
    </row>
    <row r="16" spans="1:11" x14ac:dyDescent="0.3">
      <c r="A16" s="10" t="s">
        <v>77</v>
      </c>
      <c r="B16" s="10" t="s">
        <v>76</v>
      </c>
      <c r="C16" s="10" t="s">
        <v>78</v>
      </c>
      <c r="D16" s="10">
        <v>1580</v>
      </c>
      <c r="E16" s="10" t="s">
        <v>43</v>
      </c>
    </row>
    <row r="17" spans="1:5" x14ac:dyDescent="0.3">
      <c r="A17" s="10" t="s">
        <v>80</v>
      </c>
      <c r="B17" s="10" t="s">
        <v>79</v>
      </c>
      <c r="C17" s="10" t="s">
        <v>81</v>
      </c>
      <c r="D17" s="10">
        <v>2650</v>
      </c>
      <c r="E17" s="10" t="s">
        <v>53</v>
      </c>
    </row>
    <row r="18" spans="1:5" x14ac:dyDescent="0.3">
      <c r="A18" s="10" t="s">
        <v>83</v>
      </c>
      <c r="B18" s="10" t="s">
        <v>82</v>
      </c>
      <c r="C18" s="10" t="s">
        <v>84</v>
      </c>
      <c r="D18" s="10">
        <v>3500</v>
      </c>
      <c r="E18" s="10" t="s">
        <v>43</v>
      </c>
    </row>
    <row r="19" spans="1:5" x14ac:dyDescent="0.3">
      <c r="A19" s="10" t="s">
        <v>86</v>
      </c>
      <c r="B19" s="10" t="s">
        <v>85</v>
      </c>
      <c r="C19" s="10" t="s">
        <v>87</v>
      </c>
      <c r="D19" s="10">
        <v>4350</v>
      </c>
      <c r="E19" s="10" t="s">
        <v>43</v>
      </c>
    </row>
    <row r="20" spans="1:5" ht="24" x14ac:dyDescent="0.3">
      <c r="A20" s="10" t="s">
        <v>89</v>
      </c>
      <c r="B20" s="10" t="s">
        <v>88</v>
      </c>
      <c r="C20" s="10" t="s">
        <v>90</v>
      </c>
      <c r="D20" s="10">
        <v>1280</v>
      </c>
      <c r="E20" s="10" t="s">
        <v>43</v>
      </c>
    </row>
    <row r="21" spans="1:5" x14ac:dyDescent="0.3">
      <c r="A21" s="10" t="s">
        <v>92</v>
      </c>
      <c r="B21" s="10" t="s">
        <v>91</v>
      </c>
      <c r="C21" s="10" t="s">
        <v>93</v>
      </c>
      <c r="D21" s="10">
        <v>1300</v>
      </c>
      <c r="E21" s="10" t="s">
        <v>53</v>
      </c>
    </row>
    <row r="22" spans="1:5" ht="24" x14ac:dyDescent="0.3">
      <c r="A22" s="10" t="s">
        <v>95</v>
      </c>
      <c r="B22" s="10" t="s">
        <v>94</v>
      </c>
      <c r="C22" s="10" t="s">
        <v>96</v>
      </c>
      <c r="D22" s="10">
        <v>2500</v>
      </c>
      <c r="E22" s="10" t="s">
        <v>43</v>
      </c>
    </row>
    <row r="23" spans="1:5" ht="36" x14ac:dyDescent="0.3">
      <c r="B23" s="10" t="s">
        <v>97</v>
      </c>
      <c r="C23" s="10" t="s">
        <v>98</v>
      </c>
      <c r="D23" s="10">
        <v>2700</v>
      </c>
      <c r="E23" s="10" t="s">
        <v>60</v>
      </c>
    </row>
    <row r="24" spans="1:5" ht="36" x14ac:dyDescent="0.3">
      <c r="B24" s="10" t="s">
        <v>99</v>
      </c>
      <c r="C24" s="10" t="s">
        <v>100</v>
      </c>
      <c r="D24" s="10">
        <v>4500</v>
      </c>
      <c r="E24" s="10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7261-DD4D-410F-932F-0F7D74D2D390}">
  <sheetPr>
    <outlinePr summaryBelow="0"/>
  </sheetPr>
  <dimension ref="B1:E11"/>
  <sheetViews>
    <sheetView showGridLines="0" workbookViewId="0"/>
  </sheetViews>
  <sheetFormatPr defaultRowHeight="14.4" outlineLevelRow="1" outlineLevelCol="1" x14ac:dyDescent="0.3"/>
  <cols>
    <col min="3" max="3" width="5.109375" bestFit="1" customWidth="1"/>
    <col min="4" max="5" width="13.109375" bestFit="1" customWidth="1" outlineLevel="1"/>
  </cols>
  <sheetData>
    <row r="1" spans="2:5" ht="15" thickBot="1" x14ac:dyDescent="0.35"/>
    <row r="2" spans="2:5" ht="15.6" x14ac:dyDescent="0.3">
      <c r="B2" s="15" t="s">
        <v>110</v>
      </c>
      <c r="C2" s="15"/>
      <c r="D2" s="20"/>
      <c r="E2" s="20"/>
    </row>
    <row r="3" spans="2:5" ht="15.6" collapsed="1" x14ac:dyDescent="0.3">
      <c r="B3" s="14"/>
      <c r="C3" s="14"/>
      <c r="D3" s="21" t="s">
        <v>112</v>
      </c>
      <c r="E3" s="21" t="s">
        <v>108</v>
      </c>
    </row>
    <row r="4" spans="2:5" ht="20.399999999999999" hidden="1" outlineLevel="1" x14ac:dyDescent="0.3">
      <c r="B4" s="17"/>
      <c r="C4" s="17"/>
      <c r="D4" s="12"/>
      <c r="E4" s="23" t="s">
        <v>109</v>
      </c>
    </row>
    <row r="5" spans="2:5" x14ac:dyDescent="0.3">
      <c r="B5" s="18" t="s">
        <v>111</v>
      </c>
      <c r="C5" s="18"/>
      <c r="D5" s="16"/>
      <c r="E5" s="16"/>
    </row>
    <row r="6" spans="2:5" outlineLevel="1" x14ac:dyDescent="0.3">
      <c r="B6" s="17"/>
      <c r="C6" s="17" t="s">
        <v>106</v>
      </c>
      <c r="D6" s="12">
        <v>400</v>
      </c>
      <c r="E6" s="22">
        <v>400</v>
      </c>
    </row>
    <row r="7" spans="2:5" x14ac:dyDescent="0.3">
      <c r="B7" s="18" t="s">
        <v>113</v>
      </c>
      <c r="C7" s="18"/>
      <c r="D7" s="16"/>
      <c r="E7" s="16"/>
    </row>
    <row r="8" spans="2:5" ht="15" outlineLevel="1" thickBot="1" x14ac:dyDescent="0.35">
      <c r="B8" s="19"/>
      <c r="C8" s="19" t="s">
        <v>107</v>
      </c>
      <c r="D8" s="13">
        <v>1567</v>
      </c>
      <c r="E8" s="13">
        <v>1567</v>
      </c>
    </row>
    <row r="9" spans="2:5" x14ac:dyDescent="0.3">
      <c r="B9" t="s">
        <v>114</v>
      </c>
    </row>
    <row r="10" spans="2:5" x14ac:dyDescent="0.3">
      <c r="B10" t="s">
        <v>115</v>
      </c>
    </row>
    <row r="11" spans="2:5" x14ac:dyDescent="0.3">
      <c r="B11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4652-EAA3-4F18-87F0-46F306C3006B}">
  <dimension ref="A3:B9"/>
  <sheetViews>
    <sheetView tabSelected="1" workbookViewId="0">
      <selection activeCell="C11" sqref="C11"/>
    </sheetView>
  </sheetViews>
  <sheetFormatPr defaultRowHeight="14.4" x14ac:dyDescent="0.3"/>
  <sheetData>
    <row r="3" spans="1:2" x14ac:dyDescent="0.3">
      <c r="A3" t="s">
        <v>101</v>
      </c>
      <c r="B3">
        <v>32</v>
      </c>
    </row>
    <row r="4" spans="1:2" x14ac:dyDescent="0.3">
      <c r="A4" t="s">
        <v>2</v>
      </c>
      <c r="B4">
        <v>400</v>
      </c>
    </row>
    <row r="5" spans="1:2" x14ac:dyDescent="0.3">
      <c r="A5" t="s">
        <v>102</v>
      </c>
      <c r="B5">
        <f>B3*B4</f>
        <v>12800</v>
      </c>
    </row>
    <row r="6" spans="1:2" x14ac:dyDescent="0.3">
      <c r="A6" t="s">
        <v>103</v>
      </c>
      <c r="B6">
        <v>266.99999999999915</v>
      </c>
    </row>
    <row r="7" spans="1:2" x14ac:dyDescent="0.3">
      <c r="A7" t="s">
        <v>104</v>
      </c>
      <c r="B7">
        <v>333</v>
      </c>
    </row>
    <row r="8" spans="1:2" x14ac:dyDescent="0.3">
      <c r="A8" t="s">
        <v>105</v>
      </c>
      <c r="B8">
        <f>SUM(B5:B7)</f>
        <v>13400</v>
      </c>
    </row>
    <row r="9" spans="1:2" x14ac:dyDescent="0.3">
      <c r="A9" t="s">
        <v>101</v>
      </c>
      <c r="B9">
        <f>B8-B5</f>
        <v>600</v>
      </c>
    </row>
  </sheetData>
  <scenarios current="0" sqref="B9">
    <scenario name="by" locked="1" count="1" user="Chandan" comment="Created by Chandan on 15-04-2025">
      <inputCells r="B4" val="40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Sheet5</vt:lpstr>
      <vt:lpstr>Sheet6</vt:lpstr>
      <vt:lpstr>PTS</vt:lpstr>
      <vt:lpstr>Vlockup</vt:lpstr>
      <vt:lpstr>Slip Vlk</vt:lpstr>
      <vt:lpstr>Scenario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Dayanand Yadav</dc:creator>
  <cp:lastModifiedBy>Dayanand Yadav</cp:lastModifiedBy>
  <dcterms:created xsi:type="dcterms:W3CDTF">2025-04-15T13:11:08Z</dcterms:created>
  <dcterms:modified xsi:type="dcterms:W3CDTF">2025-04-15T17:35:24Z</dcterms:modified>
</cp:coreProperties>
</file>