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YEN\Downloads\"/>
    </mc:Choice>
  </mc:AlternateContent>
  <xr:revisionPtr revIDLastSave="0" documentId="13_ncr:1_{AE737B9F-89F3-494A-AC2F-4B9BE3D10CAE}" xr6:coauthVersionLast="47" xr6:coauthVersionMax="47" xr10:uidLastSave="{00000000-0000-0000-0000-000000000000}"/>
  <bookViews>
    <workbookView xWindow="-120" yWindow="-120" windowWidth="20730" windowHeight="11160" activeTab="2" xr2:uid="{BDD03CDC-8703-442E-A9B0-DAF8B70360A6}"/>
  </bookViews>
  <sheets>
    <sheet name="Sheet1" sheetId="1" r:id="rId1"/>
    <sheet name="why" sheetId="3" r:id="rId2"/>
    <sheet name="Sheet4" sheetId="4" r:id="rId3"/>
    <sheet name="Sheet2" sheetId="2" r:id="rId4"/>
  </sheets>
  <definedNames>
    <definedName name="_xlnm.Print_Area" localSheetId="3">Sheet2!$A$1:$H$31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1" i="4" l="1"/>
  <c r="K16" i="4"/>
  <c r="L4" i="4"/>
  <c r="F28" i="4"/>
  <c r="E28" i="4"/>
  <c r="D28" i="4"/>
  <c r="C28" i="4"/>
  <c r="G27" i="4"/>
  <c r="G26" i="4"/>
  <c r="G25" i="4"/>
  <c r="G24" i="4"/>
  <c r="G23" i="4"/>
  <c r="G22" i="4"/>
  <c r="G21" i="4"/>
  <c r="G20" i="4"/>
  <c r="G19" i="4"/>
  <c r="G18" i="4"/>
  <c r="G17" i="4"/>
  <c r="G16" i="4"/>
  <c r="L15" i="4"/>
  <c r="G15" i="4"/>
  <c r="L14" i="4"/>
  <c r="G14" i="4"/>
  <c r="G13" i="4"/>
  <c r="L12" i="4"/>
  <c r="G12" i="4"/>
  <c r="L11" i="4"/>
  <c r="G11" i="4"/>
  <c r="G10" i="4"/>
  <c r="L9" i="4"/>
  <c r="G9" i="4"/>
  <c r="L8" i="4"/>
  <c r="G8" i="4"/>
  <c r="G7" i="4"/>
  <c r="O6" i="4"/>
  <c r="G6" i="4"/>
  <c r="L5" i="4"/>
  <c r="G5" i="4"/>
  <c r="G4" i="4"/>
  <c r="L3" i="4"/>
  <c r="G3" i="4"/>
  <c r="N6" i="3"/>
  <c r="K19" i="3"/>
  <c r="K17" i="3"/>
  <c r="K15" i="3"/>
  <c r="K14" i="3"/>
  <c r="K12" i="3"/>
  <c r="K11" i="3"/>
  <c r="K9" i="3"/>
  <c r="K8" i="3"/>
  <c r="K5" i="3"/>
  <c r="K4" i="3"/>
  <c r="K3" i="3"/>
  <c r="F28" i="3"/>
  <c r="E28" i="3"/>
  <c r="D28" i="3"/>
  <c r="C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J12" i="2"/>
  <c r="F32" i="2"/>
  <c r="J10" i="2"/>
  <c r="J8" i="2"/>
  <c r="J13" i="2" s="1"/>
  <c r="D32" i="1"/>
  <c r="E32" i="1"/>
  <c r="F32" i="1"/>
  <c r="C32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7" i="1"/>
  <c r="G28" i="4" l="1"/>
  <c r="L17" i="4"/>
  <c r="L19" i="4" s="1"/>
  <c r="G28" i="3"/>
  <c r="G32" i="1"/>
</calcChain>
</file>

<file path=xl/sharedStrings.xml><?xml version="1.0" encoding="utf-8"?>
<sst xmlns="http://schemas.openxmlformats.org/spreadsheetml/2006/main" count="248" uniqueCount="60">
  <si>
    <t>No</t>
  </si>
  <si>
    <t>Nama Laptop</t>
  </si>
  <si>
    <t>SSD</t>
  </si>
  <si>
    <t>Charger</t>
  </si>
  <si>
    <t>Mouse</t>
  </si>
  <si>
    <t>Ket</t>
  </si>
  <si>
    <t>YSH-INV-L-001</t>
  </si>
  <si>
    <t>YSH-INV-L-002</t>
  </si>
  <si>
    <t>YSH-INV-L-003</t>
  </si>
  <si>
    <t>YSH-INV-L-004</t>
  </si>
  <si>
    <t>YSH-INV-L-005</t>
  </si>
  <si>
    <t>YSH-INV-L-006</t>
  </si>
  <si>
    <t>YSH-INV-L-007</t>
  </si>
  <si>
    <t>YSH-INV-L-008</t>
  </si>
  <si>
    <t>YSH-INV-L-009</t>
  </si>
  <si>
    <t>YSH-INV-L-010</t>
  </si>
  <si>
    <t>YSH-INV-L-011</t>
  </si>
  <si>
    <t>YSH-INV-L-012</t>
  </si>
  <si>
    <t>YSH-INV-L-013</t>
  </si>
  <si>
    <t>YSH-INV-L-014</t>
  </si>
  <si>
    <t>YSH-INV-L-015</t>
  </si>
  <si>
    <t>YSH-INV-L-016</t>
  </si>
  <si>
    <t>YSH-INV-L-017</t>
  </si>
  <si>
    <t>YSH-INV-L-018</t>
  </si>
  <si>
    <t>YSH-INV-L-019</t>
  </si>
  <si>
    <t>YSH-INV-L-020</t>
  </si>
  <si>
    <t>YSH-INV-L-021</t>
  </si>
  <si>
    <t>YSH-INV-L-022</t>
  </si>
  <si>
    <t>YSH-INV-L-023</t>
  </si>
  <si>
    <t>YSH-INV-L-024</t>
  </si>
  <si>
    <t>YSH-INV-L-025</t>
  </si>
  <si>
    <t>Total</t>
  </si>
  <si>
    <t>PROPOSAL PENGAJUAN PERBAIKAN LAPTOP</t>
  </si>
  <si>
    <t>Install &amp; Pasang SSD</t>
  </si>
  <si>
    <t>KEPERLUAN ASESMEN NASIONAL BERBAIS KOMPUTER DAN AKMI NASIONAL TAHUN 2022</t>
  </si>
  <si>
    <t>Jenis Perbaikan</t>
  </si>
  <si>
    <t>IYA</t>
  </si>
  <si>
    <t>MATI</t>
  </si>
  <si>
    <t>ASUS X540Y</t>
  </si>
  <si>
    <t>ACCER 1401</t>
  </si>
  <si>
    <t>T-SATELIT B552</t>
  </si>
  <si>
    <t>T-L40</t>
  </si>
  <si>
    <t>T-R732</t>
  </si>
  <si>
    <t>LEN-G40</t>
  </si>
  <si>
    <t>ASUS K43</t>
  </si>
  <si>
    <t>ASUS X450C</t>
  </si>
  <si>
    <t>JENIS</t>
  </si>
  <si>
    <t>HARGA CHARGER</t>
  </si>
  <si>
    <t>SSD PLATINUM</t>
  </si>
  <si>
    <t>SSD RSQ</t>
  </si>
  <si>
    <t>MOUSE</t>
  </si>
  <si>
    <t>A-TSB 4.7</t>
  </si>
  <si>
    <t>342x</t>
  </si>
  <si>
    <t>ASUS 2.7</t>
  </si>
  <si>
    <t>ASUS 3.4</t>
  </si>
  <si>
    <t>Lenovo</t>
  </si>
  <si>
    <t>ACER</t>
  </si>
  <si>
    <t>makan</t>
  </si>
  <si>
    <t>label</t>
  </si>
  <si>
    <t>rokok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</si>
</sst>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p&quot;#,##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164" fontId="4" fillId="0" borderId="1" xfId="0" applyNumberFormat="1" applyFont="1" applyBorder="1" applyAlignment="1">
      <alignment vertical="center"/>
    </xf>
    <xf numFmtId="164" fontId="3" fillId="0" borderId="1" xfId="0" applyNumberFormat="1" applyFont="1" applyBorder="1" applyAlignment="1">
      <alignment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164" fontId="4" fillId="0" borderId="2" xfId="0" applyNumberFormat="1" applyFont="1" applyFill="1" applyBorder="1" applyAlignment="1">
      <alignment vertical="center"/>
    </xf>
    <xf numFmtId="164" fontId="0" fillId="0" borderId="0" xfId="0" applyNumberFormat="1"/>
    <xf numFmtId="164" fontId="4" fillId="0" borderId="3" xfId="0" applyNumberFormat="1" applyFont="1" applyFill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164" fontId="4" fillId="0" borderId="2" xfId="0" applyNumberFormat="1" applyFont="1" applyBorder="1" applyAlignment="1">
      <alignment vertical="center"/>
    </xf>
    <xf numFmtId="164" fontId="4" fillId="0" borderId="0" xfId="0" applyNumberFormat="1" applyFont="1" applyBorder="1" applyAlignment="1">
      <alignment vertical="center"/>
    </xf>
    <xf numFmtId="164" fontId="4" fillId="0" borderId="3" xfId="0" applyNumberFormat="1" applyFont="1" applyBorder="1" applyAlignment="1">
      <alignment vertical="center"/>
    </xf>
    <xf numFmtId="0" fontId="0" fillId="0" borderId="0" xfId="0" applyNumberFormat="1"/>
    <xf numFmtId="0" fontId="4" fillId="0" borderId="0" xfId="0" applyNumberFormat="1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12729-772C-42C0-B573-98057F4D6B5B}">
  <dimension ref="A1:H32"/>
  <sheetViews>
    <sheetView topLeftCell="A14" workbookViewId="0">
      <selection activeCell="D28" sqref="A5:H32"/>
    </sheetView>
  </sheetViews>
  <sheetFormatPr defaultRowHeight="15" x14ac:dyDescent="0.25"/>
  <cols>
    <col min="1" max="1" width="3.85546875" bestFit="1" customWidth="1"/>
    <col min="2" max="2" width="14.5703125" bestFit="1" customWidth="1"/>
    <col min="3" max="6" width="12.7109375" bestFit="1" customWidth="1"/>
    <col min="7" max="7" width="14" bestFit="1" customWidth="1"/>
    <col min="8" max="8" width="4.28515625" customWidth="1"/>
  </cols>
  <sheetData>
    <row r="1" spans="1:8" x14ac:dyDescent="0.25">
      <c r="A1" s="12" t="s">
        <v>32</v>
      </c>
      <c r="B1" s="12"/>
      <c r="C1" s="12"/>
      <c r="D1" s="12"/>
      <c r="E1" s="12"/>
      <c r="F1" s="12"/>
      <c r="G1" s="12"/>
      <c r="H1" s="12"/>
    </row>
    <row r="2" spans="1:8" x14ac:dyDescent="0.25">
      <c r="A2" s="12" t="s">
        <v>34</v>
      </c>
      <c r="B2" s="12"/>
      <c r="C2" s="12"/>
      <c r="D2" s="12"/>
      <c r="E2" s="12"/>
      <c r="F2" s="12"/>
      <c r="G2" s="12"/>
      <c r="H2" s="12"/>
    </row>
    <row r="3" spans="1:8" x14ac:dyDescent="0.25">
      <c r="A3" s="12"/>
      <c r="B3" s="12"/>
      <c r="C3" s="12"/>
      <c r="D3" s="12"/>
      <c r="E3" s="12"/>
      <c r="F3" s="12"/>
      <c r="G3" s="12"/>
      <c r="H3" s="12"/>
    </row>
    <row r="5" spans="1:8" s="1" customFormat="1" ht="15.75" x14ac:dyDescent="0.25">
      <c r="A5" s="11" t="s">
        <v>0</v>
      </c>
      <c r="B5" s="11" t="s">
        <v>1</v>
      </c>
      <c r="C5" s="11" t="s">
        <v>35</v>
      </c>
      <c r="D5" s="11"/>
      <c r="E5" s="11"/>
      <c r="F5" s="11"/>
      <c r="G5" s="11" t="s">
        <v>31</v>
      </c>
      <c r="H5" s="11" t="s">
        <v>5</v>
      </c>
    </row>
    <row r="6" spans="1:8" s="1" customFormat="1" ht="31.5" x14ac:dyDescent="0.25">
      <c r="A6" s="11"/>
      <c r="B6" s="11"/>
      <c r="C6" s="6" t="s">
        <v>33</v>
      </c>
      <c r="D6" s="2" t="s">
        <v>2</v>
      </c>
      <c r="E6" s="2" t="s">
        <v>4</v>
      </c>
      <c r="F6" s="2" t="s">
        <v>3</v>
      </c>
      <c r="G6" s="11"/>
      <c r="H6" s="11"/>
    </row>
    <row r="7" spans="1:8" ht="15.75" x14ac:dyDescent="0.25">
      <c r="A7" s="3">
        <v>1</v>
      </c>
      <c r="B7" s="3" t="s">
        <v>6</v>
      </c>
      <c r="C7" s="4">
        <v>70000</v>
      </c>
      <c r="D7" s="4">
        <v>300000</v>
      </c>
      <c r="E7" s="4">
        <v>70000</v>
      </c>
      <c r="F7" s="4">
        <v>180000</v>
      </c>
      <c r="G7" s="4">
        <f t="shared" ref="G7:G31" si="0">SUM(C7:F7)</f>
        <v>620000</v>
      </c>
      <c r="H7" s="4"/>
    </row>
    <row r="8" spans="1:8" ht="15.75" x14ac:dyDescent="0.25">
      <c r="A8" s="3">
        <v>2</v>
      </c>
      <c r="B8" s="3" t="s">
        <v>7</v>
      </c>
      <c r="C8" s="4">
        <v>70000</v>
      </c>
      <c r="D8" s="4">
        <v>300000</v>
      </c>
      <c r="E8" s="4">
        <v>70000</v>
      </c>
      <c r="F8" s="4">
        <v>180000</v>
      </c>
      <c r="G8" s="4">
        <f t="shared" si="0"/>
        <v>620000</v>
      </c>
      <c r="H8" s="4"/>
    </row>
    <row r="9" spans="1:8" ht="15.75" x14ac:dyDescent="0.25">
      <c r="A9" s="3">
        <v>3</v>
      </c>
      <c r="B9" s="3" t="s">
        <v>8</v>
      </c>
      <c r="C9" s="4">
        <v>70000</v>
      </c>
      <c r="D9" s="4">
        <v>300000</v>
      </c>
      <c r="E9" s="4">
        <v>70000</v>
      </c>
      <c r="F9" s="4">
        <v>180000</v>
      </c>
      <c r="G9" s="4">
        <f t="shared" si="0"/>
        <v>620000</v>
      </c>
      <c r="H9" s="4"/>
    </row>
    <row r="10" spans="1:8" ht="15.75" x14ac:dyDescent="0.25">
      <c r="A10" s="3">
        <v>4</v>
      </c>
      <c r="B10" s="3" t="s">
        <v>9</v>
      </c>
      <c r="C10" s="4">
        <v>70000</v>
      </c>
      <c r="D10" s="4">
        <v>300000</v>
      </c>
      <c r="E10" s="4">
        <v>70000</v>
      </c>
      <c r="F10" s="4">
        <v>180000</v>
      </c>
      <c r="G10" s="4">
        <f t="shared" si="0"/>
        <v>620000</v>
      </c>
      <c r="H10" s="4"/>
    </row>
    <row r="11" spans="1:8" ht="15.75" x14ac:dyDescent="0.25">
      <c r="A11" s="3">
        <v>5</v>
      </c>
      <c r="B11" s="3" t="s">
        <v>10</v>
      </c>
      <c r="C11" s="4">
        <v>70000</v>
      </c>
      <c r="D11" s="4">
        <v>300000</v>
      </c>
      <c r="E11" s="4">
        <v>70000</v>
      </c>
      <c r="F11" s="4">
        <v>180000</v>
      </c>
      <c r="G11" s="4">
        <f t="shared" si="0"/>
        <v>620000</v>
      </c>
      <c r="H11" s="4"/>
    </row>
    <row r="12" spans="1:8" ht="15.75" x14ac:dyDescent="0.25">
      <c r="A12" s="3">
        <v>6</v>
      </c>
      <c r="B12" s="3" t="s">
        <v>11</v>
      </c>
      <c r="C12" s="4">
        <v>70000</v>
      </c>
      <c r="D12" s="4">
        <v>300000</v>
      </c>
      <c r="E12" s="4">
        <v>70000</v>
      </c>
      <c r="F12" s="4">
        <v>180000</v>
      </c>
      <c r="G12" s="4">
        <f t="shared" si="0"/>
        <v>620000</v>
      </c>
      <c r="H12" s="4"/>
    </row>
    <row r="13" spans="1:8" ht="15.75" x14ac:dyDescent="0.25">
      <c r="A13" s="3">
        <v>7</v>
      </c>
      <c r="B13" s="3" t="s">
        <v>12</v>
      </c>
      <c r="C13" s="4">
        <v>70000</v>
      </c>
      <c r="D13" s="4">
        <v>300000</v>
      </c>
      <c r="E13" s="4">
        <v>70000</v>
      </c>
      <c r="F13" s="4">
        <v>180000</v>
      </c>
      <c r="G13" s="4">
        <f t="shared" si="0"/>
        <v>620000</v>
      </c>
      <c r="H13" s="4"/>
    </row>
    <row r="14" spans="1:8" ht="15.75" x14ac:dyDescent="0.25">
      <c r="A14" s="3">
        <v>8</v>
      </c>
      <c r="B14" s="3" t="s">
        <v>13</v>
      </c>
      <c r="C14" s="4">
        <v>70000</v>
      </c>
      <c r="D14" s="4">
        <v>300000</v>
      </c>
      <c r="E14" s="4">
        <v>70000</v>
      </c>
      <c r="F14" s="4">
        <v>180000</v>
      </c>
      <c r="G14" s="4">
        <f t="shared" si="0"/>
        <v>620000</v>
      </c>
      <c r="H14" s="4"/>
    </row>
    <row r="15" spans="1:8" ht="15.75" x14ac:dyDescent="0.25">
      <c r="A15" s="3">
        <v>9</v>
      </c>
      <c r="B15" s="3" t="s">
        <v>14</v>
      </c>
      <c r="C15" s="4">
        <v>70000</v>
      </c>
      <c r="D15" s="4">
        <v>300000</v>
      </c>
      <c r="E15" s="4">
        <v>70000</v>
      </c>
      <c r="F15" s="4">
        <v>180000</v>
      </c>
      <c r="G15" s="4">
        <f t="shared" si="0"/>
        <v>620000</v>
      </c>
      <c r="H15" s="4"/>
    </row>
    <row r="16" spans="1:8" ht="15.75" x14ac:dyDescent="0.25">
      <c r="A16" s="3">
        <v>10</v>
      </c>
      <c r="B16" s="3" t="s">
        <v>15</v>
      </c>
      <c r="C16" s="4">
        <v>70000</v>
      </c>
      <c r="D16" s="4">
        <v>300000</v>
      </c>
      <c r="E16" s="4">
        <v>70000</v>
      </c>
      <c r="F16" s="4">
        <v>180000</v>
      </c>
      <c r="G16" s="4">
        <f t="shared" si="0"/>
        <v>620000</v>
      </c>
      <c r="H16" s="4"/>
    </row>
    <row r="17" spans="1:8" ht="15.75" x14ac:dyDescent="0.25">
      <c r="A17" s="3">
        <v>11</v>
      </c>
      <c r="B17" s="3" t="s">
        <v>16</v>
      </c>
      <c r="C17" s="4">
        <v>70000</v>
      </c>
      <c r="D17" s="4">
        <v>300000</v>
      </c>
      <c r="E17" s="4">
        <v>70000</v>
      </c>
      <c r="F17" s="4">
        <v>180000</v>
      </c>
      <c r="G17" s="4">
        <f t="shared" si="0"/>
        <v>620000</v>
      </c>
      <c r="H17" s="4"/>
    </row>
    <row r="18" spans="1:8" ht="15.75" x14ac:dyDescent="0.25">
      <c r="A18" s="3">
        <v>12</v>
      </c>
      <c r="B18" s="3" t="s">
        <v>17</v>
      </c>
      <c r="C18" s="4">
        <v>70000</v>
      </c>
      <c r="D18" s="4">
        <v>300000</v>
      </c>
      <c r="E18" s="4">
        <v>70000</v>
      </c>
      <c r="F18" s="4">
        <v>180000</v>
      </c>
      <c r="G18" s="4">
        <f t="shared" si="0"/>
        <v>620000</v>
      </c>
      <c r="H18" s="4"/>
    </row>
    <row r="19" spans="1:8" ht="15.75" x14ac:dyDescent="0.25">
      <c r="A19" s="3">
        <v>13</v>
      </c>
      <c r="B19" s="3" t="s">
        <v>18</v>
      </c>
      <c r="C19" s="4">
        <v>70000</v>
      </c>
      <c r="D19" s="4">
        <v>300000</v>
      </c>
      <c r="E19" s="4">
        <v>70000</v>
      </c>
      <c r="F19" s="4"/>
      <c r="G19" s="4">
        <f t="shared" si="0"/>
        <v>440000</v>
      </c>
      <c r="H19" s="4"/>
    </row>
    <row r="20" spans="1:8" ht="15.75" x14ac:dyDescent="0.25">
      <c r="A20" s="3">
        <v>14</v>
      </c>
      <c r="B20" s="3" t="s">
        <v>19</v>
      </c>
      <c r="C20" s="4">
        <v>70000</v>
      </c>
      <c r="D20" s="4">
        <v>300000</v>
      </c>
      <c r="E20" s="4">
        <v>70000</v>
      </c>
      <c r="F20" s="4"/>
      <c r="G20" s="4">
        <f t="shared" si="0"/>
        <v>440000</v>
      </c>
      <c r="H20" s="4"/>
    </row>
    <row r="21" spans="1:8" ht="15.75" x14ac:dyDescent="0.25">
      <c r="A21" s="3">
        <v>15</v>
      </c>
      <c r="B21" s="3" t="s">
        <v>20</v>
      </c>
      <c r="C21" s="4">
        <v>70000</v>
      </c>
      <c r="D21" s="4">
        <v>300000</v>
      </c>
      <c r="E21" s="4">
        <v>70000</v>
      </c>
      <c r="F21" s="4"/>
      <c r="G21" s="4">
        <f t="shared" si="0"/>
        <v>440000</v>
      </c>
      <c r="H21" s="4"/>
    </row>
    <row r="22" spans="1:8" ht="15.75" x14ac:dyDescent="0.25">
      <c r="A22" s="3">
        <v>16</v>
      </c>
      <c r="B22" s="3" t="s">
        <v>21</v>
      </c>
      <c r="C22" s="4">
        <v>70000</v>
      </c>
      <c r="D22" s="4">
        <v>300000</v>
      </c>
      <c r="E22" s="4">
        <v>70000</v>
      </c>
      <c r="F22" s="4"/>
      <c r="G22" s="4">
        <f t="shared" si="0"/>
        <v>440000</v>
      </c>
      <c r="H22" s="4"/>
    </row>
    <row r="23" spans="1:8" ht="15.75" x14ac:dyDescent="0.25">
      <c r="A23" s="3">
        <v>17</v>
      </c>
      <c r="B23" s="3" t="s">
        <v>22</v>
      </c>
      <c r="C23" s="4">
        <v>70000</v>
      </c>
      <c r="D23" s="4">
        <v>300000</v>
      </c>
      <c r="E23" s="4">
        <v>70000</v>
      </c>
      <c r="F23" s="4"/>
      <c r="G23" s="4">
        <f t="shared" si="0"/>
        <v>440000</v>
      </c>
      <c r="H23" s="4"/>
    </row>
    <row r="24" spans="1:8" ht="15.75" x14ac:dyDescent="0.25">
      <c r="A24" s="3">
        <v>18</v>
      </c>
      <c r="B24" s="3" t="s">
        <v>23</v>
      </c>
      <c r="C24" s="4">
        <v>70000</v>
      </c>
      <c r="D24" s="4">
        <v>300000</v>
      </c>
      <c r="E24" s="4">
        <v>70000</v>
      </c>
      <c r="F24" s="4"/>
      <c r="G24" s="4">
        <f t="shared" si="0"/>
        <v>440000</v>
      </c>
      <c r="H24" s="4"/>
    </row>
    <row r="25" spans="1:8" ht="15.75" x14ac:dyDescent="0.25">
      <c r="A25" s="3">
        <v>19</v>
      </c>
      <c r="B25" s="3" t="s">
        <v>24</v>
      </c>
      <c r="C25" s="4">
        <v>70000</v>
      </c>
      <c r="D25" s="4">
        <v>300000</v>
      </c>
      <c r="E25" s="4">
        <v>70000</v>
      </c>
      <c r="F25" s="4"/>
      <c r="G25" s="4">
        <f t="shared" si="0"/>
        <v>440000</v>
      </c>
      <c r="H25" s="4"/>
    </row>
    <row r="26" spans="1:8" ht="15.75" x14ac:dyDescent="0.25">
      <c r="A26" s="3">
        <v>20</v>
      </c>
      <c r="B26" s="3" t="s">
        <v>25</v>
      </c>
      <c r="C26" s="4">
        <v>70000</v>
      </c>
      <c r="D26" s="4">
        <v>300000</v>
      </c>
      <c r="E26" s="4">
        <v>70000</v>
      </c>
      <c r="F26" s="4"/>
      <c r="G26" s="4">
        <f t="shared" si="0"/>
        <v>440000</v>
      </c>
      <c r="H26" s="4"/>
    </row>
    <row r="27" spans="1:8" ht="15.75" x14ac:dyDescent="0.25">
      <c r="A27" s="3">
        <v>21</v>
      </c>
      <c r="B27" s="3" t="s">
        <v>26</v>
      </c>
      <c r="C27" s="4">
        <v>70000</v>
      </c>
      <c r="D27" s="4">
        <v>300000</v>
      </c>
      <c r="E27" s="4">
        <v>70000</v>
      </c>
      <c r="F27" s="4"/>
      <c r="G27" s="4">
        <f t="shared" si="0"/>
        <v>440000</v>
      </c>
      <c r="H27" s="4"/>
    </row>
    <row r="28" spans="1:8" ht="15.75" x14ac:dyDescent="0.25">
      <c r="A28" s="3">
        <v>22</v>
      </c>
      <c r="B28" s="3" t="s">
        <v>27</v>
      </c>
      <c r="C28" s="4">
        <v>70000</v>
      </c>
      <c r="D28" s="4">
        <v>300000</v>
      </c>
      <c r="E28" s="4">
        <v>70000</v>
      </c>
      <c r="F28" s="4"/>
      <c r="G28" s="4">
        <f t="shared" si="0"/>
        <v>440000</v>
      </c>
      <c r="H28" s="4"/>
    </row>
    <row r="29" spans="1:8" ht="15.75" x14ac:dyDescent="0.25">
      <c r="A29" s="3">
        <v>23</v>
      </c>
      <c r="B29" s="3" t="s">
        <v>28</v>
      </c>
      <c r="C29" s="4">
        <v>70000</v>
      </c>
      <c r="D29" s="4">
        <v>300000</v>
      </c>
      <c r="E29" s="4">
        <v>70000</v>
      </c>
      <c r="F29" s="4"/>
      <c r="G29" s="4">
        <f t="shared" si="0"/>
        <v>440000</v>
      </c>
      <c r="H29" s="4"/>
    </row>
    <row r="30" spans="1:8" ht="15.75" x14ac:dyDescent="0.25">
      <c r="A30" s="3">
        <v>24</v>
      </c>
      <c r="B30" s="3" t="s">
        <v>29</v>
      </c>
      <c r="C30" s="4">
        <v>70000</v>
      </c>
      <c r="D30" s="4">
        <v>300000</v>
      </c>
      <c r="E30" s="4">
        <v>70000</v>
      </c>
      <c r="F30" s="4"/>
      <c r="G30" s="4">
        <f t="shared" si="0"/>
        <v>440000</v>
      </c>
      <c r="H30" s="4"/>
    </row>
    <row r="31" spans="1:8" ht="15.75" x14ac:dyDescent="0.25">
      <c r="A31" s="3">
        <v>25</v>
      </c>
      <c r="B31" s="3" t="s">
        <v>30</v>
      </c>
      <c r="C31" s="4">
        <v>70000</v>
      </c>
      <c r="D31" s="4">
        <v>300000</v>
      </c>
      <c r="E31" s="4">
        <v>70000</v>
      </c>
      <c r="F31" s="4"/>
      <c r="G31" s="4">
        <f t="shared" si="0"/>
        <v>440000</v>
      </c>
      <c r="H31" s="4"/>
    </row>
    <row r="32" spans="1:8" ht="15.75" x14ac:dyDescent="0.25">
      <c r="A32" s="11" t="s">
        <v>31</v>
      </c>
      <c r="B32" s="11"/>
      <c r="C32" s="5">
        <f>SUM(C7:C31)</f>
        <v>1750000</v>
      </c>
      <c r="D32" s="5">
        <f t="shared" ref="D32:G32" si="1">SUM(D7:D31)</f>
        <v>7500000</v>
      </c>
      <c r="E32" s="5">
        <f t="shared" si="1"/>
        <v>1750000</v>
      </c>
      <c r="F32" s="5">
        <f t="shared" si="1"/>
        <v>2160000</v>
      </c>
      <c r="G32" s="5">
        <f t="shared" si="1"/>
        <v>13160000</v>
      </c>
      <c r="H32" s="4"/>
    </row>
  </sheetData>
  <mergeCells count="9">
    <mergeCell ref="A32:B32"/>
    <mergeCell ref="B5:B6"/>
    <mergeCell ref="H5:H6"/>
    <mergeCell ref="A1:H1"/>
    <mergeCell ref="A2:H2"/>
    <mergeCell ref="A3:H3"/>
    <mergeCell ref="C5:F5"/>
    <mergeCell ref="G5:G6"/>
    <mergeCell ref="A5:A6"/>
  </mergeCells>
  <phoneticPr fontId="2" type="noConversion"/>
  <pageMargins left="0.7" right="0.5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5A9A06-90C8-4B7B-9F6B-2CAD094A2BAC}">
  <dimension ref="A1:N28"/>
  <sheetViews>
    <sheetView workbookViewId="0">
      <selection activeCell="I9" sqref="A1:XFD1048576"/>
    </sheetView>
  </sheetViews>
  <sheetFormatPr defaultRowHeight="15" x14ac:dyDescent="0.25"/>
  <cols>
    <col min="1" max="1" width="3.85546875" bestFit="1" customWidth="1"/>
    <col min="2" max="2" width="14.5703125" bestFit="1" customWidth="1"/>
    <col min="3" max="6" width="12.7109375" bestFit="1" customWidth="1"/>
    <col min="7" max="7" width="14" bestFit="1" customWidth="1"/>
    <col min="8" max="8" width="4.28515625" bestFit="1" customWidth="1"/>
    <col min="9" max="9" width="20.5703125" customWidth="1"/>
    <col min="10" max="10" width="10.85546875" bestFit="1" customWidth="1"/>
    <col min="11" max="11" width="12.42578125" bestFit="1" customWidth="1"/>
  </cols>
  <sheetData>
    <row r="1" spans="1:14" ht="15.75" x14ac:dyDescent="0.25">
      <c r="A1" s="11" t="s">
        <v>0</v>
      </c>
      <c r="B1" s="11" t="s">
        <v>1</v>
      </c>
      <c r="C1" s="11" t="s">
        <v>35</v>
      </c>
      <c r="D1" s="11"/>
      <c r="E1" s="11"/>
      <c r="F1" s="11"/>
      <c r="G1" s="11" t="s">
        <v>31</v>
      </c>
      <c r="H1" s="11" t="s">
        <v>5</v>
      </c>
      <c r="I1" s="17"/>
    </row>
    <row r="2" spans="1:14" ht="31.5" x14ac:dyDescent="0.25">
      <c r="A2" s="11"/>
      <c r="B2" s="11"/>
      <c r="C2" s="10" t="s">
        <v>33</v>
      </c>
      <c r="D2" s="8" t="s">
        <v>2</v>
      </c>
      <c r="E2" s="8" t="s">
        <v>4</v>
      </c>
      <c r="F2" s="8" t="s">
        <v>3</v>
      </c>
      <c r="G2" s="11"/>
      <c r="H2" s="11"/>
      <c r="I2" s="17"/>
    </row>
    <row r="3" spans="1:14" ht="15.75" x14ac:dyDescent="0.25">
      <c r="A3" s="3">
        <v>1</v>
      </c>
      <c r="B3" s="3" t="s">
        <v>6</v>
      </c>
      <c r="C3" s="4">
        <v>70000</v>
      </c>
      <c r="D3" s="4">
        <v>300000</v>
      </c>
      <c r="E3" s="4">
        <v>70000</v>
      </c>
      <c r="F3" s="4">
        <v>180000</v>
      </c>
      <c r="G3" s="4">
        <f t="shared" ref="G3:G27" si="0">SUM(C3:F3)</f>
        <v>620000</v>
      </c>
      <c r="H3" s="4"/>
      <c r="I3" s="18" t="s">
        <v>48</v>
      </c>
      <c r="J3" s="14">
        <v>255000</v>
      </c>
      <c r="K3" s="15">
        <f>J3*17</f>
        <v>4335000</v>
      </c>
      <c r="M3" t="s">
        <v>57</v>
      </c>
      <c r="N3">
        <v>250000</v>
      </c>
    </row>
    <row r="4" spans="1:14" ht="15.75" x14ac:dyDescent="0.25">
      <c r="A4" s="3">
        <v>2</v>
      </c>
      <c r="B4" s="3" t="s">
        <v>7</v>
      </c>
      <c r="C4" s="4">
        <v>70000</v>
      </c>
      <c r="D4" s="4">
        <v>300000</v>
      </c>
      <c r="E4" s="4">
        <v>70000</v>
      </c>
      <c r="F4" s="4">
        <v>180000</v>
      </c>
      <c r="G4" s="4">
        <f t="shared" si="0"/>
        <v>620000</v>
      </c>
      <c r="H4" s="4"/>
      <c r="I4" s="18" t="s">
        <v>49</v>
      </c>
      <c r="J4" s="14">
        <v>235000</v>
      </c>
      <c r="K4" s="15">
        <f>J4*8</f>
        <v>1880000</v>
      </c>
      <c r="M4" t="s">
        <v>58</v>
      </c>
      <c r="N4">
        <v>10000</v>
      </c>
    </row>
    <row r="5" spans="1:14" ht="15.75" x14ac:dyDescent="0.25">
      <c r="A5" s="3">
        <v>3</v>
      </c>
      <c r="B5" s="3" t="s">
        <v>8</v>
      </c>
      <c r="C5" s="4">
        <v>70000</v>
      </c>
      <c r="D5" s="4">
        <v>300000</v>
      </c>
      <c r="E5" s="4">
        <v>70000</v>
      </c>
      <c r="F5" s="4">
        <v>180000</v>
      </c>
      <c r="G5" s="4">
        <f t="shared" si="0"/>
        <v>620000</v>
      </c>
      <c r="H5" s="4"/>
      <c r="I5" s="18" t="s">
        <v>50</v>
      </c>
      <c r="J5" s="14">
        <v>55000</v>
      </c>
      <c r="K5" s="15">
        <f>J5*25</f>
        <v>1375000</v>
      </c>
      <c r="M5" t="s">
        <v>59</v>
      </c>
      <c r="N5">
        <v>100000</v>
      </c>
    </row>
    <row r="6" spans="1:14" ht="15.75" x14ac:dyDescent="0.25">
      <c r="A6" s="3">
        <v>4</v>
      </c>
      <c r="B6" s="3" t="s">
        <v>9</v>
      </c>
      <c r="C6" s="4">
        <v>70000</v>
      </c>
      <c r="D6" s="4">
        <v>300000</v>
      </c>
      <c r="E6" s="4">
        <v>70000</v>
      </c>
      <c r="F6" s="4">
        <v>180000</v>
      </c>
      <c r="G6" s="4">
        <f t="shared" si="0"/>
        <v>620000</v>
      </c>
      <c r="H6" s="4"/>
      <c r="I6" s="19"/>
      <c r="K6" s="15"/>
      <c r="N6">
        <f>SUM(N3:N5)</f>
        <v>360000</v>
      </c>
    </row>
    <row r="7" spans="1:14" ht="15.75" x14ac:dyDescent="0.25">
      <c r="A7" s="3">
        <v>5</v>
      </c>
      <c r="B7" s="3" t="s">
        <v>10</v>
      </c>
      <c r="C7" s="4">
        <v>70000</v>
      </c>
      <c r="D7" s="4">
        <v>300000</v>
      </c>
      <c r="E7" s="4">
        <v>70000</v>
      </c>
      <c r="F7" s="4">
        <v>180000</v>
      </c>
      <c r="G7" s="4">
        <f t="shared" si="0"/>
        <v>620000</v>
      </c>
      <c r="H7" s="4"/>
      <c r="I7" s="19"/>
    </row>
    <row r="8" spans="1:14" ht="15.75" x14ac:dyDescent="0.25">
      <c r="A8" s="3">
        <v>6</v>
      </c>
      <c r="B8" s="3" t="s">
        <v>11</v>
      </c>
      <c r="C8" s="4">
        <v>70000</v>
      </c>
      <c r="D8" s="4">
        <v>300000</v>
      </c>
      <c r="E8" s="4">
        <v>70000</v>
      </c>
      <c r="F8" s="4">
        <v>180000</v>
      </c>
      <c r="G8" s="4">
        <f t="shared" si="0"/>
        <v>620000</v>
      </c>
      <c r="H8" s="4"/>
      <c r="I8" s="20" t="s">
        <v>51</v>
      </c>
      <c r="J8" s="16">
        <v>130000</v>
      </c>
      <c r="K8" s="15">
        <f>J8*4</f>
        <v>520000</v>
      </c>
    </row>
    <row r="9" spans="1:14" ht="15.75" x14ac:dyDescent="0.25">
      <c r="A9" s="3">
        <v>7</v>
      </c>
      <c r="B9" s="3" t="s">
        <v>12</v>
      </c>
      <c r="C9" s="4">
        <v>70000</v>
      </c>
      <c r="D9" s="4">
        <v>300000</v>
      </c>
      <c r="E9" s="4">
        <v>70000</v>
      </c>
      <c r="F9" s="4">
        <v>180000</v>
      </c>
      <c r="G9" s="4">
        <f t="shared" si="0"/>
        <v>620000</v>
      </c>
      <c r="H9" s="4"/>
      <c r="I9" s="20" t="s">
        <v>52</v>
      </c>
      <c r="J9" s="16">
        <v>140000</v>
      </c>
      <c r="K9" s="15">
        <f>J9*4</f>
        <v>560000</v>
      </c>
    </row>
    <row r="10" spans="1:14" ht="15.75" x14ac:dyDescent="0.25">
      <c r="A10" s="3">
        <v>8</v>
      </c>
      <c r="B10" s="3" t="s">
        <v>13</v>
      </c>
      <c r="C10" s="4">
        <v>70000</v>
      </c>
      <c r="D10" s="4">
        <v>300000</v>
      </c>
      <c r="E10" s="4">
        <v>70000</v>
      </c>
      <c r="F10" s="4">
        <v>180000</v>
      </c>
      <c r="G10" s="4">
        <f t="shared" si="0"/>
        <v>620000</v>
      </c>
      <c r="H10" s="4"/>
      <c r="I10" s="19"/>
    </row>
    <row r="11" spans="1:14" ht="15.75" x14ac:dyDescent="0.25">
      <c r="A11" s="3">
        <v>9</v>
      </c>
      <c r="B11" s="3" t="s">
        <v>14</v>
      </c>
      <c r="C11" s="4">
        <v>70000</v>
      </c>
      <c r="D11" s="4">
        <v>300000</v>
      </c>
      <c r="E11" s="4">
        <v>70000</v>
      </c>
      <c r="F11" s="4">
        <v>180000</v>
      </c>
      <c r="G11" s="4">
        <f t="shared" si="0"/>
        <v>620000</v>
      </c>
      <c r="H11" s="4"/>
      <c r="I11" s="19" t="s">
        <v>53</v>
      </c>
      <c r="J11">
        <v>140000</v>
      </c>
      <c r="K11">
        <f>J11*1</f>
        <v>140000</v>
      </c>
    </row>
    <row r="12" spans="1:14" ht="15.75" x14ac:dyDescent="0.25">
      <c r="A12" s="3">
        <v>10</v>
      </c>
      <c r="B12" s="3" t="s">
        <v>15</v>
      </c>
      <c r="C12" s="4">
        <v>70000</v>
      </c>
      <c r="D12" s="4">
        <v>300000</v>
      </c>
      <c r="E12" s="4">
        <v>70000</v>
      </c>
      <c r="F12" s="4">
        <v>180000</v>
      </c>
      <c r="G12" s="4">
        <f t="shared" si="0"/>
        <v>620000</v>
      </c>
      <c r="H12" s="4"/>
      <c r="I12" s="19" t="s">
        <v>54</v>
      </c>
      <c r="J12">
        <v>140000</v>
      </c>
      <c r="K12">
        <f>J12*3</f>
        <v>420000</v>
      </c>
    </row>
    <row r="13" spans="1:14" ht="15.75" x14ac:dyDescent="0.25">
      <c r="A13" s="3">
        <v>11</v>
      </c>
      <c r="B13" s="3" t="s">
        <v>16</v>
      </c>
      <c r="C13" s="4">
        <v>70000</v>
      </c>
      <c r="D13" s="4">
        <v>300000</v>
      </c>
      <c r="E13" s="4">
        <v>70000</v>
      </c>
      <c r="F13" s="4">
        <v>180000</v>
      </c>
      <c r="G13" s="4">
        <f t="shared" si="0"/>
        <v>620000</v>
      </c>
      <c r="H13" s="4"/>
      <c r="I13" s="19"/>
    </row>
    <row r="14" spans="1:14" ht="15.75" x14ac:dyDescent="0.25">
      <c r="A14" s="3">
        <v>12</v>
      </c>
      <c r="B14" s="3" t="s">
        <v>17</v>
      </c>
      <c r="C14" s="4">
        <v>70000</v>
      </c>
      <c r="D14" s="4">
        <v>300000</v>
      </c>
      <c r="E14" s="4">
        <v>70000</v>
      </c>
      <c r="F14" s="4">
        <v>180000</v>
      </c>
      <c r="G14" s="4">
        <f t="shared" si="0"/>
        <v>620000</v>
      </c>
      <c r="H14" s="4"/>
      <c r="I14" s="19" t="s">
        <v>55</v>
      </c>
      <c r="J14">
        <v>150000</v>
      </c>
      <c r="K14">
        <f>J14*1</f>
        <v>150000</v>
      </c>
    </row>
    <row r="15" spans="1:14" ht="15.75" x14ac:dyDescent="0.25">
      <c r="A15" s="3">
        <v>13</v>
      </c>
      <c r="B15" s="3" t="s">
        <v>18</v>
      </c>
      <c r="C15" s="4">
        <v>70000</v>
      </c>
      <c r="D15" s="4">
        <v>300000</v>
      </c>
      <c r="E15" s="4">
        <v>70000</v>
      </c>
      <c r="F15" s="4"/>
      <c r="G15" s="4">
        <f t="shared" si="0"/>
        <v>440000</v>
      </c>
      <c r="H15" s="4"/>
      <c r="I15" s="19" t="s">
        <v>56</v>
      </c>
      <c r="J15">
        <v>120000</v>
      </c>
      <c r="K15">
        <f>J15*1</f>
        <v>120000</v>
      </c>
    </row>
    <row r="16" spans="1:14" ht="15.75" x14ac:dyDescent="0.25">
      <c r="A16" s="3">
        <v>14</v>
      </c>
      <c r="B16" s="3" t="s">
        <v>19</v>
      </c>
      <c r="C16" s="4">
        <v>70000</v>
      </c>
      <c r="D16" s="4">
        <v>300000</v>
      </c>
      <c r="E16" s="4">
        <v>70000</v>
      </c>
      <c r="F16" s="4"/>
      <c r="G16" s="4">
        <f t="shared" si="0"/>
        <v>440000</v>
      </c>
      <c r="H16" s="4"/>
      <c r="I16" s="19"/>
    </row>
    <row r="17" spans="1:11" ht="15.75" x14ac:dyDescent="0.25">
      <c r="A17" s="3">
        <v>15</v>
      </c>
      <c r="B17" s="3" t="s">
        <v>20</v>
      </c>
      <c r="C17" s="4">
        <v>70000</v>
      </c>
      <c r="D17" s="4">
        <v>300000</v>
      </c>
      <c r="E17" s="4">
        <v>70000</v>
      </c>
      <c r="F17" s="4"/>
      <c r="G17" s="4">
        <f t="shared" si="0"/>
        <v>440000</v>
      </c>
      <c r="H17" s="4"/>
      <c r="I17" s="19"/>
      <c r="K17" s="15">
        <f>SUM(K3:K15)</f>
        <v>9500000</v>
      </c>
    </row>
    <row r="18" spans="1:11" ht="15.75" x14ac:dyDescent="0.25">
      <c r="A18" s="3">
        <v>16</v>
      </c>
      <c r="B18" s="3" t="s">
        <v>21</v>
      </c>
      <c r="C18" s="4">
        <v>70000</v>
      </c>
      <c r="D18" s="4">
        <v>300000</v>
      </c>
      <c r="E18" s="4">
        <v>70000</v>
      </c>
      <c r="F18" s="4"/>
      <c r="G18" s="4">
        <f t="shared" si="0"/>
        <v>440000</v>
      </c>
      <c r="H18" s="4"/>
      <c r="I18" s="19"/>
      <c r="K18">
        <v>1750000</v>
      </c>
    </row>
    <row r="19" spans="1:11" ht="15.75" x14ac:dyDescent="0.25">
      <c r="A19" s="3">
        <v>17</v>
      </c>
      <c r="B19" s="3" t="s">
        <v>22</v>
      </c>
      <c r="C19" s="4">
        <v>70000</v>
      </c>
      <c r="D19" s="4">
        <v>300000</v>
      </c>
      <c r="E19" s="4">
        <v>70000</v>
      </c>
      <c r="F19" s="4"/>
      <c r="G19" s="4">
        <f t="shared" si="0"/>
        <v>440000</v>
      </c>
      <c r="H19" s="4"/>
      <c r="I19" s="19"/>
      <c r="K19" s="15">
        <f>SUM(K17:K18)</f>
        <v>11250000</v>
      </c>
    </row>
    <row r="20" spans="1:11" ht="15.75" x14ac:dyDescent="0.25">
      <c r="A20" s="3">
        <v>18</v>
      </c>
      <c r="B20" s="3" t="s">
        <v>23</v>
      </c>
      <c r="C20" s="4">
        <v>70000</v>
      </c>
      <c r="D20" s="4">
        <v>300000</v>
      </c>
      <c r="E20" s="4">
        <v>70000</v>
      </c>
      <c r="F20" s="4"/>
      <c r="G20" s="4">
        <f t="shared" si="0"/>
        <v>440000</v>
      </c>
      <c r="H20" s="4"/>
      <c r="I20" s="19"/>
      <c r="K20">
        <v>360000</v>
      </c>
    </row>
    <row r="21" spans="1:11" ht="15.75" x14ac:dyDescent="0.25">
      <c r="A21" s="3">
        <v>19</v>
      </c>
      <c r="B21" s="3" t="s">
        <v>24</v>
      </c>
      <c r="C21" s="4">
        <v>70000</v>
      </c>
      <c r="D21" s="4">
        <v>300000</v>
      </c>
      <c r="E21" s="4">
        <v>70000</v>
      </c>
      <c r="F21" s="4"/>
      <c r="G21" s="4">
        <f t="shared" si="0"/>
        <v>440000</v>
      </c>
      <c r="H21" s="4"/>
      <c r="I21" s="19"/>
    </row>
    <row r="22" spans="1:11" ht="15.75" x14ac:dyDescent="0.25">
      <c r="A22" s="3">
        <v>20</v>
      </c>
      <c r="B22" s="3" t="s">
        <v>25</v>
      </c>
      <c r="C22" s="4">
        <v>70000</v>
      </c>
      <c r="D22" s="4">
        <v>300000</v>
      </c>
      <c r="E22" s="4">
        <v>70000</v>
      </c>
      <c r="F22" s="4"/>
      <c r="G22" s="4">
        <f t="shared" si="0"/>
        <v>440000</v>
      </c>
      <c r="H22" s="4"/>
      <c r="I22" s="19"/>
    </row>
    <row r="23" spans="1:11" ht="15.75" x14ac:dyDescent="0.25">
      <c r="A23" s="3">
        <v>21</v>
      </c>
      <c r="B23" s="3" t="s">
        <v>26</v>
      </c>
      <c r="C23" s="4">
        <v>70000</v>
      </c>
      <c r="D23" s="4">
        <v>300000</v>
      </c>
      <c r="E23" s="4">
        <v>70000</v>
      </c>
      <c r="F23" s="4"/>
      <c r="G23" s="4">
        <f t="shared" si="0"/>
        <v>440000</v>
      </c>
      <c r="H23" s="4"/>
      <c r="I23" s="19"/>
    </row>
    <row r="24" spans="1:11" ht="15.75" x14ac:dyDescent="0.25">
      <c r="A24" s="3">
        <v>22</v>
      </c>
      <c r="B24" s="3" t="s">
        <v>27</v>
      </c>
      <c r="C24" s="4">
        <v>70000</v>
      </c>
      <c r="D24" s="4">
        <v>300000</v>
      </c>
      <c r="E24" s="4">
        <v>70000</v>
      </c>
      <c r="F24" s="4"/>
      <c r="G24" s="4">
        <f t="shared" si="0"/>
        <v>440000</v>
      </c>
      <c r="H24" s="4"/>
      <c r="I24" s="19"/>
    </row>
    <row r="25" spans="1:11" ht="15.75" x14ac:dyDescent="0.25">
      <c r="A25" s="3">
        <v>23</v>
      </c>
      <c r="B25" s="3" t="s">
        <v>28</v>
      </c>
      <c r="C25" s="4">
        <v>70000</v>
      </c>
      <c r="D25" s="4">
        <v>300000</v>
      </c>
      <c r="E25" s="4">
        <v>70000</v>
      </c>
      <c r="F25" s="4"/>
      <c r="G25" s="4">
        <f t="shared" si="0"/>
        <v>440000</v>
      </c>
      <c r="H25" s="4"/>
      <c r="I25" s="19"/>
    </row>
    <row r="26" spans="1:11" ht="15.75" x14ac:dyDescent="0.25">
      <c r="A26" s="3">
        <v>24</v>
      </c>
      <c r="B26" s="3" t="s">
        <v>29</v>
      </c>
      <c r="C26" s="4">
        <v>70000</v>
      </c>
      <c r="D26" s="4">
        <v>300000</v>
      </c>
      <c r="E26" s="4">
        <v>70000</v>
      </c>
      <c r="F26" s="4"/>
      <c r="G26" s="4">
        <f t="shared" si="0"/>
        <v>440000</v>
      </c>
      <c r="H26" s="4"/>
      <c r="I26" s="19"/>
    </row>
    <row r="27" spans="1:11" ht="15.75" x14ac:dyDescent="0.25">
      <c r="A27" s="3">
        <v>25</v>
      </c>
      <c r="B27" s="3" t="s">
        <v>30</v>
      </c>
      <c r="C27" s="4">
        <v>70000</v>
      </c>
      <c r="D27" s="4">
        <v>300000</v>
      </c>
      <c r="E27" s="4">
        <v>70000</v>
      </c>
      <c r="F27" s="4"/>
      <c r="G27" s="4">
        <f t="shared" si="0"/>
        <v>440000</v>
      </c>
      <c r="H27" s="4"/>
      <c r="I27" s="19"/>
    </row>
    <row r="28" spans="1:11" ht="15.75" x14ac:dyDescent="0.25">
      <c r="A28" s="11" t="s">
        <v>31</v>
      </c>
      <c r="B28" s="11"/>
      <c r="C28" s="5">
        <f>SUM(C3:C27)</f>
        <v>1750000</v>
      </c>
      <c r="D28" s="5">
        <f t="shared" ref="D28:G28" si="1">SUM(D3:D27)</f>
        <v>7500000</v>
      </c>
      <c r="E28" s="5">
        <f t="shared" si="1"/>
        <v>1750000</v>
      </c>
      <c r="F28" s="5">
        <f t="shared" si="1"/>
        <v>2160000</v>
      </c>
      <c r="G28" s="5">
        <f t="shared" si="1"/>
        <v>13160000</v>
      </c>
      <c r="H28" s="4"/>
      <c r="I28" s="19"/>
    </row>
  </sheetData>
  <mergeCells count="6">
    <mergeCell ref="A1:A2"/>
    <mergeCell ref="B1:B2"/>
    <mergeCell ref="C1:F1"/>
    <mergeCell ref="G1:G2"/>
    <mergeCell ref="H1:H2"/>
    <mergeCell ref="A28:B2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A2614-262F-4AD6-A6EE-9B74DBD0288A}">
  <dimension ref="A1:O28"/>
  <sheetViews>
    <sheetView tabSelected="1" workbookViewId="0">
      <selection activeCell="K10" sqref="K10"/>
    </sheetView>
  </sheetViews>
  <sheetFormatPr defaultRowHeight="15" x14ac:dyDescent="0.25"/>
  <cols>
    <col min="1" max="1" width="3.85546875" bestFit="1" customWidth="1"/>
    <col min="2" max="2" width="14.5703125" bestFit="1" customWidth="1"/>
    <col min="3" max="6" width="12.7109375" bestFit="1" customWidth="1"/>
    <col min="7" max="7" width="14" bestFit="1" customWidth="1"/>
    <col min="8" max="8" width="4.28515625" bestFit="1" customWidth="1"/>
    <col min="9" max="9" width="20.5703125" customWidth="1"/>
    <col min="10" max="10" width="10.85546875" bestFit="1" customWidth="1"/>
    <col min="11" max="11" width="10.85546875" style="21" customWidth="1"/>
    <col min="12" max="12" width="12.42578125" bestFit="1" customWidth="1"/>
  </cols>
  <sheetData>
    <row r="1" spans="1:15" ht="15.75" x14ac:dyDescent="0.25">
      <c r="A1" s="11" t="s">
        <v>0</v>
      </c>
      <c r="B1" s="11" t="s">
        <v>1</v>
      </c>
      <c r="C1" s="11" t="s">
        <v>35</v>
      </c>
      <c r="D1" s="11"/>
      <c r="E1" s="11"/>
      <c r="F1" s="11"/>
      <c r="G1" s="11" t="s">
        <v>31</v>
      </c>
      <c r="H1" s="11" t="s">
        <v>5</v>
      </c>
      <c r="I1" s="17"/>
    </row>
    <row r="2" spans="1:15" ht="31.5" x14ac:dyDescent="0.25">
      <c r="A2" s="11"/>
      <c r="B2" s="11"/>
      <c r="C2" s="10" t="s">
        <v>33</v>
      </c>
      <c r="D2" s="8" t="s">
        <v>2</v>
      </c>
      <c r="E2" s="8" t="s">
        <v>4</v>
      </c>
      <c r="F2" s="8" t="s">
        <v>3</v>
      </c>
      <c r="G2" s="11"/>
      <c r="H2" s="11"/>
      <c r="I2" s="17"/>
    </row>
    <row r="3" spans="1:15" ht="15.75" x14ac:dyDescent="0.25">
      <c r="A3" s="3">
        <v>1</v>
      </c>
      <c r="B3" s="3" t="s">
        <v>6</v>
      </c>
      <c r="C3" s="4">
        <v>70000</v>
      </c>
      <c r="D3" s="4">
        <v>300000</v>
      </c>
      <c r="E3" s="4">
        <v>70000</v>
      </c>
      <c r="F3" s="4">
        <v>180000</v>
      </c>
      <c r="G3" s="4">
        <f t="shared" ref="G3:G27" si="0">SUM(C3:F3)</f>
        <v>620000</v>
      </c>
      <c r="H3" s="4"/>
      <c r="I3" s="18" t="s">
        <v>48</v>
      </c>
      <c r="J3" s="14">
        <v>270000</v>
      </c>
      <c r="K3" s="22">
        <v>17</v>
      </c>
      <c r="L3" s="15">
        <f>J3*17</f>
        <v>4590000</v>
      </c>
      <c r="N3" t="s">
        <v>57</v>
      </c>
      <c r="O3">
        <v>250000</v>
      </c>
    </row>
    <row r="4" spans="1:15" ht="15.75" x14ac:dyDescent="0.25">
      <c r="A4" s="3">
        <v>2</v>
      </c>
      <c r="B4" s="3" t="s">
        <v>7</v>
      </c>
      <c r="C4" s="4">
        <v>70000</v>
      </c>
      <c r="D4" s="4">
        <v>300000</v>
      </c>
      <c r="E4" s="4">
        <v>70000</v>
      </c>
      <c r="F4" s="4">
        <v>180000</v>
      </c>
      <c r="G4" s="4">
        <f t="shared" si="0"/>
        <v>620000</v>
      </c>
      <c r="H4" s="4"/>
      <c r="I4" s="18" t="s">
        <v>49</v>
      </c>
      <c r="J4" s="14">
        <v>235000</v>
      </c>
      <c r="K4" s="22">
        <v>5</v>
      </c>
      <c r="L4" s="15">
        <f>J4*5</f>
        <v>1175000</v>
      </c>
      <c r="N4" t="s">
        <v>58</v>
      </c>
      <c r="O4">
        <v>10000</v>
      </c>
    </row>
    <row r="5" spans="1:15" ht="15.75" x14ac:dyDescent="0.25">
      <c r="A5" s="3">
        <v>3</v>
      </c>
      <c r="B5" s="3" t="s">
        <v>8</v>
      </c>
      <c r="C5" s="4">
        <v>70000</v>
      </c>
      <c r="D5" s="4">
        <v>300000</v>
      </c>
      <c r="E5" s="4">
        <v>70000</v>
      </c>
      <c r="F5" s="4">
        <v>180000</v>
      </c>
      <c r="G5" s="4">
        <f t="shared" si="0"/>
        <v>620000</v>
      </c>
      <c r="H5" s="4"/>
      <c r="I5" s="18" t="s">
        <v>50</v>
      </c>
      <c r="J5" s="14">
        <v>55000</v>
      </c>
      <c r="K5" s="22">
        <v>25</v>
      </c>
      <c r="L5" s="15">
        <f>J5*25</f>
        <v>1375000</v>
      </c>
      <c r="N5" t="s">
        <v>59</v>
      </c>
      <c r="O5">
        <v>100000</v>
      </c>
    </row>
    <row r="6" spans="1:15" ht="15.75" x14ac:dyDescent="0.25">
      <c r="A6" s="3">
        <v>4</v>
      </c>
      <c r="B6" s="3" t="s">
        <v>9</v>
      </c>
      <c r="C6" s="4">
        <v>70000</v>
      </c>
      <c r="D6" s="4">
        <v>300000</v>
      </c>
      <c r="E6" s="4">
        <v>70000</v>
      </c>
      <c r="F6" s="4">
        <v>180000</v>
      </c>
      <c r="G6" s="4">
        <f t="shared" si="0"/>
        <v>620000</v>
      </c>
      <c r="H6" s="4"/>
      <c r="I6" s="19"/>
      <c r="L6" s="15"/>
      <c r="O6">
        <f>SUM(O3:O5)</f>
        <v>360000</v>
      </c>
    </row>
    <row r="7" spans="1:15" ht="15.75" x14ac:dyDescent="0.25">
      <c r="A7" s="3">
        <v>5</v>
      </c>
      <c r="B7" s="3" t="s">
        <v>10</v>
      </c>
      <c r="C7" s="4">
        <v>70000</v>
      </c>
      <c r="D7" s="4">
        <v>300000</v>
      </c>
      <c r="E7" s="4">
        <v>70000</v>
      </c>
      <c r="F7" s="4">
        <v>180000</v>
      </c>
      <c r="G7" s="4">
        <f t="shared" si="0"/>
        <v>620000</v>
      </c>
      <c r="H7" s="4"/>
      <c r="I7" s="19"/>
    </row>
    <row r="8" spans="1:15" ht="15.75" x14ac:dyDescent="0.25">
      <c r="A8" s="3">
        <v>6</v>
      </c>
      <c r="B8" s="3" t="s">
        <v>11</v>
      </c>
      <c r="C8" s="4">
        <v>70000</v>
      </c>
      <c r="D8" s="4">
        <v>300000</v>
      </c>
      <c r="E8" s="4">
        <v>70000</v>
      </c>
      <c r="F8" s="4">
        <v>180000</v>
      </c>
      <c r="G8" s="4">
        <f t="shared" si="0"/>
        <v>620000</v>
      </c>
      <c r="H8" s="4"/>
      <c r="I8" s="20" t="s">
        <v>51</v>
      </c>
      <c r="J8" s="16">
        <v>160000</v>
      </c>
      <c r="K8" s="22">
        <v>4</v>
      </c>
      <c r="L8" s="15">
        <f>J8*4</f>
        <v>640000</v>
      </c>
    </row>
    <row r="9" spans="1:15" ht="15.75" x14ac:dyDescent="0.25">
      <c r="A9" s="3">
        <v>7</v>
      </c>
      <c r="B9" s="3" t="s">
        <v>12</v>
      </c>
      <c r="C9" s="4">
        <v>70000</v>
      </c>
      <c r="D9" s="4">
        <v>300000</v>
      </c>
      <c r="E9" s="4">
        <v>70000</v>
      </c>
      <c r="F9" s="4">
        <v>180000</v>
      </c>
      <c r="G9" s="4">
        <f t="shared" si="0"/>
        <v>620000</v>
      </c>
      <c r="H9" s="4"/>
      <c r="I9" s="20" t="s">
        <v>52</v>
      </c>
      <c r="J9" s="16">
        <v>160000</v>
      </c>
      <c r="K9" s="22">
        <v>4</v>
      </c>
      <c r="L9" s="15">
        <f>J9*4</f>
        <v>640000</v>
      </c>
    </row>
    <row r="10" spans="1:15" ht="15.75" x14ac:dyDescent="0.25">
      <c r="A10" s="3">
        <v>8</v>
      </c>
      <c r="B10" s="3" t="s">
        <v>13</v>
      </c>
      <c r="C10" s="4">
        <v>70000</v>
      </c>
      <c r="D10" s="4">
        <v>300000</v>
      </c>
      <c r="E10" s="4">
        <v>70000</v>
      </c>
      <c r="F10" s="4">
        <v>180000</v>
      </c>
      <c r="G10" s="4">
        <f t="shared" si="0"/>
        <v>620000</v>
      </c>
      <c r="H10" s="4"/>
      <c r="I10" s="19"/>
    </row>
    <row r="11" spans="1:15" ht="15.75" x14ac:dyDescent="0.25">
      <c r="A11" s="3">
        <v>9</v>
      </c>
      <c r="B11" s="3" t="s">
        <v>14</v>
      </c>
      <c r="C11" s="4">
        <v>70000</v>
      </c>
      <c r="D11" s="4">
        <v>300000</v>
      </c>
      <c r="E11" s="4">
        <v>70000</v>
      </c>
      <c r="F11" s="4">
        <v>180000</v>
      </c>
      <c r="G11" s="4">
        <f t="shared" si="0"/>
        <v>620000</v>
      </c>
      <c r="H11" s="4"/>
      <c r="I11" s="19" t="s">
        <v>53</v>
      </c>
      <c r="J11">
        <v>170000</v>
      </c>
      <c r="K11" s="21">
        <v>1</v>
      </c>
      <c r="L11">
        <f>J11*1</f>
        <v>170000</v>
      </c>
    </row>
    <row r="12" spans="1:15" ht="15.75" x14ac:dyDescent="0.25">
      <c r="A12" s="3">
        <v>10</v>
      </c>
      <c r="B12" s="3" t="s">
        <v>15</v>
      </c>
      <c r="C12" s="4">
        <v>70000</v>
      </c>
      <c r="D12" s="4">
        <v>300000</v>
      </c>
      <c r="E12" s="4">
        <v>70000</v>
      </c>
      <c r="F12" s="4">
        <v>180000</v>
      </c>
      <c r="G12" s="4">
        <f t="shared" si="0"/>
        <v>620000</v>
      </c>
      <c r="H12" s="4"/>
      <c r="I12" s="19" t="s">
        <v>54</v>
      </c>
      <c r="J12">
        <v>170000</v>
      </c>
      <c r="K12" s="21">
        <v>3</v>
      </c>
      <c r="L12">
        <f>J12*3</f>
        <v>510000</v>
      </c>
    </row>
    <row r="13" spans="1:15" ht="15.75" x14ac:dyDescent="0.25">
      <c r="A13" s="3">
        <v>11</v>
      </c>
      <c r="B13" s="3" t="s">
        <v>16</v>
      </c>
      <c r="C13" s="4">
        <v>70000</v>
      </c>
      <c r="D13" s="4">
        <v>300000</v>
      </c>
      <c r="E13" s="4">
        <v>70000</v>
      </c>
      <c r="F13" s="4">
        <v>180000</v>
      </c>
      <c r="G13" s="4">
        <f t="shared" si="0"/>
        <v>620000</v>
      </c>
      <c r="H13" s="4"/>
      <c r="I13" s="19"/>
    </row>
    <row r="14" spans="1:15" ht="15.75" x14ac:dyDescent="0.25">
      <c r="A14" s="3">
        <v>12</v>
      </c>
      <c r="B14" s="3" t="s">
        <v>17</v>
      </c>
      <c r="C14" s="4">
        <v>70000</v>
      </c>
      <c r="D14" s="4">
        <v>300000</v>
      </c>
      <c r="E14" s="4">
        <v>70000</v>
      </c>
      <c r="F14" s="4">
        <v>180000</v>
      </c>
      <c r="G14" s="4">
        <f t="shared" si="0"/>
        <v>620000</v>
      </c>
      <c r="H14" s="4"/>
      <c r="I14" s="19" t="s">
        <v>55</v>
      </c>
      <c r="J14">
        <v>180000</v>
      </c>
      <c r="K14" s="21">
        <v>1</v>
      </c>
      <c r="L14">
        <f>J14*1</f>
        <v>180000</v>
      </c>
    </row>
    <row r="15" spans="1:15" ht="15.75" x14ac:dyDescent="0.25">
      <c r="A15" s="3">
        <v>13</v>
      </c>
      <c r="B15" s="3" t="s">
        <v>18</v>
      </c>
      <c r="C15" s="4">
        <v>70000</v>
      </c>
      <c r="D15" s="4">
        <v>300000</v>
      </c>
      <c r="E15" s="4">
        <v>70000</v>
      </c>
      <c r="F15" s="4"/>
      <c r="G15" s="4">
        <f t="shared" si="0"/>
        <v>440000</v>
      </c>
      <c r="H15" s="4"/>
      <c r="I15" s="19" t="s">
        <v>56</v>
      </c>
      <c r="J15">
        <v>210000</v>
      </c>
      <c r="K15" s="21">
        <v>1</v>
      </c>
      <c r="L15">
        <f>J15*1</f>
        <v>210000</v>
      </c>
    </row>
    <row r="16" spans="1:15" ht="15.75" x14ac:dyDescent="0.25">
      <c r="A16" s="3">
        <v>14</v>
      </c>
      <c r="B16" s="3" t="s">
        <v>19</v>
      </c>
      <c r="C16" s="4">
        <v>70000</v>
      </c>
      <c r="D16" s="4">
        <v>300000</v>
      </c>
      <c r="E16" s="4">
        <v>70000</v>
      </c>
      <c r="F16" s="4"/>
      <c r="G16" s="4">
        <f t="shared" si="0"/>
        <v>440000</v>
      </c>
      <c r="H16" s="4"/>
      <c r="I16" s="19"/>
      <c r="K16" s="21">
        <f>SUM(K8:K15)</f>
        <v>14</v>
      </c>
    </row>
    <row r="17" spans="1:12" ht="15.75" x14ac:dyDescent="0.25">
      <c r="A17" s="3">
        <v>15</v>
      </c>
      <c r="B17" s="3" t="s">
        <v>20</v>
      </c>
      <c r="C17" s="4">
        <v>70000</v>
      </c>
      <c r="D17" s="4">
        <v>300000</v>
      </c>
      <c r="E17" s="4">
        <v>70000</v>
      </c>
      <c r="F17" s="4"/>
      <c r="G17" s="4">
        <f t="shared" si="0"/>
        <v>440000</v>
      </c>
      <c r="H17" s="4"/>
      <c r="I17" s="19"/>
      <c r="L17" s="15">
        <f>SUM(L3:L15)</f>
        <v>9490000</v>
      </c>
    </row>
    <row r="18" spans="1:12" ht="15.75" x14ac:dyDescent="0.25">
      <c r="A18" s="3">
        <v>16</v>
      </c>
      <c r="B18" s="3" t="s">
        <v>21</v>
      </c>
      <c r="C18" s="4">
        <v>70000</v>
      </c>
      <c r="D18" s="4">
        <v>300000</v>
      </c>
      <c r="E18" s="4">
        <v>70000</v>
      </c>
      <c r="F18" s="4"/>
      <c r="G18" s="4">
        <f t="shared" si="0"/>
        <v>440000</v>
      </c>
      <c r="H18" s="4"/>
      <c r="I18" s="19"/>
      <c r="L18">
        <v>1750000</v>
      </c>
    </row>
    <row r="19" spans="1:12" ht="15.75" x14ac:dyDescent="0.25">
      <c r="A19" s="3">
        <v>17</v>
      </c>
      <c r="B19" s="3" t="s">
        <v>22</v>
      </c>
      <c r="C19" s="4">
        <v>70000</v>
      </c>
      <c r="D19" s="4">
        <v>300000</v>
      </c>
      <c r="E19" s="4">
        <v>70000</v>
      </c>
      <c r="F19" s="4"/>
      <c r="G19" s="4">
        <f t="shared" si="0"/>
        <v>440000</v>
      </c>
      <c r="H19" s="4"/>
      <c r="I19" s="19"/>
      <c r="L19" s="15">
        <f>SUM(L17:L18)</f>
        <v>11240000</v>
      </c>
    </row>
    <row r="20" spans="1:12" ht="15.75" x14ac:dyDescent="0.25">
      <c r="A20" s="3">
        <v>18</v>
      </c>
      <c r="B20" s="3" t="s">
        <v>23</v>
      </c>
      <c r="C20" s="4">
        <v>70000</v>
      </c>
      <c r="D20" s="4">
        <v>300000</v>
      </c>
      <c r="E20" s="4">
        <v>70000</v>
      </c>
      <c r="F20" s="4"/>
      <c r="G20" s="4">
        <f t="shared" si="0"/>
        <v>440000</v>
      </c>
      <c r="H20" s="4"/>
      <c r="I20" s="19"/>
      <c r="L20">
        <v>360000</v>
      </c>
    </row>
    <row r="21" spans="1:12" ht="15.75" x14ac:dyDescent="0.25">
      <c r="A21" s="3">
        <v>19</v>
      </c>
      <c r="B21" s="3" t="s">
        <v>24</v>
      </c>
      <c r="C21" s="4">
        <v>70000</v>
      </c>
      <c r="D21" s="4">
        <v>300000</v>
      </c>
      <c r="E21" s="4">
        <v>70000</v>
      </c>
      <c r="F21" s="4"/>
      <c r="G21" s="4">
        <f t="shared" si="0"/>
        <v>440000</v>
      </c>
      <c r="H21" s="4"/>
      <c r="I21" s="19"/>
      <c r="L21" s="15">
        <f>L19+L20</f>
        <v>11600000</v>
      </c>
    </row>
    <row r="22" spans="1:12" ht="15.75" x14ac:dyDescent="0.25">
      <c r="A22" s="3">
        <v>20</v>
      </c>
      <c r="B22" s="3" t="s">
        <v>25</v>
      </c>
      <c r="C22" s="4">
        <v>70000</v>
      </c>
      <c r="D22" s="4">
        <v>300000</v>
      </c>
      <c r="E22" s="4">
        <v>70000</v>
      </c>
      <c r="F22" s="4"/>
      <c r="G22" s="4">
        <f t="shared" si="0"/>
        <v>440000</v>
      </c>
      <c r="H22" s="4"/>
      <c r="I22" s="19"/>
    </row>
    <row r="23" spans="1:12" ht="15.75" x14ac:dyDescent="0.25">
      <c r="A23" s="3">
        <v>21</v>
      </c>
      <c r="B23" s="3" t="s">
        <v>26</v>
      </c>
      <c r="C23" s="4">
        <v>70000</v>
      </c>
      <c r="D23" s="4">
        <v>300000</v>
      </c>
      <c r="E23" s="4">
        <v>70000</v>
      </c>
      <c r="F23" s="4"/>
      <c r="G23" s="4">
        <f t="shared" si="0"/>
        <v>440000</v>
      </c>
      <c r="H23" s="4"/>
      <c r="I23" s="19"/>
    </row>
    <row r="24" spans="1:12" ht="15.75" x14ac:dyDescent="0.25">
      <c r="A24" s="3">
        <v>22</v>
      </c>
      <c r="B24" s="3" t="s">
        <v>27</v>
      </c>
      <c r="C24" s="4">
        <v>70000</v>
      </c>
      <c r="D24" s="4">
        <v>300000</v>
      </c>
      <c r="E24" s="4">
        <v>70000</v>
      </c>
      <c r="F24" s="4"/>
      <c r="G24" s="4">
        <f t="shared" si="0"/>
        <v>440000</v>
      </c>
      <c r="H24" s="4"/>
      <c r="I24" s="19"/>
    </row>
    <row r="25" spans="1:12" ht="15.75" x14ac:dyDescent="0.25">
      <c r="A25" s="3">
        <v>23</v>
      </c>
      <c r="B25" s="3" t="s">
        <v>28</v>
      </c>
      <c r="C25" s="4">
        <v>70000</v>
      </c>
      <c r="D25" s="4">
        <v>300000</v>
      </c>
      <c r="E25" s="4">
        <v>70000</v>
      </c>
      <c r="F25" s="4"/>
      <c r="G25" s="4">
        <f t="shared" si="0"/>
        <v>440000</v>
      </c>
      <c r="H25" s="4"/>
      <c r="I25" s="19"/>
    </row>
    <row r="26" spans="1:12" ht="15.75" x14ac:dyDescent="0.25">
      <c r="A26" s="3">
        <v>24</v>
      </c>
      <c r="B26" s="3" t="s">
        <v>29</v>
      </c>
      <c r="C26" s="4">
        <v>70000</v>
      </c>
      <c r="D26" s="4">
        <v>300000</v>
      </c>
      <c r="E26" s="4">
        <v>70000</v>
      </c>
      <c r="F26" s="4"/>
      <c r="G26" s="4">
        <f t="shared" si="0"/>
        <v>440000</v>
      </c>
      <c r="H26" s="4"/>
      <c r="I26" s="19"/>
    </row>
    <row r="27" spans="1:12" ht="15.75" x14ac:dyDescent="0.25">
      <c r="A27" s="3">
        <v>25</v>
      </c>
      <c r="B27" s="3" t="s">
        <v>30</v>
      </c>
      <c r="C27" s="4">
        <v>70000</v>
      </c>
      <c r="D27" s="4">
        <v>300000</v>
      </c>
      <c r="E27" s="4">
        <v>70000</v>
      </c>
      <c r="F27" s="4"/>
      <c r="G27" s="4">
        <f t="shared" si="0"/>
        <v>440000</v>
      </c>
      <c r="H27" s="4"/>
      <c r="I27" s="19"/>
    </row>
    <row r="28" spans="1:12" ht="15.75" x14ac:dyDescent="0.25">
      <c r="A28" s="11" t="s">
        <v>31</v>
      </c>
      <c r="B28" s="11"/>
      <c r="C28" s="5">
        <f>SUM(C3:C27)</f>
        <v>1750000</v>
      </c>
      <c r="D28" s="5">
        <f t="shared" ref="D28:G28" si="1">SUM(D3:D27)</f>
        <v>7500000</v>
      </c>
      <c r="E28" s="5">
        <f t="shared" si="1"/>
        <v>1750000</v>
      </c>
      <c r="F28" s="5">
        <f t="shared" si="1"/>
        <v>2160000</v>
      </c>
      <c r="G28" s="5">
        <f t="shared" si="1"/>
        <v>13160000</v>
      </c>
      <c r="H28" s="4"/>
      <c r="I28" s="19"/>
    </row>
  </sheetData>
  <mergeCells count="6">
    <mergeCell ref="A1:A2"/>
    <mergeCell ref="B1:B2"/>
    <mergeCell ref="C1:F1"/>
    <mergeCell ref="G1:G2"/>
    <mergeCell ref="H1:H2"/>
    <mergeCell ref="A28:B2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96DDB-16ED-45EB-9293-42C7AC3FFFE5}">
  <dimension ref="A1:J32"/>
  <sheetViews>
    <sheetView zoomScaleNormal="100" workbookViewId="0">
      <selection activeCell="J11" sqref="J11"/>
    </sheetView>
  </sheetViews>
  <sheetFormatPr defaultRowHeight="15" x14ac:dyDescent="0.25"/>
  <cols>
    <col min="1" max="1" width="3.85546875" bestFit="1" customWidth="1"/>
    <col min="2" max="2" width="14.5703125" bestFit="1" customWidth="1"/>
    <col min="3" max="5" width="12.7109375" style="1" bestFit="1" customWidth="1"/>
    <col min="6" max="6" width="15.5703125" style="1" bestFit="1" customWidth="1"/>
    <col min="7" max="7" width="11.28515625" style="1" customWidth="1"/>
    <col min="8" max="8" width="5.85546875" style="1" bestFit="1" customWidth="1"/>
    <col min="10" max="10" width="9" bestFit="1" customWidth="1"/>
  </cols>
  <sheetData>
    <row r="1" spans="1:10" x14ac:dyDescent="0.25">
      <c r="A1" s="12" t="s">
        <v>32</v>
      </c>
      <c r="B1" s="12"/>
      <c r="C1" s="12"/>
      <c r="D1" s="12"/>
      <c r="E1" s="12"/>
      <c r="F1" s="12"/>
      <c r="G1" s="12"/>
      <c r="H1" s="12"/>
    </row>
    <row r="2" spans="1:10" x14ac:dyDescent="0.25">
      <c r="A2" s="12" t="s">
        <v>34</v>
      </c>
      <c r="B2" s="12"/>
      <c r="C2" s="12"/>
      <c r="D2" s="12"/>
      <c r="E2" s="12"/>
      <c r="F2" s="12"/>
      <c r="G2" s="12"/>
      <c r="H2" s="12"/>
    </row>
    <row r="3" spans="1:10" x14ac:dyDescent="0.25">
      <c r="A3" s="12"/>
      <c r="B3" s="12"/>
      <c r="C3" s="12"/>
      <c r="D3" s="12"/>
      <c r="E3" s="12"/>
      <c r="F3" s="12"/>
      <c r="G3" s="12"/>
      <c r="H3" s="12"/>
    </row>
    <row r="5" spans="1:10" s="1" customFormat="1" ht="15.75" x14ac:dyDescent="0.25">
      <c r="A5" s="11" t="s">
        <v>0</v>
      </c>
      <c r="B5" s="11" t="s">
        <v>1</v>
      </c>
      <c r="C5" s="11" t="s">
        <v>35</v>
      </c>
      <c r="D5" s="11"/>
      <c r="E5" s="11"/>
      <c r="F5" s="11" t="s">
        <v>46</v>
      </c>
      <c r="G5" s="13" t="s">
        <v>47</v>
      </c>
      <c r="H5" s="11" t="s">
        <v>5</v>
      </c>
    </row>
    <row r="6" spans="1:10" s="1" customFormat="1" ht="31.5" x14ac:dyDescent="0.25">
      <c r="A6" s="11"/>
      <c r="B6" s="11"/>
      <c r="C6" s="6" t="s">
        <v>33</v>
      </c>
      <c r="D6" s="7" t="s">
        <v>4</v>
      </c>
      <c r="E6" s="7" t="s">
        <v>3</v>
      </c>
      <c r="F6" s="11"/>
      <c r="G6" s="13"/>
      <c r="H6" s="11"/>
    </row>
    <row r="7" spans="1:10" ht="15.75" x14ac:dyDescent="0.25">
      <c r="A7" s="3">
        <v>1</v>
      </c>
      <c r="B7" s="3" t="s">
        <v>6</v>
      </c>
      <c r="C7" s="9" t="s">
        <v>36</v>
      </c>
      <c r="D7" s="9" t="s">
        <v>36</v>
      </c>
      <c r="E7" s="9"/>
      <c r="F7" s="9"/>
      <c r="G7" s="9"/>
      <c r="H7" s="9"/>
      <c r="J7">
        <v>240000</v>
      </c>
    </row>
    <row r="8" spans="1:10" ht="15.75" x14ac:dyDescent="0.25">
      <c r="A8" s="3">
        <v>2</v>
      </c>
      <c r="B8" s="3" t="s">
        <v>7</v>
      </c>
      <c r="C8" s="9" t="s">
        <v>36</v>
      </c>
      <c r="D8" s="9" t="s">
        <v>36</v>
      </c>
      <c r="E8" s="9"/>
      <c r="F8" s="9"/>
      <c r="G8" s="9"/>
      <c r="H8" s="9"/>
      <c r="J8">
        <f>J7*25</f>
        <v>6000000</v>
      </c>
    </row>
    <row r="9" spans="1:10" ht="15.75" x14ac:dyDescent="0.25">
      <c r="A9" s="3">
        <v>3</v>
      </c>
      <c r="B9" s="3" t="s">
        <v>8</v>
      </c>
      <c r="C9" s="9" t="s">
        <v>36</v>
      </c>
      <c r="D9" s="9" t="s">
        <v>36</v>
      </c>
      <c r="E9" s="9"/>
      <c r="F9" s="9"/>
      <c r="G9" s="9"/>
      <c r="H9" s="9"/>
      <c r="J9">
        <v>50000</v>
      </c>
    </row>
    <row r="10" spans="1:10" ht="15.75" x14ac:dyDescent="0.25">
      <c r="A10" s="3">
        <v>4</v>
      </c>
      <c r="B10" s="3" t="s">
        <v>9</v>
      </c>
      <c r="C10" s="9" t="s">
        <v>36</v>
      </c>
      <c r="D10" s="9" t="s">
        <v>36</v>
      </c>
      <c r="E10" s="9" t="s">
        <v>36</v>
      </c>
      <c r="F10" s="9" t="s">
        <v>41</v>
      </c>
      <c r="G10" s="9"/>
      <c r="H10" s="9" t="s">
        <v>37</v>
      </c>
      <c r="J10">
        <f>J9*25</f>
        <v>1250000</v>
      </c>
    </row>
    <row r="11" spans="1:10" ht="15.75" x14ac:dyDescent="0.25">
      <c r="A11" s="3">
        <v>5</v>
      </c>
      <c r="B11" s="3" t="s">
        <v>10</v>
      </c>
      <c r="C11" s="9" t="s">
        <v>36</v>
      </c>
      <c r="D11" s="9" t="s">
        <v>36</v>
      </c>
      <c r="E11" s="9"/>
      <c r="F11" s="9"/>
      <c r="G11" s="9"/>
      <c r="H11" s="9"/>
      <c r="J11">
        <v>150000</v>
      </c>
    </row>
    <row r="12" spans="1:10" ht="15.75" x14ac:dyDescent="0.25">
      <c r="A12" s="3">
        <v>6</v>
      </c>
      <c r="B12" s="3" t="s">
        <v>11</v>
      </c>
      <c r="C12" s="9" t="s">
        <v>36</v>
      </c>
      <c r="D12" s="9" t="s">
        <v>36</v>
      </c>
      <c r="E12" s="9" t="s">
        <v>36</v>
      </c>
      <c r="F12" s="9" t="s">
        <v>38</v>
      </c>
      <c r="G12" s="9"/>
      <c r="H12" s="9"/>
      <c r="J12">
        <f>J11*15</f>
        <v>2250000</v>
      </c>
    </row>
    <row r="13" spans="1:10" ht="15.75" x14ac:dyDescent="0.25">
      <c r="A13" s="3">
        <v>7</v>
      </c>
      <c r="B13" s="3" t="s">
        <v>12</v>
      </c>
      <c r="C13" s="9" t="s">
        <v>36</v>
      </c>
      <c r="D13" s="9" t="s">
        <v>36</v>
      </c>
      <c r="E13" s="9"/>
      <c r="F13" s="9"/>
      <c r="G13" s="9"/>
      <c r="H13" s="9"/>
      <c r="J13">
        <f>J8+J10+J12</f>
        <v>9500000</v>
      </c>
    </row>
    <row r="14" spans="1:10" ht="15.75" x14ac:dyDescent="0.25">
      <c r="A14" s="3">
        <v>8</v>
      </c>
      <c r="B14" s="3" t="s">
        <v>13</v>
      </c>
      <c r="C14" s="9" t="s">
        <v>36</v>
      </c>
      <c r="D14" s="9" t="s">
        <v>36</v>
      </c>
      <c r="E14" s="9"/>
      <c r="F14" s="9"/>
      <c r="G14" s="9"/>
      <c r="H14" s="9"/>
    </row>
    <row r="15" spans="1:10" ht="15.75" x14ac:dyDescent="0.25">
      <c r="A15" s="3">
        <v>9</v>
      </c>
      <c r="B15" s="3" t="s">
        <v>14</v>
      </c>
      <c r="C15" s="9" t="s">
        <v>36</v>
      </c>
      <c r="D15" s="9" t="s">
        <v>36</v>
      </c>
      <c r="E15" s="9"/>
      <c r="F15" s="9"/>
      <c r="G15" s="9"/>
      <c r="H15" s="9"/>
    </row>
    <row r="16" spans="1:10" ht="15.75" x14ac:dyDescent="0.25">
      <c r="A16" s="3">
        <v>10</v>
      </c>
      <c r="B16" s="3" t="s">
        <v>15</v>
      </c>
      <c r="C16" s="9" t="s">
        <v>36</v>
      </c>
      <c r="D16" s="9" t="s">
        <v>36</v>
      </c>
      <c r="E16" s="9" t="s">
        <v>36</v>
      </c>
      <c r="F16" s="9" t="s">
        <v>38</v>
      </c>
      <c r="G16" s="9"/>
      <c r="H16" s="9"/>
    </row>
    <row r="17" spans="1:8" ht="15.75" x14ac:dyDescent="0.25">
      <c r="A17" s="3">
        <v>11</v>
      </c>
      <c r="B17" s="3" t="s">
        <v>16</v>
      </c>
      <c r="C17" s="9" t="s">
        <v>36</v>
      </c>
      <c r="D17" s="9" t="s">
        <v>36</v>
      </c>
      <c r="E17" s="9"/>
      <c r="F17" s="9"/>
      <c r="G17" s="9"/>
      <c r="H17" s="9"/>
    </row>
    <row r="18" spans="1:8" ht="15.75" x14ac:dyDescent="0.25">
      <c r="A18" s="3">
        <v>12</v>
      </c>
      <c r="B18" s="3" t="s">
        <v>17</v>
      </c>
      <c r="C18" s="9" t="s">
        <v>36</v>
      </c>
      <c r="D18" s="9" t="s">
        <v>36</v>
      </c>
      <c r="E18" s="9" t="s">
        <v>36</v>
      </c>
      <c r="F18" s="9" t="s">
        <v>39</v>
      </c>
      <c r="G18" s="9"/>
      <c r="H18" s="9"/>
    </row>
    <row r="19" spans="1:8" ht="15.75" x14ac:dyDescent="0.25">
      <c r="A19" s="3">
        <v>13</v>
      </c>
      <c r="B19" s="3" t="s">
        <v>18</v>
      </c>
      <c r="C19" s="9" t="s">
        <v>36</v>
      </c>
      <c r="D19" s="9" t="s">
        <v>36</v>
      </c>
      <c r="E19" s="9"/>
      <c r="F19" s="9"/>
      <c r="G19" s="9"/>
      <c r="H19" s="9"/>
    </row>
    <row r="20" spans="1:8" ht="15.75" x14ac:dyDescent="0.25">
      <c r="A20" s="3">
        <v>14</v>
      </c>
      <c r="B20" s="3" t="s">
        <v>19</v>
      </c>
      <c r="C20" s="9" t="s">
        <v>36</v>
      </c>
      <c r="D20" s="9" t="s">
        <v>36</v>
      </c>
      <c r="E20" s="9"/>
      <c r="F20" s="9"/>
      <c r="G20" s="9"/>
      <c r="H20" s="9"/>
    </row>
    <row r="21" spans="1:8" ht="15.75" x14ac:dyDescent="0.25">
      <c r="A21" s="3">
        <v>15</v>
      </c>
      <c r="B21" s="3" t="s">
        <v>20</v>
      </c>
      <c r="C21" s="9" t="s">
        <v>36</v>
      </c>
      <c r="D21" s="9" t="s">
        <v>36</v>
      </c>
      <c r="E21" s="9" t="s">
        <v>36</v>
      </c>
      <c r="F21" s="9" t="s">
        <v>40</v>
      </c>
      <c r="G21" s="9"/>
      <c r="H21" s="9"/>
    </row>
    <row r="22" spans="1:8" ht="15.75" x14ac:dyDescent="0.25">
      <c r="A22" s="3">
        <v>16</v>
      </c>
      <c r="B22" s="3" t="s">
        <v>21</v>
      </c>
      <c r="C22" s="9" t="s">
        <v>36</v>
      </c>
      <c r="D22" s="9" t="s">
        <v>36</v>
      </c>
      <c r="E22" s="9" t="s">
        <v>36</v>
      </c>
      <c r="F22" s="9" t="s">
        <v>40</v>
      </c>
      <c r="G22" s="9"/>
      <c r="H22" s="9"/>
    </row>
    <row r="23" spans="1:8" ht="15.75" x14ac:dyDescent="0.25">
      <c r="A23" s="3">
        <v>17</v>
      </c>
      <c r="B23" s="3" t="s">
        <v>22</v>
      </c>
      <c r="C23" s="9" t="s">
        <v>36</v>
      </c>
      <c r="D23" s="9" t="s">
        <v>36</v>
      </c>
      <c r="E23" s="9" t="s">
        <v>36</v>
      </c>
      <c r="F23" s="9" t="s">
        <v>40</v>
      </c>
      <c r="G23" s="9"/>
      <c r="H23" s="9"/>
    </row>
    <row r="24" spans="1:8" ht="15.75" x14ac:dyDescent="0.25">
      <c r="A24" s="3">
        <v>18</v>
      </c>
      <c r="B24" s="3" t="s">
        <v>23</v>
      </c>
      <c r="C24" s="9" t="s">
        <v>36</v>
      </c>
      <c r="D24" s="9" t="s">
        <v>36</v>
      </c>
      <c r="E24" s="9" t="s">
        <v>36</v>
      </c>
      <c r="F24" s="9" t="s">
        <v>41</v>
      </c>
      <c r="G24" s="9"/>
      <c r="H24" s="9"/>
    </row>
    <row r="25" spans="1:8" ht="15.75" x14ac:dyDescent="0.25">
      <c r="A25" s="3">
        <v>19</v>
      </c>
      <c r="B25" s="3" t="s">
        <v>24</v>
      </c>
      <c r="C25" s="9" t="s">
        <v>36</v>
      </c>
      <c r="D25" s="9" t="s">
        <v>36</v>
      </c>
      <c r="E25" s="9" t="s">
        <v>36</v>
      </c>
      <c r="F25" s="9" t="s">
        <v>42</v>
      </c>
      <c r="G25" s="9"/>
      <c r="H25" s="9"/>
    </row>
    <row r="26" spans="1:8" ht="15.75" x14ac:dyDescent="0.25">
      <c r="A26" s="3">
        <v>20</v>
      </c>
      <c r="B26" s="3" t="s">
        <v>25</v>
      </c>
      <c r="C26" s="9" t="s">
        <v>36</v>
      </c>
      <c r="D26" s="9" t="s">
        <v>36</v>
      </c>
      <c r="E26" s="9" t="s">
        <v>36</v>
      </c>
      <c r="F26" s="9" t="s">
        <v>42</v>
      </c>
      <c r="G26" s="9"/>
      <c r="H26" s="9"/>
    </row>
    <row r="27" spans="1:8" ht="15.75" x14ac:dyDescent="0.25">
      <c r="A27" s="3">
        <v>21</v>
      </c>
      <c r="B27" s="3" t="s">
        <v>26</v>
      </c>
      <c r="C27" s="9" t="s">
        <v>36</v>
      </c>
      <c r="D27" s="9" t="s">
        <v>36</v>
      </c>
      <c r="E27" s="9" t="s">
        <v>36</v>
      </c>
      <c r="F27" s="9" t="s">
        <v>43</v>
      </c>
      <c r="G27" s="9"/>
      <c r="H27" s="9"/>
    </row>
    <row r="28" spans="1:8" ht="15.75" x14ac:dyDescent="0.25">
      <c r="A28" s="3">
        <v>22</v>
      </c>
      <c r="B28" s="3" t="s">
        <v>27</v>
      </c>
      <c r="C28" s="9" t="s">
        <v>36</v>
      </c>
      <c r="D28" s="9" t="s">
        <v>36</v>
      </c>
      <c r="E28" s="9" t="s">
        <v>36</v>
      </c>
      <c r="F28" s="9" t="s">
        <v>44</v>
      </c>
      <c r="G28" s="9"/>
      <c r="H28" s="9"/>
    </row>
    <row r="29" spans="1:8" ht="15.75" x14ac:dyDescent="0.25">
      <c r="A29" s="3">
        <v>23</v>
      </c>
      <c r="B29" s="3" t="s">
        <v>28</v>
      </c>
      <c r="C29" s="9" t="s">
        <v>36</v>
      </c>
      <c r="D29" s="9" t="s">
        <v>36</v>
      </c>
      <c r="E29" s="9" t="s">
        <v>36</v>
      </c>
      <c r="F29" s="9" t="s">
        <v>44</v>
      </c>
      <c r="G29" s="9"/>
      <c r="H29" s="9"/>
    </row>
    <row r="30" spans="1:8" ht="15.75" x14ac:dyDescent="0.25">
      <c r="A30" s="3">
        <v>24</v>
      </c>
      <c r="B30" s="3" t="s">
        <v>29</v>
      </c>
      <c r="C30" s="9" t="s">
        <v>36</v>
      </c>
      <c r="D30" s="9" t="s">
        <v>36</v>
      </c>
      <c r="E30" s="9" t="s">
        <v>36</v>
      </c>
      <c r="F30" s="9" t="s">
        <v>45</v>
      </c>
      <c r="G30" s="9"/>
      <c r="H30" s="9"/>
    </row>
    <row r="31" spans="1:8" ht="15.75" x14ac:dyDescent="0.25">
      <c r="A31" s="3">
        <v>25</v>
      </c>
      <c r="B31" s="3" t="s">
        <v>30</v>
      </c>
      <c r="C31" s="9" t="s">
        <v>36</v>
      </c>
      <c r="D31" s="9" t="s">
        <v>36</v>
      </c>
      <c r="E31" s="9" t="s">
        <v>36</v>
      </c>
      <c r="F31" s="9" t="s">
        <v>40</v>
      </c>
      <c r="G31" s="9"/>
      <c r="H31" s="9"/>
    </row>
    <row r="32" spans="1:8" x14ac:dyDescent="0.25">
      <c r="F32" s="1">
        <f>COUNTA(F7:F31)</f>
        <v>15</v>
      </c>
    </row>
  </sheetData>
  <mergeCells count="9">
    <mergeCell ref="G5:G6"/>
    <mergeCell ref="A1:H1"/>
    <mergeCell ref="A2:H2"/>
    <mergeCell ref="A3:H3"/>
    <mergeCell ref="A5:A6"/>
    <mergeCell ref="B5:B6"/>
    <mergeCell ref="C5:E5"/>
    <mergeCell ref="F5:F6"/>
    <mergeCell ref="H5:H6"/>
  </mergeCells>
  <pageMargins left="0.43" right="0.31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Sheet1</vt:lpstr>
      <vt:lpstr>why</vt:lpstr>
      <vt:lpstr>Sheet4</vt:lpstr>
      <vt:lpstr>Sheet2</vt:lpstr>
      <vt:lpstr>Sheet2!Print_Area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IYEN</dc:creator>
  <cp:lastModifiedBy>IYEN</cp:lastModifiedBy>
  <cp:lastPrinted>2022-09-16T09:15:20Z</cp:lastPrinted>
  <dcterms:created xsi:type="dcterms:W3CDTF">2022-09-10T07:01:20Z</dcterms:created>
  <dcterms:modified xsi:type="dcterms:W3CDTF">2022-09-18T05:16:38Z</dcterms:modified>
</cp:coreProperties>
</file>