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iknee\OneDrive - handong.edu\문서\GitHub\DSLearning\mySrc\hw\hw06\"/>
    </mc:Choice>
  </mc:AlternateContent>
  <xr:revisionPtr revIDLastSave="139" documentId="11_1E1DC8B7DCA9D676C794C9E3210716A3439A5393" xr6:coauthVersionLast="43" xr6:coauthVersionMax="43" xr10:uidLastSave="{6376F888-9391-4F8A-BD2E-CE9E3F1AFB00}"/>
  <bookViews>
    <workbookView xWindow="-98" yWindow="-98" windowWidth="19396" windowHeight="10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1" l="1"/>
  <c r="E51" i="1"/>
  <c r="E49" i="1"/>
  <c r="E48" i="1"/>
  <c r="F48" i="1" s="1"/>
  <c r="F51" i="1" l="1"/>
  <c r="G51" i="1" s="1"/>
  <c r="H51" i="1" s="1"/>
  <c r="I51" i="1" s="1"/>
  <c r="F50" i="1"/>
  <c r="G50" i="1" s="1"/>
  <c r="H50" i="1" s="1"/>
  <c r="I50" i="1" s="1"/>
  <c r="F49" i="1"/>
  <c r="G49" i="1" s="1"/>
  <c r="H49" i="1" s="1"/>
  <c r="I49" i="1" s="1"/>
  <c r="G48" i="1"/>
  <c r="H48" i="1" s="1"/>
  <c r="I48" i="1" s="1"/>
  <c r="G45" i="1"/>
  <c r="G4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3" i="1"/>
  <c r="G22" i="1"/>
</calcChain>
</file>

<file path=xl/sharedStrings.xml><?xml version="1.0" encoding="utf-8"?>
<sst xmlns="http://schemas.openxmlformats.org/spreadsheetml/2006/main" count="12" uniqueCount="12">
  <si>
    <t>n</t>
    <phoneticPr fontId="1" type="noConversion"/>
  </si>
  <si>
    <t>quicksort</t>
    <phoneticPr fontId="1" type="noConversion"/>
  </si>
  <si>
    <t>selection</t>
    <phoneticPr fontId="1" type="noConversion"/>
  </si>
  <si>
    <t>seconds</t>
    <phoneticPr fontId="1" type="noConversion"/>
  </si>
  <si>
    <t>minutes</t>
    <phoneticPr fontId="1" type="noConversion"/>
  </si>
  <si>
    <t>hours</t>
    <phoneticPr fontId="1" type="noConversion"/>
  </si>
  <si>
    <t>days</t>
    <phoneticPr fontId="1" type="noConversion"/>
  </si>
  <si>
    <t>years</t>
    <phoneticPr fontId="1" type="noConversion"/>
  </si>
  <si>
    <t>N = 10^6 (selection)</t>
    <phoneticPr fontId="1" type="noConversion"/>
  </si>
  <si>
    <t>N = 10^9 (selection)</t>
    <phoneticPr fontId="1" type="noConversion"/>
  </si>
  <si>
    <t>N = 10^6 (quick)</t>
    <phoneticPr fontId="1" type="noConversion"/>
  </si>
  <si>
    <t>N = 10^9 (quick)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</si>
</sst>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Selection</a:t>
            </a:r>
            <a:r>
              <a:rPr lang="en-US" altLang="ko-KR" baseline="0"/>
              <a:t> sort vs Quicksort: O(n</a:t>
            </a:r>
            <a:r>
              <a:rPr lang="en-US" altLang="ko-KR" baseline="30000"/>
              <a:t>2</a:t>
            </a:r>
            <a:r>
              <a:rPr lang="en-US" altLang="ko-KR" baseline="0"/>
              <a:t>) vs O(n log n)</a:t>
            </a:r>
            <a:endParaRPr lang="ko-KR" altLang="en-US"/>
          </a:p>
        </c:rich>
      </c:tx>
      <c:layout>
        <c:manualLayout>
          <c:xMode val="edge"/>
          <c:yMode val="edge"/>
          <c:x val="0.11214571332945798"/>
          <c:y val="1.9630938358853552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</c:numCache>
            </c:numRef>
          </c:xVal>
          <c:yVal>
            <c:numRef>
              <c:f>Sheet1!$B$2:$B$24</c:f>
              <c:numCache>
                <c:formatCode>0.000000</c:formatCode>
                <c:ptCount val="23"/>
                <c:pt idx="0">
                  <c:v>1.5999999999999999E-5</c:v>
                </c:pt>
                <c:pt idx="1">
                  <c:v>6.0000000000000002E-5</c:v>
                </c:pt>
                <c:pt idx="2">
                  <c:v>1.2799999999999999E-4</c:v>
                </c:pt>
                <c:pt idx="3">
                  <c:v>2.22E-4</c:v>
                </c:pt>
                <c:pt idx="4">
                  <c:v>3.3599999999999998E-4</c:v>
                </c:pt>
                <c:pt idx="5">
                  <c:v>4.7899999999999999E-4</c:v>
                </c:pt>
                <c:pt idx="6">
                  <c:v>6.3900000000000003E-4</c:v>
                </c:pt>
                <c:pt idx="7">
                  <c:v>8.3600000000000005E-4</c:v>
                </c:pt>
                <c:pt idx="8">
                  <c:v>1.0529999999999999E-3</c:v>
                </c:pt>
                <c:pt idx="9">
                  <c:v>1.2869999999999999E-3</c:v>
                </c:pt>
                <c:pt idx="10">
                  <c:v>5.071E-3</c:v>
                </c:pt>
                <c:pt idx="11">
                  <c:v>1.1233E-2</c:v>
                </c:pt>
                <c:pt idx="12">
                  <c:v>2.0428999999999999E-2</c:v>
                </c:pt>
                <c:pt idx="13">
                  <c:v>2.9647E-2</c:v>
                </c:pt>
                <c:pt idx="14">
                  <c:v>4.5435000000000003E-2</c:v>
                </c:pt>
                <c:pt idx="15">
                  <c:v>5.9941000000000001E-2</c:v>
                </c:pt>
                <c:pt idx="16">
                  <c:v>7.9462000000000005E-2</c:v>
                </c:pt>
                <c:pt idx="17">
                  <c:v>0.10150000000000001</c:v>
                </c:pt>
                <c:pt idx="18">
                  <c:v>0.11600000000000001</c:v>
                </c:pt>
                <c:pt idx="19">
                  <c:v>0.45900000000000002</c:v>
                </c:pt>
                <c:pt idx="20">
                  <c:v>1.143</c:v>
                </c:pt>
                <c:pt idx="21">
                  <c:v>1.921</c:v>
                </c:pt>
                <c:pt idx="22">
                  <c:v>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6-4E46-964B-96F5AA151C5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</c:numCache>
            </c:numRef>
          </c:xVal>
          <c:yVal>
            <c:numRef>
              <c:f>Sheet1!$C$2:$C$24</c:f>
              <c:numCache>
                <c:formatCode>0.000000</c:formatCode>
                <c:ptCount val="23"/>
                <c:pt idx="0">
                  <c:v>6.9999999999999999E-6</c:v>
                </c:pt>
                <c:pt idx="1">
                  <c:v>1.4E-5</c:v>
                </c:pt>
                <c:pt idx="2">
                  <c:v>2.5000000000000001E-5</c:v>
                </c:pt>
                <c:pt idx="3">
                  <c:v>3.6000000000000001E-5</c:v>
                </c:pt>
                <c:pt idx="4">
                  <c:v>5.0000000000000002E-5</c:v>
                </c:pt>
                <c:pt idx="5">
                  <c:v>6.4999999999999994E-5</c:v>
                </c:pt>
                <c:pt idx="6">
                  <c:v>7.7000000000000001E-5</c:v>
                </c:pt>
                <c:pt idx="7">
                  <c:v>9.0000000000000006E-5</c:v>
                </c:pt>
                <c:pt idx="8">
                  <c:v>1.03E-4</c:v>
                </c:pt>
                <c:pt idx="9">
                  <c:v>1.22E-4</c:v>
                </c:pt>
                <c:pt idx="10">
                  <c:v>2.9399999999999999E-4</c:v>
                </c:pt>
                <c:pt idx="11">
                  <c:v>4.6299999999999998E-4</c:v>
                </c:pt>
                <c:pt idx="12">
                  <c:v>6.2200000000000005E-4</c:v>
                </c:pt>
                <c:pt idx="13">
                  <c:v>8.1899999999999996E-4</c:v>
                </c:pt>
                <c:pt idx="14">
                  <c:v>9.6699999999999998E-4</c:v>
                </c:pt>
                <c:pt idx="15">
                  <c:v>1.15E-3</c:v>
                </c:pt>
                <c:pt idx="16">
                  <c:v>1.3619999999999999E-3</c:v>
                </c:pt>
                <c:pt idx="17">
                  <c:v>1.4469999999999999E-3</c:v>
                </c:pt>
                <c:pt idx="18">
                  <c:v>1.639E-3</c:v>
                </c:pt>
                <c:pt idx="19">
                  <c:v>3.3440000000000002E-3</c:v>
                </c:pt>
                <c:pt idx="20">
                  <c:v>5.2789999999999998E-3</c:v>
                </c:pt>
                <c:pt idx="21">
                  <c:v>7.1840000000000003E-3</c:v>
                </c:pt>
                <c:pt idx="22">
                  <c:v>9.0810000000000005E-3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6-4E46-964B-96F5AA151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18383"/>
        <c:axId val="482923791"/>
      </c:scatterChart>
      <c:valAx>
        <c:axId val="48291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2923791"/>
        <c:crosses val="autoZero"/>
        <c:crossBetween val="midCat"/>
      </c:valAx>
      <c:valAx>
        <c:axId val="48292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29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</xdr:colOff>
      <xdr:row>0</xdr:row>
      <xdr:rowOff>0</xdr:rowOff>
    </xdr:from>
    <xdr:to>
      <xdr:col>9</xdr:col>
      <xdr:colOff>333375</xdr:colOff>
      <xdr:row>16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35" zoomScale="85" zoomScaleNormal="85" workbookViewId="0">
      <selection activeCell="F54" sqref="F54"/>
    </sheetView>
  </sheetViews>
  <sheetFormatPr defaultRowHeight="16.899999999999999" x14ac:dyDescent="0.6"/>
  <cols>
    <col min="1" max="1" width="6.5" bestFit="1" customWidth="1"/>
    <col min="2" max="2" width="9.5" customWidth="1"/>
    <col min="3" max="3" width="9.625" bestFit="1" customWidth="1"/>
    <col min="4" max="4" width="19.125" customWidth="1"/>
    <col min="5" max="5" width="12.875" bestFit="1" customWidth="1"/>
    <col min="6" max="9" width="15.6875" customWidth="1"/>
    <col min="10" max="10" width="43.125" customWidth="1"/>
  </cols>
  <sheetData>
    <row r="1" spans="1:3" ht="22.15" customHeight="1" x14ac:dyDescent="0.6">
      <c r="A1" s="1" t="s">
        <v>0</v>
      </c>
      <c r="B1" s="1" t="s">
        <v>2</v>
      </c>
      <c r="C1" s="1" t="s">
        <v>1</v>
      </c>
    </row>
    <row r="2" spans="1:3" x14ac:dyDescent="0.6">
      <c r="A2" s="2">
        <v>100</v>
      </c>
      <c r="B2" s="3">
        <v>1.5999999999999999E-5</v>
      </c>
      <c r="C2" s="3">
        <v>6.9999999999999999E-6</v>
      </c>
    </row>
    <row r="3" spans="1:3" x14ac:dyDescent="0.6">
      <c r="A3" s="2">
        <v>200</v>
      </c>
      <c r="B3" s="3">
        <v>6.0000000000000002E-5</v>
      </c>
      <c r="C3" s="3">
        <v>1.4E-5</v>
      </c>
    </row>
    <row r="4" spans="1:3" x14ac:dyDescent="0.6">
      <c r="A4" s="2">
        <v>300</v>
      </c>
      <c r="B4" s="3">
        <v>1.2799999999999999E-4</v>
      </c>
      <c r="C4" s="3">
        <v>2.5000000000000001E-5</v>
      </c>
    </row>
    <row r="5" spans="1:3" x14ac:dyDescent="0.6">
      <c r="A5" s="2">
        <v>400</v>
      </c>
      <c r="B5" s="3">
        <v>2.22E-4</v>
      </c>
      <c r="C5" s="3">
        <v>3.6000000000000001E-5</v>
      </c>
    </row>
    <row r="6" spans="1:3" x14ac:dyDescent="0.6">
      <c r="A6" s="2">
        <v>500</v>
      </c>
      <c r="B6" s="3">
        <v>3.3599999999999998E-4</v>
      </c>
      <c r="C6" s="3">
        <v>5.0000000000000002E-5</v>
      </c>
    </row>
    <row r="7" spans="1:3" x14ac:dyDescent="0.6">
      <c r="A7" s="2">
        <v>600</v>
      </c>
      <c r="B7" s="3">
        <v>4.7899999999999999E-4</v>
      </c>
      <c r="C7" s="3">
        <v>6.4999999999999994E-5</v>
      </c>
    </row>
    <row r="8" spans="1:3" x14ac:dyDescent="0.6">
      <c r="A8" s="2">
        <v>700</v>
      </c>
      <c r="B8" s="3">
        <v>6.3900000000000003E-4</v>
      </c>
      <c r="C8" s="3">
        <v>7.7000000000000001E-5</v>
      </c>
    </row>
    <row r="9" spans="1:3" x14ac:dyDescent="0.6">
      <c r="A9" s="2">
        <v>800</v>
      </c>
      <c r="B9" s="3">
        <v>8.3600000000000005E-4</v>
      </c>
      <c r="C9" s="3">
        <v>9.0000000000000006E-5</v>
      </c>
    </row>
    <row r="10" spans="1:3" x14ac:dyDescent="0.6">
      <c r="A10" s="2">
        <v>900</v>
      </c>
      <c r="B10" s="3">
        <v>1.0529999999999999E-3</v>
      </c>
      <c r="C10" s="3">
        <v>1.03E-4</v>
      </c>
    </row>
    <row r="11" spans="1:3" x14ac:dyDescent="0.6">
      <c r="A11" s="2">
        <v>1000</v>
      </c>
      <c r="B11" s="3">
        <v>1.2869999999999999E-3</v>
      </c>
      <c r="C11" s="3">
        <v>1.22E-4</v>
      </c>
    </row>
    <row r="12" spans="1:3" x14ac:dyDescent="0.6">
      <c r="A12" s="2">
        <v>2000</v>
      </c>
      <c r="B12" s="3">
        <v>5.071E-3</v>
      </c>
      <c r="C12" s="3">
        <v>2.9399999999999999E-4</v>
      </c>
    </row>
    <row r="13" spans="1:3" x14ac:dyDescent="0.6">
      <c r="A13" s="2">
        <v>3000</v>
      </c>
      <c r="B13" s="3">
        <v>1.1233E-2</v>
      </c>
      <c r="C13" s="3">
        <v>4.6299999999999998E-4</v>
      </c>
    </row>
    <row r="14" spans="1:3" x14ac:dyDescent="0.6">
      <c r="A14" s="2">
        <v>4000</v>
      </c>
      <c r="B14" s="3">
        <v>2.0428999999999999E-2</v>
      </c>
      <c r="C14" s="3">
        <v>6.2200000000000005E-4</v>
      </c>
    </row>
    <row r="15" spans="1:3" x14ac:dyDescent="0.6">
      <c r="A15" s="2">
        <v>5000</v>
      </c>
      <c r="B15" s="3">
        <v>2.9647E-2</v>
      </c>
      <c r="C15" s="3">
        <v>8.1899999999999996E-4</v>
      </c>
    </row>
    <row r="16" spans="1:3" x14ac:dyDescent="0.6">
      <c r="A16" s="2">
        <v>6000</v>
      </c>
      <c r="B16" s="3">
        <v>4.5435000000000003E-2</v>
      </c>
      <c r="C16" s="3">
        <v>9.6699999999999998E-4</v>
      </c>
    </row>
    <row r="17" spans="1:7" x14ac:dyDescent="0.6">
      <c r="A17" s="2">
        <v>7000</v>
      </c>
      <c r="B17" s="3">
        <v>5.9941000000000001E-2</v>
      </c>
      <c r="C17" s="3">
        <v>1.15E-3</v>
      </c>
    </row>
    <row r="18" spans="1:7" x14ac:dyDescent="0.6">
      <c r="A18" s="2">
        <v>8000</v>
      </c>
      <c r="B18" s="3">
        <v>7.9462000000000005E-2</v>
      </c>
      <c r="C18" s="3">
        <v>1.3619999999999999E-3</v>
      </c>
    </row>
    <row r="19" spans="1:7" x14ac:dyDescent="0.6">
      <c r="A19" s="2">
        <v>9000</v>
      </c>
      <c r="B19" s="3">
        <v>0.10150000000000001</v>
      </c>
      <c r="C19" s="3">
        <v>1.4469999999999999E-3</v>
      </c>
    </row>
    <row r="20" spans="1:7" x14ac:dyDescent="0.6">
      <c r="A20" s="2">
        <v>10000</v>
      </c>
      <c r="B20" s="3">
        <v>0.11600000000000001</v>
      </c>
      <c r="C20" s="3">
        <v>1.639E-3</v>
      </c>
    </row>
    <row r="21" spans="1:7" x14ac:dyDescent="0.6">
      <c r="A21" s="2">
        <v>20000</v>
      </c>
      <c r="B21" s="3">
        <v>0.45900000000000002</v>
      </c>
      <c r="C21" s="3">
        <v>3.3440000000000002E-3</v>
      </c>
    </row>
    <row r="22" spans="1:7" x14ac:dyDescent="0.6">
      <c r="A22" s="2">
        <v>30000</v>
      </c>
      <c r="B22" s="3">
        <v>1.143</v>
      </c>
      <c r="C22" s="3">
        <v>5.2789999999999998E-3</v>
      </c>
      <c r="G22">
        <f xml:space="preserve"> LOG(C3/C2, A3/A2)</f>
        <v>1</v>
      </c>
    </row>
    <row r="23" spans="1:7" x14ac:dyDescent="0.6">
      <c r="A23" s="2">
        <v>40000</v>
      </c>
      <c r="B23" s="3">
        <v>1.921</v>
      </c>
      <c r="C23" s="3">
        <v>7.1840000000000003E-3</v>
      </c>
      <c r="G23">
        <f xml:space="preserve"> LOG(C4/C3, A4/A3)</f>
        <v>1.430008362392224</v>
      </c>
    </row>
    <row r="24" spans="1:7" x14ac:dyDescent="0.6">
      <c r="A24" s="2">
        <v>50000</v>
      </c>
      <c r="B24" s="3">
        <v>2.89</v>
      </c>
      <c r="C24" s="3">
        <v>9.0810000000000005E-3</v>
      </c>
      <c r="G24">
        <f t="shared" ref="G24:G43" si="0" xml:space="preserve"> LOG(C5/C4, A5/A4)</f>
        <v>1.2675211579234853</v>
      </c>
    </row>
    <row r="25" spans="1:7" x14ac:dyDescent="0.6">
      <c r="G25">
        <f t="shared" si="0"/>
        <v>1.472164734482815</v>
      </c>
    </row>
    <row r="26" spans="1:7" x14ac:dyDescent="0.6">
      <c r="G26">
        <f t="shared" si="0"/>
        <v>1.4390194395059617</v>
      </c>
    </row>
    <row r="27" spans="1:7" x14ac:dyDescent="0.6">
      <c r="G27">
        <f t="shared" si="0"/>
        <v>1.0990425222120159</v>
      </c>
    </row>
    <row r="28" spans="1:7" x14ac:dyDescent="0.6">
      <c r="G28">
        <f t="shared" si="0"/>
        <v>1.1682964238622906</v>
      </c>
    </row>
    <row r="29" spans="1:7" x14ac:dyDescent="0.6">
      <c r="G29">
        <f t="shared" si="0"/>
        <v>1.1454902409968448</v>
      </c>
    </row>
    <row r="30" spans="1:7" x14ac:dyDescent="0.6">
      <c r="G30">
        <f t="shared" si="0"/>
        <v>1.6067884201840981</v>
      </c>
    </row>
    <row r="31" spans="1:7" x14ac:dyDescent="0.6">
      <c r="G31">
        <f t="shared" si="0"/>
        <v>1.2689350072734782</v>
      </c>
    </row>
    <row r="32" spans="1:7" x14ac:dyDescent="0.6">
      <c r="G32">
        <f t="shared" si="0"/>
        <v>1.120065025734351</v>
      </c>
    </row>
    <row r="33" spans="4:9" x14ac:dyDescent="0.6">
      <c r="G33">
        <f t="shared" si="0"/>
        <v>1.0261780865835042</v>
      </c>
    </row>
    <row r="34" spans="4:9" x14ac:dyDescent="0.6">
      <c r="G34">
        <f t="shared" si="0"/>
        <v>1.2330358170488107</v>
      </c>
    </row>
    <row r="35" spans="4:9" x14ac:dyDescent="0.6">
      <c r="G35">
        <f t="shared" si="0"/>
        <v>0.91110680778112429</v>
      </c>
    </row>
    <row r="36" spans="4:9" x14ac:dyDescent="0.6">
      <c r="G36">
        <f t="shared" si="0"/>
        <v>1.1243461663498522</v>
      </c>
    </row>
    <row r="37" spans="4:9" x14ac:dyDescent="0.6">
      <c r="G37">
        <f t="shared" si="0"/>
        <v>1.2670598428334694</v>
      </c>
    </row>
    <row r="38" spans="4:9" x14ac:dyDescent="0.6">
      <c r="G38">
        <f t="shared" si="0"/>
        <v>0.51398097853954527</v>
      </c>
    </row>
    <row r="39" spans="4:9" x14ac:dyDescent="0.6">
      <c r="G39">
        <f t="shared" si="0"/>
        <v>1.1825478580323452</v>
      </c>
    </row>
    <row r="40" spans="4:9" x14ac:dyDescent="0.6">
      <c r="G40">
        <f t="shared" si="0"/>
        <v>1.028758992981424</v>
      </c>
    </row>
    <row r="41" spans="4:9" x14ac:dyDescent="0.6">
      <c r="G41">
        <f t="shared" si="0"/>
        <v>1.126037682377411</v>
      </c>
    </row>
    <row r="42" spans="4:9" x14ac:dyDescent="0.6">
      <c r="G42">
        <f t="shared" si="0"/>
        <v>1.0710422186980875</v>
      </c>
    </row>
    <row r="43" spans="4:9" x14ac:dyDescent="0.6">
      <c r="G43">
        <f t="shared" si="0"/>
        <v>1.0501221582596136</v>
      </c>
    </row>
    <row r="45" spans="4:9" x14ac:dyDescent="0.6">
      <c r="G45">
        <f xml:space="preserve"> AVERAGE(G22:G43)</f>
        <v>1.161433997456943</v>
      </c>
    </row>
    <row r="47" spans="4:9" x14ac:dyDescent="0.6">
      <c r="E47" t="s">
        <v>3</v>
      </c>
      <c r="F47" t="s">
        <v>4</v>
      </c>
      <c r="G47" t="s">
        <v>5</v>
      </c>
      <c r="H47" t="s">
        <v>6</v>
      </c>
      <c r="I47" t="s">
        <v>7</v>
      </c>
    </row>
    <row r="48" spans="4:9" x14ac:dyDescent="0.6">
      <c r="D48" t="s">
        <v>8</v>
      </c>
      <c r="E48">
        <f xml:space="preserve"> POWER(10^6 / A20, 1.98) * B20</f>
        <v>1057.9325736528567</v>
      </c>
      <c r="F48">
        <f>E48 / 60</f>
        <v>17.632209560880945</v>
      </c>
      <c r="G48">
        <f t="shared" ref="F48:G51" si="1" xml:space="preserve"> F48 / 60</f>
        <v>0.29387015934801575</v>
      </c>
      <c r="H48">
        <f xml:space="preserve"> G48 / 24</f>
        <v>1.2244589972833989E-2</v>
      </c>
      <c r="I48">
        <f xml:space="preserve"> H48 / 365</f>
        <v>3.3546821843380791E-5</v>
      </c>
    </row>
    <row r="49" spans="4:9" x14ac:dyDescent="0.6">
      <c r="D49" t="s">
        <v>9</v>
      </c>
      <c r="E49">
        <f xml:space="preserve"> POWER(10^9 / A20, 1.98) * B20</f>
        <v>921420752.28016782</v>
      </c>
      <c r="F49">
        <f t="shared" si="1"/>
        <v>15357012.538002796</v>
      </c>
      <c r="G49">
        <f t="shared" si="1"/>
        <v>255950.20896671328</v>
      </c>
      <c r="H49">
        <f xml:space="preserve"> G49 / 24</f>
        <v>10664.59204027972</v>
      </c>
      <c r="I49">
        <f xml:space="preserve"> H49 / 365</f>
        <v>29.218060384328002</v>
      </c>
    </row>
    <row r="50" spans="4:9" x14ac:dyDescent="0.6">
      <c r="D50" t="s">
        <v>10</v>
      </c>
      <c r="E50">
        <f xml:space="preserve"> POWER(10^6 / A20, 1.16) * C20</f>
        <v>0.34243563584697712</v>
      </c>
      <c r="F50">
        <f t="shared" si="1"/>
        <v>5.7072605974496189E-3</v>
      </c>
      <c r="G50">
        <f t="shared" si="1"/>
        <v>9.5121009957493651E-5</v>
      </c>
      <c r="H50">
        <f xml:space="preserve"> G50 / 24</f>
        <v>3.9633754148955688E-6</v>
      </c>
      <c r="I50">
        <f xml:space="preserve"> H50 / 365</f>
        <v>1.0858562780535804E-8</v>
      </c>
    </row>
    <row r="51" spans="4:9" x14ac:dyDescent="0.6">
      <c r="D51" t="s">
        <v>11</v>
      </c>
      <c r="E51">
        <f xml:space="preserve"> POWER(10^9 / A20, 1.16) * C20</f>
        <v>1034.1390876030364</v>
      </c>
      <c r="F51">
        <f t="shared" si="1"/>
        <v>17.235651460050608</v>
      </c>
      <c r="G51">
        <f t="shared" si="1"/>
        <v>0.28726085766751014</v>
      </c>
      <c r="H51">
        <f xml:space="preserve"> G51 / 24</f>
        <v>1.1969202402812922E-2</v>
      </c>
      <c r="I51">
        <f xml:space="preserve"> H51 / 365</f>
        <v>3.2792335350172389E-5</v>
      </c>
    </row>
  </sheetData>
  <dataConsolidate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John Lee</cp:lastModifiedBy>
  <dcterms:created xsi:type="dcterms:W3CDTF">2018-03-26T12:28:12Z</dcterms:created>
  <dcterms:modified xsi:type="dcterms:W3CDTF">2019-04-07T05:50:16Z</dcterms:modified>
</cp:coreProperties>
</file>