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SURVEY KEMISKINAN\"/>
    </mc:Choice>
  </mc:AlternateContent>
  <xr:revisionPtr revIDLastSave="0" documentId="13_ncr:1_{88AF9C22-BAB6-4C93-945B-27A17662828E}" xr6:coauthVersionLast="47" xr6:coauthVersionMax="47" xr10:uidLastSave="{00000000-0000-0000-0000-000000000000}"/>
  <bookViews>
    <workbookView xWindow="-108" yWindow="-108" windowWidth="23256" windowHeight="12456" xr2:uid="{9E003275-5157-4894-BB63-78EDC20B4629}"/>
  </bookViews>
  <sheets>
    <sheet name="Form KK" sheetId="6" r:id="rId1"/>
    <sheet name="PENGHASILAN" sheetId="10" r:id="rId2"/>
    <sheet name="PANGAN DAN SANDANG" sheetId="11" r:id="rId3"/>
    <sheet name="PENGELUARAN OPERASIONAL RT" sheetId="9" r:id="rId4"/>
    <sheet name="kesehatan dan dik" sheetId="7" r:id="rId5"/>
    <sheet name="ASET"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1" i="9" l="1"/>
  <c r="I20" i="9"/>
  <c r="I19" i="9"/>
  <c r="I18" i="9"/>
  <c r="I17" i="9"/>
  <c r="I16" i="9"/>
  <c r="I15" i="9"/>
  <c r="I14" i="9"/>
  <c r="I13" i="9"/>
  <c r="I12" i="9"/>
  <c r="I11" i="9"/>
  <c r="I10" i="9"/>
  <c r="I9" i="9"/>
  <c r="I8" i="9"/>
  <c r="I7" i="9"/>
  <c r="I6" i="9"/>
  <c r="I5" i="9"/>
  <c r="I4" i="9"/>
  <c r="I12" i="10"/>
  <c r="I28" i="8"/>
  <c r="I27" i="8"/>
  <c r="I26" i="8"/>
  <c r="I25" i="8"/>
  <c r="I24" i="8"/>
  <c r="I23" i="8"/>
  <c r="I22" i="8"/>
  <c r="I21" i="8"/>
  <c r="I20" i="8"/>
  <c r="I19" i="8"/>
  <c r="I18" i="8"/>
  <c r="I17" i="8"/>
  <c r="I16" i="8"/>
  <c r="I15" i="8"/>
  <c r="I14" i="8"/>
  <c r="I13" i="8"/>
  <c r="I12" i="8"/>
  <c r="I11" i="8"/>
  <c r="I10" i="8"/>
  <c r="I9" i="8"/>
  <c r="I8" i="8"/>
  <c r="I7" i="8"/>
  <c r="I6" i="8"/>
  <c r="I5" i="8"/>
  <c r="H29" i="8"/>
  <c r="H25" i="7"/>
  <c r="I24" i="7"/>
  <c r="I23" i="7"/>
  <c r="I22" i="7"/>
  <c r="I21" i="7"/>
  <c r="I20" i="7"/>
  <c r="I19" i="7"/>
  <c r="I18" i="7"/>
  <c r="I17" i="7"/>
  <c r="I16" i="7"/>
  <c r="I15" i="7"/>
  <c r="I14" i="7"/>
  <c r="I13" i="7"/>
  <c r="I12" i="7"/>
  <c r="I11" i="7"/>
  <c r="I10" i="7"/>
  <c r="I8" i="7"/>
  <c r="I9" i="7"/>
  <c r="I7" i="7"/>
  <c r="I6" i="7"/>
  <c r="I5" i="7"/>
  <c r="H17" i="11"/>
  <c r="H22" i="9"/>
  <c r="I16" i="11"/>
  <c r="I15" i="11"/>
  <c r="I14" i="11"/>
  <c r="J14" i="11" s="1"/>
  <c r="I13" i="11"/>
  <c r="I12" i="11"/>
  <c r="I11" i="11"/>
  <c r="I10" i="11"/>
  <c r="I9" i="11"/>
  <c r="J9" i="11" s="1"/>
  <c r="I5" i="11"/>
  <c r="I8" i="11"/>
  <c r="I7" i="11"/>
  <c r="I13" i="10"/>
  <c r="I14" i="10"/>
  <c r="I6" i="11"/>
  <c r="J6" i="11" s="1"/>
  <c r="F37" i="10"/>
  <c r="I37" i="10" s="1"/>
  <c r="I36" i="10"/>
  <c r="I35" i="10"/>
  <c r="I4" i="11"/>
  <c r="J4" i="11" s="1"/>
  <c r="I5" i="10"/>
  <c r="I6" i="10"/>
  <c r="I7" i="10"/>
  <c r="I8" i="10"/>
  <c r="I9" i="10"/>
  <c r="I4" i="10"/>
  <c r="I4" i="7"/>
  <c r="I4" i="8"/>
  <c r="I29" i="10"/>
  <c r="I28" i="10"/>
  <c r="I27" i="10"/>
  <c r="I26" i="10"/>
  <c r="I25" i="10"/>
  <c r="I24" i="10"/>
  <c r="I23" i="10"/>
  <c r="I22" i="10"/>
  <c r="I21" i="10"/>
  <c r="I18" i="10"/>
  <c r="I19" i="10"/>
  <c r="I20" i="10"/>
  <c r="I17" i="10"/>
  <c r="I11" i="10"/>
  <c r="I15" i="10"/>
  <c r="I16" i="10"/>
  <c r="I10" i="10"/>
  <c r="J17" i="11" l="1"/>
  <c r="J24" i="8"/>
  <c r="J8" i="9"/>
  <c r="J17" i="7"/>
  <c r="J27" i="10"/>
  <c r="J9" i="7"/>
  <c r="J16" i="8"/>
  <c r="J10" i="9"/>
  <c r="J19" i="9"/>
  <c r="J21" i="7"/>
  <c r="J12" i="8"/>
  <c r="J17" i="10"/>
  <c r="J19" i="8"/>
  <c r="J4" i="7"/>
  <c r="J7" i="7"/>
  <c r="J4" i="9"/>
  <c r="J13" i="9"/>
  <c r="J21" i="10"/>
  <c r="J35" i="10"/>
  <c r="J30" i="10"/>
  <c r="J11" i="7"/>
  <c r="J4" i="10"/>
  <c r="J10" i="8"/>
  <c r="J4" i="8"/>
  <c r="J29" i="8" s="1"/>
  <c r="J25" i="7" l="1"/>
  <c r="J22" i="9"/>
  <c r="J38" i="10"/>
</calcChain>
</file>

<file path=xl/sharedStrings.xml><?xml version="1.0" encoding="utf-8"?>
<sst xmlns="http://schemas.openxmlformats.org/spreadsheetml/2006/main" count="323" uniqueCount="224">
  <si>
    <t>NIK</t>
  </si>
  <si>
    <t>KEPEMILIKAN ASET</t>
  </si>
  <si>
    <t>2200 VA ATAU LEBIH</t>
  </si>
  <si>
    <t>1300 VA</t>
  </si>
  <si>
    <t>900 VA</t>
  </si>
  <si>
    <t>450 VA</t>
  </si>
  <si>
    <t>LPG 12 KG/BRIGHT</t>
  </si>
  <si>
    <t>LPG 3 KG</t>
  </si>
  <si>
    <t>Tidak Bekerja</t>
  </si>
  <si>
    <t>INDIKATOR</t>
  </si>
  <si>
    <t>KETERANGAN</t>
  </si>
  <si>
    <t>FORMULIR PENDATAAN INDIKATOR KESEJAHTEREAAN SOSIAL</t>
  </si>
  <si>
    <t>KOTA MADIUN TAHUN 2024</t>
  </si>
  <si>
    <t>NAMA KEPALA KELUARGA</t>
  </si>
  <si>
    <t>NIK KEPALA KELUARGA</t>
  </si>
  <si>
    <t>NOMOR KARTU KELUARGA</t>
  </si>
  <si>
    <t>JUMLAH ANGGOTA KELUARGA</t>
  </si>
  <si>
    <t>KECAMATAN</t>
  </si>
  <si>
    <t>KELURAHAN</t>
  </si>
  <si>
    <t>RW</t>
  </si>
  <si>
    <t>RT</t>
  </si>
  <si>
    <t>ANGGOTA KELUARGA</t>
  </si>
  <si>
    <t>NAMA</t>
  </si>
  <si>
    <t>TTL</t>
  </si>
  <si>
    <t>IBU KANDUNG</t>
  </si>
  <si>
    <t>JK (L/P)</t>
  </si>
  <si>
    <t>PEKERJAAN</t>
  </si>
  <si>
    <t>STATUS KAWIN</t>
  </si>
  <si>
    <t>JENIS DISABILITAS</t>
  </si>
  <si>
    <t>:</t>
  </si>
  <si>
    <t>DATA INDUK</t>
  </si>
  <si>
    <t>DOMISILI</t>
  </si>
  <si>
    <t>ALAMAT KTP</t>
  </si>
  <si>
    <t xml:space="preserve">NO SURVEY </t>
  </si>
  <si>
    <r>
      <t>:</t>
    </r>
    <r>
      <rPr>
        <sz val="11"/>
        <color rgb="FFFF0000"/>
        <rFont val="Calibri"/>
        <family val="2"/>
        <scheme val="minor"/>
      </rPr>
      <t xml:space="preserve"> (OTOMATIS SISTEM APLIKASI)</t>
    </r>
  </si>
  <si>
    <t>JUMLAH ANGGOTA KELUARGA YANG MENJADI TANGGUNGAN</t>
  </si>
  <si>
    <t>PENDIDIKAN TERAKHIR</t>
  </si>
  <si>
    <t xml:space="preserve">SEDANG MENGIKUTI PENDIDIKAN </t>
  </si>
  <si>
    <t>TK/SD/SMP/SMA/KULIAH</t>
  </si>
  <si>
    <t xml:space="preserve">2. Wiraswasta; </t>
  </si>
  <si>
    <t xml:space="preserve">3. Pensiunan; </t>
  </si>
  <si>
    <t>5. Tidak Bekerja</t>
  </si>
  <si>
    <t>4. Buruh Pabrik</t>
  </si>
  <si>
    <t>5. Buruh serabutan</t>
  </si>
  <si>
    <t xml:space="preserve">1. Pejabat Pemerintah/PNS/TNI/POLRI/ BUMN/BUMD; </t>
  </si>
  <si>
    <t xml:space="preserve">SMA, </t>
  </si>
  <si>
    <t>DIPLOMA,</t>
  </si>
  <si>
    <t>DOKTOR (S3)</t>
  </si>
  <si>
    <t>MAGISTER (S2)</t>
  </si>
  <si>
    <t>SARJANA (S1)</t>
  </si>
  <si>
    <t>SMP</t>
  </si>
  <si>
    <t>KESEHATAN DAN PENDIDIKAN</t>
  </si>
  <si>
    <t>NO</t>
  </si>
  <si>
    <t>INSTRUMEN INDIKATOR</t>
  </si>
  <si>
    <t>SKOR</t>
  </si>
  <si>
    <t>BOBOT</t>
  </si>
  <si>
    <t>TOTAL SKOR</t>
  </si>
  <si>
    <t>LAYANAN KESEHATAN</t>
  </si>
  <si>
    <t>PENGGUNAAN JAMINAN KESEHATAN</t>
  </si>
  <si>
    <t>PENYANDANG DISABILITAS</t>
  </si>
  <si>
    <t>JUMLAH PENYANDANG DISABILITAS DALAM KELUARGA</t>
  </si>
  <si>
    <t>TIDAK ADA</t>
  </si>
  <si>
    <t>LEBIH DARI 1</t>
  </si>
  <si>
    <t>KELUARGA YANG MEMILIKI PENYAKIT KRONIS</t>
  </si>
  <si>
    <t>JUMLAH KELUARGA YANG MEMILIKI PENYAKIT KRONIS</t>
  </si>
  <si>
    <t>data diambil dari form KK</t>
  </si>
  <si>
    <t>PENYAKIT KRONIS</t>
  </si>
  <si>
    <t>ada/sebutkan (input)</t>
  </si>
  <si>
    <t>IJAZAH TERTINGGI  KEPALA KELUARGA</t>
  </si>
  <si>
    <t>JUMLAH ANGGOTA KELUARGA YANG SEDANG MENGIKUTI PENDIDIKAN FORMAL</t>
  </si>
  <si>
    <t>YANG MENDAPAT BEASISWA, DISEBUTKAN JENJANG PENDIDIKAN FORMALNYA</t>
  </si>
  <si>
    <t>YANG TIDAK MENDAPAT BEASISWA,  DISEBUTKAN JENJANG PENDIDIKAN FORMALNYA</t>
  </si>
  <si>
    <t>KEPEMILIKAN ALAT ELEKTRONIK YANG BERKUALITAS</t>
  </si>
  <si>
    <t>ALAT ELEKTRONIK YANG TIDAK DIGUNAKAN UNTUK USAHA</t>
  </si>
  <si>
    <t>KULKAS</t>
  </si>
  <si>
    <t>KOMPOR LISTRIK</t>
  </si>
  <si>
    <t>AC</t>
  </si>
  <si>
    <t>KOMPUTER/LAPTOP</t>
  </si>
  <si>
    <t>MESIN CUCI</t>
  </si>
  <si>
    <t>KEPEMILIKAN KENDARAAN</t>
  </si>
  <si>
    <t>RODA 4</t>
  </si>
  <si>
    <t>JUMLAH KENDARAAN PRIBADI (YANG TIDAK DIGUNAKAN UNTUK USAHA)</t>
  </si>
  <si>
    <t>RODA 2</t>
  </si>
  <si>
    <t>JUMLAH</t>
  </si>
  <si>
    <t>MILIK SENDIRI</t>
  </si>
  <si>
    <t>MILIK KELUARGA</t>
  </si>
  <si>
    <t>SEWA</t>
  </si>
  <si>
    <t>HANYA MENEMPATI</t>
  </si>
  <si>
    <t>STATUS TEMPAT TINGGAL YANG DITEMPATI</t>
  </si>
  <si>
    <t>LUAS LAHAN/TANAH</t>
  </si>
  <si>
    <r>
      <t>LEBIH DARI 200 meter</t>
    </r>
    <r>
      <rPr>
        <sz val="11"/>
        <color theme="1"/>
        <rFont val="Calibri"/>
        <family val="2"/>
      </rPr>
      <t>²</t>
    </r>
  </si>
  <si>
    <r>
      <t>100 sd 200 meter</t>
    </r>
    <r>
      <rPr>
        <sz val="11"/>
        <color theme="1"/>
        <rFont val="Calibri"/>
        <family val="2"/>
      </rPr>
      <t>²</t>
    </r>
  </si>
  <si>
    <t>JENIS LANTAI</t>
  </si>
  <si>
    <t>TANAH</t>
  </si>
  <si>
    <t xml:space="preserve">GRANIT/MARMER </t>
  </si>
  <si>
    <t xml:space="preserve">KERAMIK </t>
  </si>
  <si>
    <t xml:space="preserve">UBIN </t>
  </si>
  <si>
    <t>SEMEN</t>
  </si>
  <si>
    <t>KURANG DARI 100 meter²</t>
  </si>
  <si>
    <t>PENGELUARAN OPERASIONAL RUMAH TANGGA</t>
  </si>
  <si>
    <t>PENGGUNAAN LISTRIK RUMAH TINGGI</t>
  </si>
  <si>
    <t>DAYA LISTRIK</t>
  </si>
  <si>
    <t>KOMUNIKASI/INTERNET</t>
  </si>
  <si>
    <t>PENGGUNAAN WIFI RUMAHAN</t>
  </si>
  <si>
    <t>YA</t>
  </si>
  <si>
    <t>TIDAK</t>
  </si>
  <si>
    <t>AIR MINUM</t>
  </si>
  <si>
    <t>PENGGUNAAN AIR MINUM RUMAH TANGGA</t>
  </si>
  <si>
    <t>GALON BERMEREK</t>
  </si>
  <si>
    <t>GALON ISI ULANG</t>
  </si>
  <si>
    <t>BAHAN BAKAR MEMASAK</t>
  </si>
  <si>
    <t>BAHAN BAKAR YANG DIGUNAKAN UNTUK MEMASAK</t>
  </si>
  <si>
    <t>LISTRIK</t>
  </si>
  <si>
    <t>KAYU BAKAR</t>
  </si>
  <si>
    <t>BAHAN BAKAR KENDARAAN</t>
  </si>
  <si>
    <t>BAHAN BAKAR YANG DIGUNAKAN DALAM PENGGUNAAN KENDARAAN BERMOTOR UNTUK KEPENTINGAN RUMAH TANGGA (BUKAN USAHA)</t>
  </si>
  <si>
    <t>PERTAMAX</t>
  </si>
  <si>
    <t>PERTALITE</t>
  </si>
  <si>
    <t>SOLAR</t>
  </si>
  <si>
    <t>JENIS PEKERJAAN KEPALA KELUARGA</t>
  </si>
  <si>
    <t>JUMLAH ANGGOTA KELUARGA YANG BEKERJA</t>
  </si>
  <si>
    <t>JUMLAH ANGGOTA KELUARGA YANG TIDAK BEKERJA</t>
  </si>
  <si>
    <t>PNS</t>
  </si>
  <si>
    <t>POLRI</t>
  </si>
  <si>
    <t>BUMN/BUMD</t>
  </si>
  <si>
    <t xml:space="preserve">Pejabat Pemerintah </t>
  </si>
  <si>
    <t>TNI</t>
  </si>
  <si>
    <t>Buruh serabutan</t>
  </si>
  <si>
    <t xml:space="preserve">Pensiunan; </t>
  </si>
  <si>
    <t xml:space="preserve">Wiraswasta; </t>
  </si>
  <si>
    <t>KEPEMILIKAN TEMPAT USAHA</t>
  </si>
  <si>
    <t>milik bersama</t>
  </si>
  <si>
    <t xml:space="preserve">milik keluarga </t>
  </si>
  <si>
    <t>milik sendiri</t>
  </si>
  <si>
    <t xml:space="preserve">sewa </t>
  </si>
  <si>
    <t>JUMLAH SELURUH ANGGOTA KELUARGA</t>
  </si>
  <si>
    <t>PENJELASAN SKORING</t>
  </si>
  <si>
    <t>LUAS TEMPAT USAHA</t>
  </si>
  <si>
    <t>LOKASI USAHA</t>
  </si>
  <si>
    <t>PINGGIR JALAN UTAMA</t>
  </si>
  <si>
    <t>RUMAHAN</t>
  </si>
  <si>
    <t>RODA 4 TRUCK</t>
  </si>
  <si>
    <t>RODA 4 PICK UP</t>
  </si>
  <si>
    <t>RODA 4 VAN</t>
  </si>
  <si>
    <t>RODA 3</t>
  </si>
  <si>
    <t>KEPEMILIKAN ALAT TRANSPORTASI (BERMOTOR) USAHA</t>
  </si>
  <si>
    <t>TIDAK MEMILIKI</t>
  </si>
  <si>
    <t>n</t>
  </si>
  <si>
    <t>n1</t>
  </si>
  <si>
    <t>n2</t>
  </si>
  <si>
    <t>n1+n2</t>
  </si>
  <si>
    <t>JIKA PEGAWAI PEMERINTAH (1 SD 6, MAKA TINGKAT KESEJAHTERAAN TINGGI)</t>
  </si>
  <si>
    <t>TOTAL SKOR PENGHASILAN</t>
  </si>
  <si>
    <t>TOTAL SKOR KEPEMILIKAN ASET</t>
  </si>
  <si>
    <t>TOTAL SKOR PENGELUARAN OPERASIONAL RUMAH TANGGA</t>
  </si>
  <si>
    <t>PANGAN DAN SANDANG</t>
  </si>
  <si>
    <t>DALAM SEBULAN TERAKHIR, SELURUH ANGGOTA KELUARGA TIDAK MAMPU MAKAN 2X SEHARI</t>
  </si>
  <si>
    <t>TIDAK MAMPU KARENA ALASAN EKONOMI, TIDAK MEMILIKI UANG UNTUK MEMBELI MAKANAN</t>
  </si>
  <si>
    <t>DALAM SEMINGGU TERAKHIR, KONSUMSI DAGING/SUSU/PROTEIN HEWANI LAINNYA</t>
  </si>
  <si>
    <t>KEMAMPUAN UNTUK MENGKONSUMSI DAGING/SUSU/PROTEIN HEWANI LAINNYA KARENA ALASAN EKONOMI, TIDAK MEMILIKI UANG UNTUK MEMBELI</t>
  </si>
  <si>
    <t>DALAM 6 BULAN TERAKHIR, MEMBELI PAKAIAN BARU</t>
  </si>
  <si>
    <t>MAMPU ATAU MEMILIKI CUKUP UANG UNTUK MEMBELI PAKAIAN BARU</t>
  </si>
  <si>
    <t>TIDAK PERNAH</t>
  </si>
  <si>
    <t>1 X</t>
  </si>
  <si>
    <t>2-3 KALI</t>
  </si>
  <si>
    <t>4-6 KALI</t>
  </si>
  <si>
    <t>SETIAP HARI</t>
  </si>
  <si>
    <t>YA /MAMPU</t>
  </si>
  <si>
    <t>TIDAK /MAMPU</t>
  </si>
  <si>
    <t>TOTAL SKOR PANGAN DAN SANDANG</t>
  </si>
  <si>
    <t>RATA-RATA MAKAN SEHARI</t>
  </si>
  <si>
    <t>KEMAMPUAN SECARA EKONOMI UNTUK MEMBELI MAKANAN DALAM SEHARI</t>
  </si>
  <si>
    <t>1 KALI</t>
  </si>
  <si>
    <t>2 KALI</t>
  </si>
  <si>
    <t>3 KALI</t>
  </si>
  <si>
    <t>AIR SUMUR/PDAM</t>
  </si>
  <si>
    <t>TERPISAH DENGAN RUMAH TINGGAL</t>
  </si>
  <si>
    <t>DENGAN RUMAH TINGGAL</t>
  </si>
  <si>
    <t>TIDAK PADA JALAN UTAMA (mobil dapat berpapasan)</t>
  </si>
  <si>
    <t>TIDAK PADA JALAN UTAMA (mobil tidak dapat berpapasan)</t>
  </si>
  <si>
    <t>tidak dapat dilalui mobil</t>
  </si>
  <si>
    <t>LOKASI ALAMAT RUMAH</t>
  </si>
  <si>
    <t>TERORGANISIR</t>
  </si>
  <si>
    <t>TIDAK TERORGANISIR</t>
  </si>
  <si>
    <t>Buruh Pabrik pekerja</t>
  </si>
  <si>
    <t>Buruh Pabrik manajerial</t>
  </si>
  <si>
    <t>LPG 5 KG</t>
  </si>
  <si>
    <t>TIDAK MEMASAK</t>
  </si>
  <si>
    <t>SKOR MIDLE</t>
  </si>
  <si>
    <t>SUBSIDI</t>
  </si>
  <si>
    <t>TIDAK SUBSIDI</t>
  </si>
  <si>
    <t>TV LAYAR DATAR MINIM 32 INCHI</t>
  </si>
  <si>
    <t>PENJELASAN</t>
  </si>
  <si>
    <t>PENGHASILAN (100)</t>
  </si>
  <si>
    <t>Keterangan :</t>
  </si>
  <si>
    <t>Pejabat Pemerintah/PNS/TNI/POLRI/ BUMN/BUMD, Pegawai Pemerintah lainnya memiliki skor 100, sedangkan pekerjaan lain adalah dibawahnya, hal ini sesuai bahwa jenis pekerjaan ini tidak boleh menerima bantuan</t>
  </si>
  <si>
    <t>Jika kepala keluarga adalah seorang wiraswasta maka, skala usahanya akan ditinjau lebih lanjut, jika dalam usahanya besar (ditunjukkan dengan aset usaha yang dimiliki), maka skor akan bertambah, bahkan dapat melampaui pekerjaan Pejabat Pemerintah/PNS/TNI/POLRI/ BUMN/BUMD</t>
  </si>
  <si>
    <t>Jumlah anggota keluarga yang tidak bekerja, akan mengurangi skor, jika bekerja akan menambah skor</t>
  </si>
  <si>
    <t>Total Skor standar untuk penghasilan adalah sekitar 100, lebih dan kurang karena terpengaruh oleh jumlah tanggungan</t>
  </si>
  <si>
    <t>skor total pangan dan sandang adalah 100</t>
  </si>
  <si>
    <t>masing masing indikator memiliki skor 25</t>
  </si>
  <si>
    <t>n (jumlah)</t>
  </si>
  <si>
    <t>BPJS (rutin membayar)</t>
  </si>
  <si>
    <t>NON BPJS (swasta)</t>
  </si>
  <si>
    <t>tidak memiliki (tidak rutin membayar)</t>
  </si>
  <si>
    <t>memiliki asuransi swasta memiliki tingkat kesejahteraan tinggi</t>
  </si>
  <si>
    <t>memiliki anggota keluarga yang disabilitas akan mengurangi skor</t>
  </si>
  <si>
    <t>SKOR TOTAL KESEHATAN DAN PENDIDIKAN (100%)</t>
  </si>
  <si>
    <t>kepala keluarga yang memiliki tingkat pendidikan tinggi,cenderung  lebih mudah dalam upaya peningkatan kesejahteraan</t>
  </si>
  <si>
    <t>memiliki anggota keluarga pelajar dalam status mendapatkan beasiswa, dapat meringankan beban keluarga dan berpotensi mendapat kemudahan dalam peningkatan kesejahteraan</t>
  </si>
  <si>
    <t>memiliki anggota keluarga pelajar yang tidak mendapatkan beasiswa, akan menurunkan kemampuan pengeluaran keluarga dan berpotensi tidak melanjutkan belajar</t>
  </si>
  <si>
    <t>PINGGIR JALAN UTAMA (perkotaan)</t>
  </si>
  <si>
    <t>tidak dapat dilalui mobil (gang buntu)</t>
  </si>
  <si>
    <t xml:space="preserve">Penghasilan digunakan dalam menentukan keluarga mendapatkan bantuan atau tidak, jika skor mencapai 100, maka tidak layak mendapat bantuan </t>
  </si>
  <si>
    <t>jika tidak memiliki jabatan akan mengurangi kemampuan pengeluaran, dan tingkat kesejahteraan tidak maksimal (-10)</t>
  </si>
  <si>
    <t xml:space="preserve">PEGAWAI PEMERINTAH LAINNYA </t>
  </si>
  <si>
    <t>Tenaga Kontrak/upahan pemerintah</t>
  </si>
  <si>
    <t>KEPEMILIKAN USAHA</t>
  </si>
  <si>
    <t>TEMPAT TINGGAL/RUMAH</t>
  </si>
  <si>
    <t>Semakin memiliki banyak alat elektronik, maka semakin sejahtera</t>
  </si>
  <si>
    <t>Semakin memiliki banyak alat transportasi pribadi, maka semakin sejahtera</t>
  </si>
  <si>
    <t>jika status milik sendiri maka tingkat kesejahteraan tertinggi</t>
  </si>
  <si>
    <t>semakin luas lahan yang dimiliki maka semakin sejahtera</t>
  </si>
  <si>
    <t>jenis lantai semakin mahal, maka tingkat kesejahteraan semakin tinggi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</si>
</sst>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2"/>
      <color theme="1"/>
      <name val="Calibri"/>
      <family val="2"/>
      <scheme val="minor"/>
    </font>
    <font>
      <i/>
      <sz val="11"/>
      <color theme="1"/>
      <name val="Calibri"/>
      <family val="2"/>
      <scheme val="minor"/>
    </font>
    <font>
      <sz val="11"/>
      <color theme="1"/>
      <name val="Calibri"/>
      <family val="2"/>
    </font>
    <font>
      <b/>
      <sz val="14"/>
      <color theme="1"/>
      <name val="Calibri"/>
      <family val="2"/>
      <scheme val="minor"/>
    </font>
  </fonts>
  <fills count="6">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33CC"/>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8">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2" xfId="0"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xf>
    <xf numFmtId="0" fontId="0" fillId="0" borderId="1" xfId="0" applyBorder="1" applyAlignment="1">
      <alignment horizontal="left" vertical="center"/>
    </xf>
    <xf numFmtId="0" fontId="2" fillId="0" borderId="1" xfId="0" applyFont="1" applyBorder="1" applyAlignment="1">
      <alignment horizont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center" wrapText="1"/>
    </xf>
    <xf numFmtId="0" fontId="0" fillId="0" borderId="2" xfId="0" applyBorder="1" applyAlignment="1">
      <alignment horizontal="left"/>
    </xf>
    <xf numFmtId="0" fontId="4" fillId="0" borderId="2" xfId="0" applyFont="1" applyBorder="1" applyAlignment="1">
      <alignment vertical="center" wrapText="1"/>
    </xf>
    <xf numFmtId="0" fontId="4" fillId="0" borderId="1" xfId="0" applyFont="1" applyBorder="1" applyAlignment="1">
      <alignment vertical="center" wrapText="1"/>
    </xf>
    <xf numFmtId="0" fontId="0" fillId="0" borderId="1" xfId="0" quotePrefix="1" applyBorder="1"/>
    <xf numFmtId="0" fontId="4" fillId="0" borderId="0" xfId="0" applyFont="1"/>
    <xf numFmtId="0" fontId="4" fillId="0" borderId="0" xfId="0" applyFont="1" applyAlignment="1">
      <alignment horizontal="center"/>
    </xf>
    <xf numFmtId="0" fontId="0" fillId="0" borderId="1" xfId="0" applyBorder="1" applyAlignment="1">
      <alignment horizontal="center" vertical="top" wrapText="1"/>
    </xf>
    <xf numFmtId="0" fontId="0" fillId="0" borderId="0" xfId="0"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xf>
    <xf numFmtId="0" fontId="0" fillId="4" borderId="1" xfId="0" applyFill="1" applyBorder="1"/>
    <xf numFmtId="0" fontId="2" fillId="0" borderId="1" xfId="0" applyFont="1" applyBorder="1" applyAlignment="1">
      <alignment horizontal="center" vertical="center"/>
    </xf>
    <xf numFmtId="0" fontId="0" fillId="0" borderId="5" xfId="0" applyBorder="1" applyAlignment="1">
      <alignment horizontal="center"/>
    </xf>
    <xf numFmtId="0" fontId="0" fillId="0" borderId="3" xfId="0" applyBorder="1" applyAlignment="1">
      <alignment horizontal="center"/>
    </xf>
    <xf numFmtId="0" fontId="0" fillId="0" borderId="0" xfId="0" applyAlignment="1">
      <alignment wrapText="1"/>
    </xf>
    <xf numFmtId="0" fontId="0" fillId="0" borderId="0" xfId="0" applyAlignment="1">
      <alignment horizontal="center" vertical="center" wrapText="1"/>
    </xf>
    <xf numFmtId="0" fontId="4" fillId="0" borderId="0" xfId="0" applyFont="1" applyAlignment="1">
      <alignment wrapText="1"/>
    </xf>
    <xf numFmtId="0" fontId="0" fillId="5" borderId="1" xfId="0" applyFill="1" applyBorder="1" applyAlignment="1">
      <alignment horizontal="center"/>
    </xf>
    <xf numFmtId="0" fontId="0" fillId="0" borderId="1" xfId="0" applyBorder="1" applyAlignment="1"/>
    <xf numFmtId="0" fontId="0" fillId="0" borderId="8" xfId="0" applyBorder="1" applyAlignment="1">
      <alignment horizontal="center"/>
    </xf>
    <xf numFmtId="9" fontId="0" fillId="0" borderId="1" xfId="0" applyNumberFormat="1" applyBorder="1" applyAlignment="1"/>
    <xf numFmtId="9" fontId="0" fillId="0" borderId="1" xfId="0" applyNumberFormat="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vertical="center"/>
    </xf>
    <xf numFmtId="0" fontId="0" fillId="0" borderId="1" xfId="0" applyFill="1" applyBorder="1" applyAlignment="1">
      <alignment horizontal="center"/>
    </xf>
    <xf numFmtId="0" fontId="2" fillId="0" borderId="1" xfId="0" applyFont="1" applyBorder="1" applyAlignment="1">
      <alignment horizontal="center"/>
    </xf>
    <xf numFmtId="0" fontId="3" fillId="0" borderId="0" xfId="0" applyFont="1" applyAlignment="1">
      <alignment horizontal="center"/>
    </xf>
    <xf numFmtId="0" fontId="0" fillId="0" borderId="2"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10" xfId="0" applyBorder="1" applyAlignment="1">
      <alignment horizontal="left"/>
    </xf>
    <xf numFmtId="0" fontId="0" fillId="0" borderId="1" xfId="0" applyBorder="1" applyAlignment="1">
      <alignment horizontal="left"/>
    </xf>
    <xf numFmtId="0" fontId="0" fillId="0" borderId="1" xfId="0" applyBorder="1" applyAlignment="1">
      <alignment horizontal="left" vertical="center"/>
    </xf>
    <xf numFmtId="0" fontId="4" fillId="0" borderId="0" xfId="0" applyFont="1" applyAlignment="1">
      <alignment horizontal="center" vertical="center" wrapText="1"/>
    </xf>
    <xf numFmtId="0" fontId="2" fillId="0" borderId="5" xfId="0" applyFont="1" applyBorder="1" applyAlignment="1">
      <alignment horizontal="center"/>
    </xf>
    <xf numFmtId="0" fontId="2" fillId="0" borderId="7" xfId="0" applyFont="1" applyBorder="1" applyAlignment="1">
      <alignment horizontal="center"/>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0" borderId="0" xfId="0" applyAlignment="1">
      <alignment horizontal="left" vertical="center" wrapText="1"/>
    </xf>
    <xf numFmtId="0" fontId="0" fillId="0" borderId="0" xfId="0" applyAlignment="1">
      <alignment horizontal="left"/>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4" fillId="0" borderId="1" xfId="0" applyFont="1" applyBorder="1" applyAlignment="1">
      <alignment horizontal="center" vertical="center" wrapText="1"/>
    </xf>
    <xf numFmtId="0" fontId="6" fillId="0" borderId="0" xfId="0" applyFont="1" applyAlignment="1">
      <alignment horizontal="center"/>
    </xf>
    <xf numFmtId="0" fontId="0" fillId="0" borderId="1" xfId="0" applyBorder="1" applyAlignment="1">
      <alignment horizontal="center" vertical="center"/>
    </xf>
    <xf numFmtId="9" fontId="0" fillId="0" borderId="2" xfId="0" applyNumberFormat="1" applyBorder="1" applyAlignment="1">
      <alignment horizontal="center" vertic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9" fontId="0" fillId="0" borderId="1" xfId="0" applyNumberFormat="1" applyBorder="1" applyAlignment="1">
      <alignment horizontal="center" vertical="center"/>
    </xf>
    <xf numFmtId="0" fontId="0" fillId="0" borderId="3" xfId="0" applyBorder="1" applyAlignment="1">
      <alignment horizontal="left" wrapText="1"/>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9" fontId="0" fillId="0" borderId="4" xfId="0" applyNumberFormat="1" applyBorder="1" applyAlignment="1">
      <alignment horizontal="center" vertical="center"/>
    </xf>
    <xf numFmtId="9" fontId="0" fillId="0" borderId="3" xfId="0" applyNumberFormat="1" applyBorder="1" applyAlignment="1">
      <alignment horizontal="center" vertical="center"/>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E2913-65E1-4C49-89BE-DF92E0F875A0}">
  <dimension ref="B1:L19"/>
  <sheetViews>
    <sheetView tabSelected="1" zoomScale="81" workbookViewId="0">
      <selection activeCell="G14" sqref="G14"/>
    </sheetView>
  </sheetViews>
  <sheetFormatPr defaultRowHeight="14.4" x14ac:dyDescent="0.3"/>
  <cols>
    <col min="1" max="1" width="1.6640625" customWidth="1"/>
    <col min="2" max="2" width="29.33203125" customWidth="1"/>
    <col min="3" max="3" width="11" customWidth="1"/>
    <col min="4" max="4" width="10.44140625" customWidth="1"/>
    <col min="5" max="5" width="15.109375" customWidth="1"/>
    <col min="6" max="6" width="13.109375" customWidth="1"/>
    <col min="7" max="7" width="18.6640625" customWidth="1"/>
    <col min="8" max="8" width="23.88671875" customWidth="1"/>
    <col min="9" max="9" width="22.109375" customWidth="1"/>
    <col min="10" max="10" width="13.44140625" bestFit="1" customWidth="1"/>
    <col min="11" max="11" width="16.44140625" customWidth="1"/>
    <col min="12" max="12" width="18.6640625" customWidth="1"/>
  </cols>
  <sheetData>
    <row r="1" spans="2:12" ht="15.6" x14ac:dyDescent="0.3">
      <c r="B1" s="42" t="s">
        <v>11</v>
      </c>
      <c r="C1" s="42"/>
      <c r="D1" s="42"/>
      <c r="E1" s="42"/>
      <c r="F1" s="42"/>
      <c r="G1" s="42"/>
      <c r="H1" s="42"/>
      <c r="I1" s="42"/>
      <c r="J1" s="42"/>
      <c r="K1" s="42"/>
      <c r="L1" s="42"/>
    </row>
    <row r="2" spans="2:12" ht="15.6" x14ac:dyDescent="0.3">
      <c r="B2" s="42" t="s">
        <v>12</v>
      </c>
      <c r="C2" s="42"/>
      <c r="D2" s="42"/>
      <c r="E2" s="42"/>
      <c r="F2" s="42"/>
      <c r="G2" s="42"/>
      <c r="H2" s="42"/>
      <c r="I2" s="42"/>
      <c r="J2" s="42"/>
      <c r="K2" s="42"/>
      <c r="L2" s="42"/>
    </row>
    <row r="4" spans="2:12" x14ac:dyDescent="0.3">
      <c r="B4" t="s">
        <v>33</v>
      </c>
      <c r="C4" t="s">
        <v>34</v>
      </c>
    </row>
    <row r="5" spans="2:12" x14ac:dyDescent="0.3">
      <c r="B5" s="41" t="s">
        <v>30</v>
      </c>
      <c r="C5" s="41"/>
      <c r="D5" s="41"/>
      <c r="E5" s="41"/>
      <c r="F5" s="41"/>
      <c r="G5" s="41"/>
      <c r="H5" s="41"/>
      <c r="I5" s="41"/>
      <c r="J5" s="41"/>
      <c r="K5" s="41"/>
      <c r="L5" s="41"/>
    </row>
    <row r="6" spans="2:12" x14ac:dyDescent="0.3">
      <c r="B6" s="3" t="s">
        <v>15</v>
      </c>
      <c r="C6" s="48" t="s">
        <v>29</v>
      </c>
      <c r="D6" s="49"/>
      <c r="E6" s="49"/>
      <c r="F6" s="50"/>
      <c r="G6" s="3" t="s">
        <v>17</v>
      </c>
      <c r="H6" s="45" t="s">
        <v>29</v>
      </c>
      <c r="I6" s="46"/>
      <c r="J6" s="46"/>
      <c r="K6" s="46"/>
      <c r="L6" s="47"/>
    </row>
    <row r="7" spans="2:12" x14ac:dyDescent="0.3">
      <c r="B7" s="3" t="s">
        <v>13</v>
      </c>
      <c r="C7" s="48" t="s">
        <v>29</v>
      </c>
      <c r="D7" s="49"/>
      <c r="E7" s="49"/>
      <c r="F7" s="50"/>
      <c r="G7" s="3" t="s">
        <v>18</v>
      </c>
      <c r="H7" s="45" t="s">
        <v>29</v>
      </c>
      <c r="I7" s="46"/>
      <c r="J7" s="46"/>
      <c r="K7" s="46"/>
      <c r="L7" s="47"/>
    </row>
    <row r="8" spans="2:12" x14ac:dyDescent="0.3">
      <c r="B8" s="3" t="s">
        <v>14</v>
      </c>
      <c r="C8" s="48" t="s">
        <v>29</v>
      </c>
      <c r="D8" s="49"/>
      <c r="E8" s="49"/>
      <c r="F8" s="50"/>
      <c r="G8" s="3" t="s">
        <v>19</v>
      </c>
      <c r="H8" s="45" t="s">
        <v>29</v>
      </c>
      <c r="I8" s="46"/>
      <c r="J8" s="46"/>
      <c r="K8" s="46"/>
      <c r="L8" s="47"/>
    </row>
    <row r="9" spans="2:12" x14ac:dyDescent="0.3">
      <c r="B9" s="3" t="s">
        <v>16</v>
      </c>
      <c r="C9" s="51" t="s">
        <v>29</v>
      </c>
      <c r="D9" s="51"/>
      <c r="E9" s="51"/>
      <c r="F9" s="51"/>
      <c r="G9" s="3" t="s">
        <v>20</v>
      </c>
      <c r="H9" s="45" t="s">
        <v>29</v>
      </c>
      <c r="I9" s="46"/>
      <c r="J9" s="46"/>
      <c r="K9" s="46"/>
      <c r="L9" s="47"/>
    </row>
    <row r="10" spans="2:12" x14ac:dyDescent="0.3">
      <c r="B10" s="43" t="s">
        <v>35</v>
      </c>
      <c r="C10" s="52" t="s">
        <v>29</v>
      </c>
      <c r="D10" s="52"/>
      <c r="E10" s="52"/>
      <c r="F10" s="52"/>
      <c r="G10" s="3" t="s">
        <v>32</v>
      </c>
      <c r="H10" s="45" t="s">
        <v>29</v>
      </c>
      <c r="I10" s="46"/>
      <c r="J10" s="46"/>
      <c r="K10" s="46"/>
      <c r="L10" s="47"/>
    </row>
    <row r="11" spans="2:12" x14ac:dyDescent="0.3">
      <c r="B11" s="44"/>
      <c r="C11" s="52"/>
      <c r="D11" s="52"/>
      <c r="E11" s="52"/>
      <c r="F11" s="52"/>
      <c r="G11" s="3" t="s">
        <v>31</v>
      </c>
      <c r="H11" s="45" t="s">
        <v>29</v>
      </c>
      <c r="I11" s="46"/>
      <c r="J11" s="46"/>
      <c r="K11" s="46"/>
      <c r="L11" s="47"/>
    </row>
    <row r="12" spans="2:12" x14ac:dyDescent="0.3">
      <c r="B12" s="41" t="s">
        <v>21</v>
      </c>
      <c r="C12" s="41"/>
      <c r="D12" s="41"/>
      <c r="E12" s="41"/>
      <c r="F12" s="41"/>
      <c r="G12" s="41"/>
      <c r="H12" s="41"/>
      <c r="I12" s="41"/>
      <c r="J12" s="41"/>
      <c r="K12" s="41"/>
      <c r="L12" s="41"/>
    </row>
    <row r="13" spans="2:12" ht="28.8" x14ac:dyDescent="0.3">
      <c r="B13" s="5" t="s">
        <v>0</v>
      </c>
      <c r="C13" s="5" t="s">
        <v>22</v>
      </c>
      <c r="D13" s="5" t="s">
        <v>23</v>
      </c>
      <c r="E13" s="5" t="s">
        <v>24</v>
      </c>
      <c r="F13" s="5" t="s">
        <v>25</v>
      </c>
      <c r="G13" s="5" t="s">
        <v>26</v>
      </c>
      <c r="H13" s="5" t="s">
        <v>36</v>
      </c>
      <c r="I13" s="6" t="s">
        <v>37</v>
      </c>
      <c r="J13" s="5" t="s">
        <v>27</v>
      </c>
      <c r="K13" s="5" t="s">
        <v>28</v>
      </c>
      <c r="L13" s="5" t="s">
        <v>66</v>
      </c>
    </row>
    <row r="14" spans="2:12" ht="52.95" customHeight="1" x14ac:dyDescent="0.3">
      <c r="B14" s="3"/>
      <c r="C14" s="3"/>
      <c r="D14" s="3"/>
      <c r="E14" s="3"/>
      <c r="F14" s="3"/>
      <c r="G14" s="10" t="s">
        <v>44</v>
      </c>
      <c r="H14" s="12" t="s">
        <v>50</v>
      </c>
      <c r="I14" s="13" t="s">
        <v>38</v>
      </c>
      <c r="J14" s="3"/>
      <c r="K14" s="3"/>
      <c r="L14" s="5" t="s">
        <v>67</v>
      </c>
    </row>
    <row r="15" spans="2:12" x14ac:dyDescent="0.3">
      <c r="B15" s="3"/>
      <c r="C15" s="3"/>
      <c r="D15" s="3"/>
      <c r="E15" s="3"/>
      <c r="F15" s="3"/>
      <c r="G15" s="3" t="s">
        <v>39</v>
      </c>
      <c r="H15" s="3" t="s">
        <v>45</v>
      </c>
      <c r="I15" s="3"/>
      <c r="J15" s="3"/>
      <c r="K15" s="3"/>
      <c r="L15" s="5" t="s">
        <v>67</v>
      </c>
    </row>
    <row r="16" spans="2:12" x14ac:dyDescent="0.3">
      <c r="B16" s="3"/>
      <c r="C16" s="3"/>
      <c r="D16" s="3"/>
      <c r="E16" s="3"/>
      <c r="F16" s="3"/>
      <c r="G16" s="3" t="s">
        <v>40</v>
      </c>
      <c r="H16" s="3" t="s">
        <v>46</v>
      </c>
      <c r="I16" s="3"/>
      <c r="J16" s="3"/>
      <c r="K16" s="3"/>
      <c r="L16" s="5" t="s">
        <v>67</v>
      </c>
    </row>
    <row r="17" spans="2:12" x14ac:dyDescent="0.3">
      <c r="B17" s="3"/>
      <c r="C17" s="3"/>
      <c r="D17" s="3"/>
      <c r="E17" s="3"/>
      <c r="F17" s="3"/>
      <c r="G17" s="3" t="s">
        <v>42</v>
      </c>
      <c r="H17" s="3" t="s">
        <v>49</v>
      </c>
      <c r="I17" s="3"/>
      <c r="J17" s="3"/>
      <c r="K17" s="3"/>
      <c r="L17" s="5" t="s">
        <v>67</v>
      </c>
    </row>
    <row r="18" spans="2:12" x14ac:dyDescent="0.3">
      <c r="B18" s="3"/>
      <c r="C18" s="3"/>
      <c r="D18" s="3"/>
      <c r="E18" s="3"/>
      <c r="F18" s="3"/>
      <c r="G18" s="3" t="s">
        <v>43</v>
      </c>
      <c r="H18" s="3" t="s">
        <v>48</v>
      </c>
      <c r="I18" s="3"/>
      <c r="J18" s="3"/>
      <c r="K18" s="3"/>
      <c r="L18" s="5" t="s">
        <v>67</v>
      </c>
    </row>
    <row r="19" spans="2:12" x14ac:dyDescent="0.3">
      <c r="B19" s="3"/>
      <c r="C19" s="3"/>
      <c r="D19" s="3"/>
      <c r="E19" s="3"/>
      <c r="F19" s="3"/>
      <c r="G19" s="3" t="s">
        <v>41</v>
      </c>
      <c r="H19" s="3" t="s">
        <v>47</v>
      </c>
      <c r="I19" s="3"/>
      <c r="J19" s="3"/>
      <c r="K19" s="3"/>
      <c r="L19" s="5" t="s">
        <v>67</v>
      </c>
    </row>
  </sheetData>
  <mergeCells count="16">
    <mergeCell ref="B12:L12"/>
    <mergeCell ref="B5:L5"/>
    <mergeCell ref="B1:L1"/>
    <mergeCell ref="B2:L2"/>
    <mergeCell ref="B10:B11"/>
    <mergeCell ref="H6:L6"/>
    <mergeCell ref="H7:L7"/>
    <mergeCell ref="H8:L8"/>
    <mergeCell ref="H9:L9"/>
    <mergeCell ref="H10:L10"/>
    <mergeCell ref="H11:L11"/>
    <mergeCell ref="C6:F6"/>
    <mergeCell ref="C7:F7"/>
    <mergeCell ref="C8:F8"/>
    <mergeCell ref="C9:F9"/>
    <mergeCell ref="C10:F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1E84B-04EF-43E2-9855-4054322CB810}">
  <dimension ref="A1:M45"/>
  <sheetViews>
    <sheetView topLeftCell="A2" zoomScale="76" workbookViewId="0">
      <selection activeCell="B35" sqref="B35:B37"/>
    </sheetView>
  </sheetViews>
  <sheetFormatPr defaultRowHeight="14.4" x14ac:dyDescent="0.3"/>
  <cols>
    <col min="1" max="1" width="6.33203125" style="1" customWidth="1"/>
    <col min="2" max="2" width="38.88671875" bestFit="1" customWidth="1"/>
    <col min="3" max="3" width="46.77734375" customWidth="1"/>
    <col min="4" max="4" width="4.109375" style="1" customWidth="1"/>
    <col min="5" max="5" width="31.77734375" customWidth="1"/>
    <col min="6" max="6" width="7.77734375" style="1" bestFit="1" customWidth="1"/>
    <col min="7" max="8" width="13" style="22" customWidth="1"/>
    <col min="9" max="10" width="13" style="1" customWidth="1"/>
    <col min="11" max="11" width="23.77734375" customWidth="1"/>
    <col min="12" max="12" width="2.33203125" customWidth="1"/>
    <col min="13" max="13" width="22.5546875" style="19" customWidth="1"/>
  </cols>
  <sheetData>
    <row r="1" spans="1:13" ht="18" x14ac:dyDescent="0.35">
      <c r="A1" s="77" t="s">
        <v>193</v>
      </c>
      <c r="B1" s="77"/>
      <c r="C1" s="77"/>
      <c r="D1" s="77"/>
      <c r="E1" s="77"/>
      <c r="F1" s="77"/>
      <c r="G1" s="77"/>
      <c r="H1" s="77"/>
      <c r="I1" s="77"/>
      <c r="J1" s="77"/>
      <c r="K1" s="77"/>
    </row>
    <row r="3" spans="1:13" x14ac:dyDescent="0.3">
      <c r="A3" s="9" t="s">
        <v>52</v>
      </c>
      <c r="B3" s="9" t="s">
        <v>9</v>
      </c>
      <c r="C3" s="9" t="s">
        <v>192</v>
      </c>
      <c r="D3" s="41" t="s">
        <v>53</v>
      </c>
      <c r="E3" s="41"/>
      <c r="F3" s="9" t="s">
        <v>83</v>
      </c>
      <c r="G3" s="26" t="s">
        <v>54</v>
      </c>
      <c r="H3" s="26" t="s">
        <v>55</v>
      </c>
      <c r="I3" s="54" t="s">
        <v>56</v>
      </c>
      <c r="J3" s="55"/>
      <c r="K3" s="9" t="s">
        <v>10</v>
      </c>
      <c r="L3" s="1"/>
      <c r="M3" s="20" t="s">
        <v>136</v>
      </c>
    </row>
    <row r="4" spans="1:13" x14ac:dyDescent="0.3">
      <c r="A4" s="70">
        <v>1</v>
      </c>
      <c r="B4" s="64" t="s">
        <v>26</v>
      </c>
      <c r="C4" s="52" t="s">
        <v>119</v>
      </c>
      <c r="D4" s="2">
        <v>1</v>
      </c>
      <c r="E4" s="10" t="s">
        <v>125</v>
      </c>
      <c r="F4" s="23">
        <v>1</v>
      </c>
      <c r="G4" s="24">
        <v>100</v>
      </c>
      <c r="H4" s="24">
        <v>1</v>
      </c>
      <c r="I4" s="23">
        <f>F4*G4*H4</f>
        <v>100</v>
      </c>
      <c r="J4" s="56">
        <f>SUM(I4:I16)</f>
        <v>740</v>
      </c>
      <c r="K4" s="61" t="s">
        <v>214</v>
      </c>
      <c r="M4" s="53" t="s">
        <v>151</v>
      </c>
    </row>
    <row r="5" spans="1:13" x14ac:dyDescent="0.3">
      <c r="A5" s="71"/>
      <c r="B5" s="65"/>
      <c r="C5" s="52"/>
      <c r="D5" s="2">
        <v>2</v>
      </c>
      <c r="E5" s="10" t="s">
        <v>124</v>
      </c>
      <c r="F5" s="23">
        <v>1</v>
      </c>
      <c r="G5" s="24">
        <v>100</v>
      </c>
      <c r="H5" s="24">
        <v>1</v>
      </c>
      <c r="I5" s="23">
        <f t="shared" ref="I5:I9" si="0">F5*G5*H5</f>
        <v>100</v>
      </c>
      <c r="J5" s="57"/>
      <c r="K5" s="62"/>
      <c r="M5" s="53"/>
    </row>
    <row r="6" spans="1:13" x14ac:dyDescent="0.3">
      <c r="A6" s="71"/>
      <c r="B6" s="65"/>
      <c r="C6" s="52"/>
      <c r="D6" s="2">
        <v>3</v>
      </c>
      <c r="E6" s="10" t="s">
        <v>122</v>
      </c>
      <c r="F6" s="23">
        <v>1</v>
      </c>
      <c r="G6" s="24">
        <v>100</v>
      </c>
      <c r="H6" s="24">
        <v>1</v>
      </c>
      <c r="I6" s="23">
        <f t="shared" si="0"/>
        <v>100</v>
      </c>
      <c r="J6" s="57"/>
      <c r="K6" s="62"/>
      <c r="M6" s="53"/>
    </row>
    <row r="7" spans="1:13" x14ac:dyDescent="0.3">
      <c r="A7" s="71"/>
      <c r="B7" s="65"/>
      <c r="C7" s="52"/>
      <c r="D7" s="2">
        <v>4</v>
      </c>
      <c r="E7" s="10" t="s">
        <v>123</v>
      </c>
      <c r="F7" s="23">
        <v>1</v>
      </c>
      <c r="G7" s="24">
        <v>100</v>
      </c>
      <c r="H7" s="24">
        <v>1</v>
      </c>
      <c r="I7" s="23">
        <f t="shared" si="0"/>
        <v>100</v>
      </c>
      <c r="J7" s="57"/>
      <c r="K7" s="62"/>
      <c r="M7" s="53"/>
    </row>
    <row r="8" spans="1:13" x14ac:dyDescent="0.3">
      <c r="A8" s="71"/>
      <c r="B8" s="65"/>
      <c r="C8" s="52"/>
      <c r="D8" s="2">
        <v>5</v>
      </c>
      <c r="E8" s="10" t="s">
        <v>126</v>
      </c>
      <c r="F8" s="23">
        <v>1</v>
      </c>
      <c r="G8" s="24">
        <v>100</v>
      </c>
      <c r="H8" s="24">
        <v>1</v>
      </c>
      <c r="I8" s="23">
        <f t="shared" si="0"/>
        <v>100</v>
      </c>
      <c r="J8" s="57"/>
      <c r="K8" s="62"/>
      <c r="M8" s="53"/>
    </row>
    <row r="9" spans="1:13" x14ac:dyDescent="0.3">
      <c r="A9" s="71"/>
      <c r="B9" s="65"/>
      <c r="C9" s="52"/>
      <c r="D9" s="2">
        <v>6</v>
      </c>
      <c r="E9" s="10" t="s">
        <v>215</v>
      </c>
      <c r="F9" s="23">
        <v>1</v>
      </c>
      <c r="G9" s="24">
        <v>100</v>
      </c>
      <c r="H9" s="24">
        <v>1</v>
      </c>
      <c r="I9" s="23">
        <f t="shared" si="0"/>
        <v>100</v>
      </c>
      <c r="J9" s="57"/>
      <c r="K9" s="63"/>
      <c r="M9" s="53"/>
    </row>
    <row r="10" spans="1:13" x14ac:dyDescent="0.3">
      <c r="A10" s="71"/>
      <c r="B10" s="65"/>
      <c r="C10" s="52"/>
      <c r="D10" s="2">
        <v>7</v>
      </c>
      <c r="E10" s="33" t="s">
        <v>129</v>
      </c>
      <c r="F10" s="2">
        <v>1</v>
      </c>
      <c r="G10" s="5">
        <v>40</v>
      </c>
      <c r="H10" s="5">
        <v>1</v>
      </c>
      <c r="I10" s="2">
        <f>F10*G10*H10</f>
        <v>40</v>
      </c>
      <c r="J10" s="57"/>
      <c r="K10" s="3"/>
      <c r="M10" s="19" t="s">
        <v>182</v>
      </c>
    </row>
    <row r="11" spans="1:13" x14ac:dyDescent="0.3">
      <c r="A11" s="71"/>
      <c r="B11" s="65"/>
      <c r="C11" s="52"/>
      <c r="D11" s="2">
        <v>8</v>
      </c>
      <c r="E11" s="33" t="s">
        <v>128</v>
      </c>
      <c r="F11" s="2">
        <v>1</v>
      </c>
      <c r="G11" s="5">
        <v>30</v>
      </c>
      <c r="H11" s="5">
        <v>1</v>
      </c>
      <c r="I11" s="2">
        <f t="shared" ref="I11:I16" si="1">F11*G11*H11</f>
        <v>30</v>
      </c>
      <c r="J11" s="57"/>
      <c r="K11" s="3"/>
    </row>
    <row r="12" spans="1:13" x14ac:dyDescent="0.3">
      <c r="A12" s="71"/>
      <c r="B12" s="65"/>
      <c r="C12" s="52"/>
      <c r="D12" s="2">
        <v>9</v>
      </c>
      <c r="E12" s="33" t="s">
        <v>216</v>
      </c>
      <c r="F12" s="2">
        <v>1</v>
      </c>
      <c r="G12" s="5">
        <v>20</v>
      </c>
      <c r="H12" s="5">
        <v>1</v>
      </c>
      <c r="I12" s="2">
        <f t="shared" si="1"/>
        <v>20</v>
      </c>
      <c r="J12" s="57"/>
      <c r="K12" s="3"/>
    </row>
    <row r="13" spans="1:13" x14ac:dyDescent="0.3">
      <c r="A13" s="71"/>
      <c r="B13" s="65"/>
      <c r="C13" s="52"/>
      <c r="D13" s="2">
        <v>10</v>
      </c>
      <c r="E13" s="33" t="s">
        <v>185</v>
      </c>
      <c r="F13" s="2">
        <v>1</v>
      </c>
      <c r="G13" s="5">
        <v>20</v>
      </c>
      <c r="H13" s="5">
        <v>1</v>
      </c>
      <c r="I13" s="2">
        <f t="shared" si="1"/>
        <v>20</v>
      </c>
      <c r="J13" s="57"/>
      <c r="K13" s="3"/>
    </row>
    <row r="14" spans="1:13" x14ac:dyDescent="0.3">
      <c r="A14" s="71"/>
      <c r="B14" s="65"/>
      <c r="C14" s="52"/>
      <c r="D14" s="2">
        <v>11</v>
      </c>
      <c r="E14" s="33" t="s">
        <v>184</v>
      </c>
      <c r="F14" s="2">
        <v>1</v>
      </c>
      <c r="G14" s="5">
        <v>20</v>
      </c>
      <c r="H14" s="5">
        <v>1</v>
      </c>
      <c r="I14" s="2">
        <f t="shared" si="1"/>
        <v>20</v>
      </c>
      <c r="J14" s="57"/>
      <c r="K14" s="3"/>
    </row>
    <row r="15" spans="1:13" x14ac:dyDescent="0.3">
      <c r="A15" s="71"/>
      <c r="B15" s="65"/>
      <c r="C15" s="52"/>
      <c r="D15" s="2">
        <v>12</v>
      </c>
      <c r="E15" s="33" t="s">
        <v>127</v>
      </c>
      <c r="F15" s="2">
        <v>1</v>
      </c>
      <c r="G15" s="5">
        <v>10</v>
      </c>
      <c r="H15" s="5">
        <v>1</v>
      </c>
      <c r="I15" s="2">
        <f t="shared" si="1"/>
        <v>10</v>
      </c>
      <c r="J15" s="57"/>
      <c r="K15" s="3"/>
    </row>
    <row r="16" spans="1:13" x14ac:dyDescent="0.3">
      <c r="A16" s="71"/>
      <c r="B16" s="65"/>
      <c r="C16" s="52"/>
      <c r="D16" s="2">
        <v>13</v>
      </c>
      <c r="E16" s="33" t="s">
        <v>8</v>
      </c>
      <c r="F16" s="2">
        <v>1</v>
      </c>
      <c r="G16" s="5">
        <v>0</v>
      </c>
      <c r="H16" s="5">
        <v>0</v>
      </c>
      <c r="I16" s="2">
        <f t="shared" si="1"/>
        <v>0</v>
      </c>
      <c r="J16" s="58"/>
      <c r="K16" s="3"/>
      <c r="M16" s="19" t="s">
        <v>183</v>
      </c>
    </row>
    <row r="17" spans="1:11" x14ac:dyDescent="0.3">
      <c r="A17" s="78">
        <v>2</v>
      </c>
      <c r="B17" s="52" t="s">
        <v>217</v>
      </c>
      <c r="C17" s="52" t="s">
        <v>130</v>
      </c>
      <c r="D17" s="2">
        <v>1</v>
      </c>
      <c r="E17" s="18" t="s">
        <v>133</v>
      </c>
      <c r="F17" s="21" t="s">
        <v>147</v>
      </c>
      <c r="G17" s="6">
        <v>40</v>
      </c>
      <c r="H17" s="5">
        <v>1</v>
      </c>
      <c r="I17" s="2">
        <f>G17*H17</f>
        <v>40</v>
      </c>
      <c r="J17" s="56">
        <f>SUM(I17:I20)</f>
        <v>100</v>
      </c>
      <c r="K17" s="3"/>
    </row>
    <row r="18" spans="1:11" x14ac:dyDescent="0.3">
      <c r="A18" s="78"/>
      <c r="B18" s="52"/>
      <c r="C18" s="52"/>
      <c r="D18" s="2">
        <v>2</v>
      </c>
      <c r="E18" s="18" t="s">
        <v>132</v>
      </c>
      <c r="F18" s="21" t="s">
        <v>147</v>
      </c>
      <c r="G18" s="5">
        <v>30</v>
      </c>
      <c r="H18" s="5">
        <v>1</v>
      </c>
      <c r="I18" s="2">
        <f t="shared" ref="I18:I29" si="2">G18*H18</f>
        <v>30</v>
      </c>
      <c r="J18" s="57"/>
      <c r="K18" s="3"/>
    </row>
    <row r="19" spans="1:11" x14ac:dyDescent="0.3">
      <c r="A19" s="78"/>
      <c r="B19" s="52"/>
      <c r="C19" s="52"/>
      <c r="D19" s="2">
        <v>3</v>
      </c>
      <c r="E19" s="18" t="s">
        <v>131</v>
      </c>
      <c r="F19" s="21" t="s">
        <v>147</v>
      </c>
      <c r="G19" s="5">
        <v>20</v>
      </c>
      <c r="H19" s="5">
        <v>1</v>
      </c>
      <c r="I19" s="2">
        <f t="shared" si="2"/>
        <v>20</v>
      </c>
      <c r="J19" s="57"/>
      <c r="K19" s="3"/>
    </row>
    <row r="20" spans="1:11" x14ac:dyDescent="0.3">
      <c r="A20" s="78"/>
      <c r="B20" s="52"/>
      <c r="C20" s="52"/>
      <c r="D20" s="2">
        <v>4</v>
      </c>
      <c r="E20" s="18" t="s">
        <v>134</v>
      </c>
      <c r="F20" s="21" t="s">
        <v>147</v>
      </c>
      <c r="G20" s="5">
        <v>10</v>
      </c>
      <c r="H20" s="5">
        <v>1</v>
      </c>
      <c r="I20" s="2">
        <f t="shared" si="2"/>
        <v>10</v>
      </c>
      <c r="J20" s="58"/>
      <c r="K20" s="3"/>
    </row>
    <row r="21" spans="1:11" x14ac:dyDescent="0.3">
      <c r="A21" s="78"/>
      <c r="B21" s="52"/>
      <c r="C21" s="52" t="s">
        <v>145</v>
      </c>
      <c r="D21" s="2">
        <v>1</v>
      </c>
      <c r="E21" s="3" t="s">
        <v>141</v>
      </c>
      <c r="F21" s="21" t="s">
        <v>147</v>
      </c>
      <c r="G21" s="5">
        <v>50</v>
      </c>
      <c r="H21" s="5">
        <v>1</v>
      </c>
      <c r="I21" s="2">
        <f t="shared" si="2"/>
        <v>50</v>
      </c>
      <c r="J21" s="56">
        <f>SUM(I21:I26)</f>
        <v>150</v>
      </c>
      <c r="K21" s="3"/>
    </row>
    <row r="22" spans="1:11" x14ac:dyDescent="0.3">
      <c r="A22" s="78"/>
      <c r="B22" s="52"/>
      <c r="C22" s="52"/>
      <c r="D22" s="2">
        <v>2</v>
      </c>
      <c r="E22" s="3" t="s">
        <v>142</v>
      </c>
      <c r="F22" s="2" t="s">
        <v>147</v>
      </c>
      <c r="G22" s="5">
        <v>40</v>
      </c>
      <c r="H22" s="5">
        <v>1</v>
      </c>
      <c r="I22" s="2">
        <f t="shared" si="2"/>
        <v>40</v>
      </c>
      <c r="J22" s="57"/>
      <c r="K22" s="3"/>
    </row>
    <row r="23" spans="1:11" x14ac:dyDescent="0.3">
      <c r="A23" s="78"/>
      <c r="B23" s="52"/>
      <c r="C23" s="52"/>
      <c r="D23" s="2">
        <v>3</v>
      </c>
      <c r="E23" s="18" t="s">
        <v>143</v>
      </c>
      <c r="F23" s="2" t="s">
        <v>147</v>
      </c>
      <c r="G23" s="5">
        <v>30</v>
      </c>
      <c r="H23" s="5">
        <v>1</v>
      </c>
      <c r="I23" s="2">
        <f t="shared" si="2"/>
        <v>30</v>
      </c>
      <c r="J23" s="57"/>
      <c r="K23" s="3"/>
    </row>
    <row r="24" spans="1:11" x14ac:dyDescent="0.3">
      <c r="A24" s="78"/>
      <c r="B24" s="52"/>
      <c r="C24" s="52"/>
      <c r="D24" s="2">
        <v>4</v>
      </c>
      <c r="E24" s="18" t="s">
        <v>144</v>
      </c>
      <c r="F24" s="2" t="s">
        <v>147</v>
      </c>
      <c r="G24" s="5">
        <v>20</v>
      </c>
      <c r="H24" s="5">
        <v>1</v>
      </c>
      <c r="I24" s="2">
        <f t="shared" si="2"/>
        <v>20</v>
      </c>
      <c r="J24" s="57"/>
      <c r="K24" s="3"/>
    </row>
    <row r="25" spans="1:11" x14ac:dyDescent="0.3">
      <c r="A25" s="78"/>
      <c r="B25" s="52"/>
      <c r="C25" s="52"/>
      <c r="D25" s="2">
        <v>5</v>
      </c>
      <c r="E25" s="7" t="s">
        <v>82</v>
      </c>
      <c r="F25" s="2" t="s">
        <v>147</v>
      </c>
      <c r="G25" s="5">
        <v>10</v>
      </c>
      <c r="H25" s="5">
        <v>1</v>
      </c>
      <c r="I25" s="2">
        <f t="shared" si="2"/>
        <v>10</v>
      </c>
      <c r="J25" s="57"/>
      <c r="K25" s="3"/>
    </row>
    <row r="26" spans="1:11" x14ac:dyDescent="0.3">
      <c r="A26" s="78"/>
      <c r="B26" s="52"/>
      <c r="C26" s="52"/>
      <c r="D26" s="2">
        <v>6</v>
      </c>
      <c r="E26" s="3" t="s">
        <v>146</v>
      </c>
      <c r="F26" s="2">
        <v>0</v>
      </c>
      <c r="G26" s="5">
        <v>0</v>
      </c>
      <c r="H26" s="5">
        <v>0</v>
      </c>
      <c r="I26" s="2">
        <f t="shared" si="2"/>
        <v>0</v>
      </c>
      <c r="J26" s="58"/>
      <c r="K26" s="3"/>
    </row>
    <row r="27" spans="1:11" x14ac:dyDescent="0.3">
      <c r="A27" s="78"/>
      <c r="B27" s="52"/>
      <c r="C27" s="64" t="s">
        <v>137</v>
      </c>
      <c r="D27" s="2">
        <v>1</v>
      </c>
      <c r="E27" s="3" t="s">
        <v>90</v>
      </c>
      <c r="F27" s="2">
        <v>1</v>
      </c>
      <c r="G27" s="5">
        <v>30</v>
      </c>
      <c r="H27" s="5">
        <v>1</v>
      </c>
      <c r="I27" s="2">
        <f t="shared" si="2"/>
        <v>30</v>
      </c>
      <c r="J27" s="56">
        <f>SUM(I27:I28)</f>
        <v>50</v>
      </c>
      <c r="K27" s="3"/>
    </row>
    <row r="28" spans="1:11" x14ac:dyDescent="0.3">
      <c r="A28" s="78"/>
      <c r="B28" s="52"/>
      <c r="C28" s="65"/>
      <c r="D28" s="2">
        <v>2</v>
      </c>
      <c r="E28" s="3" t="s">
        <v>91</v>
      </c>
      <c r="F28" s="2">
        <v>1</v>
      </c>
      <c r="G28" s="5">
        <v>20</v>
      </c>
      <c r="H28" s="5">
        <v>1</v>
      </c>
      <c r="I28" s="2">
        <f t="shared" si="2"/>
        <v>20</v>
      </c>
      <c r="J28" s="57"/>
      <c r="K28" s="3"/>
    </row>
    <row r="29" spans="1:11" x14ac:dyDescent="0.3">
      <c r="A29" s="78"/>
      <c r="B29" s="52"/>
      <c r="C29" s="66"/>
      <c r="D29" s="2">
        <v>3</v>
      </c>
      <c r="E29" s="3" t="s">
        <v>98</v>
      </c>
      <c r="F29" s="2">
        <v>1</v>
      </c>
      <c r="G29" s="5">
        <v>10</v>
      </c>
      <c r="H29" s="5">
        <v>1</v>
      </c>
      <c r="I29" s="2">
        <f t="shared" si="2"/>
        <v>10</v>
      </c>
      <c r="J29" s="58"/>
      <c r="K29" s="3"/>
    </row>
    <row r="30" spans="1:11" ht="28.8" x14ac:dyDescent="0.3">
      <c r="A30" s="78"/>
      <c r="B30" s="52"/>
      <c r="C30" s="64" t="s">
        <v>138</v>
      </c>
      <c r="D30" s="5">
        <v>1</v>
      </c>
      <c r="E30" s="11" t="s">
        <v>139</v>
      </c>
      <c r="F30" s="5">
        <v>1</v>
      </c>
      <c r="G30" s="5">
        <v>50</v>
      </c>
      <c r="H30" s="5">
        <v>1</v>
      </c>
      <c r="I30" s="5">
        <v>2</v>
      </c>
      <c r="J30" s="56">
        <f>SUM(I30:I34)</f>
        <v>10</v>
      </c>
      <c r="K30" s="10" t="s">
        <v>176</v>
      </c>
    </row>
    <row r="31" spans="1:11" ht="28.8" x14ac:dyDescent="0.3">
      <c r="A31" s="78"/>
      <c r="B31" s="52"/>
      <c r="C31" s="65"/>
      <c r="D31" s="5">
        <v>2</v>
      </c>
      <c r="E31" s="14" t="s">
        <v>178</v>
      </c>
      <c r="F31" s="5">
        <v>1</v>
      </c>
      <c r="G31" s="5">
        <v>40</v>
      </c>
      <c r="H31" s="5">
        <v>1</v>
      </c>
      <c r="I31" s="5">
        <v>2</v>
      </c>
      <c r="J31" s="57"/>
      <c r="K31" s="10" t="s">
        <v>176</v>
      </c>
    </row>
    <row r="32" spans="1:11" ht="28.8" x14ac:dyDescent="0.3">
      <c r="A32" s="78"/>
      <c r="B32" s="52"/>
      <c r="C32" s="65"/>
      <c r="D32" s="5">
        <v>3</v>
      </c>
      <c r="E32" s="14" t="s">
        <v>179</v>
      </c>
      <c r="F32" s="5"/>
      <c r="G32" s="5">
        <v>30</v>
      </c>
      <c r="H32" s="5">
        <v>1</v>
      </c>
      <c r="I32" s="5">
        <v>2</v>
      </c>
      <c r="J32" s="57"/>
      <c r="K32" s="10" t="s">
        <v>176</v>
      </c>
    </row>
    <row r="33" spans="1:13" ht="28.8" x14ac:dyDescent="0.3">
      <c r="A33" s="78"/>
      <c r="B33" s="52"/>
      <c r="C33" s="65"/>
      <c r="D33" s="5">
        <v>4</v>
      </c>
      <c r="E33" s="14" t="s">
        <v>180</v>
      </c>
      <c r="F33" s="5"/>
      <c r="G33" s="5">
        <v>20</v>
      </c>
      <c r="H33" s="5">
        <v>1</v>
      </c>
      <c r="I33" s="5">
        <v>2</v>
      </c>
      <c r="J33" s="57"/>
      <c r="K33" s="10" t="s">
        <v>176</v>
      </c>
    </row>
    <row r="34" spans="1:13" x14ac:dyDescent="0.3">
      <c r="A34" s="78"/>
      <c r="B34" s="52"/>
      <c r="C34" s="66"/>
      <c r="D34" s="5">
        <v>5</v>
      </c>
      <c r="E34" s="11" t="s">
        <v>140</v>
      </c>
      <c r="F34" s="5">
        <v>1</v>
      </c>
      <c r="G34" s="5">
        <v>10</v>
      </c>
      <c r="H34" s="5">
        <v>1</v>
      </c>
      <c r="I34" s="5">
        <v>2</v>
      </c>
      <c r="J34" s="58"/>
      <c r="K34" s="10" t="s">
        <v>177</v>
      </c>
    </row>
    <row r="35" spans="1:13" ht="16.5" customHeight="1" x14ac:dyDescent="0.3">
      <c r="A35" s="70">
        <v>3</v>
      </c>
      <c r="B35" s="73" t="s">
        <v>35</v>
      </c>
      <c r="C35" s="8" t="s">
        <v>120</v>
      </c>
      <c r="D35" s="2"/>
      <c r="E35" s="2" t="s">
        <v>148</v>
      </c>
      <c r="F35" s="2">
        <v>2</v>
      </c>
      <c r="G35" s="5">
        <v>10</v>
      </c>
      <c r="H35" s="5">
        <v>1</v>
      </c>
      <c r="I35" s="2">
        <f>F35*G35*H35</f>
        <v>20</v>
      </c>
      <c r="J35" s="56">
        <f>SUM(I35:I37)</f>
        <v>-10</v>
      </c>
      <c r="K35" s="76" t="s">
        <v>65</v>
      </c>
    </row>
    <row r="36" spans="1:13" x14ac:dyDescent="0.3">
      <c r="A36" s="71"/>
      <c r="B36" s="74"/>
      <c r="C36" s="8" t="s">
        <v>121</v>
      </c>
      <c r="D36" s="2"/>
      <c r="E36" s="2" t="s">
        <v>149</v>
      </c>
      <c r="F36" s="2">
        <v>3</v>
      </c>
      <c r="G36" s="5">
        <v>-10</v>
      </c>
      <c r="H36" s="5">
        <v>1</v>
      </c>
      <c r="I36" s="2">
        <f t="shared" ref="I36:I37" si="3">F36*G36*H36</f>
        <v>-30</v>
      </c>
      <c r="J36" s="57"/>
      <c r="K36" s="76"/>
    </row>
    <row r="37" spans="1:13" x14ac:dyDescent="0.3">
      <c r="A37" s="72"/>
      <c r="B37" s="75"/>
      <c r="C37" s="8" t="s">
        <v>135</v>
      </c>
      <c r="D37" s="2"/>
      <c r="E37" s="2" t="s">
        <v>150</v>
      </c>
      <c r="F37" s="2">
        <f>F35+F36</f>
        <v>5</v>
      </c>
      <c r="G37" s="24">
        <v>0</v>
      </c>
      <c r="H37" s="24">
        <v>0</v>
      </c>
      <c r="I37" s="2">
        <f t="shared" si="3"/>
        <v>0</v>
      </c>
      <c r="J37" s="58"/>
      <c r="K37" s="76"/>
    </row>
    <row r="38" spans="1:13" x14ac:dyDescent="0.3">
      <c r="A38" s="67" t="s">
        <v>152</v>
      </c>
      <c r="B38" s="68"/>
      <c r="C38" s="68"/>
      <c r="D38" s="68"/>
      <c r="E38" s="68"/>
      <c r="F38" s="68"/>
      <c r="G38" s="68"/>
      <c r="H38" s="68"/>
      <c r="I38" s="69"/>
      <c r="J38" s="32">
        <f>SUM(J4:J34)</f>
        <v>1050</v>
      </c>
      <c r="K38" s="3"/>
    </row>
    <row r="40" spans="1:13" x14ac:dyDescent="0.3">
      <c r="B40" t="s">
        <v>194</v>
      </c>
    </row>
    <row r="41" spans="1:13" x14ac:dyDescent="0.3">
      <c r="A41" s="1">
        <v>1</v>
      </c>
      <c r="B41" t="s">
        <v>213</v>
      </c>
    </row>
    <row r="42" spans="1:13" x14ac:dyDescent="0.3">
      <c r="A42" s="22">
        <v>2</v>
      </c>
      <c r="B42" s="60" t="s">
        <v>195</v>
      </c>
      <c r="C42" s="60"/>
      <c r="D42" s="60"/>
      <c r="E42" s="60"/>
      <c r="F42" s="60"/>
      <c r="G42" s="60"/>
      <c r="H42" s="60"/>
      <c r="I42" s="60"/>
      <c r="J42" s="60"/>
      <c r="K42" s="60"/>
    </row>
    <row r="43" spans="1:13" s="29" customFormat="1" ht="27.45" customHeight="1" x14ac:dyDescent="0.3">
      <c r="A43" s="30">
        <v>3</v>
      </c>
      <c r="B43" s="59" t="s">
        <v>196</v>
      </c>
      <c r="C43" s="59"/>
      <c r="D43" s="59"/>
      <c r="E43" s="59"/>
      <c r="F43" s="59"/>
      <c r="G43" s="59"/>
      <c r="H43" s="59"/>
      <c r="I43" s="59"/>
      <c r="J43" s="59"/>
      <c r="K43" s="59"/>
      <c r="M43" s="31"/>
    </row>
    <row r="44" spans="1:13" x14ac:dyDescent="0.3">
      <c r="A44" s="1">
        <v>4</v>
      </c>
      <c r="B44" t="s">
        <v>197</v>
      </c>
    </row>
    <row r="45" spans="1:13" x14ac:dyDescent="0.3">
      <c r="A45" s="1">
        <v>5</v>
      </c>
      <c r="B45" t="s">
        <v>198</v>
      </c>
    </row>
  </sheetData>
  <mergeCells count="26">
    <mergeCell ref="C17:C20"/>
    <mergeCell ref="A17:A34"/>
    <mergeCell ref="J21:J26"/>
    <mergeCell ref="J27:J29"/>
    <mergeCell ref="J30:J34"/>
    <mergeCell ref="A1:K1"/>
    <mergeCell ref="D3:E3"/>
    <mergeCell ref="A4:A16"/>
    <mergeCell ref="B4:B16"/>
    <mergeCell ref="C4:C16"/>
    <mergeCell ref="M4:M9"/>
    <mergeCell ref="I3:J3"/>
    <mergeCell ref="J4:J16"/>
    <mergeCell ref="J17:J20"/>
    <mergeCell ref="B43:K43"/>
    <mergeCell ref="B42:K42"/>
    <mergeCell ref="K4:K9"/>
    <mergeCell ref="C27:C29"/>
    <mergeCell ref="C30:C34"/>
    <mergeCell ref="A38:I38"/>
    <mergeCell ref="C21:C26"/>
    <mergeCell ref="A35:A37"/>
    <mergeCell ref="B35:B37"/>
    <mergeCell ref="J35:J37"/>
    <mergeCell ref="K35:K37"/>
    <mergeCell ref="B17:B3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694C4-4A92-4385-911A-16038C7B56CD}">
  <dimension ref="A1:L21"/>
  <sheetViews>
    <sheetView zoomScale="86" workbookViewId="0">
      <selection activeCell="C20" sqref="C20"/>
    </sheetView>
  </sheetViews>
  <sheetFormatPr defaultRowHeight="14.4" x14ac:dyDescent="0.3"/>
  <cols>
    <col min="1" max="1" width="6.109375" customWidth="1"/>
    <col min="2" max="2" width="38.88671875" bestFit="1" customWidth="1"/>
    <col min="3" max="3" width="47.109375" bestFit="1" customWidth="1"/>
    <col min="4" max="4" width="5.21875" customWidth="1"/>
    <col min="5" max="5" width="17.77734375" customWidth="1"/>
    <col min="9" max="9" width="8.77734375" style="1"/>
    <col min="10" max="10" width="12.77734375" customWidth="1"/>
    <col min="11" max="11" width="12.33203125" customWidth="1"/>
  </cols>
  <sheetData>
    <row r="1" spans="1:12" ht="18" x14ac:dyDescent="0.35">
      <c r="A1" s="77" t="s">
        <v>155</v>
      </c>
      <c r="B1" s="77"/>
      <c r="C1" s="77"/>
      <c r="D1" s="77"/>
      <c r="E1" s="77"/>
      <c r="F1" s="77"/>
      <c r="G1" s="77"/>
      <c r="H1" s="77"/>
      <c r="I1" s="77"/>
      <c r="J1" s="77"/>
      <c r="K1" s="77"/>
    </row>
    <row r="2" spans="1:12" x14ac:dyDescent="0.3">
      <c r="A2" s="1"/>
      <c r="D2" s="1"/>
      <c r="F2" s="1"/>
      <c r="G2" s="1"/>
      <c r="H2" s="1"/>
      <c r="J2" s="1"/>
    </row>
    <row r="3" spans="1:12" x14ac:dyDescent="0.3">
      <c r="A3" s="9" t="s">
        <v>52</v>
      </c>
      <c r="B3" s="9" t="s">
        <v>9</v>
      </c>
      <c r="C3" s="9" t="s">
        <v>192</v>
      </c>
      <c r="D3" s="41" t="s">
        <v>53</v>
      </c>
      <c r="E3" s="41"/>
      <c r="F3" s="9" t="s">
        <v>83</v>
      </c>
      <c r="G3" s="9" t="s">
        <v>54</v>
      </c>
      <c r="H3" s="9" t="s">
        <v>55</v>
      </c>
      <c r="I3" s="54" t="s">
        <v>56</v>
      </c>
      <c r="J3" s="55"/>
      <c r="K3" s="9" t="s">
        <v>10</v>
      </c>
      <c r="L3" s="1"/>
    </row>
    <row r="4" spans="1:12" x14ac:dyDescent="0.3">
      <c r="A4" s="70">
        <v>1</v>
      </c>
      <c r="B4" s="73" t="s">
        <v>156</v>
      </c>
      <c r="C4" s="73" t="s">
        <v>157</v>
      </c>
      <c r="D4" s="2">
        <v>1</v>
      </c>
      <c r="E4" s="3" t="s">
        <v>167</v>
      </c>
      <c r="F4" s="23">
        <v>1</v>
      </c>
      <c r="G4" s="2">
        <v>40</v>
      </c>
      <c r="H4" s="79">
        <v>0.25</v>
      </c>
      <c r="I4" s="2">
        <f>G4*H4</f>
        <v>10</v>
      </c>
      <c r="J4" s="56">
        <f>SUM(I4:I5)</f>
        <v>12.5</v>
      </c>
      <c r="K4" s="83"/>
    </row>
    <row r="5" spans="1:12" x14ac:dyDescent="0.3">
      <c r="A5" s="72"/>
      <c r="B5" s="75"/>
      <c r="C5" s="75"/>
      <c r="D5" s="2">
        <v>2</v>
      </c>
      <c r="E5" s="3" t="s">
        <v>168</v>
      </c>
      <c r="F5" s="23">
        <v>1</v>
      </c>
      <c r="G5" s="2">
        <v>10</v>
      </c>
      <c r="H5" s="72"/>
      <c r="I5" s="2">
        <f>G5*H4</f>
        <v>2.5</v>
      </c>
      <c r="J5" s="58"/>
      <c r="K5" s="84"/>
    </row>
    <row r="6" spans="1:12" x14ac:dyDescent="0.3">
      <c r="A6" s="70">
        <v>2</v>
      </c>
      <c r="B6" s="73" t="s">
        <v>170</v>
      </c>
      <c r="C6" s="73" t="s">
        <v>171</v>
      </c>
      <c r="D6" s="2">
        <v>1</v>
      </c>
      <c r="E6" s="3" t="s">
        <v>172</v>
      </c>
      <c r="F6" s="23">
        <v>1</v>
      </c>
      <c r="G6" s="2">
        <v>10</v>
      </c>
      <c r="H6" s="79">
        <v>0.25</v>
      </c>
      <c r="I6" s="2">
        <f t="shared" ref="I6" si="0">G6*H6</f>
        <v>2.5</v>
      </c>
      <c r="J6" s="56">
        <f>SUM(I6:I8)</f>
        <v>15</v>
      </c>
      <c r="K6" s="28"/>
    </row>
    <row r="7" spans="1:12" x14ac:dyDescent="0.3">
      <c r="A7" s="71"/>
      <c r="B7" s="74"/>
      <c r="C7" s="74"/>
      <c r="D7" s="2">
        <v>2</v>
      </c>
      <c r="E7" s="3" t="s">
        <v>173</v>
      </c>
      <c r="F7" s="23">
        <v>1</v>
      </c>
      <c r="G7" s="2">
        <v>20</v>
      </c>
      <c r="H7" s="71"/>
      <c r="I7" s="2">
        <f>G7*H6</f>
        <v>5</v>
      </c>
      <c r="J7" s="57"/>
      <c r="K7" s="28"/>
    </row>
    <row r="8" spans="1:12" x14ac:dyDescent="0.3">
      <c r="A8" s="72"/>
      <c r="B8" s="75"/>
      <c r="C8" s="75"/>
      <c r="D8" s="2">
        <v>3</v>
      </c>
      <c r="E8" s="3" t="s">
        <v>174</v>
      </c>
      <c r="F8" s="23">
        <v>1</v>
      </c>
      <c r="G8" s="2">
        <v>30</v>
      </c>
      <c r="H8" s="72"/>
      <c r="I8" s="2">
        <f>G8*H6</f>
        <v>7.5</v>
      </c>
      <c r="J8" s="58"/>
      <c r="K8" s="28"/>
    </row>
    <row r="9" spans="1:12" ht="14.55" customHeight="1" x14ac:dyDescent="0.3">
      <c r="A9" s="70">
        <v>3</v>
      </c>
      <c r="B9" s="73" t="s">
        <v>158</v>
      </c>
      <c r="C9" s="73" t="s">
        <v>159</v>
      </c>
      <c r="D9" s="2">
        <v>1</v>
      </c>
      <c r="E9" s="3" t="s">
        <v>162</v>
      </c>
      <c r="F9" s="23">
        <v>1</v>
      </c>
      <c r="G9" s="2">
        <v>0</v>
      </c>
      <c r="H9" s="79">
        <v>0.25</v>
      </c>
      <c r="I9" s="2">
        <f>G9*H9</f>
        <v>0</v>
      </c>
      <c r="J9" s="56">
        <f>SUM(I9:I13)</f>
        <v>25</v>
      </c>
      <c r="K9" s="80"/>
    </row>
    <row r="10" spans="1:12" x14ac:dyDescent="0.3">
      <c r="A10" s="71"/>
      <c r="B10" s="74"/>
      <c r="C10" s="74"/>
      <c r="D10" s="2">
        <v>2</v>
      </c>
      <c r="E10" s="7" t="s">
        <v>163</v>
      </c>
      <c r="F10" s="23">
        <v>1</v>
      </c>
      <c r="G10" s="2">
        <v>10</v>
      </c>
      <c r="H10" s="71"/>
      <c r="I10" s="2">
        <f>G10*H9</f>
        <v>2.5</v>
      </c>
      <c r="J10" s="57"/>
      <c r="K10" s="81"/>
    </row>
    <row r="11" spans="1:12" x14ac:dyDescent="0.3">
      <c r="A11" s="71"/>
      <c r="B11" s="74"/>
      <c r="C11" s="74"/>
      <c r="D11" s="2">
        <v>3</v>
      </c>
      <c r="E11" s="3" t="s">
        <v>164</v>
      </c>
      <c r="F11" s="23">
        <v>1</v>
      </c>
      <c r="G11" s="2">
        <v>20</v>
      </c>
      <c r="H11" s="71"/>
      <c r="I11" s="2">
        <f>G11*H9</f>
        <v>5</v>
      </c>
      <c r="J11" s="57"/>
      <c r="K11" s="81"/>
    </row>
    <row r="12" spans="1:12" x14ac:dyDescent="0.3">
      <c r="A12" s="71"/>
      <c r="B12" s="74"/>
      <c r="C12" s="74"/>
      <c r="D12" s="2">
        <v>4</v>
      </c>
      <c r="E12" s="3" t="s">
        <v>165</v>
      </c>
      <c r="F12" s="23">
        <v>1</v>
      </c>
      <c r="G12" s="2">
        <v>30</v>
      </c>
      <c r="H12" s="71"/>
      <c r="I12" s="2">
        <f>G12*H9</f>
        <v>7.5</v>
      </c>
      <c r="J12" s="57"/>
      <c r="K12" s="81"/>
    </row>
    <row r="13" spans="1:12" x14ac:dyDescent="0.3">
      <c r="A13" s="72"/>
      <c r="B13" s="75"/>
      <c r="C13" s="75"/>
      <c r="D13" s="2">
        <v>5</v>
      </c>
      <c r="E13" s="3" t="s">
        <v>166</v>
      </c>
      <c r="F13" s="23">
        <v>1</v>
      </c>
      <c r="G13" s="2">
        <v>40</v>
      </c>
      <c r="H13" s="72"/>
      <c r="I13" s="2">
        <f>G13*H9</f>
        <v>10</v>
      </c>
      <c r="J13" s="58"/>
      <c r="K13" s="82"/>
    </row>
    <row r="14" spans="1:12" x14ac:dyDescent="0.3">
      <c r="A14" s="70">
        <v>4</v>
      </c>
      <c r="B14" s="73" t="s">
        <v>160</v>
      </c>
      <c r="C14" s="73" t="s">
        <v>161</v>
      </c>
      <c r="D14" s="2">
        <v>1</v>
      </c>
      <c r="E14" s="3" t="s">
        <v>61</v>
      </c>
      <c r="F14" s="23">
        <v>1</v>
      </c>
      <c r="G14" s="2">
        <v>0</v>
      </c>
      <c r="H14" s="79">
        <v>0.25</v>
      </c>
      <c r="I14" s="2">
        <f>G14*H14</f>
        <v>0</v>
      </c>
      <c r="J14" s="56">
        <f>SUM(I14:I16)</f>
        <v>10</v>
      </c>
      <c r="K14" s="80"/>
    </row>
    <row r="15" spans="1:12" x14ac:dyDescent="0.3">
      <c r="A15" s="71"/>
      <c r="B15" s="74"/>
      <c r="C15" s="74"/>
      <c r="D15" s="2">
        <v>2</v>
      </c>
      <c r="E15" s="7">
        <v>1</v>
      </c>
      <c r="F15" s="23">
        <v>1</v>
      </c>
      <c r="G15" s="2">
        <v>10</v>
      </c>
      <c r="H15" s="71"/>
      <c r="I15" s="2">
        <f>G15*H14</f>
        <v>2.5</v>
      </c>
      <c r="J15" s="57"/>
      <c r="K15" s="81"/>
    </row>
    <row r="16" spans="1:12" x14ac:dyDescent="0.3">
      <c r="A16" s="72"/>
      <c r="B16" s="75"/>
      <c r="C16" s="75"/>
      <c r="D16" s="2">
        <v>3</v>
      </c>
      <c r="E16" s="3" t="s">
        <v>62</v>
      </c>
      <c r="F16" s="23">
        <v>1</v>
      </c>
      <c r="G16" s="2">
        <v>30</v>
      </c>
      <c r="H16" s="72"/>
      <c r="I16" s="2">
        <f>G16*H14</f>
        <v>7.5</v>
      </c>
      <c r="J16" s="58"/>
      <c r="K16" s="82"/>
    </row>
    <row r="17" spans="1:11" x14ac:dyDescent="0.3">
      <c r="A17" s="67" t="s">
        <v>169</v>
      </c>
      <c r="B17" s="68"/>
      <c r="C17" s="68"/>
      <c r="D17" s="68"/>
      <c r="E17" s="68"/>
      <c r="F17" s="68"/>
      <c r="G17" s="69"/>
      <c r="H17" s="36">
        <f>SUM(H4:H16)</f>
        <v>1</v>
      </c>
      <c r="I17" s="33"/>
      <c r="J17" s="3">
        <f>SUM(J4:J16)</f>
        <v>62.5</v>
      </c>
      <c r="K17" s="3"/>
    </row>
    <row r="19" spans="1:11" x14ac:dyDescent="0.3">
      <c r="B19" t="s">
        <v>194</v>
      </c>
    </row>
    <row r="20" spans="1:11" x14ac:dyDescent="0.3">
      <c r="A20">
        <v>1</v>
      </c>
      <c r="B20" t="s">
        <v>199</v>
      </c>
    </row>
    <row r="21" spans="1:11" x14ac:dyDescent="0.3">
      <c r="A21">
        <v>2</v>
      </c>
      <c r="B21" t="s">
        <v>200</v>
      </c>
    </row>
  </sheetData>
  <mergeCells count="27">
    <mergeCell ref="A1:K1"/>
    <mergeCell ref="D3:E3"/>
    <mergeCell ref="I3:J3"/>
    <mergeCell ref="A4:A5"/>
    <mergeCell ref="B4:B5"/>
    <mergeCell ref="C4:C5"/>
    <mergeCell ref="J4:J5"/>
    <mergeCell ref="K4:K5"/>
    <mergeCell ref="H4:H5"/>
    <mergeCell ref="H14:H16"/>
    <mergeCell ref="A17:G17"/>
    <mergeCell ref="K9:K13"/>
    <mergeCell ref="A14:A16"/>
    <mergeCell ref="B14:B16"/>
    <mergeCell ref="C14:C16"/>
    <mergeCell ref="J14:J16"/>
    <mergeCell ref="K14:K16"/>
    <mergeCell ref="C6:C8"/>
    <mergeCell ref="B6:B8"/>
    <mergeCell ref="A6:A8"/>
    <mergeCell ref="J6:J8"/>
    <mergeCell ref="A9:A13"/>
    <mergeCell ref="B9:B13"/>
    <mergeCell ref="C9:C13"/>
    <mergeCell ref="J9:J13"/>
    <mergeCell ref="H6:H8"/>
    <mergeCell ref="H9:H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9D86B-41AB-4AF2-9CDF-258ABD9E9723}">
  <dimension ref="A1:K22"/>
  <sheetViews>
    <sheetView topLeftCell="A3" zoomScale="95" workbookViewId="0">
      <selection activeCell="I22" sqref="I22"/>
    </sheetView>
  </sheetViews>
  <sheetFormatPr defaultRowHeight="14.4" x14ac:dyDescent="0.3"/>
  <cols>
    <col min="1" max="1" width="8.77734375" style="1"/>
    <col min="2" max="2" width="28.5546875" customWidth="1"/>
    <col min="3" max="3" width="44.6640625" customWidth="1"/>
    <col min="4" max="4" width="5.44140625" style="1" customWidth="1"/>
    <col min="5" max="5" width="21.109375" customWidth="1"/>
    <col min="6" max="7" width="8.77734375" style="1"/>
    <col min="8" max="8" width="6.77734375" style="1" bestFit="1" customWidth="1"/>
    <col min="9" max="9" width="11" style="1" bestFit="1" customWidth="1"/>
    <col min="10" max="10" width="7.88671875" customWidth="1"/>
    <col min="11" max="11" width="13.77734375" customWidth="1"/>
  </cols>
  <sheetData>
    <row r="1" spans="1:11" ht="18" x14ac:dyDescent="0.35">
      <c r="A1" s="77" t="s">
        <v>99</v>
      </c>
      <c r="B1" s="77"/>
      <c r="C1" s="77"/>
      <c r="D1" s="77"/>
      <c r="E1" s="77"/>
      <c r="F1" s="77"/>
      <c r="G1" s="77"/>
      <c r="H1" s="77"/>
      <c r="I1" s="77"/>
      <c r="J1" s="77"/>
      <c r="K1" s="77"/>
    </row>
    <row r="3" spans="1:11" x14ac:dyDescent="0.3">
      <c r="A3" s="2" t="s">
        <v>52</v>
      </c>
      <c r="B3" s="2" t="s">
        <v>9</v>
      </c>
      <c r="C3" s="2" t="s">
        <v>192</v>
      </c>
      <c r="D3" s="87" t="s">
        <v>53</v>
      </c>
      <c r="E3" s="87"/>
      <c r="F3" s="2" t="s">
        <v>83</v>
      </c>
      <c r="G3" s="2" t="s">
        <v>54</v>
      </c>
      <c r="H3" s="2" t="s">
        <v>55</v>
      </c>
      <c r="I3" s="67" t="s">
        <v>56</v>
      </c>
      <c r="J3" s="69"/>
      <c r="K3" s="2" t="s">
        <v>10</v>
      </c>
    </row>
    <row r="4" spans="1:11" x14ac:dyDescent="0.3">
      <c r="A4" s="70">
        <v>1</v>
      </c>
      <c r="B4" s="73" t="s">
        <v>100</v>
      </c>
      <c r="C4" s="73" t="s">
        <v>101</v>
      </c>
      <c r="D4" s="2">
        <v>1</v>
      </c>
      <c r="E4" s="3" t="s">
        <v>2</v>
      </c>
      <c r="F4" s="2">
        <v>1</v>
      </c>
      <c r="G4" s="27">
        <v>50</v>
      </c>
      <c r="H4" s="85">
        <v>0.2</v>
      </c>
      <c r="I4" s="2">
        <f>F4*G4*H4</f>
        <v>10</v>
      </c>
      <c r="J4" s="70">
        <f>SUM(I4:I7)</f>
        <v>22</v>
      </c>
      <c r="K4" s="3"/>
    </row>
    <row r="5" spans="1:11" x14ac:dyDescent="0.3">
      <c r="A5" s="71"/>
      <c r="B5" s="74"/>
      <c r="C5" s="74"/>
      <c r="D5" s="2">
        <v>2</v>
      </c>
      <c r="E5" s="3" t="s">
        <v>3</v>
      </c>
      <c r="F5" s="2">
        <v>1</v>
      </c>
      <c r="G5" s="27">
        <v>30</v>
      </c>
      <c r="H5" s="78"/>
      <c r="I5" s="2">
        <f>F5*G5*H4</f>
        <v>6</v>
      </c>
      <c r="J5" s="71"/>
      <c r="K5" s="3"/>
    </row>
    <row r="6" spans="1:11" x14ac:dyDescent="0.3">
      <c r="A6" s="71"/>
      <c r="B6" s="74"/>
      <c r="C6" s="74"/>
      <c r="D6" s="2">
        <v>3</v>
      </c>
      <c r="E6" s="3" t="s">
        <v>4</v>
      </c>
      <c r="F6" s="2">
        <v>1</v>
      </c>
      <c r="G6" s="27">
        <v>20</v>
      </c>
      <c r="H6" s="78"/>
      <c r="I6" s="2">
        <f>F6*G6*H4</f>
        <v>4</v>
      </c>
      <c r="J6" s="71"/>
      <c r="K6" s="3"/>
    </row>
    <row r="7" spans="1:11" x14ac:dyDescent="0.3">
      <c r="A7" s="71"/>
      <c r="B7" s="74"/>
      <c r="C7" s="74"/>
      <c r="D7" s="2">
        <v>4</v>
      </c>
      <c r="E7" s="3" t="s">
        <v>5</v>
      </c>
      <c r="F7" s="2">
        <v>1</v>
      </c>
      <c r="G7" s="27">
        <v>10</v>
      </c>
      <c r="H7" s="78"/>
      <c r="I7" s="2">
        <f>F7*G7*H4</f>
        <v>2</v>
      </c>
      <c r="J7" s="72"/>
      <c r="K7" s="3"/>
    </row>
    <row r="8" spans="1:11" x14ac:dyDescent="0.3">
      <c r="A8" s="70">
        <v>2</v>
      </c>
      <c r="B8" s="64" t="s">
        <v>102</v>
      </c>
      <c r="C8" s="73" t="s">
        <v>103</v>
      </c>
      <c r="D8" s="2">
        <v>1</v>
      </c>
      <c r="E8" s="3" t="s">
        <v>104</v>
      </c>
      <c r="F8" s="2">
        <v>1</v>
      </c>
      <c r="G8" s="27">
        <v>30</v>
      </c>
      <c r="H8" s="85">
        <v>0.2</v>
      </c>
      <c r="I8" s="2">
        <f>F8*G8*H8</f>
        <v>6</v>
      </c>
      <c r="J8" s="70">
        <f>SUM(I8:I9)</f>
        <v>8</v>
      </c>
      <c r="K8" s="17"/>
    </row>
    <row r="9" spans="1:11" x14ac:dyDescent="0.3">
      <c r="A9" s="71"/>
      <c r="B9" s="65"/>
      <c r="C9" s="74"/>
      <c r="D9" s="4">
        <v>2</v>
      </c>
      <c r="E9" s="15" t="s">
        <v>105</v>
      </c>
      <c r="F9" s="4">
        <v>1</v>
      </c>
      <c r="G9" s="34">
        <v>10</v>
      </c>
      <c r="H9" s="78"/>
      <c r="I9" s="2">
        <f>F9*G9*H8</f>
        <v>2</v>
      </c>
      <c r="J9" s="72"/>
      <c r="K9" s="16"/>
    </row>
    <row r="10" spans="1:11" x14ac:dyDescent="0.3">
      <c r="A10" s="70">
        <v>3</v>
      </c>
      <c r="B10" s="64" t="s">
        <v>106</v>
      </c>
      <c r="C10" s="64" t="s">
        <v>107</v>
      </c>
      <c r="D10" s="2">
        <v>1</v>
      </c>
      <c r="E10" s="3" t="s">
        <v>108</v>
      </c>
      <c r="F10" s="2">
        <v>1</v>
      </c>
      <c r="G10" s="27">
        <v>50</v>
      </c>
      <c r="H10" s="85">
        <v>0.2</v>
      </c>
      <c r="I10" s="2">
        <f>F10*G10*H10</f>
        <v>10</v>
      </c>
      <c r="J10" s="70">
        <f>SUM(I10:I12)</f>
        <v>18</v>
      </c>
      <c r="K10" s="3"/>
    </row>
    <row r="11" spans="1:11" x14ac:dyDescent="0.3">
      <c r="A11" s="71"/>
      <c r="B11" s="65"/>
      <c r="C11" s="65"/>
      <c r="D11" s="2">
        <v>2</v>
      </c>
      <c r="E11" s="3" t="s">
        <v>109</v>
      </c>
      <c r="F11" s="2">
        <v>1</v>
      </c>
      <c r="G11" s="27">
        <v>30</v>
      </c>
      <c r="H11" s="78"/>
      <c r="I11" s="2">
        <f>F11*G11*H10</f>
        <v>6</v>
      </c>
      <c r="J11" s="71"/>
      <c r="K11" s="3"/>
    </row>
    <row r="12" spans="1:11" x14ac:dyDescent="0.3">
      <c r="A12" s="72"/>
      <c r="B12" s="66"/>
      <c r="C12" s="66"/>
      <c r="D12" s="2">
        <v>3</v>
      </c>
      <c r="E12" s="3" t="s">
        <v>175</v>
      </c>
      <c r="F12" s="2">
        <v>1</v>
      </c>
      <c r="G12" s="27">
        <v>10</v>
      </c>
      <c r="H12" s="78"/>
      <c r="I12" s="2">
        <f>F12*G12*H10</f>
        <v>2</v>
      </c>
      <c r="J12" s="72"/>
      <c r="K12" s="3"/>
    </row>
    <row r="13" spans="1:11" x14ac:dyDescent="0.3">
      <c r="A13" s="70">
        <v>4</v>
      </c>
      <c r="B13" s="64" t="s">
        <v>110</v>
      </c>
      <c r="C13" s="70" t="s">
        <v>111</v>
      </c>
      <c r="D13" s="2">
        <v>1</v>
      </c>
      <c r="E13" s="3" t="s">
        <v>112</v>
      </c>
      <c r="F13" s="2">
        <v>1</v>
      </c>
      <c r="G13" s="27">
        <v>50</v>
      </c>
      <c r="H13" s="85">
        <v>0.2</v>
      </c>
      <c r="I13" s="2">
        <f>F13*G13*H13</f>
        <v>10</v>
      </c>
      <c r="J13" s="70">
        <f>SUM(I13:I17)</f>
        <v>30</v>
      </c>
      <c r="K13" s="3" t="s">
        <v>190</v>
      </c>
    </row>
    <row r="14" spans="1:11" x14ac:dyDescent="0.3">
      <c r="A14" s="71"/>
      <c r="B14" s="65"/>
      <c r="C14" s="71"/>
      <c r="D14" s="2">
        <v>2</v>
      </c>
      <c r="E14" s="3" t="s">
        <v>6</v>
      </c>
      <c r="F14" s="2">
        <v>1</v>
      </c>
      <c r="G14" s="27">
        <v>40</v>
      </c>
      <c r="H14" s="78"/>
      <c r="I14" s="2">
        <f>F14*G14*H13</f>
        <v>8</v>
      </c>
      <c r="J14" s="71"/>
      <c r="K14" s="3" t="s">
        <v>190</v>
      </c>
    </row>
    <row r="15" spans="1:11" x14ac:dyDescent="0.3">
      <c r="A15" s="71"/>
      <c r="B15" s="65"/>
      <c r="C15" s="71"/>
      <c r="D15" s="2">
        <v>3</v>
      </c>
      <c r="E15" s="3" t="s">
        <v>186</v>
      </c>
      <c r="F15" s="2">
        <v>1</v>
      </c>
      <c r="G15" s="27">
        <v>30</v>
      </c>
      <c r="H15" s="78"/>
      <c r="I15" s="2">
        <f>F15*G15*H13</f>
        <v>6</v>
      </c>
      <c r="J15" s="71"/>
      <c r="K15" s="3" t="s">
        <v>190</v>
      </c>
    </row>
    <row r="16" spans="1:11" x14ac:dyDescent="0.3">
      <c r="A16" s="71"/>
      <c r="B16" s="65"/>
      <c r="C16" s="71"/>
      <c r="D16" s="2">
        <v>4</v>
      </c>
      <c r="E16" s="3" t="s">
        <v>7</v>
      </c>
      <c r="F16" s="2">
        <v>1</v>
      </c>
      <c r="G16" s="27">
        <v>20</v>
      </c>
      <c r="H16" s="78"/>
      <c r="I16" s="2">
        <f>F16*G16*H13</f>
        <v>4</v>
      </c>
      <c r="J16" s="71"/>
      <c r="K16" s="3" t="s">
        <v>189</v>
      </c>
    </row>
    <row r="17" spans="1:11" x14ac:dyDescent="0.3">
      <c r="A17" s="71"/>
      <c r="B17" s="65"/>
      <c r="C17" s="71"/>
      <c r="D17" s="2">
        <v>5</v>
      </c>
      <c r="E17" s="3" t="s">
        <v>113</v>
      </c>
      <c r="F17" s="2">
        <v>1</v>
      </c>
      <c r="G17" s="27">
        <v>10</v>
      </c>
      <c r="H17" s="78"/>
      <c r="I17" s="2">
        <f>F17*G17*H13</f>
        <v>2</v>
      </c>
      <c r="J17" s="71"/>
      <c r="K17" s="3" t="s">
        <v>190</v>
      </c>
    </row>
    <row r="18" spans="1:11" x14ac:dyDescent="0.3">
      <c r="A18" s="72"/>
      <c r="B18" s="66"/>
      <c r="C18" s="72"/>
      <c r="D18" s="2">
        <v>6</v>
      </c>
      <c r="E18" s="3" t="s">
        <v>187</v>
      </c>
      <c r="F18" s="2">
        <v>1</v>
      </c>
      <c r="G18" s="27">
        <v>30</v>
      </c>
      <c r="H18" s="78"/>
      <c r="I18" s="2">
        <f>F18*G18*H13</f>
        <v>6</v>
      </c>
      <c r="J18" s="72"/>
      <c r="K18" s="2" t="s">
        <v>188</v>
      </c>
    </row>
    <row r="19" spans="1:11" x14ac:dyDescent="0.3">
      <c r="A19" s="70">
        <v>5</v>
      </c>
      <c r="B19" s="64" t="s">
        <v>114</v>
      </c>
      <c r="C19" s="43" t="s">
        <v>115</v>
      </c>
      <c r="D19" s="2">
        <v>1</v>
      </c>
      <c r="E19" s="3" t="s">
        <v>116</v>
      </c>
      <c r="F19" s="2">
        <v>1</v>
      </c>
      <c r="G19" s="27">
        <v>30</v>
      </c>
      <c r="H19" s="85">
        <v>0.2</v>
      </c>
      <c r="I19" s="2">
        <f>F19*G19*H19</f>
        <v>6</v>
      </c>
      <c r="J19" s="70">
        <f>SUM(I19:I21)</f>
        <v>10</v>
      </c>
      <c r="K19" s="3"/>
    </row>
    <row r="20" spans="1:11" x14ac:dyDescent="0.3">
      <c r="A20" s="71"/>
      <c r="B20" s="65"/>
      <c r="C20" s="86"/>
      <c r="D20" s="2">
        <v>2</v>
      </c>
      <c r="E20" s="3" t="s">
        <v>117</v>
      </c>
      <c r="F20" s="2">
        <v>1</v>
      </c>
      <c r="G20" s="27">
        <v>10</v>
      </c>
      <c r="H20" s="78"/>
      <c r="I20" s="2">
        <f>F20*G20*H19</f>
        <v>2</v>
      </c>
      <c r="J20" s="71"/>
      <c r="K20" s="3"/>
    </row>
    <row r="21" spans="1:11" x14ac:dyDescent="0.3">
      <c r="A21" s="72"/>
      <c r="B21" s="66"/>
      <c r="C21" s="44"/>
      <c r="D21" s="2">
        <v>3</v>
      </c>
      <c r="E21" s="3" t="s">
        <v>118</v>
      </c>
      <c r="F21" s="2">
        <v>1</v>
      </c>
      <c r="G21" s="27">
        <v>10</v>
      </c>
      <c r="H21" s="78"/>
      <c r="I21" s="2">
        <f>F21*G21*H19</f>
        <v>2</v>
      </c>
      <c r="J21" s="72"/>
      <c r="K21" s="3"/>
    </row>
    <row r="22" spans="1:11" x14ac:dyDescent="0.3">
      <c r="A22" s="67" t="s">
        <v>154</v>
      </c>
      <c r="B22" s="68"/>
      <c r="C22" s="68"/>
      <c r="D22" s="68"/>
      <c r="E22" s="68"/>
      <c r="F22" s="68"/>
      <c r="G22" s="68"/>
      <c r="H22" s="35">
        <f>SUM(H4:H21)</f>
        <v>1</v>
      </c>
      <c r="I22" s="33"/>
      <c r="J22" s="2">
        <f>SUM(J4:J21)</f>
        <v>88</v>
      </c>
      <c r="K22" s="3"/>
    </row>
  </sheetData>
  <mergeCells count="29">
    <mergeCell ref="H13:H18"/>
    <mergeCell ref="A1:K1"/>
    <mergeCell ref="D3:E3"/>
    <mergeCell ref="A4:A7"/>
    <mergeCell ref="B4:B7"/>
    <mergeCell ref="C4:C7"/>
    <mergeCell ref="J13:J18"/>
    <mergeCell ref="A8:A9"/>
    <mergeCell ref="B8:B9"/>
    <mergeCell ref="C8:C9"/>
    <mergeCell ref="A13:A18"/>
    <mergeCell ref="B13:B18"/>
    <mergeCell ref="C13:C18"/>
    <mergeCell ref="B10:B12"/>
    <mergeCell ref="C10:C12"/>
    <mergeCell ref="A10:A12"/>
    <mergeCell ref="H4:H7"/>
    <mergeCell ref="H8:H9"/>
    <mergeCell ref="H10:H12"/>
    <mergeCell ref="I3:J3"/>
    <mergeCell ref="J4:J7"/>
    <mergeCell ref="J8:J9"/>
    <mergeCell ref="J10:J12"/>
    <mergeCell ref="J19:J21"/>
    <mergeCell ref="H19:H21"/>
    <mergeCell ref="A22:G22"/>
    <mergeCell ref="C19:C21"/>
    <mergeCell ref="B19:B21"/>
    <mergeCell ref="A19:A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B0882-173C-4A4A-8D88-6A41D8751FDD}">
  <dimension ref="A1:L25"/>
  <sheetViews>
    <sheetView topLeftCell="A3" zoomScale="72" workbookViewId="0">
      <selection activeCell="H11" sqref="H11:H16"/>
    </sheetView>
  </sheetViews>
  <sheetFormatPr defaultRowHeight="14.4" x14ac:dyDescent="0.3"/>
  <cols>
    <col min="1" max="1" width="6.33203125" style="1" customWidth="1"/>
    <col min="2" max="2" width="38.88671875" bestFit="1" customWidth="1"/>
    <col min="3" max="3" width="46.77734375" customWidth="1"/>
    <col min="4" max="4" width="5.33203125" style="1" customWidth="1"/>
    <col min="5" max="5" width="32.44140625" customWidth="1"/>
    <col min="6" max="6" width="7.77734375" style="1" bestFit="1" customWidth="1"/>
    <col min="7" max="8" width="13" style="1" customWidth="1"/>
    <col min="9" max="9" width="13" customWidth="1"/>
    <col min="10" max="10" width="13" style="1" customWidth="1"/>
    <col min="11" max="11" width="29.33203125" customWidth="1"/>
  </cols>
  <sheetData>
    <row r="1" spans="1:12" ht="18" x14ac:dyDescent="0.35">
      <c r="A1" s="77" t="s">
        <v>51</v>
      </c>
      <c r="B1" s="77"/>
      <c r="C1" s="77"/>
      <c r="D1" s="77"/>
      <c r="E1" s="77"/>
      <c r="F1" s="77"/>
      <c r="G1" s="77"/>
      <c r="H1" s="77"/>
      <c r="I1" s="77"/>
      <c r="J1" s="77"/>
      <c r="K1" s="77"/>
    </row>
    <row r="3" spans="1:12" x14ac:dyDescent="0.3">
      <c r="A3" s="9" t="s">
        <v>52</v>
      </c>
      <c r="B3" s="9" t="s">
        <v>9</v>
      </c>
      <c r="C3" s="9" t="s">
        <v>192</v>
      </c>
      <c r="D3" s="41" t="s">
        <v>53</v>
      </c>
      <c r="E3" s="41"/>
      <c r="F3" s="9" t="s">
        <v>83</v>
      </c>
      <c r="G3" s="9" t="s">
        <v>54</v>
      </c>
      <c r="H3" s="9" t="s">
        <v>55</v>
      </c>
      <c r="I3" s="54" t="s">
        <v>56</v>
      </c>
      <c r="J3" s="55"/>
      <c r="K3" s="9" t="s">
        <v>10</v>
      </c>
      <c r="L3" s="1"/>
    </row>
    <row r="4" spans="1:12" x14ac:dyDescent="0.3">
      <c r="A4" s="70">
        <v>1</v>
      </c>
      <c r="B4" s="64" t="s">
        <v>57</v>
      </c>
      <c r="C4" s="64" t="s">
        <v>58</v>
      </c>
      <c r="D4" s="2">
        <v>1</v>
      </c>
      <c r="E4" s="3" t="s">
        <v>204</v>
      </c>
      <c r="F4" s="23">
        <v>1</v>
      </c>
      <c r="G4" s="2">
        <v>0</v>
      </c>
      <c r="H4" s="79">
        <v>0.9</v>
      </c>
      <c r="I4" s="3">
        <f>G4*H4</f>
        <v>0</v>
      </c>
      <c r="J4" s="70">
        <f>SUM(I4:I6)</f>
        <v>126</v>
      </c>
      <c r="K4" s="88" t="s">
        <v>205</v>
      </c>
    </row>
    <row r="5" spans="1:12" x14ac:dyDescent="0.3">
      <c r="A5" s="71"/>
      <c r="B5" s="65"/>
      <c r="C5" s="65"/>
      <c r="D5" s="2">
        <v>2</v>
      </c>
      <c r="E5" s="3" t="s">
        <v>202</v>
      </c>
      <c r="F5" s="23">
        <v>1</v>
      </c>
      <c r="G5" s="2">
        <v>50</v>
      </c>
      <c r="H5" s="95"/>
      <c r="I5" s="3">
        <f>G5*H4</f>
        <v>45</v>
      </c>
      <c r="J5" s="71"/>
      <c r="K5" s="89"/>
    </row>
    <row r="6" spans="1:12" x14ac:dyDescent="0.3">
      <c r="A6" s="72"/>
      <c r="B6" s="66"/>
      <c r="C6" s="66"/>
      <c r="D6" s="2">
        <v>3</v>
      </c>
      <c r="E6" s="3" t="s">
        <v>203</v>
      </c>
      <c r="F6" s="23">
        <v>1</v>
      </c>
      <c r="G6" s="2">
        <v>90</v>
      </c>
      <c r="H6" s="94"/>
      <c r="I6" s="3">
        <f>G6*H4</f>
        <v>81</v>
      </c>
      <c r="J6" s="72"/>
      <c r="K6" s="90"/>
    </row>
    <row r="7" spans="1:12" ht="22.95" customHeight="1" x14ac:dyDescent="0.3">
      <c r="A7" s="70">
        <v>2</v>
      </c>
      <c r="B7" s="64" t="s">
        <v>59</v>
      </c>
      <c r="C7" s="64" t="s">
        <v>60</v>
      </c>
      <c r="D7" s="5">
        <v>1</v>
      </c>
      <c r="E7" s="11" t="s">
        <v>61</v>
      </c>
      <c r="F7" s="24">
        <v>1</v>
      </c>
      <c r="G7" s="5">
        <v>0</v>
      </c>
      <c r="H7" s="79">
        <v>-0.5</v>
      </c>
      <c r="I7" s="11">
        <f>G7*H7</f>
        <v>0</v>
      </c>
      <c r="J7" s="70">
        <f>SUM(I7:I8)</f>
        <v>-50</v>
      </c>
      <c r="K7" s="80" t="s">
        <v>206</v>
      </c>
    </row>
    <row r="8" spans="1:12" ht="22.95" customHeight="1" x14ac:dyDescent="0.3">
      <c r="A8" s="71"/>
      <c r="B8" s="65"/>
      <c r="C8" s="65"/>
      <c r="D8" s="37">
        <v>2</v>
      </c>
      <c r="E8" s="38" t="s">
        <v>201</v>
      </c>
      <c r="F8" s="24">
        <v>1</v>
      </c>
      <c r="G8" s="37">
        <v>100</v>
      </c>
      <c r="H8" s="94"/>
      <c r="I8" s="39">
        <f>G8*H7*F9</f>
        <v>-50</v>
      </c>
      <c r="J8" s="71"/>
      <c r="K8" s="81"/>
    </row>
    <row r="9" spans="1:12" ht="22.95" customHeight="1" x14ac:dyDescent="0.3">
      <c r="A9" s="70">
        <v>3</v>
      </c>
      <c r="B9" s="64" t="s">
        <v>63</v>
      </c>
      <c r="C9" s="64" t="s">
        <v>64</v>
      </c>
      <c r="D9" s="5">
        <v>1</v>
      </c>
      <c r="E9" s="11" t="s">
        <v>61</v>
      </c>
      <c r="F9" s="24">
        <v>1</v>
      </c>
      <c r="G9" s="5">
        <v>0</v>
      </c>
      <c r="H9" s="79">
        <v>-0.5</v>
      </c>
      <c r="I9" s="11">
        <f>G9*H9</f>
        <v>0</v>
      </c>
      <c r="J9" s="70">
        <f>SUM(I9:I10)</f>
        <v>-50</v>
      </c>
      <c r="K9" s="80" t="s">
        <v>206</v>
      </c>
    </row>
    <row r="10" spans="1:12" ht="22.95" customHeight="1" x14ac:dyDescent="0.3">
      <c r="A10" s="71"/>
      <c r="B10" s="65"/>
      <c r="C10" s="65"/>
      <c r="D10" s="37">
        <v>2</v>
      </c>
      <c r="E10" s="38" t="s">
        <v>201</v>
      </c>
      <c r="F10" s="24">
        <v>1</v>
      </c>
      <c r="G10" s="37">
        <v>100</v>
      </c>
      <c r="H10" s="94"/>
      <c r="I10" s="39">
        <f>H9*G10*F10</f>
        <v>-50</v>
      </c>
      <c r="J10" s="71"/>
      <c r="K10" s="81"/>
    </row>
    <row r="11" spans="1:12" x14ac:dyDescent="0.3">
      <c r="A11" s="70">
        <v>4</v>
      </c>
      <c r="B11" s="64" t="s">
        <v>68</v>
      </c>
      <c r="C11" s="64" t="s">
        <v>36</v>
      </c>
      <c r="D11" s="5">
        <v>1</v>
      </c>
      <c r="E11" s="14" t="s">
        <v>50</v>
      </c>
      <c r="F11" s="24">
        <v>1</v>
      </c>
      <c r="G11" s="5">
        <v>1</v>
      </c>
      <c r="H11" s="79">
        <v>0.1</v>
      </c>
      <c r="I11" s="11">
        <f>H11*G11*F11</f>
        <v>0.1</v>
      </c>
      <c r="J11" s="70">
        <f>SUM(I11:I16)</f>
        <v>2.1</v>
      </c>
      <c r="K11" s="91" t="s">
        <v>208</v>
      </c>
    </row>
    <row r="12" spans="1:12" x14ac:dyDescent="0.3">
      <c r="A12" s="71"/>
      <c r="B12" s="65"/>
      <c r="C12" s="65"/>
      <c r="D12" s="5">
        <v>2</v>
      </c>
      <c r="E12" s="11" t="s">
        <v>45</v>
      </c>
      <c r="F12" s="24">
        <v>1</v>
      </c>
      <c r="G12" s="5">
        <v>2</v>
      </c>
      <c r="H12" s="95"/>
      <c r="I12" s="11">
        <f>H11*G12</f>
        <v>0.2</v>
      </c>
      <c r="J12" s="71"/>
      <c r="K12" s="92"/>
    </row>
    <row r="13" spans="1:12" x14ac:dyDescent="0.3">
      <c r="A13" s="71"/>
      <c r="B13" s="65"/>
      <c r="C13" s="65"/>
      <c r="D13" s="5">
        <v>3</v>
      </c>
      <c r="E13" s="11" t="s">
        <v>46</v>
      </c>
      <c r="F13" s="24">
        <v>1</v>
      </c>
      <c r="G13" s="5">
        <v>3</v>
      </c>
      <c r="H13" s="95"/>
      <c r="I13" s="11">
        <f>H11*G13</f>
        <v>0.30000000000000004</v>
      </c>
      <c r="J13" s="71"/>
      <c r="K13" s="92"/>
    </row>
    <row r="14" spans="1:12" x14ac:dyDescent="0.3">
      <c r="A14" s="71"/>
      <c r="B14" s="65"/>
      <c r="C14" s="65"/>
      <c r="D14" s="5">
        <v>4</v>
      </c>
      <c r="E14" s="11" t="s">
        <v>49</v>
      </c>
      <c r="F14" s="24">
        <v>1</v>
      </c>
      <c r="G14" s="5">
        <v>4</v>
      </c>
      <c r="H14" s="95"/>
      <c r="I14" s="11">
        <f>H11*G14</f>
        <v>0.4</v>
      </c>
      <c r="J14" s="71"/>
      <c r="K14" s="92"/>
    </row>
    <row r="15" spans="1:12" x14ac:dyDescent="0.3">
      <c r="A15" s="71"/>
      <c r="B15" s="65"/>
      <c r="C15" s="65"/>
      <c r="D15" s="5">
        <v>5</v>
      </c>
      <c r="E15" s="11" t="s">
        <v>48</v>
      </c>
      <c r="F15" s="24">
        <v>1</v>
      </c>
      <c r="G15" s="5">
        <v>5</v>
      </c>
      <c r="H15" s="95"/>
      <c r="I15" s="11">
        <f>H11*G15</f>
        <v>0.5</v>
      </c>
      <c r="J15" s="71"/>
      <c r="K15" s="92"/>
    </row>
    <row r="16" spans="1:12" x14ac:dyDescent="0.3">
      <c r="A16" s="72"/>
      <c r="B16" s="66"/>
      <c r="C16" s="66"/>
      <c r="D16" s="5">
        <v>6</v>
      </c>
      <c r="E16" s="11" t="s">
        <v>47</v>
      </c>
      <c r="F16" s="24">
        <v>1</v>
      </c>
      <c r="G16" s="5">
        <v>6</v>
      </c>
      <c r="H16" s="94"/>
      <c r="I16" s="11">
        <f>H11*G16</f>
        <v>0.60000000000000009</v>
      </c>
      <c r="J16" s="72"/>
      <c r="K16" s="93"/>
    </row>
    <row r="17" spans="1:11" ht="21.45" customHeight="1" x14ac:dyDescent="0.3">
      <c r="A17" s="70">
        <v>5</v>
      </c>
      <c r="B17" s="73" t="s">
        <v>69</v>
      </c>
      <c r="C17" s="73" t="s">
        <v>70</v>
      </c>
      <c r="D17" s="5">
        <v>1</v>
      </c>
      <c r="E17" s="14" t="s">
        <v>50</v>
      </c>
      <c r="F17" s="6">
        <v>1</v>
      </c>
      <c r="G17" s="5">
        <v>1</v>
      </c>
      <c r="H17" s="79">
        <v>0.1</v>
      </c>
      <c r="I17" s="11">
        <f>H17*G17*F17</f>
        <v>0.1</v>
      </c>
      <c r="J17" s="70">
        <f>SUM(I17:I20)</f>
        <v>0.4</v>
      </c>
      <c r="K17" s="91" t="s">
        <v>209</v>
      </c>
    </row>
    <row r="18" spans="1:11" ht="21.45" customHeight="1" x14ac:dyDescent="0.3">
      <c r="A18" s="71"/>
      <c r="B18" s="74"/>
      <c r="C18" s="74"/>
      <c r="D18" s="5">
        <v>2</v>
      </c>
      <c r="E18" s="11" t="s">
        <v>45</v>
      </c>
      <c r="F18" s="5">
        <v>1</v>
      </c>
      <c r="G18" s="5">
        <v>1</v>
      </c>
      <c r="H18" s="95"/>
      <c r="I18" s="11">
        <f>F18*G18*H17</f>
        <v>0.1</v>
      </c>
      <c r="J18" s="71"/>
      <c r="K18" s="92"/>
    </row>
    <row r="19" spans="1:11" ht="21.45" customHeight="1" x14ac:dyDescent="0.3">
      <c r="A19" s="71"/>
      <c r="B19" s="74"/>
      <c r="C19" s="74"/>
      <c r="D19" s="5">
        <v>3</v>
      </c>
      <c r="E19" s="11" t="s">
        <v>46</v>
      </c>
      <c r="F19" s="5">
        <v>1</v>
      </c>
      <c r="G19" s="5">
        <v>1</v>
      </c>
      <c r="H19" s="95"/>
      <c r="I19" s="11">
        <f>F19*G19*H17</f>
        <v>0.1</v>
      </c>
      <c r="J19" s="71"/>
      <c r="K19" s="92"/>
    </row>
    <row r="20" spans="1:11" ht="21.45" customHeight="1" x14ac:dyDescent="0.3">
      <c r="A20" s="71"/>
      <c r="B20" s="74"/>
      <c r="C20" s="75"/>
      <c r="D20" s="5">
        <v>4</v>
      </c>
      <c r="E20" s="11" t="s">
        <v>49</v>
      </c>
      <c r="F20" s="5">
        <v>1</v>
      </c>
      <c r="G20" s="5">
        <v>1</v>
      </c>
      <c r="H20" s="94"/>
      <c r="I20" s="11">
        <f>F20*G20*H17</f>
        <v>0.1</v>
      </c>
      <c r="J20" s="72"/>
      <c r="K20" s="93"/>
    </row>
    <row r="21" spans="1:11" ht="21.45" customHeight="1" x14ac:dyDescent="0.3">
      <c r="A21" s="71"/>
      <c r="B21" s="74"/>
      <c r="C21" s="73" t="s">
        <v>71</v>
      </c>
      <c r="D21" s="5">
        <v>1</v>
      </c>
      <c r="E21" s="14" t="s">
        <v>50</v>
      </c>
      <c r="F21" s="6">
        <v>1</v>
      </c>
      <c r="G21" s="5">
        <v>-1</v>
      </c>
      <c r="H21" s="79">
        <v>-0.1</v>
      </c>
      <c r="I21" s="11">
        <f>G21*H21*F21</f>
        <v>0.1</v>
      </c>
      <c r="J21" s="70">
        <f>SUM(I21:I24)</f>
        <v>0.60000000000000009</v>
      </c>
      <c r="K21" s="91" t="s">
        <v>210</v>
      </c>
    </row>
    <row r="22" spans="1:11" ht="21.45" customHeight="1" x14ac:dyDescent="0.3">
      <c r="A22" s="71"/>
      <c r="B22" s="74"/>
      <c r="C22" s="74"/>
      <c r="D22" s="5">
        <v>2</v>
      </c>
      <c r="E22" s="11" t="s">
        <v>45</v>
      </c>
      <c r="F22" s="5">
        <v>1</v>
      </c>
      <c r="G22" s="5">
        <v>-1</v>
      </c>
      <c r="H22" s="95"/>
      <c r="I22" s="11">
        <f>F22*G22*H21</f>
        <v>0.1</v>
      </c>
      <c r="J22" s="71"/>
      <c r="K22" s="92"/>
    </row>
    <row r="23" spans="1:11" ht="21.45" customHeight="1" x14ac:dyDescent="0.3">
      <c r="A23" s="71"/>
      <c r="B23" s="74"/>
      <c r="C23" s="74"/>
      <c r="D23" s="5">
        <v>3</v>
      </c>
      <c r="E23" s="11" t="s">
        <v>46</v>
      </c>
      <c r="F23" s="5">
        <v>1</v>
      </c>
      <c r="G23" s="5">
        <v>-2</v>
      </c>
      <c r="H23" s="95"/>
      <c r="I23" s="11">
        <f>F23*G23*H21</f>
        <v>0.2</v>
      </c>
      <c r="J23" s="71"/>
      <c r="K23" s="92"/>
    </row>
    <row r="24" spans="1:11" ht="21.45" customHeight="1" x14ac:dyDescent="0.3">
      <c r="A24" s="72"/>
      <c r="B24" s="75"/>
      <c r="C24" s="75"/>
      <c r="D24" s="5">
        <v>4</v>
      </c>
      <c r="E24" s="11" t="s">
        <v>49</v>
      </c>
      <c r="F24" s="5">
        <v>1</v>
      </c>
      <c r="G24" s="5">
        <v>-2</v>
      </c>
      <c r="H24" s="94"/>
      <c r="I24" s="11">
        <f>F24*G24*H21</f>
        <v>0.2</v>
      </c>
      <c r="J24" s="72"/>
      <c r="K24" s="93"/>
    </row>
    <row r="25" spans="1:11" x14ac:dyDescent="0.3">
      <c r="A25" s="67" t="s">
        <v>207</v>
      </c>
      <c r="B25" s="68"/>
      <c r="C25" s="68"/>
      <c r="D25" s="68"/>
      <c r="E25" s="68"/>
      <c r="F25" s="68"/>
      <c r="G25" s="69"/>
      <c r="H25" s="36">
        <f>SUM(H4:H24)</f>
        <v>0</v>
      </c>
      <c r="I25" s="33"/>
      <c r="J25" s="2">
        <f>SUM(J4:J24)</f>
        <v>29.1</v>
      </c>
      <c r="K25" s="25"/>
    </row>
  </sheetData>
  <mergeCells count="38">
    <mergeCell ref="A1:K1"/>
    <mergeCell ref="K7:K8"/>
    <mergeCell ref="K9:K10"/>
    <mergeCell ref="C17:C20"/>
    <mergeCell ref="C21:C24"/>
    <mergeCell ref="B17:B24"/>
    <mergeCell ref="A17:A24"/>
    <mergeCell ref="B4:B6"/>
    <mergeCell ref="A4:A6"/>
    <mergeCell ref="A7:A8"/>
    <mergeCell ref="B7:B8"/>
    <mergeCell ref="C7:C8"/>
    <mergeCell ref="C4:C6"/>
    <mergeCell ref="I3:J3"/>
    <mergeCell ref="J4:J6"/>
    <mergeCell ref="J7:J8"/>
    <mergeCell ref="D3:E3"/>
    <mergeCell ref="J17:J20"/>
    <mergeCell ref="J21:J24"/>
    <mergeCell ref="H4:H6"/>
    <mergeCell ref="H7:H8"/>
    <mergeCell ref="H9:H10"/>
    <mergeCell ref="H11:H16"/>
    <mergeCell ref="H17:H20"/>
    <mergeCell ref="H21:H24"/>
    <mergeCell ref="A25:G25"/>
    <mergeCell ref="C9:C10"/>
    <mergeCell ref="B11:B16"/>
    <mergeCell ref="A11:A16"/>
    <mergeCell ref="C11:C16"/>
    <mergeCell ref="A9:A10"/>
    <mergeCell ref="B9:B10"/>
    <mergeCell ref="K4:K6"/>
    <mergeCell ref="K11:K16"/>
    <mergeCell ref="K17:K20"/>
    <mergeCell ref="K21:K24"/>
    <mergeCell ref="J9:J10"/>
    <mergeCell ref="J11:J1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EEBF3-7797-402E-BE67-D9E6F7534000}">
  <dimension ref="A1:M29"/>
  <sheetViews>
    <sheetView topLeftCell="A4" zoomScale="70" workbookViewId="0">
      <selection activeCell="J4" sqref="J4:J29"/>
    </sheetView>
  </sheetViews>
  <sheetFormatPr defaultRowHeight="14.4" x14ac:dyDescent="0.3"/>
  <cols>
    <col min="1" max="1" width="5.109375" style="1" customWidth="1"/>
    <col min="2" max="2" width="44.5546875" bestFit="1" customWidth="1"/>
    <col min="3" max="3" width="47.109375" bestFit="1" customWidth="1"/>
    <col min="4" max="4" width="7.109375" style="1" customWidth="1"/>
    <col min="5" max="5" width="31.77734375" customWidth="1"/>
    <col min="6" max="6" width="7.77734375" style="1" bestFit="1" customWidth="1"/>
    <col min="8" max="8" width="6.77734375" bestFit="1" customWidth="1"/>
    <col min="9" max="9" width="11" style="1" bestFit="1" customWidth="1"/>
    <col min="10" max="10" width="11" customWidth="1"/>
    <col min="11" max="11" width="22.21875" bestFit="1" customWidth="1"/>
  </cols>
  <sheetData>
    <row r="1" spans="1:11" ht="18" x14ac:dyDescent="0.35">
      <c r="A1" s="77" t="s">
        <v>1</v>
      </c>
      <c r="B1" s="77"/>
      <c r="C1" s="77"/>
      <c r="D1" s="77"/>
      <c r="E1" s="77"/>
      <c r="F1" s="77"/>
      <c r="G1" s="77"/>
      <c r="H1" s="77"/>
      <c r="I1" s="77"/>
      <c r="J1" s="77"/>
      <c r="K1" s="77"/>
    </row>
    <row r="3" spans="1:11" x14ac:dyDescent="0.3">
      <c r="A3" s="9" t="s">
        <v>52</v>
      </c>
      <c r="B3" s="9" t="s">
        <v>9</v>
      </c>
      <c r="C3" s="9" t="s">
        <v>192</v>
      </c>
      <c r="D3" s="41" t="s">
        <v>53</v>
      </c>
      <c r="E3" s="41"/>
      <c r="F3" s="9" t="s">
        <v>83</v>
      </c>
      <c r="G3" s="9" t="s">
        <v>54</v>
      </c>
      <c r="H3" s="9" t="s">
        <v>55</v>
      </c>
      <c r="I3" s="54" t="s">
        <v>56</v>
      </c>
      <c r="J3" s="55"/>
      <c r="K3" s="9" t="s">
        <v>10</v>
      </c>
    </row>
    <row r="4" spans="1:11" x14ac:dyDescent="0.3">
      <c r="A4" s="70">
        <v>1</v>
      </c>
      <c r="B4" s="64" t="s">
        <v>72</v>
      </c>
      <c r="C4" s="73" t="s">
        <v>73</v>
      </c>
      <c r="D4" s="2">
        <v>1</v>
      </c>
      <c r="E4" s="3" t="s">
        <v>74</v>
      </c>
      <c r="F4" s="2">
        <v>1</v>
      </c>
      <c r="G4" s="2">
        <v>20</v>
      </c>
      <c r="H4" s="79">
        <v>0.1</v>
      </c>
      <c r="I4" s="2">
        <f>F4*G4*H4</f>
        <v>2</v>
      </c>
      <c r="J4" s="56">
        <f>SUM(I4:I9)</f>
        <v>16</v>
      </c>
      <c r="K4" s="91" t="s">
        <v>219</v>
      </c>
    </row>
    <row r="5" spans="1:11" x14ac:dyDescent="0.3">
      <c r="A5" s="71"/>
      <c r="B5" s="65"/>
      <c r="C5" s="74"/>
      <c r="D5" s="2">
        <v>2</v>
      </c>
      <c r="E5" s="3" t="s">
        <v>191</v>
      </c>
      <c r="F5" s="2">
        <v>1</v>
      </c>
      <c r="G5" s="2">
        <v>30</v>
      </c>
      <c r="H5" s="95"/>
      <c r="I5" s="2">
        <f>F5*G5*H4</f>
        <v>3</v>
      </c>
      <c r="J5" s="57"/>
      <c r="K5" s="92"/>
    </row>
    <row r="6" spans="1:11" x14ac:dyDescent="0.3">
      <c r="A6" s="71"/>
      <c r="B6" s="65"/>
      <c r="C6" s="74"/>
      <c r="D6" s="2">
        <v>3</v>
      </c>
      <c r="E6" s="3" t="s">
        <v>75</v>
      </c>
      <c r="F6" s="2">
        <v>1</v>
      </c>
      <c r="G6" s="2">
        <v>30</v>
      </c>
      <c r="H6" s="95"/>
      <c r="I6" s="2">
        <f>F6*G6*H4</f>
        <v>3</v>
      </c>
      <c r="J6" s="57"/>
      <c r="K6" s="92"/>
    </row>
    <row r="7" spans="1:11" x14ac:dyDescent="0.3">
      <c r="A7" s="71"/>
      <c r="B7" s="65"/>
      <c r="C7" s="74"/>
      <c r="D7" s="2">
        <v>4</v>
      </c>
      <c r="E7" s="3" t="s">
        <v>76</v>
      </c>
      <c r="F7" s="2">
        <v>1</v>
      </c>
      <c r="G7" s="2">
        <v>30</v>
      </c>
      <c r="H7" s="95"/>
      <c r="I7" s="2">
        <f>F7*G7*H4</f>
        <v>3</v>
      </c>
      <c r="J7" s="57"/>
      <c r="K7" s="92"/>
    </row>
    <row r="8" spans="1:11" x14ac:dyDescent="0.3">
      <c r="A8" s="71"/>
      <c r="B8" s="65"/>
      <c r="C8" s="74"/>
      <c r="D8" s="2">
        <v>5</v>
      </c>
      <c r="E8" s="3" t="s">
        <v>77</v>
      </c>
      <c r="F8" s="2">
        <v>1</v>
      </c>
      <c r="G8" s="2">
        <v>30</v>
      </c>
      <c r="H8" s="95"/>
      <c r="I8" s="2">
        <f>F8*G8*H4</f>
        <v>3</v>
      </c>
      <c r="J8" s="57"/>
      <c r="K8" s="92"/>
    </row>
    <row r="9" spans="1:11" x14ac:dyDescent="0.3">
      <c r="A9" s="72"/>
      <c r="B9" s="66"/>
      <c r="C9" s="75"/>
      <c r="D9" s="2">
        <v>6</v>
      </c>
      <c r="E9" s="3" t="s">
        <v>78</v>
      </c>
      <c r="F9" s="2">
        <v>1</v>
      </c>
      <c r="G9" s="2">
        <v>20</v>
      </c>
      <c r="H9" s="94"/>
      <c r="I9" s="2">
        <f>F9*G9*H4</f>
        <v>2</v>
      </c>
      <c r="J9" s="58"/>
      <c r="K9" s="93"/>
    </row>
    <row r="10" spans="1:11" x14ac:dyDescent="0.3">
      <c r="A10" s="70">
        <v>2</v>
      </c>
      <c r="B10" s="64" t="s">
        <v>79</v>
      </c>
      <c r="C10" s="73" t="s">
        <v>81</v>
      </c>
      <c r="D10" s="2">
        <v>1</v>
      </c>
      <c r="E10" s="3" t="s">
        <v>80</v>
      </c>
      <c r="F10" s="2">
        <v>1</v>
      </c>
      <c r="G10" s="2">
        <v>50</v>
      </c>
      <c r="H10" s="79">
        <v>0.2</v>
      </c>
      <c r="I10" s="2">
        <f>F10*G10*H10</f>
        <v>10</v>
      </c>
      <c r="J10" s="56">
        <f>SUM(I10:I11)</f>
        <v>12</v>
      </c>
      <c r="K10" s="96" t="s">
        <v>220</v>
      </c>
    </row>
    <row r="11" spans="1:11" x14ac:dyDescent="0.3">
      <c r="A11" s="71"/>
      <c r="B11" s="65"/>
      <c r="C11" s="74"/>
      <c r="D11" s="4">
        <v>2</v>
      </c>
      <c r="E11" s="15" t="s">
        <v>82</v>
      </c>
      <c r="F11" s="4">
        <v>1</v>
      </c>
      <c r="G11" s="2">
        <v>10</v>
      </c>
      <c r="H11" s="72"/>
      <c r="I11" s="2">
        <f>F11*G11*H10</f>
        <v>2</v>
      </c>
      <c r="J11" s="58"/>
      <c r="K11" s="97"/>
    </row>
    <row r="12" spans="1:11" x14ac:dyDescent="0.3">
      <c r="A12" s="70">
        <v>3</v>
      </c>
      <c r="B12" s="64" t="s">
        <v>218</v>
      </c>
      <c r="C12" s="52" t="s">
        <v>88</v>
      </c>
      <c r="D12" s="2">
        <v>1</v>
      </c>
      <c r="E12" s="3" t="s">
        <v>84</v>
      </c>
      <c r="F12" s="2">
        <v>1</v>
      </c>
      <c r="G12" s="2">
        <v>40</v>
      </c>
      <c r="H12" s="79">
        <v>0.2</v>
      </c>
      <c r="I12" s="2">
        <f>F12*G12*H12</f>
        <v>8</v>
      </c>
      <c r="J12" s="56">
        <f>SUM(I12:I15)</f>
        <v>20</v>
      </c>
      <c r="K12" s="91" t="s">
        <v>221</v>
      </c>
    </row>
    <row r="13" spans="1:11" x14ac:dyDescent="0.3">
      <c r="A13" s="71"/>
      <c r="B13" s="65"/>
      <c r="C13" s="52"/>
      <c r="D13" s="2">
        <v>2</v>
      </c>
      <c r="E13" s="3" t="s">
        <v>85</v>
      </c>
      <c r="F13" s="2">
        <v>1</v>
      </c>
      <c r="G13" s="2">
        <v>30</v>
      </c>
      <c r="H13" s="71"/>
      <c r="I13" s="2">
        <f>F13*G13*H12</f>
        <v>6</v>
      </c>
      <c r="J13" s="57"/>
      <c r="K13" s="92"/>
    </row>
    <row r="14" spans="1:11" x14ac:dyDescent="0.3">
      <c r="A14" s="71"/>
      <c r="B14" s="65"/>
      <c r="C14" s="52"/>
      <c r="D14" s="2">
        <v>3</v>
      </c>
      <c r="E14" s="3" t="s">
        <v>86</v>
      </c>
      <c r="F14" s="2">
        <v>1</v>
      </c>
      <c r="G14" s="2">
        <v>20</v>
      </c>
      <c r="H14" s="71"/>
      <c r="I14" s="2">
        <f>F14*G14*H12</f>
        <v>4</v>
      </c>
      <c r="J14" s="57"/>
      <c r="K14" s="92"/>
    </row>
    <row r="15" spans="1:11" x14ac:dyDescent="0.3">
      <c r="A15" s="71"/>
      <c r="B15" s="65"/>
      <c r="C15" s="52"/>
      <c r="D15" s="2">
        <v>4</v>
      </c>
      <c r="E15" s="3" t="s">
        <v>87</v>
      </c>
      <c r="F15" s="2">
        <v>1</v>
      </c>
      <c r="G15" s="2">
        <v>10</v>
      </c>
      <c r="H15" s="72"/>
      <c r="I15" s="2">
        <f>F15*G15*H12</f>
        <v>2</v>
      </c>
      <c r="J15" s="58"/>
      <c r="K15" s="93"/>
    </row>
    <row r="16" spans="1:11" x14ac:dyDescent="0.3">
      <c r="A16" s="71"/>
      <c r="B16" s="65"/>
      <c r="C16" s="52" t="s">
        <v>89</v>
      </c>
      <c r="D16" s="2">
        <v>1</v>
      </c>
      <c r="E16" s="3" t="s">
        <v>90</v>
      </c>
      <c r="F16" s="2">
        <v>1</v>
      </c>
      <c r="G16" s="2">
        <v>30</v>
      </c>
      <c r="H16" s="79">
        <v>0.2</v>
      </c>
      <c r="I16" s="2">
        <f>F16*G16*H16</f>
        <v>6</v>
      </c>
      <c r="J16" s="56">
        <f>SUM(I16:I18)</f>
        <v>12</v>
      </c>
      <c r="K16" s="88" t="s">
        <v>222</v>
      </c>
    </row>
    <row r="17" spans="1:13" x14ac:dyDescent="0.3">
      <c r="A17" s="71"/>
      <c r="B17" s="65"/>
      <c r="C17" s="52"/>
      <c r="D17" s="2">
        <v>2</v>
      </c>
      <c r="E17" s="3" t="s">
        <v>91</v>
      </c>
      <c r="F17" s="2">
        <v>1</v>
      </c>
      <c r="G17" s="2">
        <v>20</v>
      </c>
      <c r="H17" s="71"/>
      <c r="I17" s="2">
        <f>F17*G17*H16</f>
        <v>4</v>
      </c>
      <c r="J17" s="57"/>
      <c r="K17" s="89"/>
    </row>
    <row r="18" spans="1:13" x14ac:dyDescent="0.3">
      <c r="A18" s="71"/>
      <c r="B18" s="65"/>
      <c r="C18" s="52"/>
      <c r="D18" s="2">
        <v>3</v>
      </c>
      <c r="E18" s="3" t="s">
        <v>98</v>
      </c>
      <c r="F18" s="2">
        <v>1</v>
      </c>
      <c r="G18" s="2">
        <v>10</v>
      </c>
      <c r="H18" s="72"/>
      <c r="I18" s="2">
        <f>F18*G18*H16</f>
        <v>2</v>
      </c>
      <c r="J18" s="58"/>
      <c r="K18" s="90"/>
    </row>
    <row r="19" spans="1:13" x14ac:dyDescent="0.3">
      <c r="A19" s="71"/>
      <c r="B19" s="65"/>
      <c r="C19" s="52" t="s">
        <v>92</v>
      </c>
      <c r="D19" s="2">
        <v>1</v>
      </c>
      <c r="E19" s="11" t="s">
        <v>94</v>
      </c>
      <c r="F19" s="2">
        <v>1</v>
      </c>
      <c r="G19" s="2">
        <v>50</v>
      </c>
      <c r="H19" s="79">
        <v>0.1</v>
      </c>
      <c r="I19" s="2">
        <f>F19*G19*H19</f>
        <v>5</v>
      </c>
      <c r="J19" s="56">
        <f>SUM(I19:I23)</f>
        <v>15</v>
      </c>
      <c r="K19" s="91" t="s">
        <v>223</v>
      </c>
    </row>
    <row r="20" spans="1:13" x14ac:dyDescent="0.3">
      <c r="A20" s="71"/>
      <c r="B20" s="65"/>
      <c r="C20" s="52"/>
      <c r="D20" s="2">
        <v>2</v>
      </c>
      <c r="E20" s="11" t="s">
        <v>95</v>
      </c>
      <c r="F20" s="2">
        <v>1</v>
      </c>
      <c r="G20" s="2">
        <v>40</v>
      </c>
      <c r="H20" s="71"/>
      <c r="I20" s="2">
        <f>F20*G20*H19</f>
        <v>4</v>
      </c>
      <c r="J20" s="57"/>
      <c r="K20" s="92"/>
    </row>
    <row r="21" spans="1:13" x14ac:dyDescent="0.3">
      <c r="A21" s="71"/>
      <c r="B21" s="65"/>
      <c r="C21" s="52"/>
      <c r="D21" s="2">
        <v>3</v>
      </c>
      <c r="E21" s="11" t="s">
        <v>96</v>
      </c>
      <c r="F21" s="2">
        <v>1</v>
      </c>
      <c r="G21" s="2">
        <v>30</v>
      </c>
      <c r="H21" s="71"/>
      <c r="I21" s="2">
        <f>F21*G21*H19</f>
        <v>3</v>
      </c>
      <c r="J21" s="57"/>
      <c r="K21" s="92"/>
    </row>
    <row r="22" spans="1:13" x14ac:dyDescent="0.3">
      <c r="A22" s="71"/>
      <c r="B22" s="65"/>
      <c r="C22" s="52"/>
      <c r="D22" s="2">
        <v>4</v>
      </c>
      <c r="E22" s="3" t="s">
        <v>97</v>
      </c>
      <c r="F22" s="2">
        <v>1</v>
      </c>
      <c r="G22" s="2">
        <v>20</v>
      </c>
      <c r="H22" s="71"/>
      <c r="I22" s="2">
        <f>F22*G22*H19</f>
        <v>2</v>
      </c>
      <c r="J22" s="57"/>
      <c r="K22" s="92"/>
    </row>
    <row r="23" spans="1:13" x14ac:dyDescent="0.3">
      <c r="A23" s="71"/>
      <c r="B23" s="65"/>
      <c r="C23" s="52"/>
      <c r="D23" s="2">
        <v>5</v>
      </c>
      <c r="E23" s="11" t="s">
        <v>93</v>
      </c>
      <c r="F23" s="2">
        <v>1</v>
      </c>
      <c r="G23" s="2">
        <v>10</v>
      </c>
      <c r="H23" s="72"/>
      <c r="I23" s="2">
        <f>F23*G23*H19</f>
        <v>1</v>
      </c>
      <c r="J23" s="58"/>
      <c r="K23" s="93"/>
    </row>
    <row r="24" spans="1:13" ht="28.8" x14ac:dyDescent="0.3">
      <c r="A24" s="71"/>
      <c r="B24" s="65"/>
      <c r="C24" s="64" t="s">
        <v>181</v>
      </c>
      <c r="D24" s="5">
        <v>1</v>
      </c>
      <c r="E24" s="11" t="s">
        <v>211</v>
      </c>
      <c r="F24" s="5">
        <v>1</v>
      </c>
      <c r="G24" s="5">
        <v>50</v>
      </c>
      <c r="H24" s="79">
        <v>0.2</v>
      </c>
      <c r="I24" s="5">
        <f>F24*G24*H24</f>
        <v>10</v>
      </c>
      <c r="J24" s="56">
        <f>SUM(I24:I28)</f>
        <v>30</v>
      </c>
      <c r="K24" s="10" t="s">
        <v>176</v>
      </c>
      <c r="M24" s="19"/>
    </row>
    <row r="25" spans="1:13" ht="28.8" x14ac:dyDescent="0.3">
      <c r="A25" s="71"/>
      <c r="B25" s="65"/>
      <c r="C25" s="65"/>
      <c r="D25" s="5">
        <v>2</v>
      </c>
      <c r="E25" s="14" t="s">
        <v>178</v>
      </c>
      <c r="F25" s="5">
        <v>1</v>
      </c>
      <c r="G25" s="5">
        <v>40</v>
      </c>
      <c r="H25" s="71"/>
      <c r="I25" s="5">
        <f>F25*G25*H24</f>
        <v>8</v>
      </c>
      <c r="J25" s="57"/>
      <c r="K25" s="10" t="s">
        <v>176</v>
      </c>
      <c r="M25" s="19"/>
    </row>
    <row r="26" spans="1:13" ht="43.5" customHeight="1" x14ac:dyDescent="0.3">
      <c r="A26" s="71"/>
      <c r="B26" s="65"/>
      <c r="C26" s="65"/>
      <c r="D26" s="5">
        <v>3</v>
      </c>
      <c r="E26" s="14" t="s">
        <v>179</v>
      </c>
      <c r="F26" s="5">
        <v>1</v>
      </c>
      <c r="G26" s="5">
        <v>30</v>
      </c>
      <c r="H26" s="71"/>
      <c r="I26" s="2">
        <f>F26*G26*H24</f>
        <v>6</v>
      </c>
      <c r="J26" s="57"/>
      <c r="K26" s="10" t="s">
        <v>176</v>
      </c>
      <c r="M26" s="19"/>
    </row>
    <row r="27" spans="1:13" ht="28.8" x14ac:dyDescent="0.3">
      <c r="A27" s="71"/>
      <c r="B27" s="65"/>
      <c r="C27" s="66"/>
      <c r="D27" s="5">
        <v>4</v>
      </c>
      <c r="E27" s="14" t="s">
        <v>180</v>
      </c>
      <c r="F27" s="5">
        <v>1</v>
      </c>
      <c r="G27" s="5">
        <v>20</v>
      </c>
      <c r="H27" s="71"/>
      <c r="I27" s="5">
        <f>F27*G27*H24</f>
        <v>4</v>
      </c>
      <c r="J27" s="57"/>
      <c r="K27" s="10" t="s">
        <v>176</v>
      </c>
      <c r="M27" s="19"/>
    </row>
    <row r="28" spans="1:13" ht="27.45" customHeight="1" x14ac:dyDescent="0.3">
      <c r="A28" s="72"/>
      <c r="B28" s="66"/>
      <c r="C28" s="11"/>
      <c r="D28" s="5">
        <v>5</v>
      </c>
      <c r="E28" s="11" t="s">
        <v>212</v>
      </c>
      <c r="F28" s="5">
        <v>1</v>
      </c>
      <c r="G28" s="5">
        <v>10</v>
      </c>
      <c r="H28" s="72"/>
      <c r="I28" s="5">
        <f>F28*G28*H24</f>
        <v>2</v>
      </c>
      <c r="J28" s="58"/>
      <c r="K28" s="10" t="s">
        <v>177</v>
      </c>
      <c r="M28" s="19"/>
    </row>
    <row r="29" spans="1:13" x14ac:dyDescent="0.3">
      <c r="A29" s="67" t="s">
        <v>153</v>
      </c>
      <c r="B29" s="68"/>
      <c r="C29" s="68"/>
      <c r="D29" s="68"/>
      <c r="E29" s="68"/>
      <c r="F29" s="68"/>
      <c r="G29" s="69"/>
      <c r="H29" s="35">
        <f>SUM(H4:H28)</f>
        <v>1</v>
      </c>
      <c r="I29" s="40"/>
      <c r="J29" s="40">
        <f>SUM(J4:J28)</f>
        <v>105</v>
      </c>
      <c r="K29" s="2"/>
    </row>
  </sheetData>
  <mergeCells count="33">
    <mergeCell ref="C24:C27"/>
    <mergeCell ref="J12:J15"/>
    <mergeCell ref="J16:J18"/>
    <mergeCell ref="J19:J23"/>
    <mergeCell ref="A29:G29"/>
    <mergeCell ref="A1:K1"/>
    <mergeCell ref="D3:E3"/>
    <mergeCell ref="A4:A9"/>
    <mergeCell ref="B4:B9"/>
    <mergeCell ref="C4:C9"/>
    <mergeCell ref="I3:J3"/>
    <mergeCell ref="J4:J9"/>
    <mergeCell ref="K4:K9"/>
    <mergeCell ref="A10:A11"/>
    <mergeCell ref="B10:B11"/>
    <mergeCell ref="C10:C11"/>
    <mergeCell ref="J10:J11"/>
    <mergeCell ref="J24:J28"/>
    <mergeCell ref="B12:B28"/>
    <mergeCell ref="A12:A28"/>
    <mergeCell ref="H4:H9"/>
    <mergeCell ref="H12:H15"/>
    <mergeCell ref="H16:H18"/>
    <mergeCell ref="H19:H23"/>
    <mergeCell ref="H24:H28"/>
    <mergeCell ref="K10:K11"/>
    <mergeCell ref="K12:K15"/>
    <mergeCell ref="K16:K18"/>
    <mergeCell ref="K19:K23"/>
    <mergeCell ref="C12:C15"/>
    <mergeCell ref="C16:C18"/>
    <mergeCell ref="C19:C23"/>
    <mergeCell ref="H10:H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KK</vt:lpstr>
      <vt:lpstr>PENGHASILAN</vt:lpstr>
      <vt:lpstr>PANGAN DAN SANDANG</vt:lpstr>
      <vt:lpstr>PENGELUARAN OPERASIONAL RT</vt:lpstr>
      <vt:lpstr>kesehatan dan dik</vt:lpstr>
      <vt:lpstr>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yoga utama</dc:creator>
  <cp:lastModifiedBy>elita mardiani</cp:lastModifiedBy>
  <dcterms:created xsi:type="dcterms:W3CDTF">2024-04-22T01:25:24Z</dcterms:created>
  <dcterms:modified xsi:type="dcterms:W3CDTF">2024-08-14T22:38:22Z</dcterms:modified>
</cp:coreProperties>
</file>