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W:\izamod\dyn\izadynmod\tests\test_tax_transfers\test_data\"/>
    </mc:Choice>
  </mc:AlternateContent>
  <bookViews>
    <workbookView xWindow="0" yWindow="0" windowWidth="16380" windowHeight="8190" tabRatio="986"/>
  </bookViews>
  <sheets>
    <sheet name="test_dfs_fav_check_test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5" i="1" l="1"/>
  <c r="T5" i="1"/>
  <c r="O5" i="1"/>
  <c r="O11" i="1"/>
  <c r="O10" i="1"/>
  <c r="T11" i="1"/>
  <c r="T10" i="1"/>
  <c r="U11" i="1"/>
  <c r="U12" i="1"/>
  <c r="U10" i="1"/>
  <c r="U3" i="1"/>
  <c r="U4" i="1"/>
  <c r="U6" i="1"/>
  <c r="U7" i="1"/>
  <c r="U8" i="1"/>
  <c r="U9" i="1"/>
  <c r="U2" i="1"/>
  <c r="L9" i="1" l="1"/>
  <c r="E9" i="1"/>
  <c r="D9" i="1"/>
  <c r="L8" i="1"/>
  <c r="E8" i="1"/>
  <c r="D8" i="1"/>
  <c r="O7" i="1"/>
  <c r="L7" i="1"/>
  <c r="T7" i="1" s="1"/>
  <c r="E7" i="1"/>
  <c r="D7" i="1"/>
  <c r="O6" i="1"/>
  <c r="L6" i="1"/>
  <c r="T6" i="1" s="1"/>
  <c r="E6" i="1"/>
  <c r="D6" i="1"/>
  <c r="R5" i="1"/>
  <c r="Q5" i="1"/>
  <c r="E5" i="1"/>
  <c r="D5" i="1"/>
  <c r="O4" i="1"/>
  <c r="R4" i="1"/>
  <c r="Q4" i="1"/>
  <c r="E4" i="1"/>
  <c r="D4" i="1"/>
  <c r="T3" i="1"/>
  <c r="R3" i="1"/>
  <c r="Q3" i="1"/>
  <c r="E3" i="1"/>
  <c r="D3" i="1"/>
  <c r="T2" i="1"/>
  <c r="R2" i="1"/>
  <c r="Q2" i="1"/>
  <c r="E2" i="1"/>
  <c r="D2" i="1"/>
  <c r="C2" i="1"/>
  <c r="C3" i="1" s="1"/>
  <c r="C4" i="1" s="1"/>
  <c r="C5" i="1" s="1"/>
  <c r="C6" i="1" s="1"/>
  <c r="C7" i="1" s="1"/>
  <c r="C8" i="1" s="1"/>
  <c r="O2" i="1" l="1"/>
  <c r="O3" i="1"/>
</calcChain>
</file>

<file path=xl/sharedStrings.xml><?xml version="1.0" encoding="utf-8"?>
<sst xmlns="http://schemas.openxmlformats.org/spreadsheetml/2006/main" count="19" uniqueCount="19">
  <si>
    <t>hid</t>
  </si>
  <si>
    <t>tu_id</t>
  </si>
  <si>
    <t>pid</t>
  </si>
  <si>
    <t>zveranl</t>
  </si>
  <si>
    <t>child</t>
  </si>
  <si>
    <t>tax_nokfb_tu</t>
  </si>
  <si>
    <t>tax_abg_nokfb_tu</t>
  </si>
  <si>
    <t>tax_kfb_tu</t>
  </si>
  <si>
    <t>tax_abg_kfb_tu</t>
  </si>
  <si>
    <t>abgst_tu</t>
  </si>
  <si>
    <t>kindergeld_basis</t>
  </si>
  <si>
    <t>kindergeld_tu_basis</t>
  </si>
  <si>
    <t>year</t>
  </si>
  <si>
    <t>incometax_tu</t>
  </si>
  <si>
    <t>kindergeld</t>
  </si>
  <si>
    <t>kindergeld_hh</t>
  </si>
  <si>
    <t>kindergeld_tu</t>
  </si>
  <si>
    <t>nettax_nokfb_tu</t>
  </si>
  <si>
    <t>nettax_kfb_tu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</si>
</sst>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1" x14ac:knownFonts="1"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5E0B4"/>
        <bgColor rgb="FFCC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ont="1" applyFill="1"/>
    <xf numFmtId="164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C1" zoomScale="115" zoomScaleNormal="115" workbookViewId="0">
      <selection activeCell="O5" sqref="O5"/>
    </sheetView>
  </sheetViews>
  <sheetFormatPr defaultRowHeight="12.75" x14ac:dyDescent="0.2"/>
  <cols>
    <col min="3" max="4" width="8.42578125"/>
    <col min="11" max="12" width="14.140625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T1" t="s">
        <v>17</v>
      </c>
      <c r="U1" t="s">
        <v>18</v>
      </c>
    </row>
    <row r="2" spans="1:21" x14ac:dyDescent="0.2">
      <c r="A2">
        <v>1</v>
      </c>
      <c r="B2">
        <v>1</v>
      </c>
      <c r="C2">
        <f>1</f>
        <v>1</v>
      </c>
      <c r="D2" t="b">
        <f>TRUE()</f>
        <v>1</v>
      </c>
      <c r="E2" s="2" t="b">
        <f>FALSE()</f>
        <v>0</v>
      </c>
      <c r="F2">
        <v>10000</v>
      </c>
      <c r="G2">
        <v>10000</v>
      </c>
      <c r="H2">
        <v>7000</v>
      </c>
      <c r="I2">
        <v>7000</v>
      </c>
      <c r="J2">
        <v>0</v>
      </c>
      <c r="K2">
        <v>0</v>
      </c>
      <c r="L2">
        <v>194</v>
      </c>
      <c r="M2">
        <v>2016</v>
      </c>
      <c r="O2" s="3">
        <f>MIN(T2:U2)/12</f>
        <v>583.33333333333337</v>
      </c>
      <c r="P2" s="1">
        <v>0</v>
      </c>
      <c r="Q2" s="1">
        <f>P2</f>
        <v>0</v>
      </c>
      <c r="R2" s="1">
        <f>P2</f>
        <v>0</v>
      </c>
      <c r="T2">
        <f>F2-12*L2+J2</f>
        <v>7672</v>
      </c>
      <c r="U2">
        <f>H2</f>
        <v>7000</v>
      </c>
    </row>
    <row r="3" spans="1:21" x14ac:dyDescent="0.2">
      <c r="A3">
        <v>1</v>
      </c>
      <c r="B3">
        <v>1</v>
      </c>
      <c r="C3">
        <f t="shared" ref="C3:C8" si="0">C2+1</f>
        <v>2</v>
      </c>
      <c r="D3" t="b">
        <f>TRUE()</f>
        <v>1</v>
      </c>
      <c r="E3" s="2" t="b">
        <f>FALSE()</f>
        <v>0</v>
      </c>
      <c r="F3">
        <v>10000</v>
      </c>
      <c r="G3">
        <v>10000</v>
      </c>
      <c r="H3">
        <v>7000</v>
      </c>
      <c r="I3">
        <v>7000</v>
      </c>
      <c r="J3">
        <v>0</v>
      </c>
      <c r="K3">
        <v>0</v>
      </c>
      <c r="L3">
        <v>194</v>
      </c>
      <c r="M3">
        <v>2016</v>
      </c>
      <c r="O3" s="3">
        <f>MIN(T3:U3)/12</f>
        <v>583.33333333333337</v>
      </c>
      <c r="P3" s="1">
        <v>0</v>
      </c>
      <c r="Q3" s="1">
        <f>P3</f>
        <v>0</v>
      </c>
      <c r="R3" s="1">
        <f>P3</f>
        <v>0</v>
      </c>
      <c r="T3">
        <f>F3-12*L3+J3</f>
        <v>7672</v>
      </c>
      <c r="U3">
        <f t="shared" ref="U3:U9" si="1">H3</f>
        <v>7000</v>
      </c>
    </row>
    <row r="4" spans="1:21" x14ac:dyDescent="0.2">
      <c r="A4">
        <v>1</v>
      </c>
      <c r="B4">
        <v>1</v>
      </c>
      <c r="C4">
        <f t="shared" si="0"/>
        <v>3</v>
      </c>
      <c r="D4" t="b">
        <f>FALSE()</f>
        <v>0</v>
      </c>
      <c r="E4" s="2" t="b">
        <f>TRUE()</f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194</v>
      </c>
      <c r="L4">
        <v>194</v>
      </c>
      <c r="M4">
        <v>2016</v>
      </c>
      <c r="O4" s="3">
        <f>MIN(T4:U4)/12</f>
        <v>0</v>
      </c>
      <c r="P4" s="1">
        <v>0</v>
      </c>
      <c r="Q4" s="1">
        <f>P4</f>
        <v>0</v>
      </c>
      <c r="R4" s="1">
        <f>P4</f>
        <v>0</v>
      </c>
      <c r="T4">
        <v>0</v>
      </c>
      <c r="U4">
        <f t="shared" si="1"/>
        <v>0</v>
      </c>
    </row>
    <row r="5" spans="1:21" x14ac:dyDescent="0.2">
      <c r="A5">
        <v>2</v>
      </c>
      <c r="B5">
        <v>2</v>
      </c>
      <c r="C5">
        <f t="shared" si="0"/>
        <v>4</v>
      </c>
      <c r="D5" t="b">
        <f>FALSE()</f>
        <v>0</v>
      </c>
      <c r="E5" s="2" t="b">
        <f>FALSE()</f>
        <v>0</v>
      </c>
      <c r="F5">
        <v>5000</v>
      </c>
      <c r="G5">
        <v>6000</v>
      </c>
      <c r="H5">
        <v>5000</v>
      </c>
      <c r="I5">
        <v>6000</v>
      </c>
      <c r="J5">
        <v>3000</v>
      </c>
      <c r="K5">
        <v>0</v>
      </c>
      <c r="L5">
        <v>0</v>
      </c>
      <c r="M5">
        <v>2012</v>
      </c>
      <c r="O5" s="3">
        <f>F5/12</f>
        <v>416.66666666666669</v>
      </c>
      <c r="P5" s="1">
        <v>0</v>
      </c>
      <c r="Q5" s="1">
        <f>P5</f>
        <v>0</v>
      </c>
      <c r="R5" s="1">
        <f>P5</f>
        <v>0</v>
      </c>
      <c r="T5">
        <f>F5-12*L5+8000</f>
        <v>13000</v>
      </c>
      <c r="U5">
        <f>H5+8000</f>
        <v>13000</v>
      </c>
    </row>
    <row r="6" spans="1:21" x14ac:dyDescent="0.2">
      <c r="A6">
        <v>4</v>
      </c>
      <c r="B6">
        <v>4</v>
      </c>
      <c r="C6">
        <f t="shared" si="0"/>
        <v>5</v>
      </c>
      <c r="D6" t="b">
        <f>TRUE()</f>
        <v>1</v>
      </c>
      <c r="E6" s="2" t="b">
        <f>FALSE()</f>
        <v>0</v>
      </c>
      <c r="F6">
        <v>20000</v>
      </c>
      <c r="G6">
        <v>20000</v>
      </c>
      <c r="H6">
        <v>18000</v>
      </c>
      <c r="I6">
        <v>18000</v>
      </c>
      <c r="J6">
        <v>0</v>
      </c>
      <c r="K6">
        <v>0</v>
      </c>
      <c r="L6">
        <f>2*194</f>
        <v>388</v>
      </c>
      <c r="M6">
        <v>2010</v>
      </c>
      <c r="O6" s="3">
        <f>20000/12</f>
        <v>1666.6666666666667</v>
      </c>
      <c r="P6" s="1">
        <v>0</v>
      </c>
      <c r="Q6" s="1">
        <v>388</v>
      </c>
      <c r="R6" s="1">
        <v>388</v>
      </c>
      <c r="T6">
        <f>F6-12*L6+J6</f>
        <v>15344</v>
      </c>
      <c r="U6">
        <f t="shared" si="1"/>
        <v>18000</v>
      </c>
    </row>
    <row r="7" spans="1:21" x14ac:dyDescent="0.2">
      <c r="A7">
        <v>4</v>
      </c>
      <c r="B7">
        <v>4</v>
      </c>
      <c r="C7">
        <f t="shared" si="0"/>
        <v>6</v>
      </c>
      <c r="D7" t="b">
        <f>TRUE()</f>
        <v>1</v>
      </c>
      <c r="E7" s="2" t="b">
        <f>FALSE()</f>
        <v>0</v>
      </c>
      <c r="F7">
        <v>20000</v>
      </c>
      <c r="G7">
        <v>20000</v>
      </c>
      <c r="H7">
        <v>18000</v>
      </c>
      <c r="I7">
        <v>18000</v>
      </c>
      <c r="J7">
        <v>0</v>
      </c>
      <c r="K7">
        <v>0</v>
      </c>
      <c r="L7">
        <f>2*194</f>
        <v>388</v>
      </c>
      <c r="M7">
        <v>2010</v>
      </c>
      <c r="O7" s="3">
        <f>20000/12</f>
        <v>1666.6666666666667</v>
      </c>
      <c r="P7" s="1">
        <v>0</v>
      </c>
      <c r="Q7" s="1">
        <v>388</v>
      </c>
      <c r="R7" s="1">
        <v>388</v>
      </c>
      <c r="T7">
        <f>F7-(12*L7)+J7</f>
        <v>15344</v>
      </c>
      <c r="U7">
        <f t="shared" si="1"/>
        <v>18000</v>
      </c>
    </row>
    <row r="8" spans="1:21" x14ac:dyDescent="0.2">
      <c r="A8">
        <v>4</v>
      </c>
      <c r="B8">
        <v>4</v>
      </c>
      <c r="C8">
        <f t="shared" si="0"/>
        <v>7</v>
      </c>
      <c r="D8" t="b">
        <f>FALSE()</f>
        <v>0</v>
      </c>
      <c r="E8" s="2" t="b">
        <f>TRUE()</f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194</v>
      </c>
      <c r="L8">
        <f>2*194</f>
        <v>388</v>
      </c>
      <c r="M8">
        <v>2010</v>
      </c>
      <c r="O8" s="3">
        <v>0</v>
      </c>
      <c r="P8" s="1">
        <v>194</v>
      </c>
      <c r="Q8" s="1">
        <v>388</v>
      </c>
      <c r="R8" s="1">
        <v>388</v>
      </c>
      <c r="T8">
        <v>0</v>
      </c>
      <c r="U8">
        <f t="shared" si="1"/>
        <v>0</v>
      </c>
    </row>
    <row r="9" spans="1:21" x14ac:dyDescent="0.2">
      <c r="A9">
        <v>4</v>
      </c>
      <c r="B9">
        <v>4</v>
      </c>
      <c r="C9">
        <v>8</v>
      </c>
      <c r="D9" t="b">
        <f>FALSE()</f>
        <v>0</v>
      </c>
      <c r="E9" s="2" t="b">
        <f>TRUE()</f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194</v>
      </c>
      <c r="L9">
        <f>2*194</f>
        <v>388</v>
      </c>
      <c r="M9">
        <v>2010</v>
      </c>
      <c r="O9" s="3">
        <v>0</v>
      </c>
      <c r="P9" s="1">
        <v>194</v>
      </c>
      <c r="Q9" s="1">
        <v>388</v>
      </c>
      <c r="R9" s="1">
        <v>388</v>
      </c>
      <c r="T9">
        <v>0</v>
      </c>
      <c r="U9">
        <f t="shared" si="1"/>
        <v>0</v>
      </c>
    </row>
    <row r="10" spans="1:21" x14ac:dyDescent="0.2">
      <c r="A10">
        <v>5</v>
      </c>
      <c r="B10">
        <v>5</v>
      </c>
      <c r="C10">
        <v>9</v>
      </c>
      <c r="D10" t="b">
        <v>1</v>
      </c>
      <c r="E10" t="b">
        <v>0</v>
      </c>
      <c r="F10">
        <v>12000</v>
      </c>
      <c r="G10">
        <v>12000</v>
      </c>
      <c r="H10">
        <v>10000</v>
      </c>
      <c r="I10">
        <v>10000</v>
      </c>
      <c r="J10">
        <v>0</v>
      </c>
      <c r="K10">
        <v>0</v>
      </c>
      <c r="L10">
        <v>194</v>
      </c>
      <c r="M10">
        <v>2019</v>
      </c>
      <c r="O10" s="3">
        <f>2*T10/12</f>
        <v>1612</v>
      </c>
      <c r="P10" s="1">
        <v>0</v>
      </c>
      <c r="Q10" s="1">
        <v>0</v>
      </c>
      <c r="R10" s="1">
        <v>0</v>
      </c>
      <c r="T10">
        <f>F10-(12*L10)</f>
        <v>9672</v>
      </c>
      <c r="U10">
        <f t="shared" ref="U10" si="2">H10</f>
        <v>10000</v>
      </c>
    </row>
    <row r="11" spans="1:21" x14ac:dyDescent="0.2">
      <c r="A11">
        <v>5</v>
      </c>
      <c r="B11">
        <v>5</v>
      </c>
      <c r="C11">
        <v>10</v>
      </c>
      <c r="D11" t="b">
        <v>1</v>
      </c>
      <c r="E11" t="b">
        <v>0</v>
      </c>
      <c r="F11">
        <v>12000</v>
      </c>
      <c r="G11">
        <v>12000</v>
      </c>
      <c r="H11">
        <v>10000</v>
      </c>
      <c r="I11">
        <v>10000</v>
      </c>
      <c r="J11">
        <v>0</v>
      </c>
      <c r="K11">
        <v>0</v>
      </c>
      <c r="L11">
        <v>194</v>
      </c>
      <c r="M11">
        <v>2019</v>
      </c>
      <c r="O11" s="3">
        <f>2*T11/12</f>
        <v>1612</v>
      </c>
      <c r="P11" s="1">
        <v>0</v>
      </c>
      <c r="Q11" s="1">
        <v>0</v>
      </c>
      <c r="R11" s="1">
        <v>0</v>
      </c>
      <c r="T11">
        <f t="shared" ref="T11:T12" si="3">F11-(12*L11)</f>
        <v>9672</v>
      </c>
      <c r="U11">
        <f t="shared" ref="U11:U12" si="4">H11</f>
        <v>10000</v>
      </c>
    </row>
    <row r="12" spans="1:21" x14ac:dyDescent="0.2">
      <c r="A12">
        <v>5</v>
      </c>
      <c r="B12">
        <v>5</v>
      </c>
      <c r="C12">
        <v>11</v>
      </c>
      <c r="D12" t="b">
        <v>0</v>
      </c>
      <c r="E12" t="b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194</v>
      </c>
      <c r="L12">
        <v>194</v>
      </c>
      <c r="M12">
        <v>2019</v>
      </c>
      <c r="O12" s="3">
        <v>0</v>
      </c>
      <c r="P12" s="1">
        <v>0</v>
      </c>
      <c r="Q12" s="1">
        <v>0</v>
      </c>
      <c r="R12" s="1">
        <v>0</v>
      </c>
      <c r="T12">
        <v>0</v>
      </c>
      <c r="U12">
        <f t="shared" si="4"/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test_dfs_fav_check_test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Eric Sommer</cp:lastModifiedBy>
  <cp:revision>3</cp:revision>
  <dcterms:modified xsi:type="dcterms:W3CDTF">2019-06-13T11:27:51Z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