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6726C096-EDEE-4890-B899-73BF0B6A556E}" xr6:coauthVersionLast="47" xr6:coauthVersionMax="47" xr10:uidLastSave="{00000000-0000-0000-0000-000000000000}"/>
  <bookViews>
    <workbookView xWindow="-108" yWindow="-108" windowWidth="23256" windowHeight="12576" activeTab="3" xr2:uid="{52CE8260-0340-41DF-8D8D-B6B45D605076}"/>
  </bookViews>
  <sheets>
    <sheet name="Relativa 1" sheetId="1" r:id="rId1"/>
    <sheet name="Relativa 2" sheetId="2" r:id="rId2"/>
    <sheet name="Absoluta 1" sheetId="3" r:id="rId3"/>
    <sheet name="Absoluta 2" sheetId="4" r:id="rId4"/>
    <sheet name="Mista" sheetId="5" r:id="rId5"/>
    <sheet name="BaseDados" sheetId="6" r:id="rId6"/>
    <sheet name="Painel Estatístico" sheetId="7" r:id="rId7"/>
  </sheets>
  <definedNames>
    <definedName name="Cotação">'Absoluta 1'!$G$10</definedName>
    <definedName name="Cotação2">'Absoluta 2'!$B$3</definedName>
    <definedName name="TabDados">BaseDados!$A$2:$E$146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7" i="4"/>
  <c r="E8" i="4"/>
  <c r="E9" i="4"/>
  <c r="E10" i="4"/>
  <c r="E7" i="4"/>
  <c r="C8" i="4"/>
  <c r="C9" i="4"/>
  <c r="C10" i="4"/>
  <c r="C7" i="4"/>
  <c r="H5" i="3"/>
  <c r="H6" i="3"/>
  <c r="H7" i="3"/>
  <c r="H8" i="3"/>
  <c r="H4" i="3"/>
  <c r="C5" i="3"/>
  <c r="C6" i="3"/>
  <c r="C7" i="3"/>
  <c r="C8" i="3"/>
  <c r="C4" i="3"/>
  <c r="C6" i="2"/>
  <c r="B6" i="2"/>
  <c r="D6" i="2"/>
  <c r="E6" i="2"/>
  <c r="F6" i="2" s="1"/>
  <c r="G6" i="2" s="1"/>
  <c r="H6" i="2" s="1"/>
  <c r="I6" i="2" s="1"/>
  <c r="J6" i="2" s="1"/>
  <c r="K6" i="2" s="1"/>
  <c r="L6" i="2" s="1"/>
  <c r="M6" i="2" s="1"/>
  <c r="D5" i="1"/>
  <c r="D6" i="1"/>
  <c r="D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Lucas Silveira Joao</author>
  </authors>
  <commentList>
    <comment ref="A5" authorId="0" shapeId="0" xr:uid="{4577113D-6FC7-45EE-9E0E-138F164702B8}">
      <text>
        <r>
          <rPr>
            <b/>
            <sz val="9"/>
            <color indexed="81"/>
            <rFont val="Segoe UI"/>
            <family val="2"/>
          </rPr>
          <t xml:space="preserve">Objetivo de meta (5%) já somando o atual: R$ 1.260,00
formula: =A6*5%+A6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Lucas Silveira Joao</author>
  </authors>
  <commentList>
    <comment ref="H4" authorId="0" shapeId="0" xr:uid="{456FB3BC-65BE-4CB8-8842-5E39270A5920}">
      <text>
        <r>
          <rPr>
            <sz val="9"/>
            <color indexed="81"/>
            <rFont val="Segoe UI"/>
            <family val="2"/>
          </rPr>
          <t xml:space="preserve">Colocar nome da célula: No canto superior esquerdo onde aparece a letra e numero da célula </t>
        </r>
      </text>
    </comment>
  </commentList>
</comments>
</file>

<file path=xl/sharedStrings.xml><?xml version="1.0" encoding="utf-8"?>
<sst xmlns="http://schemas.openxmlformats.org/spreadsheetml/2006/main" count="375" uniqueCount="88">
  <si>
    <t>Planilha de análise de Metas</t>
  </si>
  <si>
    <t>Ítem</t>
  </si>
  <si>
    <t>Previsto</t>
  </si>
  <si>
    <t>Realizado</t>
  </si>
  <si>
    <t>(%) da Meta</t>
  </si>
  <si>
    <t>Produto 1</t>
  </si>
  <si>
    <t>Produto 2</t>
  </si>
  <si>
    <t>Produto 3</t>
  </si>
  <si>
    <t>Produto 4</t>
  </si>
  <si>
    <t>Previsão de Crescimento na Produção</t>
  </si>
  <si>
    <t>Produto</t>
  </si>
  <si>
    <t>Café</t>
  </si>
  <si>
    <t>(*) Valores medidos em toneladas</t>
  </si>
  <si>
    <t>(*) Meta de crescimento: 5% ao mês anterior</t>
  </si>
  <si>
    <t>Controle de Importações</t>
  </si>
  <si>
    <t>U$</t>
  </si>
  <si>
    <t>R$</t>
  </si>
  <si>
    <t>MAC APPLE</t>
  </si>
  <si>
    <t>Perfume CK</t>
  </si>
  <si>
    <t>Whisky Blue Label</t>
  </si>
  <si>
    <t>PS4</t>
  </si>
  <si>
    <t>Centrum Vitamina</t>
  </si>
  <si>
    <t>Cotação</t>
  </si>
  <si>
    <t>Fonte:</t>
  </si>
  <si>
    <t>UOL Economia</t>
  </si>
  <si>
    <t>Controle de Faturamento Anual</t>
  </si>
  <si>
    <t>Controle de Vendas de Veículos</t>
  </si>
  <si>
    <t>Localidades</t>
  </si>
  <si>
    <t>São Paulo</t>
  </si>
  <si>
    <t>Rio de Janeiro</t>
  </si>
  <si>
    <t>Belo Horizonte</t>
  </si>
  <si>
    <t>Fortaleza</t>
  </si>
  <si>
    <t>Goiânia</t>
  </si>
  <si>
    <t>Impostos</t>
  </si>
  <si>
    <t>Preço Venda</t>
  </si>
  <si>
    <t>Veículo</t>
  </si>
  <si>
    <t>Preço Custo</t>
  </si>
  <si>
    <t>Argo</t>
  </si>
  <si>
    <t>Kwid</t>
  </si>
  <si>
    <t>Onix</t>
  </si>
  <si>
    <t>CRV</t>
  </si>
  <si>
    <t>Utilizando nome definido na célula de cotação</t>
  </si>
  <si>
    <t>Pedido</t>
  </si>
  <si>
    <t>Data</t>
  </si>
  <si>
    <t>Venda</t>
  </si>
  <si>
    <t>Setor</t>
  </si>
  <si>
    <t>Colchão Casal Maestro Espuma 45</t>
  </si>
  <si>
    <t>Colchões</t>
  </si>
  <si>
    <t>Estofado América 3 Lugares Chenille</t>
  </si>
  <si>
    <t>Sala de Estar</t>
  </si>
  <si>
    <t>Estofado Ravena 3 Lugares Korino</t>
  </si>
  <si>
    <t>Conjunto Versati 2 e 3 Lugares Com Puff</t>
  </si>
  <si>
    <t xml:space="preserve">Estante França Porta Deslizante </t>
  </si>
  <si>
    <t>Estofado Cáceres 2 Lugares</t>
  </si>
  <si>
    <t>Cama de Casal Solaris</t>
  </si>
  <si>
    <t>Dormitórios</t>
  </si>
  <si>
    <t>Cama Casal Ferreira</t>
  </si>
  <si>
    <t>Box Logan Tex 1,58cm</t>
  </si>
  <si>
    <t>Cozinha Compacta Lara</t>
  </si>
  <si>
    <t>Cozinhas</t>
  </si>
  <si>
    <t>Conjunto Luana 2,2 de Canto Com Banqueta Chenille</t>
  </si>
  <si>
    <t>Cantoneira Premium Multilinha</t>
  </si>
  <si>
    <t>Armário Canto Requinte</t>
  </si>
  <si>
    <t>Mesa Retangular Atlanta 1,37</t>
  </si>
  <si>
    <t>Armário Triplo Beatriz 3 Portas 0,99</t>
  </si>
  <si>
    <t>Fruteira Multiuso</t>
  </si>
  <si>
    <t>Guarda Roupa Tales 6 portas</t>
  </si>
  <si>
    <t>Colchão Garibaldi Mola Pillow Unifase</t>
  </si>
  <si>
    <t>Cadeira Tubular Paloma</t>
  </si>
  <si>
    <t>Guarda Roupa Niterói</t>
  </si>
  <si>
    <t>Berço Minicama Nanda 0,70</t>
  </si>
  <si>
    <t>Espaço Infantil</t>
  </si>
  <si>
    <t>Armário Geladeira Basculante Life 1 Porta 0,70</t>
  </si>
  <si>
    <t>Guarda Roupa Closet França</t>
  </si>
  <si>
    <t>Armário de Canto Beatriz 0,60 1 Porta</t>
  </si>
  <si>
    <t>Colchão Donnatelo Mola Donnel</t>
  </si>
  <si>
    <t>Berço / Cama Urso Alegro Slim</t>
  </si>
  <si>
    <t>Paneleiro Simples Viv 2 Gavetas</t>
  </si>
  <si>
    <t>Conjunto Box Intense Star Mola</t>
  </si>
  <si>
    <t>Conjunto Oitavado Verona Com 4 Ccadeira</t>
  </si>
  <si>
    <t>Estatística</t>
  </si>
  <si>
    <t>Total Faturado</t>
  </si>
  <si>
    <t>Nº de Pedidos</t>
  </si>
  <si>
    <t>Venda Média</t>
  </si>
  <si>
    <t>Maior Venda</t>
  </si>
  <si>
    <t>Menor Venda</t>
  </si>
  <si>
    <t>(*) Uma grande vantagem de nomes definidos é podermos mais facilmente</t>
  </si>
  <si>
    <t>realizar cálculos entre planilhas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</si>
</sst>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rgb="FFFFFF00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6" xfId="0" applyBorder="1"/>
    <xf numFmtId="0" fontId="0" fillId="4" borderId="6" xfId="0" applyFill="1" applyBorder="1" applyAlignment="1">
      <alignment horizontal="center"/>
    </xf>
    <xf numFmtId="0" fontId="3" fillId="0" borderId="0" xfId="0" applyFont="1"/>
    <xf numFmtId="9" fontId="0" fillId="2" borderId="6" xfId="0" applyNumberFormat="1" applyFill="1" applyBorder="1" applyAlignment="1">
      <alignment horizontal="center"/>
    </xf>
    <xf numFmtId="164" fontId="0" fillId="2" borderId="6" xfId="2" applyFont="1" applyFill="1" applyBorder="1"/>
    <xf numFmtId="164" fontId="0" fillId="0" borderId="6" xfId="0" applyNumberFormat="1" applyBorder="1"/>
    <xf numFmtId="0" fontId="7" fillId="6" borderId="8" xfId="0" applyFont="1" applyFill="1" applyBorder="1"/>
    <xf numFmtId="0" fontId="7" fillId="6" borderId="9" xfId="0" applyFont="1" applyFill="1" applyBorder="1"/>
    <xf numFmtId="0" fontId="8" fillId="7" borderId="8" xfId="0" applyFont="1" applyFill="1" applyBorder="1"/>
    <xf numFmtId="164" fontId="8" fillId="7" borderId="8" xfId="2" applyNumberFormat="1" applyFont="1" applyFill="1" applyBorder="1"/>
    <xf numFmtId="10" fontId="8" fillId="7" borderId="9" xfId="3" applyNumberFormat="1" applyFont="1" applyFill="1" applyBorder="1"/>
    <xf numFmtId="0" fontId="8" fillId="0" borderId="10" xfId="0" applyFont="1" applyBorder="1"/>
    <xf numFmtId="164" fontId="8" fillId="0" borderId="10" xfId="2" applyNumberFormat="1" applyFont="1" applyBorder="1"/>
    <xf numFmtId="10" fontId="8" fillId="0" borderId="11" xfId="3" applyNumberFormat="1" applyFont="1" applyBorder="1"/>
    <xf numFmtId="0" fontId="8" fillId="7" borderId="10" xfId="0" applyFont="1" applyFill="1" applyBorder="1"/>
    <xf numFmtId="164" fontId="8" fillId="7" borderId="10" xfId="2" applyNumberFormat="1" applyFont="1" applyFill="1" applyBorder="1"/>
    <xf numFmtId="10" fontId="8" fillId="7" borderId="11" xfId="3" applyNumberFormat="1" applyFont="1" applyFill="1" applyBorder="1"/>
    <xf numFmtId="0" fontId="8" fillId="0" borderId="12" xfId="0" applyFont="1" applyBorder="1"/>
    <xf numFmtId="164" fontId="8" fillId="0" borderId="12" xfId="2" applyNumberFormat="1" applyFont="1" applyBorder="1"/>
    <xf numFmtId="10" fontId="8" fillId="0" borderId="7" xfId="3" applyNumberFormat="1" applyFont="1" applyBorder="1"/>
    <xf numFmtId="0" fontId="9" fillId="0" borderId="0" xfId="0" applyFont="1"/>
    <xf numFmtId="17" fontId="4" fillId="3" borderId="13" xfId="0" applyNumberFormat="1" applyFont="1" applyFill="1" applyBorder="1" applyAlignment="1">
      <alignment horizontal="center"/>
    </xf>
    <xf numFmtId="17" fontId="4" fillId="3" borderId="14" xfId="0" applyNumberFormat="1" applyFont="1" applyFill="1" applyBorder="1" applyAlignment="1">
      <alignment horizontal="center"/>
    </xf>
    <xf numFmtId="17" fontId="4" fillId="3" borderId="15" xfId="0" applyNumberFormat="1" applyFont="1" applyFill="1" applyBorder="1" applyAlignment="1">
      <alignment horizontal="center"/>
    </xf>
    <xf numFmtId="43" fontId="0" fillId="2" borderId="16" xfId="1" applyFont="1" applyFill="1" applyBorder="1"/>
    <xf numFmtId="43" fontId="0" fillId="0" borderId="17" xfId="1" applyFont="1" applyBorder="1"/>
    <xf numFmtId="0" fontId="0" fillId="9" borderId="18" xfId="0" applyFont="1" applyFill="1" applyBorder="1"/>
    <xf numFmtId="0" fontId="2" fillId="8" borderId="21" xfId="0" applyFont="1" applyFill="1" applyBorder="1"/>
    <xf numFmtId="0" fontId="2" fillId="8" borderId="22" xfId="0" applyFont="1" applyFill="1" applyBorder="1"/>
    <xf numFmtId="0" fontId="2" fillId="8" borderId="23" xfId="0" applyFont="1" applyFill="1" applyBorder="1"/>
    <xf numFmtId="0" fontId="0" fillId="9" borderId="21" xfId="0" applyFont="1" applyFill="1" applyBorder="1"/>
    <xf numFmtId="43" fontId="0" fillId="9" borderId="22" xfId="1" applyNumberFormat="1" applyFont="1" applyFill="1" applyBorder="1"/>
    <xf numFmtId="43" fontId="0" fillId="9" borderId="23" xfId="1" applyNumberFormat="1" applyFont="1" applyFill="1" applyBorder="1"/>
    <xf numFmtId="0" fontId="0" fillId="0" borderId="21" xfId="0" applyFont="1" applyBorder="1"/>
    <xf numFmtId="43" fontId="0" fillId="0" borderId="22" xfId="1" applyNumberFormat="1" applyFont="1" applyBorder="1"/>
    <xf numFmtId="43" fontId="0" fillId="0" borderId="23" xfId="1" applyNumberFormat="1" applyFont="1" applyBorder="1"/>
    <xf numFmtId="43" fontId="0" fillId="9" borderId="19" xfId="1" applyNumberFormat="1" applyFont="1" applyFill="1" applyBorder="1"/>
    <xf numFmtId="43" fontId="0" fillId="9" borderId="20" xfId="1" applyNumberFormat="1" applyFont="1" applyFill="1" applyBorder="1"/>
    <xf numFmtId="0" fontId="10" fillId="0" borderId="0" xfId="0" applyFont="1"/>
    <xf numFmtId="0" fontId="11" fillId="0" borderId="0" xfId="0" applyFont="1"/>
    <xf numFmtId="43" fontId="0" fillId="0" borderId="6" xfId="1" applyFont="1" applyBorder="1"/>
    <xf numFmtId="0" fontId="12" fillId="3" borderId="6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6" xfId="1" applyNumberFormat="1" applyFont="1" applyFill="1" applyBorder="1"/>
    <xf numFmtId="0" fontId="13" fillId="0" borderId="6" xfId="0" applyFont="1" applyBorder="1" applyAlignment="1">
      <alignment horizontal="left"/>
    </xf>
    <xf numFmtId="165" fontId="13" fillId="0" borderId="6" xfId="1" applyNumberFormat="1" applyFont="1" applyFill="1" applyBorder="1"/>
    <xf numFmtId="0" fontId="10" fillId="0" borderId="6" xfId="0" applyFont="1" applyBorder="1"/>
    <xf numFmtId="164" fontId="0" fillId="0" borderId="6" xfId="2" applyFont="1" applyBorder="1"/>
    <xf numFmtId="0" fontId="6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45B-7A7E-488E-89F8-9804A6F7AC10}">
  <dimension ref="A1:D7"/>
  <sheetViews>
    <sheetView showGridLines="0" zoomScaleNormal="100" workbookViewId="0">
      <selection activeCell="D7" sqref="D7"/>
    </sheetView>
  </sheetViews>
  <sheetFormatPr defaultRowHeight="14.4" x14ac:dyDescent="0.3"/>
  <cols>
    <col min="1" max="1" width="16.44140625" customWidth="1"/>
    <col min="2" max="3" width="18.88671875" bestFit="1" customWidth="1"/>
    <col min="4" max="4" width="12.88671875" bestFit="1" customWidth="1"/>
  </cols>
  <sheetData>
    <row r="1" spans="1:4" ht="21" x14ac:dyDescent="0.4">
      <c r="A1" s="51" t="s">
        <v>0</v>
      </c>
      <c r="B1" s="51"/>
      <c r="C1" s="51"/>
      <c r="D1" s="51"/>
    </row>
    <row r="2" spans="1:4" ht="21.6" thickBot="1" x14ac:dyDescent="0.45">
      <c r="A2" s="23"/>
      <c r="B2" s="23"/>
      <c r="C2" s="23"/>
      <c r="D2" s="23"/>
    </row>
    <row r="3" spans="1:4" ht="16.2" thickBot="1" x14ac:dyDescent="0.35">
      <c r="A3" s="9" t="s">
        <v>1</v>
      </c>
      <c r="B3" s="9" t="s">
        <v>2</v>
      </c>
      <c r="C3" s="9" t="s">
        <v>3</v>
      </c>
      <c r="D3" s="10" t="s">
        <v>4</v>
      </c>
    </row>
    <row r="4" spans="1:4" ht="15.6" x14ac:dyDescent="0.3">
      <c r="A4" s="11" t="s">
        <v>5</v>
      </c>
      <c r="B4" s="12">
        <v>15000</v>
      </c>
      <c r="C4" s="12">
        <v>14000</v>
      </c>
      <c r="D4" s="13">
        <f>C4/B4</f>
        <v>0.93333333333333335</v>
      </c>
    </row>
    <row r="5" spans="1:4" ht="15.6" x14ac:dyDescent="0.3">
      <c r="A5" s="14" t="s">
        <v>6</v>
      </c>
      <c r="B5" s="15">
        <v>12000</v>
      </c>
      <c r="C5" s="15">
        <v>18000</v>
      </c>
      <c r="D5" s="16">
        <f t="shared" ref="D5:D7" si="0">C5/B5</f>
        <v>1.5</v>
      </c>
    </row>
    <row r="6" spans="1:4" ht="15.6" x14ac:dyDescent="0.3">
      <c r="A6" s="17" t="s">
        <v>7</v>
      </c>
      <c r="B6" s="18">
        <v>25000</v>
      </c>
      <c r="C6" s="18">
        <v>22000</v>
      </c>
      <c r="D6" s="19">
        <f t="shared" si="0"/>
        <v>0.88</v>
      </c>
    </row>
    <row r="7" spans="1:4" ht="16.2" thickBot="1" x14ac:dyDescent="0.35">
      <c r="A7" s="20" t="s">
        <v>8</v>
      </c>
      <c r="B7" s="21">
        <v>20000</v>
      </c>
      <c r="C7" s="21">
        <v>31000</v>
      </c>
      <c r="D7" s="22">
        <f t="shared" si="0"/>
        <v>1.55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186D-A800-4D5E-9D66-9ED092DE745F}">
  <dimension ref="A1:M9"/>
  <sheetViews>
    <sheetView showGridLines="0" zoomScale="160" zoomScaleNormal="160" workbookViewId="0">
      <selection activeCell="E12" sqref="E12"/>
    </sheetView>
  </sheetViews>
  <sheetFormatPr defaultRowHeight="14.4" x14ac:dyDescent="0.3"/>
  <cols>
    <col min="1" max="13" width="9.5546875" bestFit="1" customWidth="1"/>
  </cols>
  <sheetData>
    <row r="1" spans="1:13" x14ac:dyDescent="0.3">
      <c r="A1" t="s">
        <v>9</v>
      </c>
    </row>
    <row r="3" spans="1:13" x14ac:dyDescent="0.3">
      <c r="A3" t="s">
        <v>10</v>
      </c>
      <c r="B3" t="s">
        <v>11</v>
      </c>
    </row>
    <row r="5" spans="1:13" x14ac:dyDescent="0.3">
      <c r="A5" s="24">
        <v>43435</v>
      </c>
      <c r="B5" s="25">
        <v>43466</v>
      </c>
      <c r="C5" s="25">
        <v>43497</v>
      </c>
      <c r="D5" s="25">
        <v>43525</v>
      </c>
      <c r="E5" s="25">
        <v>43556</v>
      </c>
      <c r="F5" s="25">
        <v>43586</v>
      </c>
      <c r="G5" s="25">
        <v>43617</v>
      </c>
      <c r="H5" s="25">
        <v>43647</v>
      </c>
      <c r="I5" s="25">
        <v>43678</v>
      </c>
      <c r="J5" s="25">
        <v>43709</v>
      </c>
      <c r="K5" s="25">
        <v>43739</v>
      </c>
      <c r="L5" s="25">
        <v>43770</v>
      </c>
      <c r="M5" s="26">
        <v>43800</v>
      </c>
    </row>
    <row r="6" spans="1:13" x14ac:dyDescent="0.3">
      <c r="A6" s="27">
        <v>1200</v>
      </c>
      <c r="B6" s="28">
        <f>A6*5%+A6</f>
        <v>1260</v>
      </c>
      <c r="C6" s="28">
        <f>B6*5%+B6</f>
        <v>1323</v>
      </c>
      <c r="D6" s="28">
        <f>C6*5%+C6</f>
        <v>1389.15</v>
      </c>
      <c r="E6" s="28">
        <f t="shared" ref="C6:M6" si="0">D6*5%+D6</f>
        <v>1458.6075000000001</v>
      </c>
      <c r="F6" s="28">
        <f t="shared" si="0"/>
        <v>1531.537875</v>
      </c>
      <c r="G6" s="28">
        <f t="shared" si="0"/>
        <v>1608.1147687499999</v>
      </c>
      <c r="H6" s="28">
        <f t="shared" si="0"/>
        <v>1688.5205071875</v>
      </c>
      <c r="I6" s="28">
        <f t="shared" si="0"/>
        <v>1772.946532546875</v>
      </c>
      <c r="J6" s="28">
        <f t="shared" si="0"/>
        <v>1861.5938591742188</v>
      </c>
      <c r="K6" s="28">
        <f t="shared" si="0"/>
        <v>1954.6735521329297</v>
      </c>
      <c r="L6" s="28">
        <f t="shared" si="0"/>
        <v>2052.407229739576</v>
      </c>
      <c r="M6" s="28">
        <f t="shared" si="0"/>
        <v>2155.0275912265547</v>
      </c>
    </row>
    <row r="8" spans="1:13" x14ac:dyDescent="0.3">
      <c r="A8" s="5" t="s">
        <v>12</v>
      </c>
    </row>
    <row r="9" spans="1:13" x14ac:dyDescent="0.3">
      <c r="A9" s="5" t="s">
        <v>13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9E99-CA5A-4617-9985-E33E4ABB563D}">
  <dimension ref="A1:H14"/>
  <sheetViews>
    <sheetView showGridLines="0" topLeftCell="B1" zoomScale="160" zoomScaleNormal="160" workbookViewId="0">
      <selection activeCell="F17" sqref="F17"/>
    </sheetView>
  </sheetViews>
  <sheetFormatPr defaultRowHeight="14.4" x14ac:dyDescent="0.3"/>
  <cols>
    <col min="1" max="1" width="30.44140625" bestFit="1" customWidth="1"/>
    <col min="2" max="2" width="15" customWidth="1"/>
    <col min="3" max="3" width="9.5546875" customWidth="1"/>
    <col min="4" max="5" width="2.6640625" customWidth="1"/>
    <col min="6" max="6" width="30.44140625" bestFit="1" customWidth="1"/>
    <col min="7" max="7" width="13.6640625" bestFit="1" customWidth="1"/>
    <col min="8" max="8" width="12.6640625" customWidth="1"/>
  </cols>
  <sheetData>
    <row r="1" spans="1:8" ht="18" x14ac:dyDescent="0.35">
      <c r="A1" s="42" t="s">
        <v>14</v>
      </c>
      <c r="F1" s="42" t="s">
        <v>14</v>
      </c>
    </row>
    <row r="3" spans="1:8" x14ac:dyDescent="0.3">
      <c r="A3" s="30" t="s">
        <v>10</v>
      </c>
      <c r="B3" s="31" t="s">
        <v>15</v>
      </c>
      <c r="C3" s="32" t="s">
        <v>16</v>
      </c>
      <c r="F3" s="30" t="s">
        <v>10</v>
      </c>
      <c r="G3" s="31" t="s">
        <v>15</v>
      </c>
      <c r="H3" s="32" t="s">
        <v>16</v>
      </c>
    </row>
    <row r="4" spans="1:8" x14ac:dyDescent="0.3">
      <c r="A4" s="33" t="s">
        <v>17</v>
      </c>
      <c r="B4" s="34">
        <v>1200</v>
      </c>
      <c r="C4" s="35">
        <f>B4*$B$10</f>
        <v>5664</v>
      </c>
      <c r="F4" s="33" t="s">
        <v>17</v>
      </c>
      <c r="G4" s="34">
        <v>1200</v>
      </c>
      <c r="H4" s="35">
        <f>G4*Cotação</f>
        <v>4716</v>
      </c>
    </row>
    <row r="5" spans="1:8" x14ac:dyDescent="0.3">
      <c r="A5" s="36" t="s">
        <v>18</v>
      </c>
      <c r="B5" s="37">
        <v>70</v>
      </c>
      <c r="C5" s="38">
        <f t="shared" ref="C5:C8" si="0">B5*$B$10</f>
        <v>330.4</v>
      </c>
      <c r="F5" s="36" t="s">
        <v>18</v>
      </c>
      <c r="G5" s="37">
        <v>70</v>
      </c>
      <c r="H5" s="38">
        <f>G5*Cotação</f>
        <v>275.10000000000002</v>
      </c>
    </row>
    <row r="6" spans="1:8" x14ac:dyDescent="0.3">
      <c r="A6" s="33" t="s">
        <v>19</v>
      </c>
      <c r="B6" s="34">
        <v>65</v>
      </c>
      <c r="C6" s="35">
        <f t="shared" si="0"/>
        <v>306.8</v>
      </c>
      <c r="F6" s="33" t="s">
        <v>19</v>
      </c>
      <c r="G6" s="34">
        <v>65</v>
      </c>
      <c r="H6" s="35">
        <f>G6*Cotação</f>
        <v>255.45000000000002</v>
      </c>
    </row>
    <row r="7" spans="1:8" x14ac:dyDescent="0.3">
      <c r="A7" s="36" t="s">
        <v>20</v>
      </c>
      <c r="B7" s="37">
        <v>450</v>
      </c>
      <c r="C7" s="38">
        <f t="shared" si="0"/>
        <v>2124</v>
      </c>
      <c r="F7" s="36" t="s">
        <v>20</v>
      </c>
      <c r="G7" s="37">
        <v>450</v>
      </c>
      <c r="H7" s="38">
        <f>G7*Cotação</f>
        <v>1768.5</v>
      </c>
    </row>
    <row r="8" spans="1:8" x14ac:dyDescent="0.3">
      <c r="A8" s="29" t="s">
        <v>21</v>
      </c>
      <c r="B8" s="39">
        <v>12</v>
      </c>
      <c r="C8" s="40">
        <f t="shared" si="0"/>
        <v>56.64</v>
      </c>
      <c r="F8" s="29" t="s">
        <v>21</v>
      </c>
      <c r="G8" s="39">
        <v>12</v>
      </c>
      <c r="H8" s="40">
        <f>G8*Cotação</f>
        <v>47.160000000000004</v>
      </c>
    </row>
    <row r="10" spans="1:8" x14ac:dyDescent="0.3">
      <c r="A10" s="41" t="s">
        <v>22</v>
      </c>
      <c r="B10" s="1">
        <v>4.72</v>
      </c>
      <c r="F10" s="41" t="s">
        <v>22</v>
      </c>
      <c r="G10" s="1">
        <v>3.93</v>
      </c>
    </row>
    <row r="11" spans="1:8" x14ac:dyDescent="0.3">
      <c r="A11" s="41" t="s">
        <v>23</v>
      </c>
      <c r="B11" t="s">
        <v>24</v>
      </c>
      <c r="F11" s="41" t="s">
        <v>23</v>
      </c>
      <c r="G11" t="s">
        <v>24</v>
      </c>
    </row>
    <row r="14" spans="1:8" x14ac:dyDescent="0.3">
      <c r="F14" s="5" t="s">
        <v>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F43C-6C5E-44C9-8B90-5BF89A342FD5}">
  <dimension ref="A1:G10"/>
  <sheetViews>
    <sheetView showGridLines="0" tabSelected="1" zoomScale="160" zoomScaleNormal="160" workbookViewId="0">
      <selection activeCell="H14" sqref="H14"/>
    </sheetView>
  </sheetViews>
  <sheetFormatPr defaultRowHeight="14.4" x14ac:dyDescent="0.3"/>
  <cols>
    <col min="2" max="7" width="10.5546875" bestFit="1" customWidth="1"/>
  </cols>
  <sheetData>
    <row r="1" spans="1:7" x14ac:dyDescent="0.3">
      <c r="A1" t="s">
        <v>25</v>
      </c>
    </row>
    <row r="3" spans="1:7" x14ac:dyDescent="0.3">
      <c r="A3" t="s">
        <v>22</v>
      </c>
      <c r="B3" s="2">
        <v>3.93</v>
      </c>
    </row>
    <row r="5" spans="1:7" x14ac:dyDescent="0.3">
      <c r="B5" s="52">
        <v>2019</v>
      </c>
      <c r="C5" s="53"/>
      <c r="D5" s="54">
        <v>2020</v>
      </c>
      <c r="E5" s="55"/>
      <c r="F5" s="54">
        <v>2021</v>
      </c>
      <c r="G5" s="55"/>
    </row>
    <row r="6" spans="1:7" x14ac:dyDescent="0.3">
      <c r="A6" s="3" t="s">
        <v>1</v>
      </c>
      <c r="B6" s="4" t="s">
        <v>15</v>
      </c>
      <c r="C6" s="4" t="s">
        <v>16</v>
      </c>
      <c r="D6" s="4" t="s">
        <v>15</v>
      </c>
      <c r="E6" s="4" t="s">
        <v>16</v>
      </c>
      <c r="F6" s="4" t="s">
        <v>15</v>
      </c>
      <c r="G6" s="4" t="s">
        <v>16</v>
      </c>
    </row>
    <row r="7" spans="1:7" x14ac:dyDescent="0.3">
      <c r="A7" s="3" t="s">
        <v>5</v>
      </c>
      <c r="B7" s="43">
        <v>12400</v>
      </c>
      <c r="C7" s="43">
        <f>B7*Cotação2</f>
        <v>48732</v>
      </c>
      <c r="D7" s="43">
        <v>11300</v>
      </c>
      <c r="E7" s="43">
        <f>D7*Cotação2</f>
        <v>44409</v>
      </c>
      <c r="F7" s="43">
        <v>13200</v>
      </c>
      <c r="G7" s="43">
        <f>F7*Cotação2</f>
        <v>51876</v>
      </c>
    </row>
    <row r="8" spans="1:7" x14ac:dyDescent="0.3">
      <c r="A8" s="3" t="s">
        <v>6</v>
      </c>
      <c r="B8" s="43">
        <v>15000</v>
      </c>
      <c r="C8" s="43">
        <f>B8*Cotação2</f>
        <v>58950</v>
      </c>
      <c r="D8" s="43">
        <v>12400</v>
      </c>
      <c r="E8" s="43">
        <f>D8*Cotação2</f>
        <v>48732</v>
      </c>
      <c r="F8" s="43">
        <v>14000</v>
      </c>
      <c r="G8" s="43">
        <f>F8*Cotação2</f>
        <v>55020</v>
      </c>
    </row>
    <row r="9" spans="1:7" x14ac:dyDescent="0.3">
      <c r="A9" s="3" t="s">
        <v>7</v>
      </c>
      <c r="B9" s="43">
        <v>8500</v>
      </c>
      <c r="C9" s="43">
        <f>B9*Cotação2</f>
        <v>33405</v>
      </c>
      <c r="D9" s="43">
        <v>9100</v>
      </c>
      <c r="E9" s="43">
        <f>D9*Cotação2</f>
        <v>35763</v>
      </c>
      <c r="F9" s="43">
        <v>8000</v>
      </c>
      <c r="G9" s="43">
        <f>F9*Cotação2</f>
        <v>31440</v>
      </c>
    </row>
    <row r="10" spans="1:7" x14ac:dyDescent="0.3">
      <c r="A10" s="3" t="s">
        <v>8</v>
      </c>
      <c r="B10" s="43">
        <v>7000</v>
      </c>
      <c r="C10" s="43">
        <f>B10*Cotação2</f>
        <v>27510</v>
      </c>
      <c r="D10" s="43">
        <v>8500</v>
      </c>
      <c r="E10" s="43">
        <f>D10*Cotação2</f>
        <v>33405</v>
      </c>
      <c r="F10" s="43">
        <v>6500</v>
      </c>
      <c r="G10" s="43">
        <f>F10*Cotação2</f>
        <v>25545</v>
      </c>
    </row>
  </sheetData>
  <mergeCells count="3">
    <mergeCell ref="B5:C5"/>
    <mergeCell ref="D5:E5"/>
    <mergeCell ref="F5:G5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CB3B-FF80-4765-AF81-2937A5B9B371}">
  <dimension ref="A1:G13"/>
  <sheetViews>
    <sheetView showGridLines="0" topLeftCell="A3" zoomScaleNormal="100" workbookViewId="0">
      <selection activeCell="B18" sqref="B18"/>
    </sheetView>
  </sheetViews>
  <sheetFormatPr defaultRowHeight="14.4" x14ac:dyDescent="0.3"/>
  <cols>
    <col min="2" max="6" width="15.6640625" customWidth="1"/>
    <col min="7" max="7" width="15" customWidth="1"/>
  </cols>
  <sheetData>
    <row r="1" spans="1:7" x14ac:dyDescent="0.3">
      <c r="A1" s="56" t="s">
        <v>26</v>
      </c>
      <c r="B1" s="56"/>
      <c r="C1" s="56"/>
      <c r="D1" s="56"/>
      <c r="E1" s="56"/>
      <c r="F1" s="56"/>
      <c r="G1" s="56"/>
    </row>
    <row r="3" spans="1:7" x14ac:dyDescent="0.3">
      <c r="B3" s="57" t="s">
        <v>27</v>
      </c>
      <c r="C3" s="57"/>
      <c r="D3" s="57"/>
      <c r="E3" s="57"/>
      <c r="F3" s="57"/>
    </row>
    <row r="4" spans="1:7" x14ac:dyDescent="0.3"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</row>
    <row r="5" spans="1:7" x14ac:dyDescent="0.3">
      <c r="A5" s="5" t="s">
        <v>33</v>
      </c>
      <c r="B5" s="6">
        <v>0.2</v>
      </c>
      <c r="C5" s="6">
        <v>0.22</v>
      </c>
      <c r="D5" s="6">
        <v>0.18</v>
      </c>
      <c r="E5" s="6">
        <v>0.25</v>
      </c>
      <c r="F5" s="6">
        <v>0.2</v>
      </c>
    </row>
    <row r="8" spans="1:7" x14ac:dyDescent="0.3">
      <c r="C8" s="56" t="s">
        <v>34</v>
      </c>
      <c r="D8" s="56"/>
      <c r="E8" s="56"/>
      <c r="F8" s="56"/>
      <c r="G8" s="56"/>
    </row>
    <row r="9" spans="1:7" x14ac:dyDescent="0.3">
      <c r="A9" s="4" t="s">
        <v>35</v>
      </c>
      <c r="B9" s="4" t="s">
        <v>36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32</v>
      </c>
    </row>
    <row r="10" spans="1:7" x14ac:dyDescent="0.3">
      <c r="A10" s="3" t="s">
        <v>37</v>
      </c>
      <c r="B10" s="7">
        <v>42350</v>
      </c>
      <c r="C10" s="8"/>
      <c r="D10" s="8"/>
      <c r="E10" s="8"/>
      <c r="F10" s="8"/>
      <c r="G10" s="8"/>
    </row>
    <row r="11" spans="1:7" x14ac:dyDescent="0.3">
      <c r="A11" s="3" t="s">
        <v>38</v>
      </c>
      <c r="B11" s="7">
        <v>35250</v>
      </c>
      <c r="C11" s="8"/>
      <c r="D11" s="8"/>
      <c r="E11" s="8"/>
      <c r="F11" s="8"/>
      <c r="G11" s="8"/>
    </row>
    <row r="12" spans="1:7" x14ac:dyDescent="0.3">
      <c r="A12" s="3" t="s">
        <v>39</v>
      </c>
      <c r="B12" s="7">
        <v>41000</v>
      </c>
      <c r="C12" s="8"/>
      <c r="D12" s="8"/>
      <c r="E12" s="8"/>
      <c r="F12" s="8"/>
      <c r="G12" s="8"/>
    </row>
    <row r="13" spans="1:7" x14ac:dyDescent="0.3">
      <c r="A13" s="3" t="s">
        <v>40</v>
      </c>
      <c r="B13" s="7">
        <v>87500</v>
      </c>
      <c r="C13" s="8"/>
      <c r="D13" s="8"/>
      <c r="E13" s="8"/>
      <c r="F13" s="8"/>
      <c r="G13" s="8"/>
    </row>
  </sheetData>
  <mergeCells count="3">
    <mergeCell ref="A1:G1"/>
    <mergeCell ref="B3:F3"/>
    <mergeCell ref="C8:G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1BB5-55FC-4962-BD90-9BDB4FDE6C6D}">
  <dimension ref="A1:E146"/>
  <sheetViews>
    <sheetView showGridLines="0" workbookViewId="0"/>
  </sheetViews>
  <sheetFormatPr defaultRowHeight="14.4" x14ac:dyDescent="0.3"/>
  <cols>
    <col min="2" max="2" width="11.6640625" bestFit="1" customWidth="1"/>
    <col min="3" max="3" width="48.44140625" bestFit="1" customWidth="1"/>
    <col min="4" max="4" width="10.6640625" bestFit="1" customWidth="1"/>
    <col min="5" max="5" width="14" bestFit="1" customWidth="1"/>
  </cols>
  <sheetData>
    <row r="1" spans="1:5" ht="18" x14ac:dyDescent="0.35">
      <c r="A1" s="44" t="s">
        <v>42</v>
      </c>
      <c r="B1" s="44" t="s">
        <v>43</v>
      </c>
      <c r="C1" s="44" t="s">
        <v>10</v>
      </c>
      <c r="D1" s="44" t="s">
        <v>44</v>
      </c>
      <c r="E1" s="44" t="s">
        <v>45</v>
      </c>
    </row>
    <row r="2" spans="1:5" x14ac:dyDescent="0.3">
      <c r="A2" s="45">
        <v>1</v>
      </c>
      <c r="B2" s="46">
        <v>43238</v>
      </c>
      <c r="C2" s="47" t="s">
        <v>46</v>
      </c>
      <c r="D2" s="48">
        <v>1689</v>
      </c>
      <c r="E2" s="45" t="s">
        <v>47</v>
      </c>
    </row>
    <row r="3" spans="1:5" x14ac:dyDescent="0.3">
      <c r="A3" s="45">
        <v>2</v>
      </c>
      <c r="B3" s="46">
        <v>43242</v>
      </c>
      <c r="C3" s="47" t="s">
        <v>48</v>
      </c>
      <c r="D3" s="48">
        <v>895</v>
      </c>
      <c r="E3" s="45" t="s">
        <v>49</v>
      </c>
    </row>
    <row r="4" spans="1:5" x14ac:dyDescent="0.3">
      <c r="A4" s="45">
        <v>3</v>
      </c>
      <c r="B4" s="46">
        <v>43242</v>
      </c>
      <c r="C4" s="47" t="s">
        <v>50</v>
      </c>
      <c r="D4" s="48">
        <v>1707</v>
      </c>
      <c r="E4" s="45" t="s">
        <v>49</v>
      </c>
    </row>
    <row r="5" spans="1:5" x14ac:dyDescent="0.3">
      <c r="A5" s="45">
        <v>4</v>
      </c>
      <c r="B5" s="46">
        <v>43244</v>
      </c>
      <c r="C5" s="47" t="s">
        <v>51</v>
      </c>
      <c r="D5" s="48">
        <v>1621</v>
      </c>
      <c r="E5" s="45" t="s">
        <v>49</v>
      </c>
    </row>
    <row r="6" spans="1:5" x14ac:dyDescent="0.3">
      <c r="A6" s="45">
        <v>5</v>
      </c>
      <c r="B6" s="46">
        <v>43247</v>
      </c>
      <c r="C6" s="47" t="s">
        <v>52</v>
      </c>
      <c r="D6" s="48">
        <v>1815</v>
      </c>
      <c r="E6" s="45" t="s">
        <v>49</v>
      </c>
    </row>
    <row r="7" spans="1:5" x14ac:dyDescent="0.3">
      <c r="A7" s="45">
        <v>6</v>
      </c>
      <c r="B7" s="46">
        <v>43247</v>
      </c>
      <c r="C7" s="47" t="s">
        <v>53</v>
      </c>
      <c r="D7" s="48">
        <v>1710</v>
      </c>
      <c r="E7" s="45" t="s">
        <v>49</v>
      </c>
    </row>
    <row r="8" spans="1:5" x14ac:dyDescent="0.3">
      <c r="A8" s="45">
        <v>7</v>
      </c>
      <c r="B8" s="46">
        <v>43253</v>
      </c>
      <c r="C8" s="47" t="s">
        <v>54</v>
      </c>
      <c r="D8" s="48">
        <v>827</v>
      </c>
      <c r="E8" s="45" t="s">
        <v>55</v>
      </c>
    </row>
    <row r="9" spans="1:5" x14ac:dyDescent="0.3">
      <c r="A9" s="45">
        <v>8</v>
      </c>
      <c r="B9" s="46">
        <v>43255</v>
      </c>
      <c r="C9" s="47" t="s">
        <v>56</v>
      </c>
      <c r="D9" s="48">
        <v>1411</v>
      </c>
      <c r="E9" s="45" t="s">
        <v>55</v>
      </c>
    </row>
    <row r="10" spans="1:5" x14ac:dyDescent="0.3">
      <c r="A10" s="45">
        <v>9</v>
      </c>
      <c r="B10" s="46">
        <v>43259</v>
      </c>
      <c r="C10" s="47" t="s">
        <v>57</v>
      </c>
      <c r="D10" s="48">
        <v>2030</v>
      </c>
      <c r="E10" s="45" t="s">
        <v>47</v>
      </c>
    </row>
    <row r="11" spans="1:5" x14ac:dyDescent="0.3">
      <c r="A11" s="45">
        <v>10</v>
      </c>
      <c r="B11" s="46">
        <v>43263</v>
      </c>
      <c r="C11" s="47" t="s">
        <v>58</v>
      </c>
      <c r="D11" s="48">
        <v>1205</v>
      </c>
      <c r="E11" s="45" t="s">
        <v>59</v>
      </c>
    </row>
    <row r="12" spans="1:5" x14ac:dyDescent="0.3">
      <c r="A12" s="45">
        <v>11</v>
      </c>
      <c r="B12" s="46">
        <v>43264</v>
      </c>
      <c r="C12" s="47" t="s">
        <v>60</v>
      </c>
      <c r="D12" s="48">
        <v>2084</v>
      </c>
      <c r="E12" s="45" t="s">
        <v>49</v>
      </c>
    </row>
    <row r="13" spans="1:5" x14ac:dyDescent="0.3">
      <c r="A13" s="45">
        <v>12</v>
      </c>
      <c r="B13" s="46">
        <v>43264</v>
      </c>
      <c r="C13" s="47" t="s">
        <v>61</v>
      </c>
      <c r="D13" s="48">
        <v>1162</v>
      </c>
      <c r="E13" s="45" t="s">
        <v>59</v>
      </c>
    </row>
    <row r="14" spans="1:5" x14ac:dyDescent="0.3">
      <c r="A14" s="45">
        <v>13</v>
      </c>
      <c r="B14" s="46">
        <v>43265</v>
      </c>
      <c r="C14" s="47" t="s">
        <v>62</v>
      </c>
      <c r="D14" s="48">
        <v>1777</v>
      </c>
      <c r="E14" s="45" t="s">
        <v>59</v>
      </c>
    </row>
    <row r="15" spans="1:5" x14ac:dyDescent="0.3">
      <c r="A15" s="45">
        <v>14</v>
      </c>
      <c r="B15" s="46">
        <v>43266</v>
      </c>
      <c r="C15" s="47" t="s">
        <v>63</v>
      </c>
      <c r="D15" s="48">
        <v>1203</v>
      </c>
      <c r="E15" s="45" t="s">
        <v>59</v>
      </c>
    </row>
    <row r="16" spans="1:5" x14ac:dyDescent="0.3">
      <c r="A16" s="45">
        <v>15</v>
      </c>
      <c r="B16" s="46">
        <v>43267</v>
      </c>
      <c r="C16" s="47" t="s">
        <v>64</v>
      </c>
      <c r="D16" s="48">
        <v>1303</v>
      </c>
      <c r="E16" s="45" t="s">
        <v>59</v>
      </c>
    </row>
    <row r="17" spans="1:5" x14ac:dyDescent="0.3">
      <c r="A17" s="45">
        <v>16</v>
      </c>
      <c r="B17" s="46">
        <v>43272</v>
      </c>
      <c r="C17" s="47" t="s">
        <v>46</v>
      </c>
      <c r="D17" s="48">
        <v>1036</v>
      </c>
      <c r="E17" s="45" t="s">
        <v>47</v>
      </c>
    </row>
    <row r="18" spans="1:5" x14ac:dyDescent="0.3">
      <c r="A18" s="45">
        <v>17</v>
      </c>
      <c r="B18" s="46">
        <v>43272</v>
      </c>
      <c r="C18" s="47" t="s">
        <v>65</v>
      </c>
      <c r="D18" s="48">
        <v>1803</v>
      </c>
      <c r="E18" s="45" t="s">
        <v>59</v>
      </c>
    </row>
    <row r="19" spans="1:5" x14ac:dyDescent="0.3">
      <c r="A19" s="45">
        <v>18</v>
      </c>
      <c r="B19" s="46">
        <v>43279</v>
      </c>
      <c r="C19" s="47" t="s">
        <v>66</v>
      </c>
      <c r="D19" s="48">
        <v>1853</v>
      </c>
      <c r="E19" s="45" t="s">
        <v>55</v>
      </c>
    </row>
    <row r="20" spans="1:5" x14ac:dyDescent="0.3">
      <c r="A20" s="45">
        <v>19</v>
      </c>
      <c r="B20" s="46">
        <v>43280</v>
      </c>
      <c r="C20" s="47" t="s">
        <v>61</v>
      </c>
      <c r="D20" s="48">
        <v>1370</v>
      </c>
      <c r="E20" s="45" t="s">
        <v>59</v>
      </c>
    </row>
    <row r="21" spans="1:5" x14ac:dyDescent="0.3">
      <c r="A21" s="45">
        <v>20</v>
      </c>
      <c r="B21" s="46">
        <v>43282</v>
      </c>
      <c r="C21" s="47" t="s">
        <v>67</v>
      </c>
      <c r="D21" s="48">
        <v>1829</v>
      </c>
      <c r="E21" s="45" t="s">
        <v>47</v>
      </c>
    </row>
    <row r="22" spans="1:5" x14ac:dyDescent="0.3">
      <c r="A22" s="45">
        <v>21</v>
      </c>
      <c r="B22" s="46">
        <v>43282</v>
      </c>
      <c r="C22" s="47" t="s">
        <v>68</v>
      </c>
      <c r="D22" s="48">
        <v>1360</v>
      </c>
      <c r="E22" s="45" t="s">
        <v>59</v>
      </c>
    </row>
    <row r="23" spans="1:5" x14ac:dyDescent="0.3">
      <c r="A23" s="45">
        <v>22</v>
      </c>
      <c r="B23" s="46">
        <v>43287</v>
      </c>
      <c r="C23" s="47" t="s">
        <v>69</v>
      </c>
      <c r="D23" s="48">
        <v>1050</v>
      </c>
      <c r="E23" s="45" t="s">
        <v>55</v>
      </c>
    </row>
    <row r="24" spans="1:5" x14ac:dyDescent="0.3">
      <c r="A24" s="45">
        <v>23</v>
      </c>
      <c r="B24" s="46">
        <v>43288</v>
      </c>
      <c r="C24" s="47" t="s">
        <v>51</v>
      </c>
      <c r="D24" s="48">
        <v>976</v>
      </c>
      <c r="E24" s="45" t="s">
        <v>49</v>
      </c>
    </row>
    <row r="25" spans="1:5" x14ac:dyDescent="0.3">
      <c r="A25" s="45">
        <v>24</v>
      </c>
      <c r="B25" s="46">
        <v>43291</v>
      </c>
      <c r="C25" s="47" t="s">
        <v>62</v>
      </c>
      <c r="D25" s="48">
        <v>1301</v>
      </c>
      <c r="E25" s="45" t="s">
        <v>59</v>
      </c>
    </row>
    <row r="26" spans="1:5" x14ac:dyDescent="0.3">
      <c r="A26" s="45">
        <v>25</v>
      </c>
      <c r="B26" s="46">
        <v>43291</v>
      </c>
      <c r="C26" s="47" t="s">
        <v>69</v>
      </c>
      <c r="D26" s="48">
        <v>2168</v>
      </c>
      <c r="E26" s="45" t="s">
        <v>55</v>
      </c>
    </row>
    <row r="27" spans="1:5" x14ac:dyDescent="0.3">
      <c r="A27" s="45">
        <v>26</v>
      </c>
      <c r="B27" s="46">
        <v>43293</v>
      </c>
      <c r="C27" s="47" t="s">
        <v>70</v>
      </c>
      <c r="D27" s="48">
        <v>981</v>
      </c>
      <c r="E27" s="45" t="s">
        <v>71</v>
      </c>
    </row>
    <row r="28" spans="1:5" x14ac:dyDescent="0.3">
      <c r="A28" s="45">
        <v>27</v>
      </c>
      <c r="B28" s="46">
        <v>43294</v>
      </c>
      <c r="C28" s="47" t="s">
        <v>57</v>
      </c>
      <c r="D28" s="48">
        <v>2059</v>
      </c>
      <c r="E28" s="45" t="s">
        <v>47</v>
      </c>
    </row>
    <row r="29" spans="1:5" x14ac:dyDescent="0.3">
      <c r="A29" s="45">
        <v>28</v>
      </c>
      <c r="B29" s="46">
        <v>43295</v>
      </c>
      <c r="C29" s="47" t="s">
        <v>61</v>
      </c>
      <c r="D29" s="48">
        <v>1270</v>
      </c>
      <c r="E29" s="45" t="s">
        <v>59</v>
      </c>
    </row>
    <row r="30" spans="1:5" x14ac:dyDescent="0.3">
      <c r="A30" s="45">
        <v>29</v>
      </c>
      <c r="B30" s="46">
        <v>43297</v>
      </c>
      <c r="C30" s="47" t="s">
        <v>62</v>
      </c>
      <c r="D30" s="48">
        <v>1570</v>
      </c>
      <c r="E30" s="45" t="s">
        <v>59</v>
      </c>
    </row>
    <row r="31" spans="1:5" x14ac:dyDescent="0.3">
      <c r="A31" s="45">
        <v>30</v>
      </c>
      <c r="B31" s="46">
        <v>43300</v>
      </c>
      <c r="C31" s="47" t="s">
        <v>64</v>
      </c>
      <c r="D31" s="48">
        <v>1109</v>
      </c>
      <c r="E31" s="45" t="s">
        <v>59</v>
      </c>
    </row>
    <row r="32" spans="1:5" x14ac:dyDescent="0.3">
      <c r="A32" s="45">
        <v>31</v>
      </c>
      <c r="B32" s="46">
        <v>43301</v>
      </c>
      <c r="C32" s="47" t="s">
        <v>68</v>
      </c>
      <c r="D32" s="48">
        <v>1300</v>
      </c>
      <c r="E32" s="45" t="s">
        <v>59</v>
      </c>
    </row>
    <row r="33" spans="1:5" x14ac:dyDescent="0.3">
      <c r="A33" s="45">
        <v>32</v>
      </c>
      <c r="B33" s="46">
        <v>43302</v>
      </c>
      <c r="C33" s="47" t="s">
        <v>72</v>
      </c>
      <c r="D33" s="48">
        <v>1439</v>
      </c>
      <c r="E33" s="45" t="s">
        <v>59</v>
      </c>
    </row>
    <row r="34" spans="1:5" x14ac:dyDescent="0.3">
      <c r="A34" s="45">
        <v>33</v>
      </c>
      <c r="B34" s="46">
        <v>43303</v>
      </c>
      <c r="C34" s="47" t="s">
        <v>65</v>
      </c>
      <c r="D34" s="48">
        <v>1979</v>
      </c>
      <c r="E34" s="45" t="s">
        <v>59</v>
      </c>
    </row>
    <row r="35" spans="1:5" x14ac:dyDescent="0.3">
      <c r="A35" s="45">
        <v>34</v>
      </c>
      <c r="B35" s="46">
        <v>43303</v>
      </c>
      <c r="C35" s="47" t="s">
        <v>66</v>
      </c>
      <c r="D35" s="48">
        <v>1369</v>
      </c>
      <c r="E35" s="45" t="s">
        <v>55</v>
      </c>
    </row>
    <row r="36" spans="1:5" x14ac:dyDescent="0.3">
      <c r="A36" s="45">
        <v>35</v>
      </c>
      <c r="B36" s="46">
        <v>43303</v>
      </c>
      <c r="C36" s="47" t="s">
        <v>52</v>
      </c>
      <c r="D36" s="48">
        <v>1292</v>
      </c>
      <c r="E36" s="45" t="s">
        <v>49</v>
      </c>
    </row>
    <row r="37" spans="1:5" x14ac:dyDescent="0.3">
      <c r="A37" s="45">
        <v>36</v>
      </c>
      <c r="B37" s="46">
        <v>43304</v>
      </c>
      <c r="C37" s="47" t="s">
        <v>68</v>
      </c>
      <c r="D37" s="48">
        <v>1271</v>
      </c>
      <c r="E37" s="45" t="s">
        <v>59</v>
      </c>
    </row>
    <row r="38" spans="1:5" x14ac:dyDescent="0.3">
      <c r="A38" s="45">
        <v>37</v>
      </c>
      <c r="B38" s="46">
        <v>43307</v>
      </c>
      <c r="C38" s="47" t="s">
        <v>67</v>
      </c>
      <c r="D38" s="48">
        <v>936</v>
      </c>
      <c r="E38" s="45" t="s">
        <v>47</v>
      </c>
    </row>
    <row r="39" spans="1:5" x14ac:dyDescent="0.3">
      <c r="A39" s="45">
        <v>38</v>
      </c>
      <c r="B39" s="46">
        <v>43309</v>
      </c>
      <c r="C39" s="47" t="s">
        <v>50</v>
      </c>
      <c r="D39" s="48">
        <v>937</v>
      </c>
      <c r="E39" s="45" t="s">
        <v>49</v>
      </c>
    </row>
    <row r="40" spans="1:5" x14ac:dyDescent="0.3">
      <c r="A40" s="45">
        <v>39</v>
      </c>
      <c r="B40" s="46">
        <v>43313</v>
      </c>
      <c r="C40" s="47" t="s">
        <v>73</v>
      </c>
      <c r="D40" s="48">
        <v>1881</v>
      </c>
      <c r="E40" s="45" t="s">
        <v>55</v>
      </c>
    </row>
    <row r="41" spans="1:5" x14ac:dyDescent="0.3">
      <c r="A41" s="45">
        <v>40</v>
      </c>
      <c r="B41" s="46">
        <v>43318</v>
      </c>
      <c r="C41" s="47" t="s">
        <v>73</v>
      </c>
      <c r="D41" s="48">
        <v>962</v>
      </c>
      <c r="E41" s="45" t="s">
        <v>55</v>
      </c>
    </row>
    <row r="42" spans="1:5" x14ac:dyDescent="0.3">
      <c r="A42" s="45">
        <v>41</v>
      </c>
      <c r="B42" s="46">
        <v>43319</v>
      </c>
      <c r="C42" s="47" t="s">
        <v>74</v>
      </c>
      <c r="D42" s="48">
        <v>1673</v>
      </c>
      <c r="E42" s="45" t="s">
        <v>59</v>
      </c>
    </row>
    <row r="43" spans="1:5" x14ac:dyDescent="0.3">
      <c r="A43" s="45">
        <v>42</v>
      </c>
      <c r="B43" s="46">
        <v>43321</v>
      </c>
      <c r="C43" s="47" t="s">
        <v>75</v>
      </c>
      <c r="D43" s="48">
        <v>1030</v>
      </c>
      <c r="E43" s="45" t="s">
        <v>47</v>
      </c>
    </row>
    <row r="44" spans="1:5" x14ac:dyDescent="0.3">
      <c r="A44" s="45">
        <v>43</v>
      </c>
      <c r="B44" s="46">
        <v>43327</v>
      </c>
      <c r="C44" s="47" t="s">
        <v>61</v>
      </c>
      <c r="D44" s="48">
        <v>988</v>
      </c>
      <c r="E44" s="45" t="s">
        <v>59</v>
      </c>
    </row>
    <row r="45" spans="1:5" x14ac:dyDescent="0.3">
      <c r="A45" s="45">
        <v>44</v>
      </c>
      <c r="B45" s="46">
        <v>43332</v>
      </c>
      <c r="C45" s="47" t="s">
        <v>51</v>
      </c>
      <c r="D45" s="48">
        <v>1771</v>
      </c>
      <c r="E45" s="45" t="s">
        <v>49</v>
      </c>
    </row>
    <row r="46" spans="1:5" x14ac:dyDescent="0.3">
      <c r="A46" s="45">
        <v>45</v>
      </c>
      <c r="B46" s="46">
        <v>43332</v>
      </c>
      <c r="C46" s="47" t="s">
        <v>72</v>
      </c>
      <c r="D46" s="48">
        <v>1019</v>
      </c>
      <c r="E46" s="45" t="s">
        <v>59</v>
      </c>
    </row>
    <row r="47" spans="1:5" x14ac:dyDescent="0.3">
      <c r="A47" s="45">
        <v>46</v>
      </c>
      <c r="B47" s="46">
        <v>43333</v>
      </c>
      <c r="C47" s="47" t="s">
        <v>61</v>
      </c>
      <c r="D47" s="48">
        <v>1018</v>
      </c>
      <c r="E47" s="45" t="s">
        <v>59</v>
      </c>
    </row>
    <row r="48" spans="1:5" x14ac:dyDescent="0.3">
      <c r="A48" s="45">
        <v>47</v>
      </c>
      <c r="B48" s="46">
        <v>43335</v>
      </c>
      <c r="C48" s="47" t="s">
        <v>76</v>
      </c>
      <c r="D48" s="48">
        <v>1592</v>
      </c>
      <c r="E48" s="45" t="s">
        <v>71</v>
      </c>
    </row>
    <row r="49" spans="1:5" x14ac:dyDescent="0.3">
      <c r="A49" s="45">
        <v>48</v>
      </c>
      <c r="B49" s="46">
        <v>43336</v>
      </c>
      <c r="C49" s="47" t="s">
        <v>73</v>
      </c>
      <c r="D49" s="48">
        <v>1563</v>
      </c>
      <c r="E49" s="45" t="s">
        <v>55</v>
      </c>
    </row>
    <row r="50" spans="1:5" x14ac:dyDescent="0.3">
      <c r="A50" s="45">
        <v>49</v>
      </c>
      <c r="B50" s="46">
        <v>43336</v>
      </c>
      <c r="C50" s="47" t="s">
        <v>64</v>
      </c>
      <c r="D50" s="48">
        <v>1618</v>
      </c>
      <c r="E50" s="45" t="s">
        <v>59</v>
      </c>
    </row>
    <row r="51" spans="1:5" x14ac:dyDescent="0.3">
      <c r="A51" s="45">
        <v>50</v>
      </c>
      <c r="B51" s="46">
        <v>43336</v>
      </c>
      <c r="C51" s="47" t="s">
        <v>46</v>
      </c>
      <c r="D51" s="48">
        <v>1016</v>
      </c>
      <c r="E51" s="45" t="s">
        <v>47</v>
      </c>
    </row>
    <row r="52" spans="1:5" x14ac:dyDescent="0.3">
      <c r="A52" s="45">
        <v>51</v>
      </c>
      <c r="B52" s="46">
        <v>43337</v>
      </c>
      <c r="C52" s="47" t="s">
        <v>57</v>
      </c>
      <c r="D52" s="48">
        <v>957</v>
      </c>
      <c r="E52" s="45" t="s">
        <v>47</v>
      </c>
    </row>
    <row r="53" spans="1:5" x14ac:dyDescent="0.3">
      <c r="A53" s="45">
        <v>52</v>
      </c>
      <c r="B53" s="46">
        <v>43338</v>
      </c>
      <c r="C53" s="47" t="s">
        <v>50</v>
      </c>
      <c r="D53" s="48">
        <v>1725</v>
      </c>
      <c r="E53" s="45" t="s">
        <v>49</v>
      </c>
    </row>
    <row r="54" spans="1:5" x14ac:dyDescent="0.3">
      <c r="A54" s="45">
        <v>53</v>
      </c>
      <c r="B54" s="46">
        <v>43340</v>
      </c>
      <c r="C54" s="47" t="s">
        <v>74</v>
      </c>
      <c r="D54" s="48">
        <v>2024</v>
      </c>
      <c r="E54" s="45" t="s">
        <v>59</v>
      </c>
    </row>
    <row r="55" spans="1:5" x14ac:dyDescent="0.3">
      <c r="A55" s="45">
        <v>54</v>
      </c>
      <c r="B55" s="46">
        <v>43341</v>
      </c>
      <c r="C55" s="47" t="s">
        <v>58</v>
      </c>
      <c r="D55" s="48">
        <v>1165</v>
      </c>
      <c r="E55" s="45" t="s">
        <v>59</v>
      </c>
    </row>
    <row r="56" spans="1:5" x14ac:dyDescent="0.3">
      <c r="A56" s="45">
        <v>55</v>
      </c>
      <c r="B56" s="46">
        <v>43343</v>
      </c>
      <c r="C56" s="47" t="s">
        <v>51</v>
      </c>
      <c r="D56" s="48">
        <v>1928</v>
      </c>
      <c r="E56" s="45" t="s">
        <v>49</v>
      </c>
    </row>
    <row r="57" spans="1:5" x14ac:dyDescent="0.3">
      <c r="A57" s="45">
        <v>56</v>
      </c>
      <c r="B57" s="46">
        <v>43348</v>
      </c>
      <c r="C57" s="47" t="s">
        <v>75</v>
      </c>
      <c r="D57" s="48">
        <v>841</v>
      </c>
      <c r="E57" s="45" t="s">
        <v>47</v>
      </c>
    </row>
    <row r="58" spans="1:5" x14ac:dyDescent="0.3">
      <c r="A58" s="45">
        <v>57</v>
      </c>
      <c r="B58" s="46">
        <v>43348</v>
      </c>
      <c r="C58" s="47" t="s">
        <v>53</v>
      </c>
      <c r="D58" s="48">
        <v>993</v>
      </c>
      <c r="E58" s="45" t="s">
        <v>49</v>
      </c>
    </row>
    <row r="59" spans="1:5" x14ac:dyDescent="0.3">
      <c r="A59" s="45">
        <v>58</v>
      </c>
      <c r="B59" s="46">
        <v>43351</v>
      </c>
      <c r="C59" s="47" t="s">
        <v>62</v>
      </c>
      <c r="D59" s="48">
        <v>2192</v>
      </c>
      <c r="E59" s="45" t="s">
        <v>59</v>
      </c>
    </row>
    <row r="60" spans="1:5" x14ac:dyDescent="0.3">
      <c r="A60" s="45">
        <v>59</v>
      </c>
      <c r="B60" s="46">
        <v>43351</v>
      </c>
      <c r="C60" s="47" t="s">
        <v>77</v>
      </c>
      <c r="D60" s="48">
        <v>1793</v>
      </c>
      <c r="E60" s="45" t="s">
        <v>59</v>
      </c>
    </row>
    <row r="61" spans="1:5" x14ac:dyDescent="0.3">
      <c r="A61" s="45">
        <v>60</v>
      </c>
      <c r="B61" s="46">
        <v>43353</v>
      </c>
      <c r="C61" s="47" t="s">
        <v>48</v>
      </c>
      <c r="D61" s="48">
        <v>1567</v>
      </c>
      <c r="E61" s="45" t="s">
        <v>49</v>
      </c>
    </row>
    <row r="62" spans="1:5" x14ac:dyDescent="0.3">
      <c r="A62" s="45">
        <v>61</v>
      </c>
      <c r="B62" s="46">
        <v>43354</v>
      </c>
      <c r="C62" s="47" t="s">
        <v>63</v>
      </c>
      <c r="D62" s="48">
        <v>1929</v>
      </c>
      <c r="E62" s="45" t="s">
        <v>59</v>
      </c>
    </row>
    <row r="63" spans="1:5" x14ac:dyDescent="0.3">
      <c r="A63" s="45">
        <v>62</v>
      </c>
      <c r="B63" s="46">
        <v>43354</v>
      </c>
      <c r="C63" s="47" t="s">
        <v>53</v>
      </c>
      <c r="D63" s="48">
        <v>844</v>
      </c>
      <c r="E63" s="45" t="s">
        <v>49</v>
      </c>
    </row>
    <row r="64" spans="1:5" x14ac:dyDescent="0.3">
      <c r="A64" s="45">
        <v>63</v>
      </c>
      <c r="B64" s="46">
        <v>43355</v>
      </c>
      <c r="C64" s="47" t="s">
        <v>56</v>
      </c>
      <c r="D64" s="48">
        <v>952</v>
      </c>
      <c r="E64" s="45" t="s">
        <v>55</v>
      </c>
    </row>
    <row r="65" spans="1:5" x14ac:dyDescent="0.3">
      <c r="A65" s="45">
        <v>64</v>
      </c>
      <c r="B65" s="46">
        <v>43356</v>
      </c>
      <c r="C65" s="47" t="s">
        <v>48</v>
      </c>
      <c r="D65" s="48">
        <v>1306</v>
      </c>
      <c r="E65" s="45" t="s">
        <v>49</v>
      </c>
    </row>
    <row r="66" spans="1:5" x14ac:dyDescent="0.3">
      <c r="A66" s="45">
        <v>65</v>
      </c>
      <c r="B66" s="46">
        <v>43356</v>
      </c>
      <c r="C66" s="47" t="s">
        <v>70</v>
      </c>
      <c r="D66" s="48">
        <v>1192</v>
      </c>
      <c r="E66" s="45" t="s">
        <v>71</v>
      </c>
    </row>
    <row r="67" spans="1:5" x14ac:dyDescent="0.3">
      <c r="A67" s="45">
        <v>66</v>
      </c>
      <c r="B67" s="46">
        <v>43362</v>
      </c>
      <c r="C67" s="47" t="s">
        <v>52</v>
      </c>
      <c r="D67" s="48">
        <v>939</v>
      </c>
      <c r="E67" s="45" t="s">
        <v>49</v>
      </c>
    </row>
    <row r="68" spans="1:5" x14ac:dyDescent="0.3">
      <c r="A68" s="45">
        <v>67</v>
      </c>
      <c r="B68" s="46">
        <v>43371</v>
      </c>
      <c r="C68" s="47" t="s">
        <v>78</v>
      </c>
      <c r="D68" s="48">
        <v>1246</v>
      </c>
      <c r="E68" s="45" t="s">
        <v>47</v>
      </c>
    </row>
    <row r="69" spans="1:5" x14ac:dyDescent="0.3">
      <c r="A69" s="45">
        <v>68</v>
      </c>
      <c r="B69" s="46">
        <v>43371</v>
      </c>
      <c r="C69" s="47" t="s">
        <v>53</v>
      </c>
      <c r="D69" s="48">
        <v>1263</v>
      </c>
      <c r="E69" s="45" t="s">
        <v>49</v>
      </c>
    </row>
    <row r="70" spans="1:5" x14ac:dyDescent="0.3">
      <c r="A70" s="45">
        <v>69</v>
      </c>
      <c r="B70" s="46">
        <v>43376</v>
      </c>
      <c r="C70" s="47" t="s">
        <v>76</v>
      </c>
      <c r="D70" s="48">
        <v>851</v>
      </c>
      <c r="E70" s="45" t="s">
        <v>71</v>
      </c>
    </row>
    <row r="71" spans="1:5" x14ac:dyDescent="0.3">
      <c r="A71" s="45">
        <v>70</v>
      </c>
      <c r="B71" s="46">
        <v>43376</v>
      </c>
      <c r="C71" s="47" t="s">
        <v>65</v>
      </c>
      <c r="D71" s="48">
        <v>1974</v>
      </c>
      <c r="E71" s="45" t="s">
        <v>59</v>
      </c>
    </row>
    <row r="72" spans="1:5" x14ac:dyDescent="0.3">
      <c r="A72" s="45">
        <v>71</v>
      </c>
      <c r="B72" s="46">
        <v>43380</v>
      </c>
      <c r="C72" s="47" t="s">
        <v>51</v>
      </c>
      <c r="D72" s="48">
        <v>1165</v>
      </c>
      <c r="E72" s="45" t="s">
        <v>49</v>
      </c>
    </row>
    <row r="73" spans="1:5" x14ac:dyDescent="0.3">
      <c r="A73" s="45">
        <v>72</v>
      </c>
      <c r="B73" s="46">
        <v>43381</v>
      </c>
      <c r="C73" s="47" t="s">
        <v>72</v>
      </c>
      <c r="D73" s="48">
        <v>1563</v>
      </c>
      <c r="E73" s="45" t="s">
        <v>59</v>
      </c>
    </row>
    <row r="74" spans="1:5" x14ac:dyDescent="0.3">
      <c r="A74" s="45">
        <v>73</v>
      </c>
      <c r="B74" s="46">
        <v>43381</v>
      </c>
      <c r="C74" s="47" t="s">
        <v>60</v>
      </c>
      <c r="D74" s="48">
        <v>1058</v>
      </c>
      <c r="E74" s="45" t="s">
        <v>49</v>
      </c>
    </row>
    <row r="75" spans="1:5" x14ac:dyDescent="0.3">
      <c r="A75" s="45">
        <v>74</v>
      </c>
      <c r="B75" s="46">
        <v>43386</v>
      </c>
      <c r="C75" s="47" t="s">
        <v>58</v>
      </c>
      <c r="D75" s="48">
        <v>837</v>
      </c>
      <c r="E75" s="45" t="s">
        <v>59</v>
      </c>
    </row>
    <row r="76" spans="1:5" x14ac:dyDescent="0.3">
      <c r="A76" s="45">
        <v>75</v>
      </c>
      <c r="B76" s="46">
        <v>43388</v>
      </c>
      <c r="C76" s="47" t="s">
        <v>57</v>
      </c>
      <c r="D76" s="48">
        <v>2121</v>
      </c>
      <c r="E76" s="45" t="s">
        <v>47</v>
      </c>
    </row>
    <row r="77" spans="1:5" x14ac:dyDescent="0.3">
      <c r="A77" s="45">
        <v>76</v>
      </c>
      <c r="B77" s="46">
        <v>43388</v>
      </c>
      <c r="C77" s="47" t="s">
        <v>67</v>
      </c>
      <c r="D77" s="48">
        <v>1245</v>
      </c>
      <c r="E77" s="45" t="s">
        <v>47</v>
      </c>
    </row>
    <row r="78" spans="1:5" x14ac:dyDescent="0.3">
      <c r="A78" s="45">
        <v>77</v>
      </c>
      <c r="B78" s="46">
        <v>43388</v>
      </c>
      <c r="C78" s="47" t="s">
        <v>52</v>
      </c>
      <c r="D78" s="48">
        <v>925</v>
      </c>
      <c r="E78" s="45" t="s">
        <v>49</v>
      </c>
    </row>
    <row r="79" spans="1:5" x14ac:dyDescent="0.3">
      <c r="A79" s="45">
        <v>78</v>
      </c>
      <c r="B79" s="46">
        <v>43389</v>
      </c>
      <c r="C79" s="47" t="s">
        <v>63</v>
      </c>
      <c r="D79" s="48">
        <v>1196</v>
      </c>
      <c r="E79" s="45" t="s">
        <v>59</v>
      </c>
    </row>
    <row r="80" spans="1:5" x14ac:dyDescent="0.3">
      <c r="A80" s="45">
        <v>79</v>
      </c>
      <c r="B80" s="46">
        <v>43390</v>
      </c>
      <c r="C80" s="47" t="s">
        <v>50</v>
      </c>
      <c r="D80" s="48">
        <v>1774</v>
      </c>
      <c r="E80" s="45" t="s">
        <v>49</v>
      </c>
    </row>
    <row r="81" spans="1:5" x14ac:dyDescent="0.3">
      <c r="A81" s="45">
        <v>80</v>
      </c>
      <c r="B81" s="46">
        <v>43390</v>
      </c>
      <c r="C81" s="47" t="s">
        <v>78</v>
      </c>
      <c r="D81" s="48">
        <v>1128</v>
      </c>
      <c r="E81" s="45" t="s">
        <v>47</v>
      </c>
    </row>
    <row r="82" spans="1:5" x14ac:dyDescent="0.3">
      <c r="A82" s="45">
        <v>81</v>
      </c>
      <c r="B82" s="46">
        <v>43391</v>
      </c>
      <c r="C82" s="47" t="s">
        <v>66</v>
      </c>
      <c r="D82" s="48">
        <v>1485</v>
      </c>
      <c r="E82" s="45" t="s">
        <v>55</v>
      </c>
    </row>
    <row r="83" spans="1:5" x14ac:dyDescent="0.3">
      <c r="A83" s="45">
        <v>82</v>
      </c>
      <c r="B83" s="46">
        <v>43391</v>
      </c>
      <c r="C83" s="47" t="s">
        <v>54</v>
      </c>
      <c r="D83" s="48">
        <v>881</v>
      </c>
      <c r="E83" s="45" t="s">
        <v>55</v>
      </c>
    </row>
    <row r="84" spans="1:5" x14ac:dyDescent="0.3">
      <c r="A84" s="45">
        <v>83</v>
      </c>
      <c r="B84" s="46">
        <v>43392</v>
      </c>
      <c r="C84" s="47" t="s">
        <v>79</v>
      </c>
      <c r="D84" s="48">
        <v>1230</v>
      </c>
      <c r="E84" s="45" t="s">
        <v>59</v>
      </c>
    </row>
    <row r="85" spans="1:5" x14ac:dyDescent="0.3">
      <c r="A85" s="45">
        <v>84</v>
      </c>
      <c r="B85" s="46">
        <v>43397</v>
      </c>
      <c r="C85" s="47" t="s">
        <v>56</v>
      </c>
      <c r="D85" s="48">
        <v>1459</v>
      </c>
      <c r="E85" s="45" t="s">
        <v>55</v>
      </c>
    </row>
    <row r="86" spans="1:5" x14ac:dyDescent="0.3">
      <c r="A86" s="45">
        <v>85</v>
      </c>
      <c r="B86" s="46">
        <v>43398</v>
      </c>
      <c r="C86" s="47" t="s">
        <v>69</v>
      </c>
      <c r="D86" s="48">
        <v>1410</v>
      </c>
      <c r="E86" s="45" t="s">
        <v>55</v>
      </c>
    </row>
    <row r="87" spans="1:5" x14ac:dyDescent="0.3">
      <c r="A87" s="45">
        <v>86</v>
      </c>
      <c r="B87" s="46">
        <v>43400</v>
      </c>
      <c r="C87" s="47" t="s">
        <v>72</v>
      </c>
      <c r="D87" s="48">
        <v>1281</v>
      </c>
      <c r="E87" s="45" t="s">
        <v>59</v>
      </c>
    </row>
    <row r="88" spans="1:5" x14ac:dyDescent="0.3">
      <c r="A88" s="45">
        <v>87</v>
      </c>
      <c r="B88" s="46">
        <v>43407</v>
      </c>
      <c r="C88" s="47" t="s">
        <v>57</v>
      </c>
      <c r="D88" s="48">
        <v>1145</v>
      </c>
      <c r="E88" s="45" t="s">
        <v>47</v>
      </c>
    </row>
    <row r="89" spans="1:5" x14ac:dyDescent="0.3">
      <c r="A89" s="45">
        <v>88</v>
      </c>
      <c r="B89" s="46">
        <v>43408</v>
      </c>
      <c r="C89" s="47" t="s">
        <v>68</v>
      </c>
      <c r="D89" s="48">
        <v>1452</v>
      </c>
      <c r="E89" s="45" t="s">
        <v>59</v>
      </c>
    </row>
    <row r="90" spans="1:5" x14ac:dyDescent="0.3">
      <c r="A90" s="45">
        <v>89</v>
      </c>
      <c r="B90" s="46">
        <v>43412</v>
      </c>
      <c r="C90" s="47" t="s">
        <v>58</v>
      </c>
      <c r="D90" s="48">
        <v>1452</v>
      </c>
      <c r="E90" s="45" t="s">
        <v>59</v>
      </c>
    </row>
    <row r="91" spans="1:5" x14ac:dyDescent="0.3">
      <c r="A91" s="45">
        <v>90</v>
      </c>
      <c r="B91" s="46">
        <v>43413</v>
      </c>
      <c r="C91" s="47" t="s">
        <v>75</v>
      </c>
      <c r="D91" s="48">
        <v>1231</v>
      </c>
      <c r="E91" s="45" t="s">
        <v>47</v>
      </c>
    </row>
    <row r="92" spans="1:5" x14ac:dyDescent="0.3">
      <c r="A92" s="45">
        <v>91</v>
      </c>
      <c r="B92" s="46">
        <v>43414</v>
      </c>
      <c r="C92" s="47" t="s">
        <v>70</v>
      </c>
      <c r="D92" s="48">
        <v>1933</v>
      </c>
      <c r="E92" s="45" t="s">
        <v>71</v>
      </c>
    </row>
    <row r="93" spans="1:5" x14ac:dyDescent="0.3">
      <c r="A93" s="45">
        <v>92</v>
      </c>
      <c r="B93" s="46">
        <v>43417</v>
      </c>
      <c r="C93" s="47" t="s">
        <v>73</v>
      </c>
      <c r="D93" s="48">
        <v>2111</v>
      </c>
      <c r="E93" s="45" t="s">
        <v>55</v>
      </c>
    </row>
    <row r="94" spans="1:5" x14ac:dyDescent="0.3">
      <c r="A94" s="45">
        <v>93</v>
      </c>
      <c r="B94" s="46">
        <v>43417</v>
      </c>
      <c r="C94" s="47" t="s">
        <v>60</v>
      </c>
      <c r="D94" s="48">
        <v>2086</v>
      </c>
      <c r="E94" s="45" t="s">
        <v>49</v>
      </c>
    </row>
    <row r="95" spans="1:5" x14ac:dyDescent="0.3">
      <c r="A95" s="45">
        <v>94</v>
      </c>
      <c r="B95" s="46">
        <v>43426</v>
      </c>
      <c r="C95" s="47" t="s">
        <v>63</v>
      </c>
      <c r="D95" s="48">
        <v>1258</v>
      </c>
      <c r="E95" s="45" t="s">
        <v>59</v>
      </c>
    </row>
    <row r="96" spans="1:5" x14ac:dyDescent="0.3">
      <c r="A96" s="45">
        <v>95</v>
      </c>
      <c r="B96" s="46">
        <v>43428</v>
      </c>
      <c r="C96" s="47" t="s">
        <v>76</v>
      </c>
      <c r="D96" s="48">
        <v>1842</v>
      </c>
      <c r="E96" s="45" t="s">
        <v>71</v>
      </c>
    </row>
    <row r="97" spans="1:5" x14ac:dyDescent="0.3">
      <c r="A97" s="45">
        <v>96</v>
      </c>
      <c r="B97" s="46">
        <v>43435</v>
      </c>
      <c r="C97" s="47" t="s">
        <v>54</v>
      </c>
      <c r="D97" s="48">
        <v>873</v>
      </c>
      <c r="E97" s="45" t="s">
        <v>55</v>
      </c>
    </row>
    <row r="98" spans="1:5" x14ac:dyDescent="0.3">
      <c r="A98" s="45">
        <v>97</v>
      </c>
      <c r="B98" s="46">
        <v>43436</v>
      </c>
      <c r="C98" s="47" t="s">
        <v>79</v>
      </c>
      <c r="D98" s="48">
        <v>1297</v>
      </c>
      <c r="E98" s="45" t="s">
        <v>59</v>
      </c>
    </row>
    <row r="99" spans="1:5" x14ac:dyDescent="0.3">
      <c r="A99" s="45">
        <v>98</v>
      </c>
      <c r="B99" s="46">
        <v>43437</v>
      </c>
      <c r="C99" s="47" t="s">
        <v>69</v>
      </c>
      <c r="D99" s="48">
        <v>938</v>
      </c>
      <c r="E99" s="45" t="s">
        <v>55</v>
      </c>
    </row>
    <row r="100" spans="1:5" x14ac:dyDescent="0.3">
      <c r="A100" s="45">
        <v>99</v>
      </c>
      <c r="B100" s="46">
        <v>43439</v>
      </c>
      <c r="C100" s="47" t="s">
        <v>70</v>
      </c>
      <c r="D100" s="48">
        <v>2080</v>
      </c>
      <c r="E100" s="45" t="s">
        <v>71</v>
      </c>
    </row>
    <row r="101" spans="1:5" x14ac:dyDescent="0.3">
      <c r="A101" s="45">
        <v>100</v>
      </c>
      <c r="B101" s="46">
        <v>43444</v>
      </c>
      <c r="C101" s="47" t="s">
        <v>79</v>
      </c>
      <c r="D101" s="48">
        <v>1514</v>
      </c>
      <c r="E101" s="45" t="s">
        <v>59</v>
      </c>
    </row>
    <row r="102" spans="1:5" x14ac:dyDescent="0.3">
      <c r="A102" s="45">
        <v>101</v>
      </c>
      <c r="B102" s="46">
        <v>43449</v>
      </c>
      <c r="C102" s="47" t="s">
        <v>67</v>
      </c>
      <c r="D102" s="48">
        <v>1647</v>
      </c>
      <c r="E102" s="45" t="s">
        <v>47</v>
      </c>
    </row>
    <row r="103" spans="1:5" x14ac:dyDescent="0.3">
      <c r="A103" s="45">
        <v>102</v>
      </c>
      <c r="B103" s="46">
        <v>43449</v>
      </c>
      <c r="C103" s="47" t="s">
        <v>74</v>
      </c>
      <c r="D103" s="48">
        <v>1614</v>
      </c>
      <c r="E103" s="45" t="s">
        <v>59</v>
      </c>
    </row>
    <row r="104" spans="1:5" x14ac:dyDescent="0.3">
      <c r="A104" s="45">
        <v>103</v>
      </c>
      <c r="B104" s="46">
        <v>43452</v>
      </c>
      <c r="C104" s="47" t="s">
        <v>60</v>
      </c>
      <c r="D104" s="48">
        <v>1452</v>
      </c>
      <c r="E104" s="45" t="s">
        <v>49</v>
      </c>
    </row>
    <row r="105" spans="1:5" x14ac:dyDescent="0.3">
      <c r="A105" s="45">
        <v>104</v>
      </c>
      <c r="B105" s="46">
        <v>43454</v>
      </c>
      <c r="C105" s="47" t="s">
        <v>79</v>
      </c>
      <c r="D105" s="48">
        <v>1295</v>
      </c>
      <c r="E105" s="45" t="s">
        <v>59</v>
      </c>
    </row>
    <row r="106" spans="1:5" x14ac:dyDescent="0.3">
      <c r="A106" s="45">
        <v>105</v>
      </c>
      <c r="B106" s="46">
        <v>43456</v>
      </c>
      <c r="C106" s="47" t="s">
        <v>65</v>
      </c>
      <c r="D106" s="48">
        <v>1987</v>
      </c>
      <c r="E106" s="45" t="s">
        <v>59</v>
      </c>
    </row>
    <row r="107" spans="1:5" x14ac:dyDescent="0.3">
      <c r="A107" s="45">
        <v>106</v>
      </c>
      <c r="B107" s="46">
        <v>43456</v>
      </c>
      <c r="C107" s="47" t="s">
        <v>63</v>
      </c>
      <c r="D107" s="48">
        <v>2065</v>
      </c>
      <c r="E107" s="45" t="s">
        <v>59</v>
      </c>
    </row>
    <row r="108" spans="1:5" x14ac:dyDescent="0.3">
      <c r="A108" s="45">
        <v>107</v>
      </c>
      <c r="B108" s="46">
        <v>43458</v>
      </c>
      <c r="C108" s="47" t="s">
        <v>54</v>
      </c>
      <c r="D108" s="48">
        <v>1076</v>
      </c>
      <c r="E108" s="45" t="s">
        <v>55</v>
      </c>
    </row>
    <row r="109" spans="1:5" x14ac:dyDescent="0.3">
      <c r="A109" s="45">
        <v>108</v>
      </c>
      <c r="B109" s="46">
        <v>43458</v>
      </c>
      <c r="C109" s="47" t="s">
        <v>48</v>
      </c>
      <c r="D109" s="48">
        <v>1067</v>
      </c>
      <c r="E109" s="45" t="s">
        <v>49</v>
      </c>
    </row>
    <row r="110" spans="1:5" x14ac:dyDescent="0.3">
      <c r="A110" s="45">
        <v>109</v>
      </c>
      <c r="B110" s="46">
        <v>43461</v>
      </c>
      <c r="C110" s="47" t="s">
        <v>77</v>
      </c>
      <c r="D110" s="48">
        <v>2075</v>
      </c>
      <c r="E110" s="45" t="s">
        <v>59</v>
      </c>
    </row>
    <row r="111" spans="1:5" x14ac:dyDescent="0.3">
      <c r="A111" s="45">
        <v>110</v>
      </c>
      <c r="B111" s="46">
        <v>43462</v>
      </c>
      <c r="C111" s="47" t="s">
        <v>60</v>
      </c>
      <c r="D111" s="48">
        <v>902</v>
      </c>
      <c r="E111" s="45" t="s">
        <v>49</v>
      </c>
    </row>
    <row r="112" spans="1:5" x14ac:dyDescent="0.3">
      <c r="A112" s="45">
        <v>111</v>
      </c>
      <c r="B112" s="46">
        <v>43464</v>
      </c>
      <c r="C112" s="47" t="s">
        <v>73</v>
      </c>
      <c r="D112" s="48">
        <v>844</v>
      </c>
      <c r="E112" s="45" t="s">
        <v>55</v>
      </c>
    </row>
    <row r="113" spans="1:5" x14ac:dyDescent="0.3">
      <c r="A113" s="45">
        <v>112</v>
      </c>
      <c r="B113" s="46">
        <v>43465</v>
      </c>
      <c r="C113" s="47" t="s">
        <v>74</v>
      </c>
      <c r="D113" s="48">
        <v>1564</v>
      </c>
      <c r="E113" s="45" t="s">
        <v>59</v>
      </c>
    </row>
    <row r="114" spans="1:5" x14ac:dyDescent="0.3">
      <c r="A114" s="45">
        <v>113</v>
      </c>
      <c r="B114" s="46">
        <v>43467</v>
      </c>
      <c r="C114" s="47" t="s">
        <v>77</v>
      </c>
      <c r="D114" s="48">
        <v>1109</v>
      </c>
      <c r="E114" s="45" t="s">
        <v>59</v>
      </c>
    </row>
    <row r="115" spans="1:5" x14ac:dyDescent="0.3">
      <c r="A115" s="45">
        <v>114</v>
      </c>
      <c r="B115" s="46">
        <v>43469</v>
      </c>
      <c r="C115" s="47" t="s">
        <v>77</v>
      </c>
      <c r="D115" s="48">
        <v>1986</v>
      </c>
      <c r="E115" s="45" t="s">
        <v>59</v>
      </c>
    </row>
    <row r="116" spans="1:5" x14ac:dyDescent="0.3">
      <c r="A116" s="45">
        <v>115</v>
      </c>
      <c r="B116" s="46">
        <v>43475</v>
      </c>
      <c r="C116" s="47" t="s">
        <v>74</v>
      </c>
      <c r="D116" s="48">
        <v>2058</v>
      </c>
      <c r="E116" s="45" t="s">
        <v>59</v>
      </c>
    </row>
    <row r="117" spans="1:5" x14ac:dyDescent="0.3">
      <c r="A117" s="45">
        <v>116</v>
      </c>
      <c r="B117" s="46">
        <v>43475</v>
      </c>
      <c r="C117" s="47" t="s">
        <v>58</v>
      </c>
      <c r="D117" s="48">
        <v>2044</v>
      </c>
      <c r="E117" s="45" t="s">
        <v>59</v>
      </c>
    </row>
    <row r="118" spans="1:5" x14ac:dyDescent="0.3">
      <c r="A118" s="45">
        <v>117</v>
      </c>
      <c r="B118" s="46">
        <v>43477</v>
      </c>
      <c r="C118" s="47" t="s">
        <v>46</v>
      </c>
      <c r="D118" s="48">
        <v>2181</v>
      </c>
      <c r="E118" s="45" t="s">
        <v>47</v>
      </c>
    </row>
    <row r="119" spans="1:5" x14ac:dyDescent="0.3">
      <c r="A119" s="45">
        <v>118</v>
      </c>
      <c r="B119" s="46">
        <v>43479</v>
      </c>
      <c r="C119" s="47" t="s">
        <v>64</v>
      </c>
      <c r="D119" s="48">
        <v>1422</v>
      </c>
      <c r="E119" s="45" t="s">
        <v>59</v>
      </c>
    </row>
    <row r="120" spans="1:5" x14ac:dyDescent="0.3">
      <c r="A120" s="45">
        <v>119</v>
      </c>
      <c r="B120" s="46">
        <v>43481</v>
      </c>
      <c r="C120" s="47" t="s">
        <v>66</v>
      </c>
      <c r="D120" s="48">
        <v>1701</v>
      </c>
      <c r="E120" s="45" t="s">
        <v>55</v>
      </c>
    </row>
    <row r="121" spans="1:5" x14ac:dyDescent="0.3">
      <c r="A121" s="45">
        <v>120</v>
      </c>
      <c r="B121" s="46">
        <v>43486</v>
      </c>
      <c r="C121" s="47" t="s">
        <v>76</v>
      </c>
      <c r="D121" s="48">
        <v>1485</v>
      </c>
      <c r="E121" s="45" t="s">
        <v>71</v>
      </c>
    </row>
    <row r="122" spans="1:5" x14ac:dyDescent="0.3">
      <c r="A122" s="45">
        <v>121</v>
      </c>
      <c r="B122" s="46">
        <v>43488</v>
      </c>
      <c r="C122" s="47" t="s">
        <v>75</v>
      </c>
      <c r="D122" s="48">
        <v>1984</v>
      </c>
      <c r="E122" s="45" t="s">
        <v>47</v>
      </c>
    </row>
    <row r="123" spans="1:5" x14ac:dyDescent="0.3">
      <c r="A123" s="45">
        <v>122</v>
      </c>
      <c r="B123" s="46">
        <v>43488</v>
      </c>
      <c r="C123" s="47" t="s">
        <v>78</v>
      </c>
      <c r="D123" s="48">
        <v>2123</v>
      </c>
      <c r="E123" s="45" t="s">
        <v>47</v>
      </c>
    </row>
    <row r="124" spans="1:5" x14ac:dyDescent="0.3">
      <c r="A124" s="45">
        <v>123</v>
      </c>
      <c r="B124" s="46">
        <v>43491</v>
      </c>
      <c r="C124" s="47" t="s">
        <v>64</v>
      </c>
      <c r="D124" s="48">
        <v>1971</v>
      </c>
      <c r="E124" s="45" t="s">
        <v>59</v>
      </c>
    </row>
    <row r="125" spans="1:5" x14ac:dyDescent="0.3">
      <c r="A125" s="45">
        <v>124</v>
      </c>
      <c r="B125" s="46">
        <v>43493</v>
      </c>
      <c r="C125" s="47" t="s">
        <v>75</v>
      </c>
      <c r="D125" s="48">
        <v>2065</v>
      </c>
      <c r="E125" s="45" t="s">
        <v>47</v>
      </c>
    </row>
    <row r="126" spans="1:5" x14ac:dyDescent="0.3">
      <c r="A126" s="45">
        <v>125</v>
      </c>
      <c r="B126" s="46">
        <v>43495</v>
      </c>
      <c r="C126" s="47" t="s">
        <v>78</v>
      </c>
      <c r="D126" s="48">
        <v>826</v>
      </c>
      <c r="E126" s="45" t="s">
        <v>47</v>
      </c>
    </row>
    <row r="127" spans="1:5" x14ac:dyDescent="0.3">
      <c r="A127" s="45">
        <v>126</v>
      </c>
      <c r="B127" s="46">
        <v>43496</v>
      </c>
      <c r="C127" s="47" t="s">
        <v>76</v>
      </c>
      <c r="D127" s="48">
        <v>1755</v>
      </c>
      <c r="E127" s="45" t="s">
        <v>71</v>
      </c>
    </row>
    <row r="128" spans="1:5" x14ac:dyDescent="0.3">
      <c r="A128" s="45">
        <v>127</v>
      </c>
      <c r="B128" s="46">
        <v>43500</v>
      </c>
      <c r="C128" s="47" t="s">
        <v>69</v>
      </c>
      <c r="D128" s="48">
        <v>1664</v>
      </c>
      <c r="E128" s="45" t="s">
        <v>55</v>
      </c>
    </row>
    <row r="129" spans="1:5" x14ac:dyDescent="0.3">
      <c r="A129" s="45">
        <v>128</v>
      </c>
      <c r="B129" s="46">
        <v>43503</v>
      </c>
      <c r="C129" s="47" t="s">
        <v>70</v>
      </c>
      <c r="D129" s="48">
        <v>1581</v>
      </c>
      <c r="E129" s="45" t="s">
        <v>71</v>
      </c>
    </row>
    <row r="130" spans="1:5" x14ac:dyDescent="0.3">
      <c r="A130" s="45">
        <v>129</v>
      </c>
      <c r="B130" s="46">
        <v>43503</v>
      </c>
      <c r="C130" s="47" t="s">
        <v>78</v>
      </c>
      <c r="D130" s="48">
        <v>1890</v>
      </c>
      <c r="E130" s="45" t="s">
        <v>47</v>
      </c>
    </row>
    <row r="131" spans="1:5" x14ac:dyDescent="0.3">
      <c r="A131" s="45">
        <v>130</v>
      </c>
      <c r="B131" s="46">
        <v>43504</v>
      </c>
      <c r="C131" s="47" t="s">
        <v>56</v>
      </c>
      <c r="D131" s="48">
        <v>1036</v>
      </c>
      <c r="E131" s="45" t="s">
        <v>55</v>
      </c>
    </row>
    <row r="132" spans="1:5" x14ac:dyDescent="0.3">
      <c r="A132" s="45">
        <v>131</v>
      </c>
      <c r="B132" s="46">
        <v>43504</v>
      </c>
      <c r="C132" s="47" t="s">
        <v>62</v>
      </c>
      <c r="D132" s="48">
        <v>2115</v>
      </c>
      <c r="E132" s="45" t="s">
        <v>59</v>
      </c>
    </row>
    <row r="133" spans="1:5" x14ac:dyDescent="0.3">
      <c r="A133" s="45">
        <v>132</v>
      </c>
      <c r="B133" s="46">
        <v>43506</v>
      </c>
      <c r="C133" s="47" t="s">
        <v>54</v>
      </c>
      <c r="D133" s="48">
        <v>1261</v>
      </c>
      <c r="E133" s="45" t="s">
        <v>55</v>
      </c>
    </row>
    <row r="134" spans="1:5" x14ac:dyDescent="0.3">
      <c r="A134" s="45">
        <v>133</v>
      </c>
      <c r="B134" s="46">
        <v>43506</v>
      </c>
      <c r="C134" s="47" t="s">
        <v>79</v>
      </c>
      <c r="D134" s="48">
        <v>1379</v>
      </c>
      <c r="E134" s="45" t="s">
        <v>59</v>
      </c>
    </row>
    <row r="135" spans="1:5" x14ac:dyDescent="0.3">
      <c r="A135" s="45">
        <v>134</v>
      </c>
      <c r="B135" s="46">
        <v>43507</v>
      </c>
      <c r="C135" s="47" t="s">
        <v>50</v>
      </c>
      <c r="D135" s="48">
        <v>1982</v>
      </c>
      <c r="E135" s="45" t="s">
        <v>49</v>
      </c>
    </row>
    <row r="136" spans="1:5" x14ac:dyDescent="0.3">
      <c r="A136" s="45">
        <v>135</v>
      </c>
      <c r="B136" s="46">
        <v>43507</v>
      </c>
      <c r="C136" s="47" t="s">
        <v>66</v>
      </c>
      <c r="D136" s="48">
        <v>1548</v>
      </c>
      <c r="E136" s="45" t="s">
        <v>55</v>
      </c>
    </row>
    <row r="137" spans="1:5" x14ac:dyDescent="0.3">
      <c r="A137" s="45">
        <v>136</v>
      </c>
      <c r="B137" s="46">
        <v>43515</v>
      </c>
      <c r="C137" s="47" t="s">
        <v>53</v>
      </c>
      <c r="D137" s="48">
        <v>1135</v>
      </c>
      <c r="E137" s="45" t="s">
        <v>49</v>
      </c>
    </row>
    <row r="138" spans="1:5" x14ac:dyDescent="0.3">
      <c r="A138" s="45">
        <v>137</v>
      </c>
      <c r="B138" s="46">
        <v>43516</v>
      </c>
      <c r="C138" s="47" t="s">
        <v>72</v>
      </c>
      <c r="D138" s="48">
        <v>1068</v>
      </c>
      <c r="E138" s="45" t="s">
        <v>59</v>
      </c>
    </row>
    <row r="139" spans="1:5" x14ac:dyDescent="0.3">
      <c r="A139" s="45">
        <v>138</v>
      </c>
      <c r="B139" s="46">
        <v>43520</v>
      </c>
      <c r="C139" s="47" t="s">
        <v>48</v>
      </c>
      <c r="D139" s="48">
        <v>1850</v>
      </c>
      <c r="E139" s="45" t="s">
        <v>49</v>
      </c>
    </row>
    <row r="140" spans="1:5" x14ac:dyDescent="0.3">
      <c r="A140" s="45">
        <v>139</v>
      </c>
      <c r="B140" s="46">
        <v>43521</v>
      </c>
      <c r="C140" s="47" t="s">
        <v>46</v>
      </c>
      <c r="D140" s="48">
        <v>2168</v>
      </c>
      <c r="E140" s="45" t="s">
        <v>47</v>
      </c>
    </row>
    <row r="141" spans="1:5" x14ac:dyDescent="0.3">
      <c r="A141" s="45">
        <v>140</v>
      </c>
      <c r="B141" s="46">
        <v>43521</v>
      </c>
      <c r="C141" s="47" t="s">
        <v>67</v>
      </c>
      <c r="D141" s="48">
        <v>910</v>
      </c>
      <c r="E141" s="45" t="s">
        <v>47</v>
      </c>
    </row>
    <row r="142" spans="1:5" x14ac:dyDescent="0.3">
      <c r="A142" s="45">
        <v>141</v>
      </c>
      <c r="B142" s="46">
        <v>43523</v>
      </c>
      <c r="C142" s="47" t="s">
        <v>77</v>
      </c>
      <c r="D142" s="48">
        <v>1528</v>
      </c>
      <c r="E142" s="45" t="s">
        <v>59</v>
      </c>
    </row>
    <row r="143" spans="1:5" x14ac:dyDescent="0.3">
      <c r="A143" s="45">
        <v>142</v>
      </c>
      <c r="B143" s="46">
        <v>43528</v>
      </c>
      <c r="C143" s="47" t="s">
        <v>65</v>
      </c>
      <c r="D143" s="48">
        <v>1450</v>
      </c>
      <c r="E143" s="45" t="s">
        <v>59</v>
      </c>
    </row>
    <row r="144" spans="1:5" x14ac:dyDescent="0.3">
      <c r="A144" s="45">
        <v>143</v>
      </c>
      <c r="B144" s="46">
        <v>43528</v>
      </c>
      <c r="C144" s="47" t="s">
        <v>68</v>
      </c>
      <c r="D144" s="48">
        <v>1122</v>
      </c>
      <c r="E144" s="45" t="s">
        <v>59</v>
      </c>
    </row>
    <row r="145" spans="1:5" x14ac:dyDescent="0.3">
      <c r="A145" s="45">
        <v>144</v>
      </c>
      <c r="B145" s="46">
        <v>43530</v>
      </c>
      <c r="C145" s="47" t="s">
        <v>56</v>
      </c>
      <c r="D145" s="48">
        <v>829</v>
      </c>
      <c r="E145" s="45" t="s">
        <v>55</v>
      </c>
    </row>
    <row r="146" spans="1:5" x14ac:dyDescent="0.3">
      <c r="A146" s="45">
        <v>145</v>
      </c>
      <c r="B146" s="46">
        <v>43533</v>
      </c>
      <c r="C146" s="47" t="s">
        <v>52</v>
      </c>
      <c r="D146" s="48">
        <v>1102</v>
      </c>
      <c r="E146" s="45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6423-9D42-430F-8DE4-04498460C4BA}">
  <dimension ref="A1:B12"/>
  <sheetViews>
    <sheetView showGridLines="0" workbookViewId="0">
      <selection activeCell="A13" sqref="A13"/>
    </sheetView>
  </sheetViews>
  <sheetFormatPr defaultRowHeight="14.4" x14ac:dyDescent="0.3"/>
  <cols>
    <col min="1" max="1" width="18.44140625" customWidth="1"/>
    <col min="2" max="2" width="14.109375" customWidth="1"/>
  </cols>
  <sheetData>
    <row r="1" spans="1:2" x14ac:dyDescent="0.3">
      <c r="A1" s="41" t="s">
        <v>80</v>
      </c>
    </row>
    <row r="3" spans="1:2" x14ac:dyDescent="0.3">
      <c r="A3" s="49" t="s">
        <v>81</v>
      </c>
      <c r="B3" s="50"/>
    </row>
    <row r="4" spans="1:2" x14ac:dyDescent="0.3">
      <c r="A4" s="49" t="s">
        <v>82</v>
      </c>
      <c r="B4" s="3"/>
    </row>
    <row r="5" spans="1:2" x14ac:dyDescent="0.3">
      <c r="A5" s="49" t="s">
        <v>83</v>
      </c>
      <c r="B5" s="50"/>
    </row>
    <row r="6" spans="1:2" x14ac:dyDescent="0.3">
      <c r="A6" s="49" t="s">
        <v>84</v>
      </c>
      <c r="B6" s="50"/>
    </row>
    <row r="7" spans="1:2" x14ac:dyDescent="0.3">
      <c r="A7" s="49" t="s">
        <v>85</v>
      </c>
      <c r="B7" s="50"/>
    </row>
    <row r="11" spans="1:2" x14ac:dyDescent="0.3">
      <c r="A11" s="5" t="s">
        <v>86</v>
      </c>
    </row>
    <row r="12" spans="1:2" x14ac:dyDescent="0.3">
      <c r="A12" s="5" t="s">
        <v>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Relativa 1</vt:lpstr>
      <vt:lpstr>Relativa 2</vt:lpstr>
      <vt:lpstr>Absoluta 1</vt:lpstr>
      <vt:lpstr>Absoluta 2</vt:lpstr>
      <vt:lpstr>Mista</vt:lpstr>
      <vt:lpstr>BaseDados</vt:lpstr>
      <vt:lpstr>Painel Estatístico</vt:lpstr>
      <vt:lpstr>Cotação</vt:lpstr>
      <vt:lpstr>Cotação2</vt:lpstr>
      <vt:lpstr>TabDados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Lucas Silveira Joao</cp:lastModifiedBy>
  <dcterms:created xsi:type="dcterms:W3CDTF">2021-09-06T15:28:53Z</dcterms:created>
  <dcterms:modified xsi:type="dcterms:W3CDTF">2022-06-10T00:22:10Z</dcterms:modified>
</cp:coreProperties>
</file>