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reinamentos\KA Solution\99004 - Excel Básico - Intermediário\"/>
    </mc:Choice>
  </mc:AlternateContent>
  <xr:revisionPtr revIDLastSave="0" documentId="13_ncr:1_{BCACEC0A-3B59-4464-BA40-9A3E36BC6944}" xr6:coauthVersionLast="47" xr6:coauthVersionMax="47" xr10:uidLastSave="{00000000-0000-0000-0000-000000000000}"/>
  <bookViews>
    <workbookView xWindow="-120" yWindow="-120" windowWidth="20730" windowHeight="11160" tabRatio="859" xr2:uid="{65740E2D-838D-4795-9BBE-2D7FEDED0D87}"/>
  </bookViews>
  <sheets>
    <sheet name="Funções 01" sheetId="1" r:id="rId1"/>
    <sheet name="Funções 02" sheetId="2" r:id="rId2"/>
    <sheet name="Funções 03" sheetId="3" r:id="rId3"/>
    <sheet name="Funções 04" sheetId="4" r:id="rId4"/>
    <sheet name="Funções 05" sheetId="5" r:id="rId5"/>
    <sheet name="Funções 06" sheetId="6" r:id="rId6"/>
    <sheet name="Funções 07" sheetId="7" r:id="rId7"/>
    <sheet name="Funções 08" sheetId="8" r:id="rId8"/>
    <sheet name="Funções 09" sheetId="9" r:id="rId9"/>
    <sheet name="Funções 10" sheetId="10" r:id="rId10"/>
    <sheet name="Funções 11" sheetId="11" r:id="rId11"/>
    <sheet name="Planilha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8" i="12" l="1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A7" i="9"/>
  <c r="E19" i="6"/>
  <c r="I8" i="5"/>
  <c r="I9" i="5"/>
  <c r="I10" i="5"/>
  <c r="I11" i="5"/>
  <c r="I7" i="2" l="1"/>
  <c r="I8" i="2"/>
  <c r="I9" i="2"/>
  <c r="I10" i="2"/>
  <c r="I11" i="2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" i="3"/>
  <c r="G7" i="2"/>
  <c r="G8" i="2"/>
  <c r="G9" i="2"/>
  <c r="G10" i="2"/>
  <c r="G11" i="2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O4" i="1"/>
  <c r="O5" i="1"/>
  <c r="O6" i="1"/>
  <c r="O7" i="1"/>
  <c r="N4" i="1"/>
  <c r="N5" i="1"/>
  <c r="N6" i="1"/>
  <c r="N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92BD9F33-A326-480F-9BD6-E7F606C70681}">
      <text>
        <r>
          <rPr>
            <b/>
            <sz val="9"/>
            <color indexed="81"/>
            <rFont val="Segoe UI"/>
            <family val="2"/>
          </rPr>
          <t>Esta função considera todos os meses com 30 dias, isto é conhecido como mês comercial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Helio de Almeida Monteiro Jr</author>
  </authors>
  <commentList>
    <comment ref="J7" authorId="0" shapeId="0" xr:uid="{E587CE55-957E-4ED7-841F-A940E23BD843}">
      <text>
        <r>
          <rPr>
            <b/>
            <sz val="9"/>
            <color indexed="81"/>
            <rFont val="Segoe UI"/>
            <family val="2"/>
          </rPr>
          <t>Helio de Almeida Monteiro Jr:</t>
        </r>
        <r>
          <rPr>
            <sz val="9"/>
            <color indexed="81"/>
            <rFont val="Segoe UI"/>
            <family val="2"/>
          </rPr>
          <t xml:space="preserve">
Média &gt;= 6 Aprovado, Caso Contrário Exame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Helio de Almeida Monteiro Jr</author>
  </authors>
  <commentList>
    <comment ref="F7" authorId="0" shapeId="0" xr:uid="{CE0877D9-271E-44E8-BECA-B208A504C989}">
      <text>
        <r>
          <rPr>
            <b/>
            <sz val="9"/>
            <color indexed="81"/>
            <rFont val="Segoe UI"/>
            <family val="2"/>
          </rPr>
          <t>Helio de Almeida Monteiro Jr:</t>
        </r>
        <r>
          <rPr>
            <sz val="9"/>
            <color indexed="81"/>
            <rFont val="Segoe UI"/>
            <family val="2"/>
          </rPr>
          <t xml:space="preserve">
Estoque abaixo de 10 mostrar alerta Recposição, caso contrário mostrar normal</t>
        </r>
      </text>
    </comment>
    <comment ref="G7" authorId="0" shapeId="0" xr:uid="{83BC772C-314F-44C0-9A14-27C3080E815E}">
      <text>
        <r>
          <rPr>
            <b/>
            <sz val="9"/>
            <color indexed="81"/>
            <rFont val="Segoe UI"/>
            <family val="2"/>
          </rPr>
          <t>Helio de Almeida Monteiro Jr:</t>
        </r>
        <r>
          <rPr>
            <sz val="9"/>
            <color indexed="81"/>
            <rFont val="Segoe UI"/>
            <family val="2"/>
          </rPr>
          <t xml:space="preserve">
SALDO: SE "DÉBITO OU CRÉDITO" for igual a "D" então subtraia o saldo anterior com o montante, senão some</t>
        </r>
      </text>
    </comment>
  </commentList>
</comments>
</file>

<file path=xl/sharedStrings.xml><?xml version="1.0" encoding="utf-8"?>
<sst xmlns="http://schemas.openxmlformats.org/spreadsheetml/2006/main" count="2581" uniqueCount="383">
  <si>
    <t>Controle de Atendimento de Chamadas de Clientes</t>
  </si>
  <si>
    <t>Tipo Cliente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</si>
  <si>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</si>
  <si>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</si>
  <si>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</si>
  <si>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</si>
  <si>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</si>
  <si>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</si>
  <si>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</si>
  <si>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</si>
  <si>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</si>
  <si>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</si>
  <si>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</si>
  <si>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</si>
  <si>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</si>
  <si>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MÉDIA</t>
  </si>
  <si>
    <t>BRONZE</t>
  </si>
  <si>
    <t>GOLD</t>
  </si>
  <si>
    <t>PREMIUM</t>
  </si>
  <si>
    <t>PLATINUM</t>
  </si>
  <si>
    <t>ESTATÍSTICA GERAL</t>
  </si>
  <si>
    <t>Total de Atendimentos</t>
  </si>
  <si>
    <t>Média de Atendimentos</t>
  </si>
  <si>
    <t>Maior Numero de Atendimentos</t>
  </si>
  <si>
    <t>PERFIL</t>
  </si>
  <si>
    <t>Menor Numero de Atendimentos</t>
  </si>
  <si>
    <t>MÊS</t>
  </si>
  <si>
    <t>Numero de Atendimentos com maior ocorrência</t>
  </si>
  <si>
    <t>Controle de Notas</t>
  </si>
  <si>
    <t>Curso</t>
  </si>
  <si>
    <t>Técnico de Informática</t>
  </si>
  <si>
    <t>CH</t>
  </si>
  <si>
    <t>RA</t>
  </si>
  <si>
    <t>Aluno</t>
  </si>
  <si>
    <t>Bim 1</t>
  </si>
  <si>
    <t>Bim 2</t>
  </si>
  <si>
    <t>Bim 3</t>
  </si>
  <si>
    <t>Bim 4</t>
  </si>
  <si>
    <t>Média</t>
  </si>
  <si>
    <t>Faltas (H)</t>
  </si>
  <si>
    <t>Frequência</t>
  </si>
  <si>
    <t>Ana</t>
  </si>
  <si>
    <t>Pendência</t>
  </si>
  <si>
    <t>Cristina</t>
  </si>
  <si>
    <t>Gustavo</t>
  </si>
  <si>
    <t>Hélio</t>
  </si>
  <si>
    <t>Luiza</t>
  </si>
  <si>
    <t>Estatísticas</t>
  </si>
  <si>
    <t>Nº de Alunos</t>
  </si>
  <si>
    <t>Nº de Matrículas Sem Pendência</t>
  </si>
  <si>
    <t>Nº de Provas Não Realizadas</t>
  </si>
  <si>
    <t>Nº de Alunos Aprovado &gt;=7</t>
  </si>
  <si>
    <t>Matrícula</t>
  </si>
  <si>
    <t>Colaborador</t>
  </si>
  <si>
    <t>Departamento</t>
  </si>
  <si>
    <t>Cargo</t>
  </si>
  <si>
    <t>Admissão</t>
  </si>
  <si>
    <t>Salário</t>
  </si>
  <si>
    <t>ADEMAR ARAUJO DE BRITO</t>
  </si>
  <si>
    <t>RH</t>
  </si>
  <si>
    <t>Gerente Sênior</t>
  </si>
  <si>
    <t>ALCIENE LIMA DE BRITO</t>
  </si>
  <si>
    <t>Financeiro</t>
  </si>
  <si>
    <t>ANA MARIA LACET DE LIMA</t>
  </si>
  <si>
    <t>Marketing</t>
  </si>
  <si>
    <t>Assistente III</t>
  </si>
  <si>
    <t>ARLETE DA SILVA NOGUEIRA</t>
  </si>
  <si>
    <t>Cobrança</t>
  </si>
  <si>
    <t>Gerente Júnior</t>
  </si>
  <si>
    <t>BERILES MONTEIRO CORREA</t>
  </si>
  <si>
    <t>SAC</t>
  </si>
  <si>
    <t>Gerente Pleno</t>
  </si>
  <si>
    <t>CILDA FREITAS LACET DA COSTA</t>
  </si>
  <si>
    <t>Ouvidoria</t>
  </si>
  <si>
    <t>Sub Gerente Sênior</t>
  </si>
  <si>
    <t>CILDENIR FREITAS LACET</t>
  </si>
  <si>
    <t>Administrativo</t>
  </si>
  <si>
    <t>Sub Gerente Júnior</t>
  </si>
  <si>
    <t>COSMO LIMA FERREIRA</t>
  </si>
  <si>
    <t>Assistente I</t>
  </si>
  <si>
    <t>DOMINGOS SIQUEIRA BASTOS</t>
  </si>
  <si>
    <t>Assistente II</t>
  </si>
  <si>
    <t>DORILENE MENEZES ALVES</t>
  </si>
  <si>
    <t>EDILEUZO MARTINS DA SILVA</t>
  </si>
  <si>
    <t>Sub Gerente Pleno</t>
  </si>
  <si>
    <t>EGLAUCIO PERES DO NASCIMENTO</t>
  </si>
  <si>
    <t>FRANCISCO DA SILVA PAULO</t>
  </si>
  <si>
    <t>JOÃO MARINHO DE LIRA FILHO</t>
  </si>
  <si>
    <t>JOSÉ ABDORAL DE LIMA</t>
  </si>
  <si>
    <t>Informática</t>
  </si>
  <si>
    <t>JURANDY AIRES DA SILVA</t>
  </si>
  <si>
    <t>MARIA DIVINA CORREA DE OLIVEIRA</t>
  </si>
  <si>
    <t>Controladoria</t>
  </si>
  <si>
    <t>Auxiliar II</t>
  </si>
  <si>
    <t>MARIA SÁRIA DA SILVA BATISTA</t>
  </si>
  <si>
    <t>NOELMA BALBINO MITOSO LIMA</t>
  </si>
  <si>
    <t>RAIMUNDA PEREIRA LIMA</t>
  </si>
  <si>
    <t>RAIMUNDO MONTEIRO DE SOUZA</t>
  </si>
  <si>
    <t>ROMÃO AIRES DA SILVA</t>
  </si>
  <si>
    <t>TEREZINHA DA SILVA VIEIRA</t>
  </si>
  <si>
    <t>VERA LÚCIA DA SILVA DE SENA</t>
  </si>
  <si>
    <t>HÉLIO DE ALMEIDA</t>
  </si>
  <si>
    <t>ROSANGELA DE ALMEIDA</t>
  </si>
  <si>
    <t>Jurídico</t>
  </si>
  <si>
    <t>SIMONE FERNANDES</t>
  </si>
  <si>
    <t>JOSÉ BRUSSI</t>
  </si>
  <si>
    <t>PRISCILA ROBERTA</t>
  </si>
  <si>
    <t>PAULO CESAR</t>
  </si>
  <si>
    <t>AFRAUDÁZIO SOARES</t>
  </si>
  <si>
    <t>FERNANDA SAMPAIO</t>
  </si>
  <si>
    <t>RUBENS FARIAS</t>
  </si>
  <si>
    <t>Programador II</t>
  </si>
  <si>
    <t>MARCOS ANTUNES DE OLIVEIRA</t>
  </si>
  <si>
    <t>JULIANA DE SOUZA NUNES</t>
  </si>
  <si>
    <t>ROSA MARIA TAVARES</t>
  </si>
  <si>
    <t>ANGELA CRISTINA DE OLIVEIRA</t>
  </si>
  <si>
    <t>NÍCOLAS FERNANDES MONTEIRO</t>
  </si>
  <si>
    <t>MARIA EDUARDA FERNANDES MONTEIRO</t>
  </si>
  <si>
    <t>NATÁLIA GUIMARÃES</t>
  </si>
  <si>
    <t>VANESSA PAIVA</t>
  </si>
  <si>
    <t>JAMILLE LINO ALVES</t>
  </si>
  <si>
    <t>RAFAEL BRUNO DE SA</t>
  </si>
  <si>
    <t>EDUARDO LEONY LYRA RIOS</t>
  </si>
  <si>
    <t>DANILO FERNANDES DA SILVA COSTA</t>
  </si>
  <si>
    <t>DAYSIELLEN DOS SANTOS GONCALVES</t>
  </si>
  <si>
    <t>ELIENE PEREIRA SANTOS</t>
  </si>
  <si>
    <t>DANIELLE DE SOUZA POLEGATO</t>
  </si>
  <si>
    <t>TATIANA PIMENTEL FISCHER FONSECA</t>
  </si>
  <si>
    <t>MARILIA DE PAIVA FERREIRA</t>
  </si>
  <si>
    <t>LUCIANA VITALINA CARNEIRO</t>
  </si>
  <si>
    <t>FABIO LUIZ MARQUES FONSECA</t>
  </si>
  <si>
    <t>SILVIO RICARDO DA SILVA ROCHA</t>
  </si>
  <si>
    <t>PAMMELLA CAMACHO DE OLIVEIRA</t>
  </si>
  <si>
    <t>GILMARA BARBOSA REIS</t>
  </si>
  <si>
    <t>ALLANA FIGUEIREDO BARROS</t>
  </si>
  <si>
    <t>VITOR LOULA NEVES DOURADO</t>
  </si>
  <si>
    <t>LUIZ CARLOS MATOS GONZAGA JUNIOR</t>
  </si>
  <si>
    <t>PATRICIA COELHO GOMIDE</t>
  </si>
  <si>
    <t>MARIANA OLIVEIRA DE CARVALHO</t>
  </si>
  <si>
    <t>ENEIAS MISAEL FRANCO DOS SANTOS</t>
  </si>
  <si>
    <t>BERNARDO DOURADO AGUIAR</t>
  </si>
  <si>
    <t>CAMILA CARDEAL BARRETO</t>
  </si>
  <si>
    <t>GABRIEL GONCALVES PENNA</t>
  </si>
  <si>
    <t>PEDRO CARDOSO HELENO</t>
  </si>
  <si>
    <t>ANTONIO CARLOS DE ALMEIDA PEREIRA JUNI</t>
  </si>
  <si>
    <t>RAFAEL BRUNO DA SILVA</t>
  </si>
  <si>
    <t>CATARINA COELHO VELLOSO</t>
  </si>
  <si>
    <t>VITOR SERRA CALDAS DE SOUZA</t>
  </si>
  <si>
    <t>GISELE VILAS BOAS DA SILVA</t>
  </si>
  <si>
    <t>GABRIELA TRISTAO ARAUJO</t>
  </si>
  <si>
    <t>CLEULISSES DA SILVA DEOLIVEIRA</t>
  </si>
  <si>
    <t>Auxiliar I</t>
  </si>
  <si>
    <t>JAMILE CERQUEIRA BITTENCOURT</t>
  </si>
  <si>
    <t>NARA FONSECA ALVES</t>
  </si>
  <si>
    <t>ARLEI HUEBRA POVOA</t>
  </si>
  <si>
    <t>ANGELO ANTONIO DE LIRA TOURINHO</t>
  </si>
  <si>
    <t>CINTIA GOIS MOREIRA</t>
  </si>
  <si>
    <t>HEITOR PERES MANZAN</t>
  </si>
  <si>
    <t>JOICE RODRIGUES DA CUNHA</t>
  </si>
  <si>
    <t>ALEXANDRA DA SILVA MOTA</t>
  </si>
  <si>
    <t>PRISCILA COELHO SILVA</t>
  </si>
  <si>
    <t>PAULA CARDOSO MEDEIROS</t>
  </si>
  <si>
    <t>ARI SANTOS COSTA</t>
  </si>
  <si>
    <t>Programador I</t>
  </si>
  <si>
    <t>CAIRON GABRIEL DE CARVALHO</t>
  </si>
  <si>
    <t>ALAN GARCIA LIMA</t>
  </si>
  <si>
    <t>HENRIQUE BARRETO DOS SANTOS SOUZA</t>
  </si>
  <si>
    <t>PIETRO DE SIERVI FILHO</t>
  </si>
  <si>
    <t>JEANE ARAUJO DOS SANTOS</t>
  </si>
  <si>
    <t>IGOR VIANA SOARES</t>
  </si>
  <si>
    <t>VANESSA JUNQUEIRA VIANA</t>
  </si>
  <si>
    <t>ANDERSON TIAGO BARBOSA DE CARVALHO</t>
  </si>
  <si>
    <t>MARCEL JEAN SILVA DE LIMA</t>
  </si>
  <si>
    <t>MANOEL RODRIGUES DA CONCEICAO NETO</t>
  </si>
  <si>
    <t>CATIA DOS SANTOS SANTANA</t>
  </si>
  <si>
    <t>EDINEUZA MARTINEZ</t>
  </si>
  <si>
    <t>MOYZÉS ALVES</t>
  </si>
  <si>
    <t>WALYZON ALVES</t>
  </si>
  <si>
    <t>MONICA MARTINEZ</t>
  </si>
  <si>
    <t>LAYZEANE ALVES</t>
  </si>
  <si>
    <t>ADAMASTOR SOARES</t>
  </si>
  <si>
    <t>HUBALDO MERCES</t>
  </si>
  <si>
    <t>MINERVINA SANTORO</t>
  </si>
  <si>
    <t>ALFREDO PRAZEROSO TEXUGUERO</t>
  </si>
  <si>
    <t>FRANSCISCO KUKA BELUDO NETO</t>
  </si>
  <si>
    <t>Filtros</t>
  </si>
  <si>
    <t>financeiro</t>
  </si>
  <si>
    <t>Tempo de Serviços (Anos)</t>
  </si>
  <si>
    <t>Tempo de Serviço</t>
  </si>
  <si>
    <t>&gt;=3</t>
  </si>
  <si>
    <t>Registros</t>
  </si>
  <si>
    <t>Salários Pagos</t>
  </si>
  <si>
    <t>Controle de Pedidos</t>
  </si>
  <si>
    <t>Pedido</t>
  </si>
  <si>
    <t>DIAS</t>
  </si>
  <si>
    <t>Controle de Vencimentos</t>
  </si>
  <si>
    <t>Data Vencimento</t>
  </si>
  <si>
    <t>Data Pagamento</t>
  </si>
  <si>
    <t>DIAS360</t>
  </si>
  <si>
    <t>Dia Semana Vencimento</t>
  </si>
  <si>
    <t>Dia Semana Vencimento2</t>
  </si>
  <si>
    <t>Maior Frequência</t>
  </si>
  <si>
    <t>2ª Maior Frequência</t>
  </si>
  <si>
    <t>Menor Frequência</t>
  </si>
  <si>
    <t>2ª Menor Frequência</t>
  </si>
  <si>
    <t>::.. Planilha de Controle de Médias ..::</t>
  </si>
  <si>
    <t>Nota1</t>
  </si>
  <si>
    <t>Nota2</t>
  </si>
  <si>
    <t>Nota3</t>
  </si>
  <si>
    <t>Nota4</t>
  </si>
  <si>
    <t>Situação</t>
  </si>
  <si>
    <t>Zé das Couves</t>
  </si>
  <si>
    <t>Minervina Astanulfo</t>
  </si>
  <si>
    <t>Luzinetti Macedo</t>
  </si>
  <si>
    <t>Robermildes Carlitus</t>
  </si>
  <si>
    <t>::.. Planilha de Controle de Conta Corrente ..::</t>
  </si>
  <si>
    <t>DATA</t>
  </si>
  <si>
    <t>DOCUMENTO</t>
  </si>
  <si>
    <t>MONTANTE</t>
  </si>
  <si>
    <t>DÉBITO OU CRÉDITO</t>
  </si>
  <si>
    <t>SALDO</t>
  </si>
  <si>
    <t>SALDO INICIAL</t>
  </si>
  <si>
    <t>CH. 345</t>
  </si>
  <si>
    <t>D</t>
  </si>
  <si>
    <t>DEPOSITO</t>
  </si>
  <si>
    <t>C</t>
  </si>
  <si>
    <t>ATM -1</t>
  </si>
  <si>
    <t>CH 346</t>
  </si>
  <si>
    <t>TRANSF.</t>
  </si>
  <si>
    <t>ATM -2</t>
  </si>
  <si>
    <t>CH. 347</t>
  </si>
  <si>
    <t>SALDO FINAL</t>
  </si>
  <si>
    <t>A importância de se tratar células com erros</t>
  </si>
  <si>
    <t>Tipos de Erro no MS-Excel</t>
  </si>
  <si>
    <t>Erro</t>
  </si>
  <si>
    <t>Descrição</t>
  </si>
  <si>
    <t>Tipos incompatíveis de dados no cálculo por exemplo texto e número</t>
  </si>
  <si>
    <t>Utilização de Zero ou célula vazia no divisor</t>
  </si>
  <si>
    <t>Estouro de Cálculo</t>
  </si>
  <si>
    <t>Perda de referência à alguma célula ou planilha</t>
  </si>
  <si>
    <t>Valor não disponível ou não localizado</t>
  </si>
  <si>
    <t>Exemplos</t>
  </si>
  <si>
    <t>Valor 1</t>
  </si>
  <si>
    <t>Valor 2</t>
  </si>
  <si>
    <t>Cálculo</t>
  </si>
  <si>
    <t>Tratamento</t>
  </si>
  <si>
    <t>CPF</t>
  </si>
  <si>
    <t>Cliente</t>
  </si>
  <si>
    <t>Cadastro</t>
  </si>
  <si>
    <t>Investimento</t>
  </si>
  <si>
    <t>Contrato</t>
  </si>
  <si>
    <t>Consulta Carteira de Clientes</t>
  </si>
  <si>
    <t>Carlos</t>
  </si>
  <si>
    <t>José</t>
  </si>
  <si>
    <t>Márcia</t>
  </si>
  <si>
    <t>Paulo</t>
  </si>
  <si>
    <t>TABELA INSS</t>
  </si>
  <si>
    <t>TABELA IRPF</t>
  </si>
  <si>
    <t>Faixa</t>
  </si>
  <si>
    <t>Alíquota</t>
  </si>
  <si>
    <t>Base</t>
  </si>
  <si>
    <t>Dedução</t>
  </si>
  <si>
    <t>Teto</t>
  </si>
  <si>
    <t>https://blog.convenia.com.br/aprenda-a-calcular-o-irrf-na-folha-de-pagamento/</t>
  </si>
  <si>
    <t>nomeFuncionario</t>
  </si>
  <si>
    <t>uf</t>
  </si>
  <si>
    <t>cidade</t>
  </si>
  <si>
    <t>nomeDepartamento</t>
  </si>
  <si>
    <t>nomeCargo</t>
  </si>
  <si>
    <t>RJ</t>
  </si>
  <si>
    <t>RIO DE JANEIRO</t>
  </si>
  <si>
    <t>SP</t>
  </si>
  <si>
    <t>SÃO PAULO</t>
  </si>
  <si>
    <t>DIADEMA</t>
  </si>
  <si>
    <t>CAMPINAS</t>
  </si>
  <si>
    <t>SÃO BERNARDO DO CAMPO</t>
  </si>
  <si>
    <t>SÃO CAETANO DO SUL</t>
  </si>
  <si>
    <t>PR</t>
  </si>
  <si>
    <t>CURITIBA</t>
  </si>
  <si>
    <t>RS</t>
  </si>
  <si>
    <t>PORTO ALEGRE</t>
  </si>
  <si>
    <t>SC</t>
  </si>
  <si>
    <t>FLORIANÓPOLIS</t>
  </si>
  <si>
    <t>MG</t>
  </si>
  <si>
    <t>BELO HORIZONTE</t>
  </si>
  <si>
    <t>SANTOS</t>
  </si>
  <si>
    <t>MARIA RUANA DA LUZ</t>
  </si>
  <si>
    <t>NULL</t>
  </si>
  <si>
    <t>JACINTO LEITE AQUINO</t>
  </si>
  <si>
    <t>Vice-Diretor</t>
  </si>
  <si>
    <t>AMBRÍSIA ESTILINGUE MORRETES</t>
  </si>
  <si>
    <t>JOSÉ PINTO NALATCHA</t>
  </si>
  <si>
    <t>DEUZVIVALDO FUERTES CAPOTE BARRIGA</t>
  </si>
  <si>
    <t>TOSHIRO MYCUDO NAPAL</t>
  </si>
  <si>
    <t>Aliq. INSS</t>
  </si>
  <si>
    <t>Desconto INSS</t>
  </si>
  <si>
    <t>Salário Base</t>
  </si>
  <si>
    <t>Aliq. IR</t>
  </si>
  <si>
    <t>Dedução IR</t>
  </si>
  <si>
    <t>Desconto IR</t>
  </si>
  <si>
    <t>Líquido</t>
  </si>
  <si>
    <t>Débora</t>
  </si>
  <si>
    <t>Eduardo</t>
  </si>
  <si>
    <t>Vendedor</t>
  </si>
  <si>
    <t>Controle de Investidores</t>
  </si>
  <si>
    <t>Aplicações Disponíveis</t>
  </si>
  <si>
    <t>Poupança</t>
  </si>
  <si>
    <t>CDI</t>
  </si>
  <si>
    <t>CDB</t>
  </si>
  <si>
    <t>Tesouro</t>
  </si>
  <si>
    <t>Ações</t>
  </si>
  <si>
    <t>(*) Previsões / Mês</t>
  </si>
  <si>
    <t>Aplicação</t>
  </si>
  <si>
    <t>Aliquota</t>
  </si>
  <si>
    <t>Previsto</t>
  </si>
  <si>
    <t>Ítem</t>
  </si>
  <si>
    <t>Qtde</t>
  </si>
  <si>
    <t>Unitário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</si>
  <si>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</si>
  <si>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</si>
  <si>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</si>
  <si>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</si>
  <si>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</si>
  <si>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</si>
  <si>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</si>
  <si>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</si>
  <si>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</si>
  <si>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</si>
  <si>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</si>
  <si>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</si>
  <si>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</si>
  <si>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</si>
  <si>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</si>
  <si>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Faturado</t>
  </si>
  <si>
    <t>Concurso Público</t>
  </si>
  <si>
    <t>Inscrição</t>
  </si>
  <si>
    <t>Candidato</t>
  </si>
  <si>
    <t>Notas</t>
  </si>
  <si>
    <t>Português</t>
  </si>
  <si>
    <t>Matemática</t>
  </si>
  <si>
    <t>Conhecimentos Específicos</t>
  </si>
  <si>
    <t>Francisco</t>
  </si>
  <si>
    <t>Mônica</t>
  </si>
  <si>
    <t>Roberto</t>
  </si>
  <si>
    <t>MP</t>
  </si>
  <si>
    <t>Tabela de Pesos</t>
  </si>
  <si>
    <t>(*) Média Ponderada (MP) é calculada pela soma produto Nota x Peso / Soma dos Pesos</t>
  </si>
  <si>
    <t>EX: Ana</t>
  </si>
  <si>
    <t>30 x 2 + 25 x 1 + 39 x 3 / 6</t>
  </si>
  <si>
    <t>Estatística Aplicada a Filtros</t>
  </si>
  <si>
    <t>Data da Venda</t>
  </si>
  <si>
    <t>Região</t>
  </si>
  <si>
    <t>Seção</t>
  </si>
  <si>
    <t>Vendas</t>
  </si>
  <si>
    <t>Comissões</t>
  </si>
  <si>
    <t>Centro</t>
  </si>
  <si>
    <t>Ana Maria</t>
  </si>
  <si>
    <t>Eletrônicos</t>
  </si>
  <si>
    <t>Sudeste</t>
  </si>
  <si>
    <t>João Carlos</t>
  </si>
  <si>
    <t>Eletrodomésticos</t>
  </si>
  <si>
    <t>Casa e Construção</t>
  </si>
  <si>
    <t>Nordeste</t>
  </si>
  <si>
    <t>Adriana</t>
  </si>
  <si>
    <t>Cama, Mesa e Banho</t>
  </si>
  <si>
    <t>José Luiz</t>
  </si>
  <si>
    <t>Leste</t>
  </si>
  <si>
    <t>Esporte e Lazer</t>
  </si>
  <si>
    <t>Utilidades Domésticas</t>
  </si>
  <si>
    <t>Roupas e Acessórios</t>
  </si>
  <si>
    <t>Carolina</t>
  </si>
  <si>
    <t>Móveis e Decoração</t>
  </si>
  <si>
    <t>Sul</t>
  </si>
  <si>
    <t>Oeste</t>
  </si>
  <si>
    <t>Ricardo</t>
  </si>
  <si>
    <t>Simone</t>
  </si>
  <si>
    <t>Cine e Foto</t>
  </si>
  <si>
    <t>Norte</t>
  </si>
  <si>
    <t>Pedidos Realizados</t>
  </si>
  <si>
    <t>Venda Geral</t>
  </si>
  <si>
    <t>Venda Mèdia</t>
  </si>
  <si>
    <t>Maior Venda</t>
  </si>
  <si>
    <t>Menor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</si>
</sst>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8" formatCode="0.0"/>
    <numFmt numFmtId="172" formatCode="000&quot;.&quot;000&quot;.&quot;000\-00"/>
    <numFmt numFmtId="17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9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 tint="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60">
    <xf numFmtId="0" fontId="0" fillId="0" borderId="0" xfId="0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0" xfId="0" applyFont="1"/>
    <xf numFmtId="0" fontId="0" fillId="5" borderId="6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5" xfId="0" applyNumberForma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1" xfId="0" applyBorder="1"/>
    <xf numFmtId="168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right"/>
    </xf>
    <xf numFmtId="14" fontId="0" fillId="0" borderId="1" xfId="0" applyNumberFormat="1" applyBorder="1"/>
    <xf numFmtId="44" fontId="0" fillId="0" borderId="1" xfId="1" applyFont="1" applyBorder="1"/>
    <xf numFmtId="0" fontId="2" fillId="9" borderId="0" xfId="0" applyFont="1" applyFill="1" applyAlignment="1">
      <alignment horizontal="center"/>
    </xf>
    <xf numFmtId="0" fontId="0" fillId="0" borderId="5" xfId="0" applyBorder="1"/>
    <xf numFmtId="0" fontId="2" fillId="8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44" fontId="0" fillId="5" borderId="0" xfId="1" applyFont="1" applyFill="1"/>
    <xf numFmtId="0" fontId="0" fillId="11" borderId="0" xfId="0" applyFont="1" applyFill="1"/>
    <xf numFmtId="0" fontId="0" fillId="0" borderId="0" xfId="0" applyFont="1"/>
    <xf numFmtId="0" fontId="0" fillId="0" borderId="13" xfId="0" applyFont="1" applyBorder="1"/>
    <xf numFmtId="0" fontId="2" fillId="10" borderId="14" xfId="0" applyFont="1" applyFill="1" applyBorder="1" applyAlignment="1">
      <alignment horizontal="center" vertical="center" wrapText="1"/>
    </xf>
    <xf numFmtId="0" fontId="0" fillId="11" borderId="14" xfId="0" applyFont="1" applyFill="1" applyBorder="1" applyAlignment="1">
      <alignment horizontal="center"/>
    </xf>
    <xf numFmtId="14" fontId="0" fillId="11" borderId="14" xfId="0" applyNumberFormat="1" applyFont="1" applyFill="1" applyBorder="1"/>
    <xf numFmtId="0" fontId="0" fillId="11" borderId="14" xfId="0" applyFont="1" applyFill="1" applyBorder="1"/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0" fillId="11" borderId="0" xfId="0" applyFont="1" applyFill="1" applyAlignment="1">
      <alignment horizontal="center"/>
    </xf>
    <xf numFmtId="14" fontId="0" fillId="11" borderId="0" xfId="0" applyNumberFormat="1" applyFont="1" applyFill="1"/>
    <xf numFmtId="0" fontId="0" fillId="0" borderId="13" xfId="0" applyFont="1" applyBorder="1" applyAlignment="1">
      <alignment horizontal="center"/>
    </xf>
    <xf numFmtId="14" fontId="0" fillId="0" borderId="13" xfId="0" applyNumberFormat="1" applyFont="1" applyBorder="1"/>
    <xf numFmtId="0" fontId="0" fillId="0" borderId="0" xfId="0" applyAlignment="1">
      <alignment horizontal="center" vertical="center"/>
    </xf>
    <xf numFmtId="9" fontId="0" fillId="0" borderId="5" xfId="2" applyFont="1" applyBorder="1" applyAlignment="1">
      <alignment horizontal="center"/>
    </xf>
    <xf numFmtId="0" fontId="0" fillId="12" borderId="0" xfId="0" applyFill="1"/>
    <xf numFmtId="0" fontId="13" fillId="0" borderId="0" xfId="0" applyFont="1"/>
    <xf numFmtId="0" fontId="0" fillId="12" borderId="0" xfId="0" applyFill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4" fontId="3" fillId="0" borderId="1" xfId="1" applyFont="1" applyBorder="1"/>
    <xf numFmtId="1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4" fillId="0" borderId="0" xfId="0" applyFont="1"/>
    <xf numFmtId="0" fontId="15" fillId="3" borderId="16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10" fillId="3" borderId="15" xfId="0" applyFont="1" applyFill="1" applyBorder="1" applyAlignment="1">
      <alignment horizontal="center"/>
    </xf>
    <xf numFmtId="172" fontId="0" fillId="5" borderId="0" xfId="0" applyNumberFormat="1" applyFill="1"/>
    <xf numFmtId="14" fontId="0" fillId="0" borderId="0" xfId="0" applyNumberFormat="1" applyAlignment="1">
      <alignment horizontal="center"/>
    </xf>
    <xf numFmtId="44" fontId="0" fillId="0" borderId="0" xfId="1" applyFont="1"/>
    <xf numFmtId="0" fontId="4" fillId="9" borderId="0" xfId="0" applyFont="1" applyFill="1" applyAlignment="1">
      <alignment horizontal="center"/>
    </xf>
    <xf numFmtId="0" fontId="2" fillId="13" borderId="22" xfId="0" applyFont="1" applyFill="1" applyBorder="1"/>
    <xf numFmtId="0" fontId="2" fillId="13" borderId="23" xfId="0" applyFont="1" applyFill="1" applyBorder="1"/>
    <xf numFmtId="0" fontId="2" fillId="13" borderId="24" xfId="0" applyFont="1" applyFill="1" applyBorder="1"/>
    <xf numFmtId="44" fontId="0" fillId="14" borderId="22" xfId="1" applyFont="1" applyFill="1" applyBorder="1"/>
    <xf numFmtId="9" fontId="0" fillId="14" borderId="23" xfId="0" applyNumberFormat="1" applyFill="1" applyBorder="1" applyAlignment="1">
      <alignment horizontal="center"/>
    </xf>
    <xf numFmtId="10" fontId="0" fillId="14" borderId="24" xfId="2" applyNumberFormat="1" applyFont="1" applyFill="1" applyBorder="1"/>
    <xf numFmtId="44" fontId="0" fillId="14" borderId="23" xfId="1" applyFont="1" applyFill="1" applyBorder="1"/>
    <xf numFmtId="44" fontId="0" fillId="0" borderId="22" xfId="1" applyFont="1" applyBorder="1"/>
    <xf numFmtId="9" fontId="0" fillId="0" borderId="23" xfId="0" applyNumberFormat="1" applyBorder="1" applyAlignment="1">
      <alignment horizontal="center"/>
    </xf>
    <xf numFmtId="10" fontId="0" fillId="0" borderId="24" xfId="2" applyNumberFormat="1" applyFont="1" applyBorder="1"/>
    <xf numFmtId="44" fontId="0" fillId="0" borderId="23" xfId="1" applyFont="1" applyBorder="1"/>
    <xf numFmtId="44" fontId="0" fillId="14" borderId="25" xfId="1" applyFont="1" applyFill="1" applyBorder="1"/>
    <xf numFmtId="9" fontId="0" fillId="14" borderId="26" xfId="0" applyNumberFormat="1" applyFill="1" applyBorder="1" applyAlignment="1">
      <alignment horizontal="center"/>
    </xf>
    <xf numFmtId="10" fontId="0" fillId="14" borderId="24" xfId="0" applyNumberFormat="1" applyFill="1" applyBorder="1"/>
    <xf numFmtId="10" fontId="0" fillId="0" borderId="24" xfId="0" applyNumberFormat="1" applyBorder="1"/>
    <xf numFmtId="10" fontId="0" fillId="14" borderId="27" xfId="0" applyNumberFormat="1" applyFill="1" applyBorder="1"/>
    <xf numFmtId="44" fontId="0" fillId="14" borderId="26" xfId="1" applyFont="1" applyFill="1" applyBorder="1"/>
    <xf numFmtId="0" fontId="16" fillId="0" borderId="0" xfId="3"/>
    <xf numFmtId="44" fontId="3" fillId="0" borderId="0" xfId="0" applyNumberFormat="1" applyFont="1"/>
    <xf numFmtId="0" fontId="2" fillId="13" borderId="22" xfId="0" applyFont="1" applyFill="1" applyBorder="1" applyAlignment="1">
      <alignment horizontal="center" vertical="center" wrapText="1"/>
    </xf>
    <xf numFmtId="0" fontId="2" fillId="13" borderId="24" xfId="0" applyFont="1" applyFill="1" applyBorder="1" applyAlignment="1">
      <alignment horizontal="center" vertical="center" wrapText="1"/>
    </xf>
    <xf numFmtId="44" fontId="2" fillId="13" borderId="24" xfId="1" applyFont="1" applyFill="1" applyBorder="1" applyAlignment="1">
      <alignment horizontal="center" vertical="center" wrapText="1"/>
    </xf>
    <xf numFmtId="0" fontId="0" fillId="14" borderId="22" xfId="0" applyFill="1" applyBorder="1"/>
    <xf numFmtId="0" fontId="0" fillId="14" borderId="24" xfId="0" applyFill="1" applyBorder="1"/>
    <xf numFmtId="14" fontId="0" fillId="14" borderId="24" xfId="0" applyNumberFormat="1" applyFill="1" applyBorder="1"/>
    <xf numFmtId="44" fontId="0" fillId="14" borderId="24" xfId="1" applyFont="1" applyFill="1" applyBorder="1"/>
    <xf numFmtId="0" fontId="0" fillId="0" borderId="22" xfId="0" applyBorder="1"/>
    <xf numFmtId="0" fontId="0" fillId="0" borderId="24" xfId="0" applyBorder="1"/>
    <xf numFmtId="14" fontId="0" fillId="0" borderId="24" xfId="0" applyNumberFormat="1" applyBorder="1"/>
    <xf numFmtId="44" fontId="0" fillId="0" borderId="24" xfId="1" applyFont="1" applyBorder="1"/>
    <xf numFmtId="0" fontId="0" fillId="14" borderId="25" xfId="0" applyFill="1" applyBorder="1"/>
    <xf numFmtId="0" fontId="0" fillId="14" borderId="27" xfId="0" applyFill="1" applyBorder="1"/>
    <xf numFmtId="14" fontId="0" fillId="14" borderId="27" xfId="0" applyNumberFormat="1" applyFill="1" applyBorder="1"/>
    <xf numFmtId="44" fontId="0" fillId="14" borderId="27" xfId="1" applyFont="1" applyFill="1" applyBorder="1"/>
    <xf numFmtId="0" fontId="2" fillId="13" borderId="23" xfId="0" applyFont="1" applyFill="1" applyBorder="1" applyAlignment="1">
      <alignment horizontal="center" vertical="center" wrapText="1"/>
    </xf>
    <xf numFmtId="9" fontId="0" fillId="14" borderId="24" xfId="2" applyFont="1" applyFill="1" applyBorder="1" applyAlignment="1">
      <alignment horizontal="center"/>
    </xf>
    <xf numFmtId="9" fontId="0" fillId="0" borderId="24" xfId="2" applyFont="1" applyBorder="1" applyAlignment="1">
      <alignment horizontal="center"/>
    </xf>
    <xf numFmtId="9" fontId="0" fillId="14" borderId="27" xfId="2" applyFont="1" applyFill="1" applyBorder="1" applyAlignment="1">
      <alignment horizontal="center"/>
    </xf>
    <xf numFmtId="10" fontId="0" fillId="14" borderId="27" xfId="2" applyNumberFormat="1" applyFont="1" applyFill="1" applyBorder="1"/>
    <xf numFmtId="0" fontId="8" fillId="0" borderId="0" xfId="0" applyFont="1"/>
    <xf numFmtId="174" fontId="0" fillId="0" borderId="20" xfId="0" applyNumberFormat="1" applyBorder="1" applyAlignment="1">
      <alignment horizontal="center"/>
    </xf>
    <xf numFmtId="174" fontId="0" fillId="0" borderId="28" xfId="0" applyNumberFormat="1" applyBorder="1" applyAlignment="1">
      <alignment horizontal="center"/>
    </xf>
    <xf numFmtId="174" fontId="0" fillId="0" borderId="21" xfId="0" applyNumberFormat="1" applyBorder="1" applyAlignment="1">
      <alignment horizontal="center"/>
    </xf>
    <xf numFmtId="0" fontId="3" fillId="15" borderId="16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3" fillId="15" borderId="17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72" fontId="0" fillId="0" borderId="1" xfId="0" applyNumberFormat="1" applyFill="1" applyBorder="1"/>
    <xf numFmtId="174" fontId="0" fillId="0" borderId="1" xfId="0" applyNumberFormat="1" applyBorder="1" applyAlignment="1">
      <alignment horizontal="center"/>
    </xf>
    <xf numFmtId="44" fontId="0" fillId="0" borderId="19" xfId="1" applyFont="1" applyBorder="1"/>
    <xf numFmtId="172" fontId="0" fillId="0" borderId="28" xfId="0" applyNumberFormat="1" applyFill="1" applyBorder="1"/>
    <xf numFmtId="0" fontId="0" fillId="0" borderId="28" xfId="0" applyBorder="1"/>
    <xf numFmtId="14" fontId="0" fillId="0" borderId="28" xfId="0" applyNumberFormat="1" applyBorder="1" applyAlignment="1">
      <alignment horizontal="center"/>
    </xf>
    <xf numFmtId="44" fontId="0" fillId="0" borderId="28" xfId="1" applyFont="1" applyBorder="1"/>
    <xf numFmtId="44" fontId="0" fillId="0" borderId="21" xfId="1" applyFont="1" applyBorder="1"/>
    <xf numFmtId="0" fontId="0" fillId="0" borderId="28" xfId="0" applyBorder="1" applyAlignment="1">
      <alignment horizontal="center"/>
    </xf>
    <xf numFmtId="44" fontId="0" fillId="15" borderId="0" xfId="1" applyFont="1" applyFill="1"/>
    <xf numFmtId="0" fontId="0" fillId="0" borderId="1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8" fillId="16" borderId="29" xfId="0" applyFont="1" applyFill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0" fontId="0" fillId="0" borderId="29" xfId="0" applyBorder="1"/>
    <xf numFmtId="44" fontId="0" fillId="0" borderId="29" xfId="1" applyFont="1" applyBorder="1"/>
    <xf numFmtId="0" fontId="3" fillId="0" borderId="0" xfId="0" applyFont="1" applyAlignment="1">
      <alignment vertical="center"/>
    </xf>
    <xf numFmtId="44" fontId="0" fillId="0" borderId="29" xfId="1" applyFont="1" applyBorder="1" applyAlignment="1">
      <alignment horizontal="center"/>
    </xf>
    <xf numFmtId="0" fontId="0" fillId="0" borderId="29" xfId="0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onvenia.com.br/aprenda-a-calcular-o-irrf-na-folha-de-pagament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4F26-833F-49B1-B380-06C22B1C4691}">
  <dimension ref="A1:O20"/>
  <sheetViews>
    <sheetView showGridLines="0" tabSelected="1" workbookViewId="0"/>
  </sheetViews>
  <sheetFormatPr defaultRowHeight="15" x14ac:dyDescent="0.25"/>
  <cols>
    <col min="1" max="1" width="17.140625" customWidth="1"/>
    <col min="2" max="2" width="11.7109375" bestFit="1" customWidth="1"/>
    <col min="15" max="15" width="9.5703125" bestFit="1" customWidth="1"/>
  </cols>
  <sheetData>
    <row r="1" spans="1:15" ht="23.25" x14ac:dyDescent="0.35">
      <c r="A1" s="1" t="s">
        <v>0</v>
      </c>
    </row>
    <row r="3" spans="1:15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4" t="s">
        <v>14</v>
      </c>
      <c r="O3" s="4" t="s">
        <v>15</v>
      </c>
    </row>
    <row r="4" spans="1:15" x14ac:dyDescent="0.25">
      <c r="A4" s="5" t="s">
        <v>16</v>
      </c>
      <c r="B4" s="6">
        <v>22</v>
      </c>
      <c r="C4" s="6">
        <v>89</v>
      </c>
      <c r="D4" s="6">
        <v>74</v>
      </c>
      <c r="E4" s="6">
        <v>104</v>
      </c>
      <c r="F4" s="6">
        <v>48</v>
      </c>
      <c r="G4" s="6">
        <v>89</v>
      </c>
      <c r="H4" s="6">
        <v>122</v>
      </c>
      <c r="I4" s="6">
        <v>72</v>
      </c>
      <c r="J4" s="6">
        <v>73</v>
      </c>
      <c r="K4" s="6">
        <v>84</v>
      </c>
      <c r="L4" s="6">
        <v>89</v>
      </c>
      <c r="M4" s="6">
        <v>155</v>
      </c>
      <c r="N4" s="7">
        <f>SUM(B4:M4)</f>
        <v>1021</v>
      </c>
      <c r="O4" s="20">
        <f t="shared" ref="O4:O7" si="0">AVERAGE(B4:M4)</f>
        <v>85.083333333333329</v>
      </c>
    </row>
    <row r="5" spans="1:15" x14ac:dyDescent="0.25">
      <c r="A5" s="5" t="s">
        <v>17</v>
      </c>
      <c r="B5" s="6">
        <v>33</v>
      </c>
      <c r="C5" s="6">
        <v>47</v>
      </c>
      <c r="D5" s="6">
        <v>33</v>
      </c>
      <c r="E5" s="6">
        <v>125</v>
      </c>
      <c r="F5" s="6">
        <v>59</v>
      </c>
      <c r="G5" s="6">
        <v>92</v>
      </c>
      <c r="H5" s="6">
        <v>134</v>
      </c>
      <c r="I5" s="6">
        <v>94</v>
      </c>
      <c r="J5" s="6">
        <v>97</v>
      </c>
      <c r="K5" s="6">
        <v>80</v>
      </c>
      <c r="L5" s="6">
        <v>91</v>
      </c>
      <c r="M5" s="6">
        <v>174</v>
      </c>
      <c r="N5" s="8">
        <f>SUM(B5:M5)</f>
        <v>1059</v>
      </c>
      <c r="O5" s="21">
        <f t="shared" si="0"/>
        <v>88.25</v>
      </c>
    </row>
    <row r="6" spans="1:15" x14ac:dyDescent="0.25">
      <c r="A6" s="5" t="s">
        <v>18</v>
      </c>
      <c r="B6" s="6">
        <v>48</v>
      </c>
      <c r="C6" s="6">
        <v>65</v>
      </c>
      <c r="D6" s="6">
        <v>68</v>
      </c>
      <c r="E6" s="6">
        <v>75</v>
      </c>
      <c r="F6" s="6">
        <v>72</v>
      </c>
      <c r="G6" s="6">
        <v>38</v>
      </c>
      <c r="H6" s="6">
        <v>111</v>
      </c>
      <c r="I6" s="6">
        <v>89</v>
      </c>
      <c r="J6" s="6">
        <v>71</v>
      </c>
      <c r="K6" s="6">
        <v>67</v>
      </c>
      <c r="L6" s="6">
        <v>72</v>
      </c>
      <c r="M6" s="6">
        <v>112</v>
      </c>
      <c r="N6" s="8">
        <f>SUM(B6:M6)</f>
        <v>888</v>
      </c>
      <c r="O6" s="21">
        <f t="shared" si="0"/>
        <v>74</v>
      </c>
    </row>
    <row r="7" spans="1:15" x14ac:dyDescent="0.25">
      <c r="A7" s="5" t="s">
        <v>19</v>
      </c>
      <c r="B7" s="6">
        <v>56</v>
      </c>
      <c r="C7" s="6">
        <v>81</v>
      </c>
      <c r="D7" s="6">
        <v>112</v>
      </c>
      <c r="E7" s="6">
        <v>56</v>
      </c>
      <c r="F7" s="6">
        <v>66</v>
      </c>
      <c r="G7" s="6">
        <v>77</v>
      </c>
      <c r="H7" s="6">
        <v>85</v>
      </c>
      <c r="I7" s="6">
        <v>88</v>
      </c>
      <c r="J7" s="6">
        <v>47</v>
      </c>
      <c r="K7" s="6">
        <v>77</v>
      </c>
      <c r="L7" s="6">
        <v>115</v>
      </c>
      <c r="M7" s="6">
        <v>97</v>
      </c>
      <c r="N7" s="9">
        <f>SUM(B7:M7)</f>
        <v>957</v>
      </c>
      <c r="O7" s="22">
        <f t="shared" si="0"/>
        <v>79.75</v>
      </c>
    </row>
    <row r="8" spans="1:15" x14ac:dyDescent="0.25">
      <c r="A8" s="10" t="s">
        <v>14</v>
      </c>
      <c r="B8" s="8">
        <f t="shared" ref="B8:M8" si="1">SUM(B4:B7)</f>
        <v>159</v>
      </c>
      <c r="C8" s="8">
        <f t="shared" si="1"/>
        <v>282</v>
      </c>
      <c r="D8" s="8">
        <f t="shared" si="1"/>
        <v>287</v>
      </c>
      <c r="E8" s="8">
        <f t="shared" si="1"/>
        <v>360</v>
      </c>
      <c r="F8" s="8">
        <f t="shared" si="1"/>
        <v>245</v>
      </c>
      <c r="G8" s="8">
        <f t="shared" si="1"/>
        <v>296</v>
      </c>
      <c r="H8" s="8">
        <f t="shared" si="1"/>
        <v>452</v>
      </c>
      <c r="I8" s="8">
        <f t="shared" si="1"/>
        <v>343</v>
      </c>
      <c r="J8" s="8">
        <f t="shared" si="1"/>
        <v>288</v>
      </c>
      <c r="K8" s="8">
        <f t="shared" si="1"/>
        <v>308</v>
      </c>
      <c r="L8" s="8">
        <f t="shared" si="1"/>
        <v>367</v>
      </c>
      <c r="M8" s="8">
        <f t="shared" si="1"/>
        <v>538</v>
      </c>
    </row>
    <row r="9" spans="1:15" x14ac:dyDescent="0.25">
      <c r="A9" s="10" t="s">
        <v>15</v>
      </c>
      <c r="B9" s="11">
        <f t="shared" ref="B9:M9" si="2">AVERAGE(B4:B7)</f>
        <v>39.75</v>
      </c>
      <c r="C9" s="11">
        <f t="shared" si="2"/>
        <v>70.5</v>
      </c>
      <c r="D9" s="11">
        <f t="shared" si="2"/>
        <v>71.75</v>
      </c>
      <c r="E9" s="11">
        <f t="shared" si="2"/>
        <v>90</v>
      </c>
      <c r="F9" s="11">
        <f t="shared" si="2"/>
        <v>61.25</v>
      </c>
      <c r="G9" s="11">
        <f t="shared" si="2"/>
        <v>74</v>
      </c>
      <c r="H9" s="11">
        <f t="shared" si="2"/>
        <v>113</v>
      </c>
      <c r="I9" s="11">
        <f t="shared" si="2"/>
        <v>85.75</v>
      </c>
      <c r="J9" s="11">
        <f t="shared" si="2"/>
        <v>72</v>
      </c>
      <c r="K9" s="11">
        <f t="shared" si="2"/>
        <v>77</v>
      </c>
      <c r="L9" s="11">
        <f t="shared" si="2"/>
        <v>91.75</v>
      </c>
      <c r="M9" s="11">
        <f t="shared" si="2"/>
        <v>134.5</v>
      </c>
    </row>
    <row r="12" spans="1:15" x14ac:dyDescent="0.25">
      <c r="A12" s="12" t="s">
        <v>20</v>
      </c>
      <c r="B12" s="12"/>
    </row>
    <row r="14" spans="1:15" s="15" customFormat="1" ht="30" x14ac:dyDescent="0.25">
      <c r="A14" s="13" t="s">
        <v>21</v>
      </c>
      <c r="B14" s="14"/>
    </row>
    <row r="15" spans="1:15" s="15" customFormat="1" ht="30" x14ac:dyDescent="0.25">
      <c r="A15" s="13" t="s">
        <v>22</v>
      </c>
      <c r="B15" s="16"/>
    </row>
    <row r="16" spans="1:15" s="15" customFormat="1" ht="30" x14ac:dyDescent="0.25">
      <c r="A16" s="13" t="s">
        <v>23</v>
      </c>
      <c r="B16" s="14"/>
      <c r="C16" s="17" t="s">
        <v>24</v>
      </c>
    </row>
    <row r="17" spans="1:3" ht="30" x14ac:dyDescent="0.25">
      <c r="A17" s="13" t="s">
        <v>25</v>
      </c>
      <c r="B17" s="18"/>
      <c r="C17" s="17"/>
    </row>
    <row r="18" spans="1:3" ht="30" x14ac:dyDescent="0.25">
      <c r="A18" s="13" t="s">
        <v>23</v>
      </c>
      <c r="B18" s="14"/>
      <c r="C18" s="19" t="s">
        <v>26</v>
      </c>
    </row>
    <row r="19" spans="1:3" ht="30" x14ac:dyDescent="0.25">
      <c r="A19" s="13" t="s">
        <v>25</v>
      </c>
      <c r="B19" s="18"/>
      <c r="C19" s="19"/>
    </row>
    <row r="20" spans="1:3" ht="60" x14ac:dyDescent="0.25">
      <c r="A20" s="13" t="s">
        <v>27</v>
      </c>
      <c r="B20" s="18"/>
    </row>
  </sheetData>
  <mergeCells count="3">
    <mergeCell ref="A12:B12"/>
    <mergeCell ref="C16:C17"/>
    <mergeCell ref="C18:C19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CF85-3C8E-4313-BEC6-40A2887393D8}">
  <dimension ref="A1:H14"/>
  <sheetViews>
    <sheetView showGridLines="0" workbookViewId="0"/>
  </sheetViews>
  <sheetFormatPr defaultRowHeight="15" x14ac:dyDescent="0.25"/>
  <cols>
    <col min="2" max="2" width="14" bestFit="1" customWidth="1"/>
    <col min="4" max="4" width="10.7109375" bestFit="1" customWidth="1"/>
    <col min="5" max="5" width="14.28515625" bestFit="1" customWidth="1"/>
    <col min="8" max="8" width="13.28515625" customWidth="1"/>
  </cols>
  <sheetData>
    <row r="1" spans="1:8" x14ac:dyDescent="0.25">
      <c r="A1" s="124" t="s">
        <v>304</v>
      </c>
    </row>
    <row r="3" spans="1:8" x14ac:dyDescent="0.25">
      <c r="A3" s="124" t="s">
        <v>305</v>
      </c>
    </row>
    <row r="4" spans="1:8" x14ac:dyDescent="0.25">
      <c r="C4" s="128" t="s">
        <v>306</v>
      </c>
      <c r="D4" s="129" t="s">
        <v>307</v>
      </c>
      <c r="E4" s="129" t="s">
        <v>308</v>
      </c>
      <c r="F4" s="129" t="s">
        <v>309</v>
      </c>
      <c r="G4" s="130" t="s">
        <v>310</v>
      </c>
    </row>
    <row r="5" spans="1:8" x14ac:dyDescent="0.25">
      <c r="C5" s="125">
        <v>2.9999999999999997E-4</v>
      </c>
      <c r="D5" s="126">
        <v>8.4999999999999995E-4</v>
      </c>
      <c r="E5" s="126">
        <v>8.7000000000000001E-4</v>
      </c>
      <c r="F5" s="126">
        <v>6.5199999999999998E-3</v>
      </c>
      <c r="G5" s="127">
        <v>1.023E-2</v>
      </c>
    </row>
    <row r="6" spans="1:8" x14ac:dyDescent="0.25">
      <c r="A6" s="124" t="s">
        <v>311</v>
      </c>
    </row>
    <row r="9" spans="1:8" x14ac:dyDescent="0.25">
      <c r="A9" s="131" t="s">
        <v>250</v>
      </c>
      <c r="B9" s="132" t="s">
        <v>246</v>
      </c>
      <c r="C9" s="132" t="s">
        <v>247</v>
      </c>
      <c r="D9" s="132" t="s">
        <v>248</v>
      </c>
      <c r="E9" s="132" t="s">
        <v>249</v>
      </c>
      <c r="F9" s="132" t="s">
        <v>312</v>
      </c>
      <c r="G9" s="132" t="s">
        <v>313</v>
      </c>
      <c r="H9" s="133" t="s">
        <v>314</v>
      </c>
    </row>
    <row r="10" spans="1:8" x14ac:dyDescent="0.25">
      <c r="A10" s="75">
        <v>652140</v>
      </c>
      <c r="B10" s="134">
        <v>12345678911</v>
      </c>
      <c r="C10" s="5" t="s">
        <v>41</v>
      </c>
      <c r="D10" s="71">
        <v>44027</v>
      </c>
      <c r="E10" s="37">
        <v>242787</v>
      </c>
      <c r="F10" s="5" t="s">
        <v>307</v>
      </c>
      <c r="G10" s="135"/>
      <c r="H10" s="136"/>
    </row>
    <row r="11" spans="1:8" x14ac:dyDescent="0.25">
      <c r="A11" s="75">
        <v>342154</v>
      </c>
      <c r="B11" s="134">
        <v>11122233344</v>
      </c>
      <c r="C11" s="5" t="s">
        <v>252</v>
      </c>
      <c r="D11" s="71">
        <v>44012</v>
      </c>
      <c r="E11" s="37">
        <v>199745</v>
      </c>
      <c r="F11" s="5" t="s">
        <v>310</v>
      </c>
      <c r="G11" s="135"/>
      <c r="H11" s="136"/>
    </row>
    <row r="12" spans="1:8" x14ac:dyDescent="0.25">
      <c r="A12" s="75">
        <v>134256</v>
      </c>
      <c r="B12" s="134">
        <v>52147023659</v>
      </c>
      <c r="C12" s="5" t="s">
        <v>253</v>
      </c>
      <c r="D12" s="71">
        <v>44419</v>
      </c>
      <c r="E12" s="37">
        <v>98041</v>
      </c>
      <c r="F12" s="5" t="s">
        <v>308</v>
      </c>
      <c r="G12" s="135"/>
      <c r="H12" s="136"/>
    </row>
    <row r="13" spans="1:8" x14ac:dyDescent="0.25">
      <c r="A13" s="75">
        <v>970421</v>
      </c>
      <c r="B13" s="134">
        <v>3256457125</v>
      </c>
      <c r="C13" s="5" t="s">
        <v>254</v>
      </c>
      <c r="D13" s="71">
        <v>44395</v>
      </c>
      <c r="E13" s="37">
        <v>112806</v>
      </c>
      <c r="F13" s="5" t="s">
        <v>306</v>
      </c>
      <c r="G13" s="135"/>
      <c r="H13" s="136"/>
    </row>
    <row r="14" spans="1:8" x14ac:dyDescent="0.25">
      <c r="A14" s="77">
        <v>643127</v>
      </c>
      <c r="B14" s="137">
        <v>326584147</v>
      </c>
      <c r="C14" s="138" t="s">
        <v>255</v>
      </c>
      <c r="D14" s="139">
        <v>44112</v>
      </c>
      <c r="E14" s="140">
        <v>169602</v>
      </c>
      <c r="F14" s="138" t="s">
        <v>309</v>
      </c>
      <c r="G14" s="126"/>
      <c r="H14" s="14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990C-158C-4F9D-BB9D-13B7BAD7C43B}">
  <dimension ref="A1:Q18"/>
  <sheetViews>
    <sheetView showGridLines="0" workbookViewId="0"/>
  </sheetViews>
  <sheetFormatPr defaultRowHeight="15" x14ac:dyDescent="0.25"/>
  <cols>
    <col min="4" max="4" width="9.5703125" bestFit="1" customWidth="1"/>
    <col min="5" max="5" width="14.140625" customWidth="1"/>
    <col min="6" max="6" width="2.7109375" customWidth="1"/>
    <col min="8" max="8" width="20.7109375" customWidth="1"/>
    <col min="9" max="11" width="15.7109375" customWidth="1"/>
    <col min="13" max="14" width="2.7109375" customWidth="1"/>
    <col min="15" max="17" width="15.7109375" customWidth="1"/>
  </cols>
  <sheetData>
    <row r="1" spans="1:17" x14ac:dyDescent="0.25">
      <c r="A1" t="s">
        <v>192</v>
      </c>
      <c r="D1" s="10" t="s">
        <v>333</v>
      </c>
      <c r="E1" s="143"/>
      <c r="G1" t="s">
        <v>334</v>
      </c>
      <c r="N1" t="s">
        <v>345</v>
      </c>
    </row>
    <row r="2" spans="1:17" x14ac:dyDescent="0.25">
      <c r="I2" t="s">
        <v>337</v>
      </c>
    </row>
    <row r="3" spans="1:17" ht="30" x14ac:dyDescent="0.25">
      <c r="A3" s="144" t="s">
        <v>193</v>
      </c>
      <c r="B3" s="145" t="s">
        <v>315</v>
      </c>
      <c r="C3" s="145" t="s">
        <v>316</v>
      </c>
      <c r="D3" s="146" t="s">
        <v>317</v>
      </c>
      <c r="G3" s="147" t="s">
        <v>335</v>
      </c>
      <c r="H3" s="148" t="s">
        <v>336</v>
      </c>
      <c r="I3" s="148" t="s">
        <v>338</v>
      </c>
      <c r="J3" s="148" t="s">
        <v>339</v>
      </c>
      <c r="K3" s="148" t="s">
        <v>340</v>
      </c>
      <c r="L3" s="149" t="s">
        <v>344</v>
      </c>
      <c r="O3" s="147" t="s">
        <v>338</v>
      </c>
      <c r="P3" s="148" t="s">
        <v>339</v>
      </c>
      <c r="Q3" s="149" t="s">
        <v>340</v>
      </c>
    </row>
    <row r="4" spans="1:17" x14ac:dyDescent="0.25">
      <c r="A4" s="75">
        <v>1</v>
      </c>
      <c r="B4" s="5" t="s">
        <v>318</v>
      </c>
      <c r="C4" s="28">
        <v>5</v>
      </c>
      <c r="D4" s="136">
        <v>49</v>
      </c>
      <c r="G4" s="75">
        <v>43894</v>
      </c>
      <c r="H4" s="5" t="s">
        <v>41</v>
      </c>
      <c r="I4" s="28">
        <v>30</v>
      </c>
      <c r="J4" s="28">
        <v>25</v>
      </c>
      <c r="K4" s="28">
        <v>39</v>
      </c>
      <c r="L4" s="152"/>
      <c r="O4" s="150">
        <v>2</v>
      </c>
      <c r="P4" s="142">
        <v>1</v>
      </c>
      <c r="Q4" s="151">
        <v>3</v>
      </c>
    </row>
    <row r="5" spans="1:17" x14ac:dyDescent="0.25">
      <c r="A5" s="75">
        <v>2</v>
      </c>
      <c r="B5" s="5" t="s">
        <v>319</v>
      </c>
      <c r="C5" s="28">
        <v>2</v>
      </c>
      <c r="D5" s="136">
        <v>35</v>
      </c>
      <c r="G5" s="75">
        <v>94067</v>
      </c>
      <c r="H5" s="5" t="s">
        <v>301</v>
      </c>
      <c r="I5" s="28">
        <v>24</v>
      </c>
      <c r="J5" s="28">
        <v>40</v>
      </c>
      <c r="K5" s="28">
        <v>39</v>
      </c>
      <c r="L5" s="76"/>
    </row>
    <row r="6" spans="1:17" x14ac:dyDescent="0.25">
      <c r="A6" s="75">
        <v>3</v>
      </c>
      <c r="B6" s="5" t="s">
        <v>320</v>
      </c>
      <c r="C6" s="28">
        <v>9</v>
      </c>
      <c r="D6" s="136">
        <v>36</v>
      </c>
      <c r="G6" s="75">
        <v>65243</v>
      </c>
      <c r="H6" s="5" t="s">
        <v>302</v>
      </c>
      <c r="I6" s="28">
        <v>28</v>
      </c>
      <c r="J6" s="28">
        <v>37</v>
      </c>
      <c r="K6" s="28">
        <v>37</v>
      </c>
      <c r="L6" s="76"/>
    </row>
    <row r="7" spans="1:17" x14ac:dyDescent="0.25">
      <c r="A7" s="75">
        <v>4</v>
      </c>
      <c r="B7" s="5" t="s">
        <v>321</v>
      </c>
      <c r="C7" s="28">
        <v>7</v>
      </c>
      <c r="D7" s="136">
        <v>13</v>
      </c>
      <c r="G7" s="75">
        <v>98662</v>
      </c>
      <c r="H7" s="5" t="s">
        <v>341</v>
      </c>
      <c r="I7" s="28">
        <v>25</v>
      </c>
      <c r="J7" s="28">
        <v>27</v>
      </c>
      <c r="K7" s="28">
        <v>32</v>
      </c>
      <c r="L7" s="76"/>
    </row>
    <row r="8" spans="1:17" x14ac:dyDescent="0.25">
      <c r="A8" s="75">
        <v>5</v>
      </c>
      <c r="B8" s="5" t="s">
        <v>322</v>
      </c>
      <c r="C8" s="28">
        <v>5</v>
      </c>
      <c r="D8" s="136">
        <v>38</v>
      </c>
      <c r="G8" s="75">
        <v>58205</v>
      </c>
      <c r="H8" s="5" t="s">
        <v>342</v>
      </c>
      <c r="I8" s="28">
        <v>29</v>
      </c>
      <c r="J8" s="28">
        <v>23</v>
      </c>
      <c r="K8" s="28">
        <v>20</v>
      </c>
      <c r="L8" s="76"/>
    </row>
    <row r="9" spans="1:17" x14ac:dyDescent="0.25">
      <c r="A9" s="75">
        <v>6</v>
      </c>
      <c r="B9" s="5" t="s">
        <v>323</v>
      </c>
      <c r="C9" s="28">
        <v>4</v>
      </c>
      <c r="D9" s="136">
        <v>12</v>
      </c>
      <c r="G9" s="77">
        <v>53151</v>
      </c>
      <c r="H9" s="138" t="s">
        <v>343</v>
      </c>
      <c r="I9" s="142">
        <v>22</v>
      </c>
      <c r="J9" s="142">
        <v>26</v>
      </c>
      <c r="K9" s="142">
        <v>25</v>
      </c>
      <c r="L9" s="78"/>
    </row>
    <row r="10" spans="1:17" x14ac:dyDescent="0.25">
      <c r="A10" s="75">
        <v>7</v>
      </c>
      <c r="B10" s="5" t="s">
        <v>324</v>
      </c>
      <c r="C10" s="28">
        <v>9</v>
      </c>
      <c r="D10" s="136">
        <v>34</v>
      </c>
    </row>
    <row r="11" spans="1:17" x14ac:dyDescent="0.25">
      <c r="A11" s="75">
        <v>8</v>
      </c>
      <c r="B11" s="5" t="s">
        <v>325</v>
      </c>
      <c r="C11" s="28">
        <v>6</v>
      </c>
      <c r="D11" s="136">
        <v>24</v>
      </c>
    </row>
    <row r="12" spans="1:17" x14ac:dyDescent="0.25">
      <c r="A12" s="75">
        <v>9</v>
      </c>
      <c r="B12" s="5" t="s">
        <v>326</v>
      </c>
      <c r="C12" s="28">
        <v>10</v>
      </c>
      <c r="D12" s="136">
        <v>28</v>
      </c>
    </row>
    <row r="13" spans="1:17" x14ac:dyDescent="0.25">
      <c r="A13" s="75">
        <v>10</v>
      </c>
      <c r="B13" s="5" t="s">
        <v>327</v>
      </c>
      <c r="C13" s="28">
        <v>4</v>
      </c>
      <c r="D13" s="136">
        <v>35</v>
      </c>
      <c r="G13" s="10" t="s">
        <v>346</v>
      </c>
    </row>
    <row r="14" spans="1:17" x14ac:dyDescent="0.25">
      <c r="A14" s="75">
        <v>11</v>
      </c>
      <c r="B14" s="5" t="s">
        <v>328</v>
      </c>
      <c r="C14" s="28">
        <v>6</v>
      </c>
      <c r="D14" s="136">
        <v>22</v>
      </c>
    </row>
    <row r="15" spans="1:17" x14ac:dyDescent="0.25">
      <c r="A15" s="75">
        <v>12</v>
      </c>
      <c r="B15" s="5" t="s">
        <v>329</v>
      </c>
      <c r="C15" s="28">
        <v>1</v>
      </c>
      <c r="D15" s="136">
        <v>21</v>
      </c>
      <c r="G15" s="10" t="s">
        <v>347</v>
      </c>
    </row>
    <row r="16" spans="1:17" x14ac:dyDescent="0.25">
      <c r="A16" s="75">
        <v>13</v>
      </c>
      <c r="B16" s="5" t="s">
        <v>330</v>
      </c>
      <c r="C16" s="28">
        <v>8</v>
      </c>
      <c r="D16" s="136">
        <v>34</v>
      </c>
    </row>
    <row r="17" spans="1:7" x14ac:dyDescent="0.25">
      <c r="A17" s="75">
        <v>14</v>
      </c>
      <c r="B17" s="5" t="s">
        <v>331</v>
      </c>
      <c r="C17" s="28">
        <v>7</v>
      </c>
      <c r="D17" s="136">
        <v>24</v>
      </c>
      <c r="G17" t="s">
        <v>348</v>
      </c>
    </row>
    <row r="18" spans="1:7" x14ac:dyDescent="0.25">
      <c r="A18" s="77">
        <v>15</v>
      </c>
      <c r="B18" s="138" t="s">
        <v>332</v>
      </c>
      <c r="C18" s="142">
        <v>3</v>
      </c>
      <c r="D18" s="141">
        <v>38</v>
      </c>
    </row>
  </sheetData>
  <phoneticPr fontId="17" type="noConversion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66CC-B7FB-42EC-99A6-0AA315EE3518}">
  <dimension ref="A1:L488"/>
  <sheetViews>
    <sheetView showGridLines="0" workbookViewId="0"/>
  </sheetViews>
  <sheetFormatPr defaultColWidth="13.42578125" defaultRowHeight="15" x14ac:dyDescent="0.25"/>
  <cols>
    <col min="4" max="4" width="20.85546875" bestFit="1" customWidth="1"/>
    <col min="7" max="7" width="2.7109375" customWidth="1"/>
    <col min="8" max="12" width="15.7109375" customWidth="1"/>
  </cols>
  <sheetData>
    <row r="1" spans="1:12" x14ac:dyDescent="0.25">
      <c r="A1" s="157" t="s">
        <v>349</v>
      </c>
      <c r="H1" s="153" t="s">
        <v>379</v>
      </c>
      <c r="I1" s="153" t="s">
        <v>380</v>
      </c>
      <c r="J1" s="153" t="s">
        <v>378</v>
      </c>
      <c r="K1" s="153" t="s">
        <v>381</v>
      </c>
      <c r="L1" s="153" t="s">
        <v>382</v>
      </c>
    </row>
    <row r="2" spans="1:12" x14ac:dyDescent="0.25">
      <c r="H2" s="158"/>
      <c r="I2" s="156"/>
      <c r="J2" s="159"/>
      <c r="K2" s="156"/>
      <c r="L2" s="156"/>
    </row>
    <row r="3" spans="1:12" x14ac:dyDescent="0.25">
      <c r="A3" s="153" t="s">
        <v>350</v>
      </c>
      <c r="B3" s="153" t="s">
        <v>351</v>
      </c>
      <c r="C3" s="153" t="s">
        <v>303</v>
      </c>
      <c r="D3" s="153" t="s">
        <v>352</v>
      </c>
      <c r="E3" s="153" t="s">
        <v>353</v>
      </c>
      <c r="F3" s="153" t="s">
        <v>354</v>
      </c>
    </row>
    <row r="4" spans="1:12" x14ac:dyDescent="0.25">
      <c r="A4" s="154">
        <v>42370</v>
      </c>
      <c r="B4" s="155" t="s">
        <v>355</v>
      </c>
      <c r="C4" s="155" t="s">
        <v>356</v>
      </c>
      <c r="D4" s="155" t="s">
        <v>357</v>
      </c>
      <c r="E4" s="156">
        <v>1635.25</v>
      </c>
      <c r="F4" s="156">
        <f t="shared" ref="F4:F67" si="0">5%*E4</f>
        <v>81.762500000000003</v>
      </c>
    </row>
    <row r="5" spans="1:12" x14ac:dyDescent="0.25">
      <c r="A5" s="154">
        <v>42370</v>
      </c>
      <c r="B5" s="155" t="s">
        <v>358</v>
      </c>
      <c r="C5" s="155" t="s">
        <v>359</v>
      </c>
      <c r="D5" s="155" t="s">
        <v>360</v>
      </c>
      <c r="E5" s="156">
        <v>3071.08</v>
      </c>
      <c r="F5" s="156">
        <f t="shared" si="0"/>
        <v>153.554</v>
      </c>
    </row>
    <row r="6" spans="1:12" x14ac:dyDescent="0.25">
      <c r="A6" s="154">
        <v>42371</v>
      </c>
      <c r="B6" s="155" t="s">
        <v>358</v>
      </c>
      <c r="C6" s="155" t="s">
        <v>359</v>
      </c>
      <c r="D6" s="155" t="s">
        <v>361</v>
      </c>
      <c r="E6" s="156">
        <v>2907.38</v>
      </c>
      <c r="F6" s="156">
        <f t="shared" si="0"/>
        <v>145.369</v>
      </c>
    </row>
    <row r="7" spans="1:12" x14ac:dyDescent="0.25">
      <c r="A7" s="154">
        <v>42372</v>
      </c>
      <c r="B7" s="155" t="s">
        <v>362</v>
      </c>
      <c r="C7" s="155" t="s">
        <v>363</v>
      </c>
      <c r="D7" s="155" t="s">
        <v>364</v>
      </c>
      <c r="E7" s="156">
        <v>668.99</v>
      </c>
      <c r="F7" s="156">
        <f t="shared" si="0"/>
        <v>33.4495</v>
      </c>
    </row>
    <row r="8" spans="1:12" x14ac:dyDescent="0.25">
      <c r="A8" s="154">
        <v>42373</v>
      </c>
      <c r="B8" s="155" t="s">
        <v>355</v>
      </c>
      <c r="C8" s="155" t="s">
        <v>365</v>
      </c>
      <c r="D8" s="155" t="s">
        <v>361</v>
      </c>
      <c r="E8" s="156">
        <v>856.24</v>
      </c>
      <c r="F8" s="156">
        <f t="shared" si="0"/>
        <v>42.812000000000005</v>
      </c>
    </row>
    <row r="9" spans="1:12" x14ac:dyDescent="0.25">
      <c r="A9" s="154">
        <v>42374</v>
      </c>
      <c r="B9" s="155" t="s">
        <v>366</v>
      </c>
      <c r="C9" s="155" t="s">
        <v>343</v>
      </c>
      <c r="D9" s="155" t="s">
        <v>361</v>
      </c>
      <c r="E9" s="156">
        <v>2529.7399999999998</v>
      </c>
      <c r="F9" s="156">
        <f t="shared" si="0"/>
        <v>126.48699999999999</v>
      </c>
    </row>
    <row r="10" spans="1:12" x14ac:dyDescent="0.25">
      <c r="A10" s="154">
        <v>42374</v>
      </c>
      <c r="B10" s="155" t="s">
        <v>362</v>
      </c>
      <c r="C10" s="155" t="s">
        <v>359</v>
      </c>
      <c r="D10" s="155" t="s">
        <v>367</v>
      </c>
      <c r="E10" s="156">
        <v>2421.0300000000002</v>
      </c>
      <c r="F10" s="156">
        <f t="shared" si="0"/>
        <v>121.05150000000002</v>
      </c>
    </row>
    <row r="11" spans="1:12" x14ac:dyDescent="0.25">
      <c r="A11" s="154">
        <v>42375</v>
      </c>
      <c r="B11" s="155" t="s">
        <v>355</v>
      </c>
      <c r="C11" s="155" t="s">
        <v>359</v>
      </c>
      <c r="D11" s="155" t="s">
        <v>368</v>
      </c>
      <c r="E11" s="156">
        <v>4184.18</v>
      </c>
      <c r="F11" s="156">
        <f t="shared" si="0"/>
        <v>209.20900000000003</v>
      </c>
    </row>
    <row r="12" spans="1:12" x14ac:dyDescent="0.25">
      <c r="A12" s="154">
        <v>42376</v>
      </c>
      <c r="B12" s="155" t="s">
        <v>355</v>
      </c>
      <c r="C12" s="155" t="s">
        <v>356</v>
      </c>
      <c r="D12" s="155" t="s">
        <v>369</v>
      </c>
      <c r="E12" s="156">
        <v>352.11</v>
      </c>
      <c r="F12" s="156">
        <f t="shared" si="0"/>
        <v>17.605500000000003</v>
      </c>
    </row>
    <row r="13" spans="1:12" x14ac:dyDescent="0.25">
      <c r="A13" s="154">
        <v>42376</v>
      </c>
      <c r="B13" s="155" t="s">
        <v>358</v>
      </c>
      <c r="C13" s="155" t="s">
        <v>363</v>
      </c>
      <c r="D13" s="155" t="s">
        <v>367</v>
      </c>
      <c r="E13" s="156">
        <v>235.81</v>
      </c>
      <c r="F13" s="156">
        <f t="shared" si="0"/>
        <v>11.790500000000002</v>
      </c>
    </row>
    <row r="14" spans="1:12" x14ac:dyDescent="0.25">
      <c r="A14" s="154">
        <v>42377</v>
      </c>
      <c r="B14" s="155" t="s">
        <v>355</v>
      </c>
      <c r="C14" s="155" t="s">
        <v>370</v>
      </c>
      <c r="D14" s="155" t="s">
        <v>369</v>
      </c>
      <c r="E14" s="156">
        <v>2420.81</v>
      </c>
      <c r="F14" s="156">
        <f t="shared" si="0"/>
        <v>121.04050000000001</v>
      </c>
    </row>
    <row r="15" spans="1:12" x14ac:dyDescent="0.25">
      <c r="A15" s="154">
        <v>42377</v>
      </c>
      <c r="B15" s="155" t="s">
        <v>358</v>
      </c>
      <c r="C15" s="155" t="s">
        <v>370</v>
      </c>
      <c r="D15" s="155" t="s">
        <v>368</v>
      </c>
      <c r="E15" s="156">
        <v>3975.65</v>
      </c>
      <c r="F15" s="156">
        <f t="shared" si="0"/>
        <v>198.78250000000003</v>
      </c>
    </row>
    <row r="16" spans="1:12" x14ac:dyDescent="0.25">
      <c r="A16" s="154">
        <v>42378</v>
      </c>
      <c r="B16" s="155" t="s">
        <v>358</v>
      </c>
      <c r="C16" s="155" t="s">
        <v>359</v>
      </c>
      <c r="D16" s="155" t="s">
        <v>371</v>
      </c>
      <c r="E16" s="156">
        <v>4190.7700000000004</v>
      </c>
      <c r="F16" s="156">
        <f t="shared" si="0"/>
        <v>209.53850000000003</v>
      </c>
    </row>
    <row r="17" spans="1:6" x14ac:dyDescent="0.25">
      <c r="A17" s="154">
        <v>42378</v>
      </c>
      <c r="B17" s="155" t="s">
        <v>372</v>
      </c>
      <c r="C17" s="155" t="s">
        <v>343</v>
      </c>
      <c r="D17" s="155" t="s">
        <v>357</v>
      </c>
      <c r="E17" s="156">
        <v>1003.39</v>
      </c>
      <c r="F17" s="156">
        <f t="shared" si="0"/>
        <v>50.169499999999999</v>
      </c>
    </row>
    <row r="18" spans="1:6" x14ac:dyDescent="0.25">
      <c r="A18" s="154">
        <v>42379</v>
      </c>
      <c r="B18" s="155" t="s">
        <v>362</v>
      </c>
      <c r="C18" s="155" t="s">
        <v>370</v>
      </c>
      <c r="D18" s="155" t="s">
        <v>371</v>
      </c>
      <c r="E18" s="156">
        <v>4292.9799999999996</v>
      </c>
      <c r="F18" s="156">
        <f t="shared" si="0"/>
        <v>214.649</v>
      </c>
    </row>
    <row r="19" spans="1:6" x14ac:dyDescent="0.25">
      <c r="A19" s="154">
        <v>42379</v>
      </c>
      <c r="B19" s="155" t="s">
        <v>373</v>
      </c>
      <c r="C19" s="155" t="s">
        <v>370</v>
      </c>
      <c r="D19" s="155" t="s">
        <v>371</v>
      </c>
      <c r="E19" s="156">
        <v>2873.3</v>
      </c>
      <c r="F19" s="156">
        <f t="shared" si="0"/>
        <v>143.66500000000002</v>
      </c>
    </row>
    <row r="20" spans="1:6" x14ac:dyDescent="0.25">
      <c r="A20" s="154">
        <v>42379</v>
      </c>
      <c r="B20" s="155" t="s">
        <v>358</v>
      </c>
      <c r="C20" s="155" t="s">
        <v>359</v>
      </c>
      <c r="D20" s="155" t="s">
        <v>371</v>
      </c>
      <c r="E20" s="156">
        <v>3836.28</v>
      </c>
      <c r="F20" s="156">
        <f t="shared" si="0"/>
        <v>191.81400000000002</v>
      </c>
    </row>
    <row r="21" spans="1:6" x14ac:dyDescent="0.25">
      <c r="A21" s="154">
        <v>42380</v>
      </c>
      <c r="B21" s="155" t="s">
        <v>366</v>
      </c>
      <c r="C21" s="155" t="s">
        <v>370</v>
      </c>
      <c r="D21" s="155" t="s">
        <v>369</v>
      </c>
      <c r="E21" s="156">
        <v>283.48</v>
      </c>
      <c r="F21" s="156">
        <f t="shared" si="0"/>
        <v>14.174000000000001</v>
      </c>
    </row>
    <row r="22" spans="1:6" x14ac:dyDescent="0.25">
      <c r="A22" s="154">
        <v>42380</v>
      </c>
      <c r="B22" s="155" t="s">
        <v>366</v>
      </c>
      <c r="C22" s="155" t="s">
        <v>374</v>
      </c>
      <c r="D22" s="155" t="s">
        <v>371</v>
      </c>
      <c r="E22" s="156">
        <v>1163.1600000000001</v>
      </c>
      <c r="F22" s="156">
        <f t="shared" si="0"/>
        <v>58.158000000000008</v>
      </c>
    </row>
    <row r="23" spans="1:6" x14ac:dyDescent="0.25">
      <c r="A23" s="154">
        <v>42381</v>
      </c>
      <c r="B23" s="155" t="s">
        <v>355</v>
      </c>
      <c r="C23" s="155" t="s">
        <v>370</v>
      </c>
      <c r="D23" s="155" t="s">
        <v>368</v>
      </c>
      <c r="E23" s="156">
        <v>1974.77</v>
      </c>
      <c r="F23" s="156">
        <f t="shared" si="0"/>
        <v>98.738500000000002</v>
      </c>
    </row>
    <row r="24" spans="1:6" x14ac:dyDescent="0.25">
      <c r="A24" s="154">
        <v>42381</v>
      </c>
      <c r="B24" s="155" t="s">
        <v>358</v>
      </c>
      <c r="C24" s="155" t="s">
        <v>356</v>
      </c>
      <c r="D24" s="155" t="s">
        <v>357</v>
      </c>
      <c r="E24" s="156">
        <v>1608.65</v>
      </c>
      <c r="F24" s="156">
        <f t="shared" si="0"/>
        <v>80.432500000000005</v>
      </c>
    </row>
    <row r="25" spans="1:6" x14ac:dyDescent="0.25">
      <c r="A25" s="154">
        <v>42382</v>
      </c>
      <c r="B25" s="155" t="s">
        <v>362</v>
      </c>
      <c r="C25" s="155" t="s">
        <v>370</v>
      </c>
      <c r="D25" s="155" t="s">
        <v>357</v>
      </c>
      <c r="E25" s="156">
        <v>2568.5100000000002</v>
      </c>
      <c r="F25" s="156">
        <f t="shared" si="0"/>
        <v>128.42550000000003</v>
      </c>
    </row>
    <row r="26" spans="1:6" x14ac:dyDescent="0.25">
      <c r="A26" s="154">
        <v>42382</v>
      </c>
      <c r="B26" s="155" t="s">
        <v>372</v>
      </c>
      <c r="C26" s="155" t="s">
        <v>370</v>
      </c>
      <c r="D26" s="155" t="s">
        <v>368</v>
      </c>
      <c r="E26" s="156">
        <v>305.19</v>
      </c>
      <c r="F26" s="156">
        <f t="shared" si="0"/>
        <v>15.259500000000001</v>
      </c>
    </row>
    <row r="27" spans="1:6" x14ac:dyDescent="0.25">
      <c r="A27" s="154">
        <v>42383</v>
      </c>
      <c r="B27" s="155" t="s">
        <v>362</v>
      </c>
      <c r="C27" s="155" t="s">
        <v>370</v>
      </c>
      <c r="D27" s="155" t="s">
        <v>364</v>
      </c>
      <c r="E27" s="156">
        <v>2022.77</v>
      </c>
      <c r="F27" s="156">
        <f t="shared" si="0"/>
        <v>101.13850000000001</v>
      </c>
    </row>
    <row r="28" spans="1:6" x14ac:dyDescent="0.25">
      <c r="A28" s="154">
        <v>42384</v>
      </c>
      <c r="B28" s="155" t="s">
        <v>358</v>
      </c>
      <c r="C28" s="155" t="s">
        <v>359</v>
      </c>
      <c r="D28" s="155" t="s">
        <v>360</v>
      </c>
      <c r="E28" s="156">
        <v>2804.85</v>
      </c>
      <c r="F28" s="156">
        <f t="shared" si="0"/>
        <v>140.24250000000001</v>
      </c>
    </row>
    <row r="29" spans="1:6" x14ac:dyDescent="0.25">
      <c r="A29" s="154">
        <v>42384</v>
      </c>
      <c r="B29" s="155" t="s">
        <v>358</v>
      </c>
      <c r="C29" s="155" t="s">
        <v>375</v>
      </c>
      <c r="D29" s="155" t="s">
        <v>368</v>
      </c>
      <c r="E29" s="156">
        <v>2619.21</v>
      </c>
      <c r="F29" s="156">
        <f t="shared" si="0"/>
        <v>130.9605</v>
      </c>
    </row>
    <row r="30" spans="1:6" x14ac:dyDescent="0.25">
      <c r="A30" s="154">
        <v>42384</v>
      </c>
      <c r="B30" s="155" t="s">
        <v>358</v>
      </c>
      <c r="C30" s="155" t="s">
        <v>375</v>
      </c>
      <c r="D30" s="155" t="s">
        <v>369</v>
      </c>
      <c r="E30" s="156">
        <v>4163.1899999999996</v>
      </c>
      <c r="F30" s="156">
        <f t="shared" si="0"/>
        <v>208.15949999999998</v>
      </c>
    </row>
    <row r="31" spans="1:6" x14ac:dyDescent="0.25">
      <c r="A31" s="154">
        <v>42384</v>
      </c>
      <c r="B31" s="155" t="s">
        <v>358</v>
      </c>
      <c r="C31" s="155" t="s">
        <v>343</v>
      </c>
      <c r="D31" s="155" t="s">
        <v>368</v>
      </c>
      <c r="E31" s="156">
        <v>820.54</v>
      </c>
      <c r="F31" s="156">
        <f t="shared" si="0"/>
        <v>41.027000000000001</v>
      </c>
    </row>
    <row r="32" spans="1:6" x14ac:dyDescent="0.25">
      <c r="A32" s="154">
        <v>42384</v>
      </c>
      <c r="B32" s="155" t="s">
        <v>372</v>
      </c>
      <c r="C32" s="155" t="s">
        <v>374</v>
      </c>
      <c r="D32" s="155" t="s">
        <v>361</v>
      </c>
      <c r="E32" s="156">
        <v>847.57</v>
      </c>
      <c r="F32" s="156">
        <f t="shared" si="0"/>
        <v>42.378500000000003</v>
      </c>
    </row>
    <row r="33" spans="1:6" x14ac:dyDescent="0.25">
      <c r="A33" s="154">
        <v>42385</v>
      </c>
      <c r="B33" s="155" t="s">
        <v>362</v>
      </c>
      <c r="C33" s="155" t="s">
        <v>370</v>
      </c>
      <c r="D33" s="155" t="s">
        <v>364</v>
      </c>
      <c r="E33" s="156">
        <v>3873.99</v>
      </c>
      <c r="F33" s="156">
        <f t="shared" si="0"/>
        <v>193.6995</v>
      </c>
    </row>
    <row r="34" spans="1:6" x14ac:dyDescent="0.25">
      <c r="A34" s="154">
        <v>42385</v>
      </c>
      <c r="B34" s="155" t="s">
        <v>358</v>
      </c>
      <c r="C34" s="155" t="s">
        <v>363</v>
      </c>
      <c r="D34" s="155" t="s">
        <v>367</v>
      </c>
      <c r="E34" s="156">
        <v>677.95</v>
      </c>
      <c r="F34" s="156">
        <f t="shared" si="0"/>
        <v>33.897500000000001</v>
      </c>
    </row>
    <row r="35" spans="1:6" x14ac:dyDescent="0.25">
      <c r="A35" s="154">
        <v>42385</v>
      </c>
      <c r="B35" s="155" t="s">
        <v>358</v>
      </c>
      <c r="C35" s="155" t="s">
        <v>363</v>
      </c>
      <c r="D35" s="155" t="s">
        <v>371</v>
      </c>
      <c r="E35" s="156">
        <v>1834.81</v>
      </c>
      <c r="F35" s="156">
        <f t="shared" si="0"/>
        <v>91.740499999999997</v>
      </c>
    </row>
    <row r="36" spans="1:6" x14ac:dyDescent="0.25">
      <c r="A36" s="154">
        <v>42388</v>
      </c>
      <c r="B36" s="155" t="s">
        <v>366</v>
      </c>
      <c r="C36" s="155" t="s">
        <v>356</v>
      </c>
      <c r="D36" s="155" t="s">
        <v>368</v>
      </c>
      <c r="E36" s="156">
        <v>4381.68</v>
      </c>
      <c r="F36" s="156">
        <f t="shared" si="0"/>
        <v>219.08400000000003</v>
      </c>
    </row>
    <row r="37" spans="1:6" x14ac:dyDescent="0.25">
      <c r="A37" s="154">
        <v>42388</v>
      </c>
      <c r="B37" s="155" t="s">
        <v>372</v>
      </c>
      <c r="C37" s="155" t="s">
        <v>365</v>
      </c>
      <c r="D37" s="155" t="s">
        <v>360</v>
      </c>
      <c r="E37" s="156">
        <v>3613.13</v>
      </c>
      <c r="F37" s="156">
        <f t="shared" si="0"/>
        <v>180.65650000000002</v>
      </c>
    </row>
    <row r="38" spans="1:6" x14ac:dyDescent="0.25">
      <c r="A38" s="154">
        <v>42388</v>
      </c>
      <c r="B38" s="155" t="s">
        <v>372</v>
      </c>
      <c r="C38" s="155" t="s">
        <v>365</v>
      </c>
      <c r="D38" s="155" t="s">
        <v>371</v>
      </c>
      <c r="E38" s="156">
        <v>974.62</v>
      </c>
      <c r="F38" s="156">
        <f t="shared" si="0"/>
        <v>48.731000000000002</v>
      </c>
    </row>
    <row r="39" spans="1:6" x14ac:dyDescent="0.25">
      <c r="A39" s="154">
        <v>42389</v>
      </c>
      <c r="B39" s="155" t="s">
        <v>362</v>
      </c>
      <c r="C39" s="155" t="s">
        <v>359</v>
      </c>
      <c r="D39" s="155" t="s">
        <v>376</v>
      </c>
      <c r="E39" s="156">
        <v>540.16</v>
      </c>
      <c r="F39" s="156">
        <f t="shared" si="0"/>
        <v>27.007999999999999</v>
      </c>
    </row>
    <row r="40" spans="1:6" x14ac:dyDescent="0.25">
      <c r="A40" s="154">
        <v>42389</v>
      </c>
      <c r="B40" s="155" t="s">
        <v>362</v>
      </c>
      <c r="C40" s="155" t="s">
        <v>356</v>
      </c>
      <c r="D40" s="155" t="s">
        <v>367</v>
      </c>
      <c r="E40" s="156">
        <v>2423.89</v>
      </c>
      <c r="F40" s="156">
        <f t="shared" si="0"/>
        <v>121.19450000000001</v>
      </c>
    </row>
    <row r="41" spans="1:6" x14ac:dyDescent="0.25">
      <c r="A41" s="154">
        <v>42389</v>
      </c>
      <c r="B41" s="155" t="s">
        <v>377</v>
      </c>
      <c r="C41" s="155" t="s">
        <v>356</v>
      </c>
      <c r="D41" s="155" t="s">
        <v>364</v>
      </c>
      <c r="E41" s="156">
        <v>2557.12</v>
      </c>
      <c r="F41" s="156">
        <f t="shared" si="0"/>
        <v>127.85599999999999</v>
      </c>
    </row>
    <row r="42" spans="1:6" x14ac:dyDescent="0.25">
      <c r="A42" s="154">
        <v>42389</v>
      </c>
      <c r="B42" s="155" t="s">
        <v>358</v>
      </c>
      <c r="C42" s="155" t="s">
        <v>359</v>
      </c>
      <c r="D42" s="155" t="s">
        <v>371</v>
      </c>
      <c r="E42" s="156">
        <v>2211.0100000000002</v>
      </c>
      <c r="F42" s="156">
        <f t="shared" si="0"/>
        <v>110.55050000000001</v>
      </c>
    </row>
    <row r="43" spans="1:6" x14ac:dyDescent="0.25">
      <c r="A43" s="154">
        <v>42390</v>
      </c>
      <c r="B43" s="155" t="s">
        <v>355</v>
      </c>
      <c r="C43" s="155" t="s">
        <v>359</v>
      </c>
      <c r="D43" s="155" t="s">
        <v>357</v>
      </c>
      <c r="E43" s="156">
        <v>3621.64</v>
      </c>
      <c r="F43" s="156">
        <f t="shared" si="0"/>
        <v>181.08199999999999</v>
      </c>
    </row>
    <row r="44" spans="1:6" x14ac:dyDescent="0.25">
      <c r="A44" s="154">
        <v>42390</v>
      </c>
      <c r="B44" s="155" t="s">
        <v>372</v>
      </c>
      <c r="C44" s="155" t="s">
        <v>356</v>
      </c>
      <c r="D44" s="155" t="s">
        <v>364</v>
      </c>
      <c r="E44" s="156">
        <v>4576.18</v>
      </c>
      <c r="F44" s="156">
        <f t="shared" si="0"/>
        <v>228.80900000000003</v>
      </c>
    </row>
    <row r="45" spans="1:6" x14ac:dyDescent="0.25">
      <c r="A45" s="154">
        <v>42390</v>
      </c>
      <c r="B45" s="155" t="s">
        <v>372</v>
      </c>
      <c r="C45" s="155" t="s">
        <v>356</v>
      </c>
      <c r="D45" s="155" t="s">
        <v>364</v>
      </c>
      <c r="E45" s="156">
        <v>3887.1</v>
      </c>
      <c r="F45" s="156">
        <f t="shared" si="0"/>
        <v>194.35500000000002</v>
      </c>
    </row>
    <row r="46" spans="1:6" x14ac:dyDescent="0.25">
      <c r="A46" s="154">
        <v>42391</v>
      </c>
      <c r="B46" s="155" t="s">
        <v>362</v>
      </c>
      <c r="C46" s="155" t="s">
        <v>370</v>
      </c>
      <c r="D46" s="155" t="s">
        <v>367</v>
      </c>
      <c r="E46" s="156">
        <v>2742.74</v>
      </c>
      <c r="F46" s="156">
        <f t="shared" si="0"/>
        <v>137.137</v>
      </c>
    </row>
    <row r="47" spans="1:6" x14ac:dyDescent="0.25">
      <c r="A47" s="154">
        <v>42392</v>
      </c>
      <c r="B47" s="155" t="s">
        <v>358</v>
      </c>
      <c r="C47" s="155" t="s">
        <v>370</v>
      </c>
      <c r="D47" s="155" t="s">
        <v>357</v>
      </c>
      <c r="E47" s="156">
        <v>627.99</v>
      </c>
      <c r="F47" s="156">
        <f t="shared" si="0"/>
        <v>31.399500000000003</v>
      </c>
    </row>
    <row r="48" spans="1:6" x14ac:dyDescent="0.25">
      <c r="A48" s="154">
        <v>42393</v>
      </c>
      <c r="B48" s="155" t="s">
        <v>355</v>
      </c>
      <c r="C48" s="155" t="s">
        <v>370</v>
      </c>
      <c r="D48" s="155" t="s">
        <v>369</v>
      </c>
      <c r="E48" s="156">
        <v>4895.91</v>
      </c>
      <c r="F48" s="156">
        <f t="shared" si="0"/>
        <v>244.7955</v>
      </c>
    </row>
    <row r="49" spans="1:6" x14ac:dyDescent="0.25">
      <c r="A49" s="154">
        <v>42395</v>
      </c>
      <c r="B49" s="155" t="s">
        <v>358</v>
      </c>
      <c r="C49" s="155" t="s">
        <v>363</v>
      </c>
      <c r="D49" s="155" t="s">
        <v>376</v>
      </c>
      <c r="E49" s="156">
        <v>4851.4799999999996</v>
      </c>
      <c r="F49" s="156">
        <f t="shared" si="0"/>
        <v>242.57399999999998</v>
      </c>
    </row>
    <row r="50" spans="1:6" x14ac:dyDescent="0.25">
      <c r="A50" s="154">
        <v>42396</v>
      </c>
      <c r="B50" s="155" t="s">
        <v>372</v>
      </c>
      <c r="C50" s="155" t="s">
        <v>375</v>
      </c>
      <c r="D50" s="155" t="s">
        <v>361</v>
      </c>
      <c r="E50" s="156">
        <v>2323.46</v>
      </c>
      <c r="F50" s="156">
        <f t="shared" si="0"/>
        <v>116.173</v>
      </c>
    </row>
    <row r="51" spans="1:6" x14ac:dyDescent="0.25">
      <c r="A51" s="154">
        <v>42397</v>
      </c>
      <c r="B51" s="155" t="s">
        <v>366</v>
      </c>
      <c r="C51" s="155" t="s">
        <v>359</v>
      </c>
      <c r="D51" s="155" t="s">
        <v>371</v>
      </c>
      <c r="E51" s="156">
        <v>2336.64</v>
      </c>
      <c r="F51" s="156">
        <f t="shared" si="0"/>
        <v>116.83199999999999</v>
      </c>
    </row>
    <row r="52" spans="1:6" x14ac:dyDescent="0.25">
      <c r="A52" s="154">
        <v>42397</v>
      </c>
      <c r="B52" s="155" t="s">
        <v>366</v>
      </c>
      <c r="C52" s="155" t="s">
        <v>365</v>
      </c>
      <c r="D52" s="155" t="s">
        <v>371</v>
      </c>
      <c r="E52" s="156">
        <v>3437.53</v>
      </c>
      <c r="F52" s="156">
        <f t="shared" si="0"/>
        <v>171.87650000000002</v>
      </c>
    </row>
    <row r="53" spans="1:6" x14ac:dyDescent="0.25">
      <c r="A53" s="154">
        <v>42397</v>
      </c>
      <c r="B53" s="155" t="s">
        <v>362</v>
      </c>
      <c r="C53" s="155" t="s">
        <v>370</v>
      </c>
      <c r="D53" s="155" t="s">
        <v>369</v>
      </c>
      <c r="E53" s="156">
        <v>928.16</v>
      </c>
      <c r="F53" s="156">
        <f t="shared" si="0"/>
        <v>46.408000000000001</v>
      </c>
    </row>
    <row r="54" spans="1:6" x14ac:dyDescent="0.25">
      <c r="A54" s="154">
        <v>42397</v>
      </c>
      <c r="B54" s="155" t="s">
        <v>373</v>
      </c>
      <c r="C54" s="155" t="s">
        <v>365</v>
      </c>
      <c r="D54" s="155" t="s">
        <v>367</v>
      </c>
      <c r="E54" s="156">
        <v>490.21</v>
      </c>
      <c r="F54" s="156">
        <f t="shared" si="0"/>
        <v>24.5105</v>
      </c>
    </row>
    <row r="55" spans="1:6" x14ac:dyDescent="0.25">
      <c r="A55" s="154">
        <v>42397</v>
      </c>
      <c r="B55" s="155" t="s">
        <v>358</v>
      </c>
      <c r="C55" s="155" t="s">
        <v>374</v>
      </c>
      <c r="D55" s="155" t="s">
        <v>376</v>
      </c>
      <c r="E55" s="156">
        <v>1240.25</v>
      </c>
      <c r="F55" s="156">
        <f t="shared" si="0"/>
        <v>62.012500000000003</v>
      </c>
    </row>
    <row r="56" spans="1:6" x14ac:dyDescent="0.25">
      <c r="A56" s="154">
        <v>42399</v>
      </c>
      <c r="B56" s="155" t="s">
        <v>362</v>
      </c>
      <c r="C56" s="155" t="s">
        <v>365</v>
      </c>
      <c r="D56" s="155" t="s">
        <v>357</v>
      </c>
      <c r="E56" s="156">
        <v>3960.69</v>
      </c>
      <c r="F56" s="156">
        <f t="shared" si="0"/>
        <v>198.03450000000001</v>
      </c>
    </row>
    <row r="57" spans="1:6" x14ac:dyDescent="0.25">
      <c r="A57" s="154">
        <v>42400</v>
      </c>
      <c r="B57" s="155" t="s">
        <v>355</v>
      </c>
      <c r="C57" s="155" t="s">
        <v>370</v>
      </c>
      <c r="D57" s="155" t="s">
        <v>376</v>
      </c>
      <c r="E57" s="156">
        <v>2730.3</v>
      </c>
      <c r="F57" s="156">
        <f t="shared" si="0"/>
        <v>136.51500000000001</v>
      </c>
    </row>
    <row r="58" spans="1:6" x14ac:dyDescent="0.25">
      <c r="A58" s="154">
        <v>42400</v>
      </c>
      <c r="B58" s="155" t="s">
        <v>355</v>
      </c>
      <c r="C58" s="155" t="s">
        <v>356</v>
      </c>
      <c r="D58" s="155" t="s">
        <v>376</v>
      </c>
      <c r="E58" s="156">
        <v>1900.62</v>
      </c>
      <c r="F58" s="156">
        <f t="shared" si="0"/>
        <v>95.031000000000006</v>
      </c>
    </row>
    <row r="59" spans="1:6" x14ac:dyDescent="0.25">
      <c r="A59" s="154">
        <v>42400</v>
      </c>
      <c r="B59" s="155" t="s">
        <v>355</v>
      </c>
      <c r="C59" s="155" t="s">
        <v>374</v>
      </c>
      <c r="D59" s="155" t="s">
        <v>357</v>
      </c>
      <c r="E59" s="156">
        <v>1174.05</v>
      </c>
      <c r="F59" s="156">
        <f t="shared" si="0"/>
        <v>58.702500000000001</v>
      </c>
    </row>
    <row r="60" spans="1:6" x14ac:dyDescent="0.25">
      <c r="A60" s="154">
        <v>42400</v>
      </c>
      <c r="B60" s="155" t="s">
        <v>358</v>
      </c>
      <c r="C60" s="155" t="s">
        <v>356</v>
      </c>
      <c r="D60" s="155" t="s">
        <v>371</v>
      </c>
      <c r="E60" s="156">
        <v>2991.64</v>
      </c>
      <c r="F60" s="156">
        <f t="shared" si="0"/>
        <v>149.58199999999999</v>
      </c>
    </row>
    <row r="61" spans="1:6" x14ac:dyDescent="0.25">
      <c r="A61" s="154">
        <v>42402</v>
      </c>
      <c r="B61" s="155" t="s">
        <v>355</v>
      </c>
      <c r="C61" s="155" t="s">
        <v>370</v>
      </c>
      <c r="D61" s="155" t="s">
        <v>357</v>
      </c>
      <c r="E61" s="156">
        <v>4236.66</v>
      </c>
      <c r="F61" s="156">
        <f t="shared" si="0"/>
        <v>211.833</v>
      </c>
    </row>
    <row r="62" spans="1:6" x14ac:dyDescent="0.25">
      <c r="A62" s="154">
        <v>42402</v>
      </c>
      <c r="B62" s="155" t="s">
        <v>366</v>
      </c>
      <c r="C62" s="155" t="s">
        <v>375</v>
      </c>
      <c r="D62" s="155" t="s">
        <v>364</v>
      </c>
      <c r="E62" s="156">
        <v>2726.23</v>
      </c>
      <c r="F62" s="156">
        <f t="shared" si="0"/>
        <v>136.3115</v>
      </c>
    </row>
    <row r="63" spans="1:6" x14ac:dyDescent="0.25">
      <c r="A63" s="154">
        <v>42402</v>
      </c>
      <c r="B63" s="155" t="s">
        <v>358</v>
      </c>
      <c r="C63" s="155" t="s">
        <v>374</v>
      </c>
      <c r="D63" s="155" t="s">
        <v>360</v>
      </c>
      <c r="E63" s="156">
        <v>1740.59</v>
      </c>
      <c r="F63" s="156">
        <f t="shared" si="0"/>
        <v>87.029499999999999</v>
      </c>
    </row>
    <row r="64" spans="1:6" x14ac:dyDescent="0.25">
      <c r="A64" s="154">
        <v>42402</v>
      </c>
      <c r="B64" s="155" t="s">
        <v>372</v>
      </c>
      <c r="C64" s="155" t="s">
        <v>356</v>
      </c>
      <c r="D64" s="155" t="s">
        <v>368</v>
      </c>
      <c r="E64" s="156">
        <v>2519.64</v>
      </c>
      <c r="F64" s="156">
        <f t="shared" si="0"/>
        <v>125.982</v>
      </c>
    </row>
    <row r="65" spans="1:6" x14ac:dyDescent="0.25">
      <c r="A65" s="154">
        <v>42402</v>
      </c>
      <c r="B65" s="155" t="s">
        <v>372</v>
      </c>
      <c r="C65" s="155" t="s">
        <v>375</v>
      </c>
      <c r="D65" s="155" t="s">
        <v>361</v>
      </c>
      <c r="E65" s="156">
        <v>2104.33</v>
      </c>
      <c r="F65" s="156">
        <f t="shared" si="0"/>
        <v>105.2165</v>
      </c>
    </row>
    <row r="66" spans="1:6" x14ac:dyDescent="0.25">
      <c r="A66" s="154">
        <v>42403</v>
      </c>
      <c r="B66" s="155" t="s">
        <v>373</v>
      </c>
      <c r="C66" s="155" t="s">
        <v>374</v>
      </c>
      <c r="D66" s="155" t="s">
        <v>364</v>
      </c>
      <c r="E66" s="156">
        <v>994.45</v>
      </c>
      <c r="F66" s="156">
        <f t="shared" si="0"/>
        <v>49.722500000000004</v>
      </c>
    </row>
    <row r="67" spans="1:6" x14ac:dyDescent="0.25">
      <c r="A67" s="154">
        <v>42404</v>
      </c>
      <c r="B67" s="155" t="s">
        <v>358</v>
      </c>
      <c r="C67" s="155" t="s">
        <v>370</v>
      </c>
      <c r="D67" s="155" t="s">
        <v>364</v>
      </c>
      <c r="E67" s="156">
        <v>4235.82</v>
      </c>
      <c r="F67" s="156">
        <f t="shared" si="0"/>
        <v>211.791</v>
      </c>
    </row>
    <row r="68" spans="1:6" x14ac:dyDescent="0.25">
      <c r="A68" s="154">
        <v>42405</v>
      </c>
      <c r="B68" s="155" t="s">
        <v>377</v>
      </c>
      <c r="C68" s="155" t="s">
        <v>370</v>
      </c>
      <c r="D68" s="155" t="s">
        <v>364</v>
      </c>
      <c r="E68" s="156">
        <v>2178.71</v>
      </c>
      <c r="F68" s="156">
        <f t="shared" ref="F68:F131" si="1">5%*E68</f>
        <v>108.9355</v>
      </c>
    </row>
    <row r="69" spans="1:6" x14ac:dyDescent="0.25">
      <c r="A69" s="154">
        <v>42406</v>
      </c>
      <c r="B69" s="155" t="s">
        <v>377</v>
      </c>
      <c r="C69" s="155" t="s">
        <v>359</v>
      </c>
      <c r="D69" s="155" t="s">
        <v>371</v>
      </c>
      <c r="E69" s="156">
        <v>4811.97</v>
      </c>
      <c r="F69" s="156">
        <f t="shared" si="1"/>
        <v>240.59850000000003</v>
      </c>
    </row>
    <row r="70" spans="1:6" x14ac:dyDescent="0.25">
      <c r="A70" s="154">
        <v>42406</v>
      </c>
      <c r="B70" s="155" t="s">
        <v>358</v>
      </c>
      <c r="C70" s="155" t="s">
        <v>343</v>
      </c>
      <c r="D70" s="155" t="s">
        <v>360</v>
      </c>
      <c r="E70" s="156">
        <v>2937.08</v>
      </c>
      <c r="F70" s="156">
        <f t="shared" si="1"/>
        <v>146.85400000000001</v>
      </c>
    </row>
    <row r="71" spans="1:6" x14ac:dyDescent="0.25">
      <c r="A71" s="154">
        <v>42406</v>
      </c>
      <c r="B71" s="155" t="s">
        <v>358</v>
      </c>
      <c r="C71" s="155" t="s">
        <v>375</v>
      </c>
      <c r="D71" s="155" t="s">
        <v>357</v>
      </c>
      <c r="E71" s="156">
        <v>3986.94</v>
      </c>
      <c r="F71" s="156">
        <f t="shared" si="1"/>
        <v>199.34700000000001</v>
      </c>
    </row>
    <row r="72" spans="1:6" x14ac:dyDescent="0.25">
      <c r="A72" s="154">
        <v>42407</v>
      </c>
      <c r="B72" s="155" t="s">
        <v>355</v>
      </c>
      <c r="C72" s="155" t="s">
        <v>374</v>
      </c>
      <c r="D72" s="155" t="s">
        <v>376</v>
      </c>
      <c r="E72" s="156">
        <v>4766.45</v>
      </c>
      <c r="F72" s="156">
        <f t="shared" si="1"/>
        <v>238.32249999999999</v>
      </c>
    </row>
    <row r="73" spans="1:6" x14ac:dyDescent="0.25">
      <c r="A73" s="154">
        <v>42407</v>
      </c>
      <c r="B73" s="155" t="s">
        <v>377</v>
      </c>
      <c r="C73" s="155" t="s">
        <v>343</v>
      </c>
      <c r="D73" s="155" t="s">
        <v>369</v>
      </c>
      <c r="E73" s="156">
        <v>3136.89</v>
      </c>
      <c r="F73" s="156">
        <f t="shared" si="1"/>
        <v>156.84450000000001</v>
      </c>
    </row>
    <row r="74" spans="1:6" x14ac:dyDescent="0.25">
      <c r="A74" s="154">
        <v>42407</v>
      </c>
      <c r="B74" s="155" t="s">
        <v>372</v>
      </c>
      <c r="C74" s="155" t="s">
        <v>359</v>
      </c>
      <c r="D74" s="155" t="s">
        <v>368</v>
      </c>
      <c r="E74" s="156">
        <v>360.3</v>
      </c>
      <c r="F74" s="156">
        <f t="shared" si="1"/>
        <v>18.015000000000001</v>
      </c>
    </row>
    <row r="75" spans="1:6" x14ac:dyDescent="0.25">
      <c r="A75" s="154">
        <v>42408</v>
      </c>
      <c r="B75" s="155" t="s">
        <v>366</v>
      </c>
      <c r="C75" s="155" t="s">
        <v>370</v>
      </c>
      <c r="D75" s="155" t="s">
        <v>360</v>
      </c>
      <c r="E75" s="156">
        <v>4799.8</v>
      </c>
      <c r="F75" s="156">
        <f t="shared" si="1"/>
        <v>239.99</v>
      </c>
    </row>
    <row r="76" spans="1:6" x14ac:dyDescent="0.25">
      <c r="A76" s="154">
        <v>42408</v>
      </c>
      <c r="B76" s="155" t="s">
        <v>377</v>
      </c>
      <c r="C76" s="155" t="s">
        <v>374</v>
      </c>
      <c r="D76" s="155" t="s">
        <v>367</v>
      </c>
      <c r="E76" s="156">
        <v>1955.53</v>
      </c>
      <c r="F76" s="156">
        <f t="shared" si="1"/>
        <v>97.776499999999999</v>
      </c>
    </row>
    <row r="77" spans="1:6" x14ac:dyDescent="0.25">
      <c r="A77" s="154">
        <v>42408</v>
      </c>
      <c r="B77" s="155" t="s">
        <v>358</v>
      </c>
      <c r="C77" s="155" t="s">
        <v>374</v>
      </c>
      <c r="D77" s="155" t="s">
        <v>369</v>
      </c>
      <c r="E77" s="156">
        <v>1228.46</v>
      </c>
      <c r="F77" s="156">
        <f t="shared" si="1"/>
        <v>61.423000000000002</v>
      </c>
    </row>
    <row r="78" spans="1:6" x14ac:dyDescent="0.25">
      <c r="A78" s="154">
        <v>42410</v>
      </c>
      <c r="B78" s="155" t="s">
        <v>362</v>
      </c>
      <c r="C78" s="155" t="s">
        <v>359</v>
      </c>
      <c r="D78" s="155" t="s">
        <v>357</v>
      </c>
      <c r="E78" s="156">
        <v>3322.75</v>
      </c>
      <c r="F78" s="156">
        <f t="shared" si="1"/>
        <v>166.13750000000002</v>
      </c>
    </row>
    <row r="79" spans="1:6" x14ac:dyDescent="0.25">
      <c r="A79" s="154">
        <v>42411</v>
      </c>
      <c r="B79" s="155" t="s">
        <v>377</v>
      </c>
      <c r="C79" s="155" t="s">
        <v>370</v>
      </c>
      <c r="D79" s="155" t="s">
        <v>367</v>
      </c>
      <c r="E79" s="156">
        <v>3658.03</v>
      </c>
      <c r="F79" s="156">
        <f t="shared" si="1"/>
        <v>182.90150000000003</v>
      </c>
    </row>
    <row r="80" spans="1:6" x14ac:dyDescent="0.25">
      <c r="A80" s="154">
        <v>42412</v>
      </c>
      <c r="B80" s="155" t="s">
        <v>373</v>
      </c>
      <c r="C80" s="155" t="s">
        <v>370</v>
      </c>
      <c r="D80" s="155" t="s">
        <v>360</v>
      </c>
      <c r="E80" s="156">
        <v>4567.4399999999996</v>
      </c>
      <c r="F80" s="156">
        <f t="shared" si="1"/>
        <v>228.37199999999999</v>
      </c>
    </row>
    <row r="81" spans="1:6" x14ac:dyDescent="0.25">
      <c r="A81" s="154">
        <v>42412</v>
      </c>
      <c r="B81" s="155" t="s">
        <v>358</v>
      </c>
      <c r="C81" s="155" t="s">
        <v>374</v>
      </c>
      <c r="D81" s="155" t="s">
        <v>371</v>
      </c>
      <c r="E81" s="156">
        <v>4123.1400000000003</v>
      </c>
      <c r="F81" s="156">
        <f t="shared" si="1"/>
        <v>206.15700000000004</v>
      </c>
    </row>
    <row r="82" spans="1:6" x14ac:dyDescent="0.25">
      <c r="A82" s="154">
        <v>42412</v>
      </c>
      <c r="B82" s="155" t="s">
        <v>372</v>
      </c>
      <c r="C82" s="155" t="s">
        <v>359</v>
      </c>
      <c r="D82" s="155" t="s">
        <v>371</v>
      </c>
      <c r="E82" s="156">
        <v>3964.72</v>
      </c>
      <c r="F82" s="156">
        <f t="shared" si="1"/>
        <v>198.23599999999999</v>
      </c>
    </row>
    <row r="83" spans="1:6" x14ac:dyDescent="0.25">
      <c r="A83" s="154">
        <v>42413</v>
      </c>
      <c r="B83" s="155" t="s">
        <v>362</v>
      </c>
      <c r="C83" s="155" t="s">
        <v>359</v>
      </c>
      <c r="D83" s="155" t="s">
        <v>360</v>
      </c>
      <c r="E83" s="156">
        <v>1908.67</v>
      </c>
      <c r="F83" s="156">
        <f t="shared" si="1"/>
        <v>95.433500000000009</v>
      </c>
    </row>
    <row r="84" spans="1:6" x14ac:dyDescent="0.25">
      <c r="A84" s="154">
        <v>42414</v>
      </c>
      <c r="B84" s="155" t="s">
        <v>362</v>
      </c>
      <c r="C84" s="155" t="s">
        <v>370</v>
      </c>
      <c r="D84" s="155" t="s">
        <v>357</v>
      </c>
      <c r="E84" s="156">
        <v>3240.42</v>
      </c>
      <c r="F84" s="156">
        <f t="shared" si="1"/>
        <v>162.02100000000002</v>
      </c>
    </row>
    <row r="85" spans="1:6" x14ac:dyDescent="0.25">
      <c r="A85" s="154">
        <v>42415</v>
      </c>
      <c r="B85" s="155" t="s">
        <v>358</v>
      </c>
      <c r="C85" s="155" t="s">
        <v>370</v>
      </c>
      <c r="D85" s="155" t="s">
        <v>360</v>
      </c>
      <c r="E85" s="156">
        <v>4962.24</v>
      </c>
      <c r="F85" s="156">
        <f t="shared" si="1"/>
        <v>248.11199999999999</v>
      </c>
    </row>
    <row r="86" spans="1:6" x14ac:dyDescent="0.25">
      <c r="A86" s="154">
        <v>42415</v>
      </c>
      <c r="B86" s="155" t="s">
        <v>372</v>
      </c>
      <c r="C86" s="155" t="s">
        <v>375</v>
      </c>
      <c r="D86" s="155" t="s">
        <v>364</v>
      </c>
      <c r="E86" s="156">
        <v>4709.8999999999996</v>
      </c>
      <c r="F86" s="156">
        <f t="shared" si="1"/>
        <v>235.495</v>
      </c>
    </row>
    <row r="87" spans="1:6" x14ac:dyDescent="0.25">
      <c r="A87" s="154">
        <v>42416</v>
      </c>
      <c r="B87" s="155" t="s">
        <v>362</v>
      </c>
      <c r="C87" s="155" t="s">
        <v>375</v>
      </c>
      <c r="D87" s="155" t="s">
        <v>367</v>
      </c>
      <c r="E87" s="156">
        <v>591.24</v>
      </c>
      <c r="F87" s="156">
        <f t="shared" si="1"/>
        <v>29.562000000000001</v>
      </c>
    </row>
    <row r="88" spans="1:6" x14ac:dyDescent="0.25">
      <c r="A88" s="154">
        <v>42416</v>
      </c>
      <c r="B88" s="155" t="s">
        <v>372</v>
      </c>
      <c r="C88" s="155" t="s">
        <v>370</v>
      </c>
      <c r="D88" s="155" t="s">
        <v>369</v>
      </c>
      <c r="E88" s="156">
        <v>2072.58</v>
      </c>
      <c r="F88" s="156">
        <f t="shared" si="1"/>
        <v>103.629</v>
      </c>
    </row>
    <row r="89" spans="1:6" x14ac:dyDescent="0.25">
      <c r="A89" s="154">
        <v>42418</v>
      </c>
      <c r="B89" s="155" t="s">
        <v>355</v>
      </c>
      <c r="C89" s="155" t="s">
        <v>370</v>
      </c>
      <c r="D89" s="155" t="s">
        <v>376</v>
      </c>
      <c r="E89" s="156">
        <v>2347.91</v>
      </c>
      <c r="F89" s="156">
        <f t="shared" si="1"/>
        <v>117.3955</v>
      </c>
    </row>
    <row r="90" spans="1:6" x14ac:dyDescent="0.25">
      <c r="A90" s="154">
        <v>42418</v>
      </c>
      <c r="B90" s="155" t="s">
        <v>377</v>
      </c>
      <c r="C90" s="155" t="s">
        <v>374</v>
      </c>
      <c r="D90" s="155" t="s">
        <v>376</v>
      </c>
      <c r="E90" s="156">
        <v>2820.73</v>
      </c>
      <c r="F90" s="156">
        <f t="shared" si="1"/>
        <v>141.03650000000002</v>
      </c>
    </row>
    <row r="91" spans="1:6" x14ac:dyDescent="0.25">
      <c r="A91" s="154">
        <v>42418</v>
      </c>
      <c r="B91" s="155" t="s">
        <v>372</v>
      </c>
      <c r="C91" s="155" t="s">
        <v>363</v>
      </c>
      <c r="D91" s="155" t="s">
        <v>369</v>
      </c>
      <c r="E91" s="156">
        <v>4355.8999999999996</v>
      </c>
      <c r="F91" s="156">
        <f t="shared" si="1"/>
        <v>217.79499999999999</v>
      </c>
    </row>
    <row r="92" spans="1:6" x14ac:dyDescent="0.25">
      <c r="A92" s="154">
        <v>42418</v>
      </c>
      <c r="B92" s="155" t="s">
        <v>372</v>
      </c>
      <c r="C92" s="155" t="s">
        <v>359</v>
      </c>
      <c r="D92" s="155" t="s">
        <v>361</v>
      </c>
      <c r="E92" s="156">
        <v>3992.5</v>
      </c>
      <c r="F92" s="156">
        <f t="shared" si="1"/>
        <v>199.625</v>
      </c>
    </row>
    <row r="93" spans="1:6" x14ac:dyDescent="0.25">
      <c r="A93" s="154">
        <v>42421</v>
      </c>
      <c r="B93" s="155" t="s">
        <v>362</v>
      </c>
      <c r="C93" s="155" t="s">
        <v>370</v>
      </c>
      <c r="D93" s="155" t="s">
        <v>357</v>
      </c>
      <c r="E93" s="156">
        <v>3793.05</v>
      </c>
      <c r="F93" s="156">
        <f t="shared" si="1"/>
        <v>189.65250000000003</v>
      </c>
    </row>
    <row r="94" spans="1:6" x14ac:dyDescent="0.25">
      <c r="A94" s="154">
        <v>42421</v>
      </c>
      <c r="B94" s="155" t="s">
        <v>362</v>
      </c>
      <c r="C94" s="155" t="s">
        <v>374</v>
      </c>
      <c r="D94" s="155" t="s">
        <v>371</v>
      </c>
      <c r="E94" s="156">
        <v>2492.66</v>
      </c>
      <c r="F94" s="156">
        <f t="shared" si="1"/>
        <v>124.633</v>
      </c>
    </row>
    <row r="95" spans="1:6" x14ac:dyDescent="0.25">
      <c r="A95" s="154">
        <v>42422</v>
      </c>
      <c r="B95" s="155" t="s">
        <v>358</v>
      </c>
      <c r="C95" s="155" t="s">
        <v>370</v>
      </c>
      <c r="D95" s="155" t="s">
        <v>368</v>
      </c>
      <c r="E95" s="156">
        <v>4438.57</v>
      </c>
      <c r="F95" s="156">
        <f t="shared" si="1"/>
        <v>221.92849999999999</v>
      </c>
    </row>
    <row r="96" spans="1:6" x14ac:dyDescent="0.25">
      <c r="A96" s="154">
        <v>42423</v>
      </c>
      <c r="B96" s="155" t="s">
        <v>358</v>
      </c>
      <c r="C96" s="155" t="s">
        <v>356</v>
      </c>
      <c r="D96" s="155" t="s">
        <v>364</v>
      </c>
      <c r="E96" s="156">
        <v>874.84</v>
      </c>
      <c r="F96" s="156">
        <f t="shared" si="1"/>
        <v>43.742000000000004</v>
      </c>
    </row>
    <row r="97" spans="1:6" x14ac:dyDescent="0.25">
      <c r="A97" s="154">
        <v>42423</v>
      </c>
      <c r="B97" s="155" t="s">
        <v>358</v>
      </c>
      <c r="C97" s="155" t="s">
        <v>356</v>
      </c>
      <c r="D97" s="155" t="s">
        <v>371</v>
      </c>
      <c r="E97" s="156">
        <v>4654.05</v>
      </c>
      <c r="F97" s="156">
        <f t="shared" si="1"/>
        <v>232.70250000000001</v>
      </c>
    </row>
    <row r="98" spans="1:6" x14ac:dyDescent="0.25">
      <c r="A98" s="154">
        <v>42424</v>
      </c>
      <c r="B98" s="155" t="s">
        <v>372</v>
      </c>
      <c r="C98" s="155" t="s">
        <v>356</v>
      </c>
      <c r="D98" s="155" t="s">
        <v>368</v>
      </c>
      <c r="E98" s="156">
        <v>3769.82</v>
      </c>
      <c r="F98" s="156">
        <f t="shared" si="1"/>
        <v>188.49100000000001</v>
      </c>
    </row>
    <row r="99" spans="1:6" x14ac:dyDescent="0.25">
      <c r="A99" s="154">
        <v>42425</v>
      </c>
      <c r="B99" s="155" t="s">
        <v>373</v>
      </c>
      <c r="C99" s="155" t="s">
        <v>375</v>
      </c>
      <c r="D99" s="155" t="s">
        <v>364</v>
      </c>
      <c r="E99" s="156">
        <v>4516.0600000000004</v>
      </c>
      <c r="F99" s="156">
        <f t="shared" si="1"/>
        <v>225.80300000000003</v>
      </c>
    </row>
    <row r="100" spans="1:6" x14ac:dyDescent="0.25">
      <c r="A100" s="154">
        <v>42426</v>
      </c>
      <c r="B100" s="155" t="s">
        <v>355</v>
      </c>
      <c r="C100" s="155" t="s">
        <v>356</v>
      </c>
      <c r="D100" s="155" t="s">
        <v>367</v>
      </c>
      <c r="E100" s="156">
        <v>1973.99</v>
      </c>
      <c r="F100" s="156">
        <f t="shared" si="1"/>
        <v>98.6995</v>
      </c>
    </row>
    <row r="101" spans="1:6" x14ac:dyDescent="0.25">
      <c r="A101" s="154">
        <v>42426</v>
      </c>
      <c r="B101" s="155" t="s">
        <v>362</v>
      </c>
      <c r="C101" s="155" t="s">
        <v>359</v>
      </c>
      <c r="D101" s="155" t="s">
        <v>371</v>
      </c>
      <c r="E101" s="156">
        <v>4908.76</v>
      </c>
      <c r="F101" s="156">
        <f t="shared" si="1"/>
        <v>245.43800000000002</v>
      </c>
    </row>
    <row r="102" spans="1:6" x14ac:dyDescent="0.25">
      <c r="A102" s="154">
        <v>42426</v>
      </c>
      <c r="B102" s="155" t="s">
        <v>362</v>
      </c>
      <c r="C102" s="155" t="s">
        <v>374</v>
      </c>
      <c r="D102" s="155" t="s">
        <v>376</v>
      </c>
      <c r="E102" s="156">
        <v>3548.96</v>
      </c>
      <c r="F102" s="156">
        <f t="shared" si="1"/>
        <v>177.44800000000001</v>
      </c>
    </row>
    <row r="103" spans="1:6" x14ac:dyDescent="0.25">
      <c r="A103" s="154">
        <v>42426</v>
      </c>
      <c r="B103" s="155" t="s">
        <v>358</v>
      </c>
      <c r="C103" s="155" t="s">
        <v>365</v>
      </c>
      <c r="D103" s="155" t="s">
        <v>364</v>
      </c>
      <c r="E103" s="156">
        <v>3021.45</v>
      </c>
      <c r="F103" s="156">
        <f t="shared" si="1"/>
        <v>151.07249999999999</v>
      </c>
    </row>
    <row r="104" spans="1:6" x14ac:dyDescent="0.25">
      <c r="A104" s="154">
        <v>42427</v>
      </c>
      <c r="B104" s="155" t="s">
        <v>355</v>
      </c>
      <c r="C104" s="155" t="s">
        <v>370</v>
      </c>
      <c r="D104" s="155" t="s">
        <v>369</v>
      </c>
      <c r="E104" s="156">
        <v>1159.5999999999999</v>
      </c>
      <c r="F104" s="156">
        <f t="shared" si="1"/>
        <v>57.98</v>
      </c>
    </row>
    <row r="105" spans="1:6" x14ac:dyDescent="0.25">
      <c r="A105" s="154">
        <v>42427</v>
      </c>
      <c r="B105" s="155" t="s">
        <v>358</v>
      </c>
      <c r="C105" s="155" t="s">
        <v>359</v>
      </c>
      <c r="D105" s="155" t="s">
        <v>357</v>
      </c>
      <c r="E105" s="156">
        <v>3269.38</v>
      </c>
      <c r="F105" s="156">
        <f t="shared" si="1"/>
        <v>163.46900000000002</v>
      </c>
    </row>
    <row r="106" spans="1:6" x14ac:dyDescent="0.25">
      <c r="A106" s="154">
        <v>42427</v>
      </c>
      <c r="B106" s="155" t="s">
        <v>358</v>
      </c>
      <c r="C106" s="155" t="s">
        <v>370</v>
      </c>
      <c r="D106" s="155" t="s">
        <v>364</v>
      </c>
      <c r="E106" s="156">
        <v>2385.39</v>
      </c>
      <c r="F106" s="156">
        <f t="shared" si="1"/>
        <v>119.26949999999999</v>
      </c>
    </row>
    <row r="107" spans="1:6" x14ac:dyDescent="0.25">
      <c r="A107" s="154">
        <v>42428</v>
      </c>
      <c r="B107" s="155" t="s">
        <v>362</v>
      </c>
      <c r="C107" s="155" t="s">
        <v>359</v>
      </c>
      <c r="D107" s="155" t="s">
        <v>376</v>
      </c>
      <c r="E107" s="156">
        <v>4523.1000000000004</v>
      </c>
      <c r="F107" s="156">
        <f t="shared" si="1"/>
        <v>226.15500000000003</v>
      </c>
    </row>
    <row r="108" spans="1:6" x14ac:dyDescent="0.25">
      <c r="A108" s="154">
        <v>42432</v>
      </c>
      <c r="B108" s="155" t="s">
        <v>366</v>
      </c>
      <c r="C108" s="155" t="s">
        <v>375</v>
      </c>
      <c r="D108" s="155" t="s">
        <v>367</v>
      </c>
      <c r="E108" s="156">
        <v>1949.87</v>
      </c>
      <c r="F108" s="156">
        <f t="shared" si="1"/>
        <v>97.493499999999997</v>
      </c>
    </row>
    <row r="109" spans="1:6" x14ac:dyDescent="0.25">
      <c r="A109" s="154">
        <v>42433</v>
      </c>
      <c r="B109" s="155" t="s">
        <v>362</v>
      </c>
      <c r="C109" s="155" t="s">
        <v>359</v>
      </c>
      <c r="D109" s="155" t="s">
        <v>368</v>
      </c>
      <c r="E109" s="156">
        <v>3915.03</v>
      </c>
      <c r="F109" s="156">
        <f t="shared" si="1"/>
        <v>195.75150000000002</v>
      </c>
    </row>
    <row r="110" spans="1:6" x14ac:dyDescent="0.25">
      <c r="A110" s="154">
        <v>42433</v>
      </c>
      <c r="B110" s="155" t="s">
        <v>372</v>
      </c>
      <c r="C110" s="155" t="s">
        <v>365</v>
      </c>
      <c r="D110" s="155" t="s">
        <v>368</v>
      </c>
      <c r="E110" s="156">
        <v>4153.91</v>
      </c>
      <c r="F110" s="156">
        <f t="shared" si="1"/>
        <v>207.69550000000001</v>
      </c>
    </row>
    <row r="111" spans="1:6" x14ac:dyDescent="0.25">
      <c r="A111" s="154">
        <v>42433</v>
      </c>
      <c r="B111" s="155" t="s">
        <v>372</v>
      </c>
      <c r="C111" s="155" t="s">
        <v>356</v>
      </c>
      <c r="D111" s="155" t="s">
        <v>367</v>
      </c>
      <c r="E111" s="156">
        <v>1019.53</v>
      </c>
      <c r="F111" s="156">
        <f t="shared" si="1"/>
        <v>50.976500000000001</v>
      </c>
    </row>
    <row r="112" spans="1:6" x14ac:dyDescent="0.25">
      <c r="A112" s="154">
        <v>42433</v>
      </c>
      <c r="B112" s="155" t="s">
        <v>372</v>
      </c>
      <c r="C112" s="155" t="s">
        <v>370</v>
      </c>
      <c r="D112" s="155" t="s">
        <v>371</v>
      </c>
      <c r="E112" s="156">
        <v>1896.53</v>
      </c>
      <c r="F112" s="156">
        <f t="shared" si="1"/>
        <v>94.82650000000001</v>
      </c>
    </row>
    <row r="113" spans="1:6" x14ac:dyDescent="0.25">
      <c r="A113" s="154">
        <v>42434</v>
      </c>
      <c r="B113" s="155" t="s">
        <v>362</v>
      </c>
      <c r="C113" s="155" t="s">
        <v>359</v>
      </c>
      <c r="D113" s="155" t="s">
        <v>357</v>
      </c>
      <c r="E113" s="156">
        <v>689.71</v>
      </c>
      <c r="F113" s="156">
        <f t="shared" si="1"/>
        <v>34.485500000000002</v>
      </c>
    </row>
    <row r="114" spans="1:6" x14ac:dyDescent="0.25">
      <c r="A114" s="154">
        <v>42435</v>
      </c>
      <c r="B114" s="155" t="s">
        <v>373</v>
      </c>
      <c r="C114" s="155" t="s">
        <v>356</v>
      </c>
      <c r="D114" s="155" t="s">
        <v>367</v>
      </c>
      <c r="E114" s="156">
        <v>737.42</v>
      </c>
      <c r="F114" s="156">
        <f t="shared" si="1"/>
        <v>36.871000000000002</v>
      </c>
    </row>
    <row r="115" spans="1:6" x14ac:dyDescent="0.25">
      <c r="A115" s="154">
        <v>42435</v>
      </c>
      <c r="B115" s="155" t="s">
        <v>372</v>
      </c>
      <c r="C115" s="155" t="s">
        <v>370</v>
      </c>
      <c r="D115" s="155" t="s">
        <v>368</v>
      </c>
      <c r="E115" s="156">
        <v>2054.0300000000002</v>
      </c>
      <c r="F115" s="156">
        <f t="shared" si="1"/>
        <v>102.70150000000001</v>
      </c>
    </row>
    <row r="116" spans="1:6" x14ac:dyDescent="0.25">
      <c r="A116" s="154">
        <v>42436</v>
      </c>
      <c r="B116" s="155" t="s">
        <v>377</v>
      </c>
      <c r="C116" s="155" t="s">
        <v>359</v>
      </c>
      <c r="D116" s="155" t="s">
        <v>360</v>
      </c>
      <c r="E116" s="156">
        <v>758.8</v>
      </c>
      <c r="F116" s="156">
        <f t="shared" si="1"/>
        <v>37.94</v>
      </c>
    </row>
    <row r="117" spans="1:6" x14ac:dyDescent="0.25">
      <c r="A117" s="154">
        <v>42437</v>
      </c>
      <c r="B117" s="155" t="s">
        <v>358</v>
      </c>
      <c r="C117" s="155" t="s">
        <v>374</v>
      </c>
      <c r="D117" s="155" t="s">
        <v>376</v>
      </c>
      <c r="E117" s="156">
        <v>3586.57</v>
      </c>
      <c r="F117" s="156">
        <f t="shared" si="1"/>
        <v>179.32850000000002</v>
      </c>
    </row>
    <row r="118" spans="1:6" x14ac:dyDescent="0.25">
      <c r="A118" s="154">
        <v>42437</v>
      </c>
      <c r="B118" s="155" t="s">
        <v>372</v>
      </c>
      <c r="C118" s="155" t="s">
        <v>343</v>
      </c>
      <c r="D118" s="155" t="s">
        <v>368</v>
      </c>
      <c r="E118" s="156">
        <v>2390.4699999999998</v>
      </c>
      <c r="F118" s="156">
        <f t="shared" si="1"/>
        <v>119.5235</v>
      </c>
    </row>
    <row r="119" spans="1:6" x14ac:dyDescent="0.25">
      <c r="A119" s="154">
        <v>42437</v>
      </c>
      <c r="B119" s="155" t="s">
        <v>372</v>
      </c>
      <c r="C119" s="155" t="s">
        <v>370</v>
      </c>
      <c r="D119" s="155" t="s">
        <v>367</v>
      </c>
      <c r="E119" s="156">
        <v>442.7</v>
      </c>
      <c r="F119" s="156">
        <f t="shared" si="1"/>
        <v>22.135000000000002</v>
      </c>
    </row>
    <row r="120" spans="1:6" x14ac:dyDescent="0.25">
      <c r="A120" s="154">
        <v>42438</v>
      </c>
      <c r="B120" s="155" t="s">
        <v>377</v>
      </c>
      <c r="C120" s="155" t="s">
        <v>365</v>
      </c>
      <c r="D120" s="155" t="s">
        <v>364</v>
      </c>
      <c r="E120" s="156">
        <v>2907.88</v>
      </c>
      <c r="F120" s="156">
        <f t="shared" si="1"/>
        <v>145.39400000000001</v>
      </c>
    </row>
    <row r="121" spans="1:6" x14ac:dyDescent="0.25">
      <c r="A121" s="154">
        <v>42439</v>
      </c>
      <c r="B121" s="155" t="s">
        <v>355</v>
      </c>
      <c r="C121" s="155" t="s">
        <v>359</v>
      </c>
      <c r="D121" s="155" t="s">
        <v>364</v>
      </c>
      <c r="E121" s="156">
        <v>254.11</v>
      </c>
      <c r="F121" s="156">
        <f t="shared" si="1"/>
        <v>12.705500000000001</v>
      </c>
    </row>
    <row r="122" spans="1:6" x14ac:dyDescent="0.25">
      <c r="A122" s="154">
        <v>42439</v>
      </c>
      <c r="B122" s="155" t="s">
        <v>362</v>
      </c>
      <c r="C122" s="155" t="s">
        <v>363</v>
      </c>
      <c r="D122" s="155" t="s">
        <v>361</v>
      </c>
      <c r="E122" s="156">
        <v>1529.62</v>
      </c>
      <c r="F122" s="156">
        <f t="shared" si="1"/>
        <v>76.480999999999995</v>
      </c>
    </row>
    <row r="123" spans="1:6" x14ac:dyDescent="0.25">
      <c r="A123" s="154">
        <v>42440</v>
      </c>
      <c r="B123" s="155" t="s">
        <v>372</v>
      </c>
      <c r="C123" s="155" t="s">
        <v>359</v>
      </c>
      <c r="D123" s="155" t="s">
        <v>369</v>
      </c>
      <c r="E123" s="156">
        <v>4916.99</v>
      </c>
      <c r="F123" s="156">
        <f t="shared" si="1"/>
        <v>245.84950000000001</v>
      </c>
    </row>
    <row r="124" spans="1:6" x14ac:dyDescent="0.25">
      <c r="A124" s="154">
        <v>42441</v>
      </c>
      <c r="B124" s="155" t="s">
        <v>362</v>
      </c>
      <c r="C124" s="155" t="s">
        <v>356</v>
      </c>
      <c r="D124" s="155" t="s">
        <v>367</v>
      </c>
      <c r="E124" s="156">
        <v>3219.68</v>
      </c>
      <c r="F124" s="156">
        <f t="shared" si="1"/>
        <v>160.98400000000001</v>
      </c>
    </row>
    <row r="125" spans="1:6" x14ac:dyDescent="0.25">
      <c r="A125" s="154">
        <v>42442</v>
      </c>
      <c r="B125" s="155" t="s">
        <v>373</v>
      </c>
      <c r="C125" s="155" t="s">
        <v>365</v>
      </c>
      <c r="D125" s="155" t="s">
        <v>369</v>
      </c>
      <c r="E125" s="156">
        <v>2106.58</v>
      </c>
      <c r="F125" s="156">
        <f t="shared" si="1"/>
        <v>105.32900000000001</v>
      </c>
    </row>
    <row r="126" spans="1:6" x14ac:dyDescent="0.25">
      <c r="A126" s="154">
        <v>42444</v>
      </c>
      <c r="B126" s="155" t="s">
        <v>362</v>
      </c>
      <c r="C126" s="155" t="s">
        <v>356</v>
      </c>
      <c r="D126" s="155" t="s">
        <v>361</v>
      </c>
      <c r="E126" s="156">
        <v>4858.0600000000004</v>
      </c>
      <c r="F126" s="156">
        <f t="shared" si="1"/>
        <v>242.90300000000002</v>
      </c>
    </row>
    <row r="127" spans="1:6" x14ac:dyDescent="0.25">
      <c r="A127" s="154">
        <v>42445</v>
      </c>
      <c r="B127" s="155" t="s">
        <v>362</v>
      </c>
      <c r="C127" s="155" t="s">
        <v>370</v>
      </c>
      <c r="D127" s="155" t="s">
        <v>369</v>
      </c>
      <c r="E127" s="156">
        <v>601.86</v>
      </c>
      <c r="F127" s="156">
        <f t="shared" si="1"/>
        <v>30.093000000000004</v>
      </c>
    </row>
    <row r="128" spans="1:6" x14ac:dyDescent="0.25">
      <c r="A128" s="154">
        <v>42445</v>
      </c>
      <c r="B128" s="155" t="s">
        <v>358</v>
      </c>
      <c r="C128" s="155" t="s">
        <v>359</v>
      </c>
      <c r="D128" s="155" t="s">
        <v>376</v>
      </c>
      <c r="E128" s="156">
        <v>3472.57</v>
      </c>
      <c r="F128" s="156">
        <f t="shared" si="1"/>
        <v>173.62850000000003</v>
      </c>
    </row>
    <row r="129" spans="1:6" x14ac:dyDescent="0.25">
      <c r="A129" s="154">
        <v>42446</v>
      </c>
      <c r="B129" s="155" t="s">
        <v>355</v>
      </c>
      <c r="C129" s="155" t="s">
        <v>359</v>
      </c>
      <c r="D129" s="155" t="s">
        <v>364</v>
      </c>
      <c r="E129" s="156">
        <v>2896.22</v>
      </c>
      <c r="F129" s="156">
        <f t="shared" si="1"/>
        <v>144.81100000000001</v>
      </c>
    </row>
    <row r="130" spans="1:6" x14ac:dyDescent="0.25">
      <c r="A130" s="154">
        <v>42448</v>
      </c>
      <c r="B130" s="155" t="s">
        <v>358</v>
      </c>
      <c r="C130" s="155" t="s">
        <v>375</v>
      </c>
      <c r="D130" s="155" t="s">
        <v>376</v>
      </c>
      <c r="E130" s="156">
        <v>1262.71</v>
      </c>
      <c r="F130" s="156">
        <f t="shared" si="1"/>
        <v>63.135500000000008</v>
      </c>
    </row>
    <row r="131" spans="1:6" x14ac:dyDescent="0.25">
      <c r="A131" s="154">
        <v>42449</v>
      </c>
      <c r="B131" s="155" t="s">
        <v>366</v>
      </c>
      <c r="C131" s="155" t="s">
        <v>356</v>
      </c>
      <c r="D131" s="155" t="s">
        <v>368</v>
      </c>
      <c r="E131" s="156">
        <v>4248.72</v>
      </c>
      <c r="F131" s="156">
        <f t="shared" si="1"/>
        <v>212.43600000000004</v>
      </c>
    </row>
    <row r="132" spans="1:6" x14ac:dyDescent="0.25">
      <c r="A132" s="154">
        <v>42450</v>
      </c>
      <c r="B132" s="155" t="s">
        <v>358</v>
      </c>
      <c r="C132" s="155" t="s">
        <v>374</v>
      </c>
      <c r="D132" s="155" t="s">
        <v>368</v>
      </c>
      <c r="E132" s="156">
        <v>3230.76</v>
      </c>
      <c r="F132" s="156">
        <f t="shared" ref="F132:F195" si="2">5%*E132</f>
        <v>161.53800000000001</v>
      </c>
    </row>
    <row r="133" spans="1:6" x14ac:dyDescent="0.25">
      <c r="A133" s="154">
        <v>42451</v>
      </c>
      <c r="B133" s="155" t="s">
        <v>373</v>
      </c>
      <c r="C133" s="155" t="s">
        <v>359</v>
      </c>
      <c r="D133" s="155" t="s">
        <v>367</v>
      </c>
      <c r="E133" s="156">
        <v>3198.15</v>
      </c>
      <c r="F133" s="156">
        <f t="shared" si="2"/>
        <v>159.90750000000003</v>
      </c>
    </row>
    <row r="134" spans="1:6" x14ac:dyDescent="0.25">
      <c r="A134" s="154">
        <v>42451</v>
      </c>
      <c r="B134" s="155" t="s">
        <v>373</v>
      </c>
      <c r="C134" s="155" t="s">
        <v>370</v>
      </c>
      <c r="D134" s="155" t="s">
        <v>376</v>
      </c>
      <c r="E134" s="156">
        <v>981.62</v>
      </c>
      <c r="F134" s="156">
        <f t="shared" si="2"/>
        <v>49.081000000000003</v>
      </c>
    </row>
    <row r="135" spans="1:6" x14ac:dyDescent="0.25">
      <c r="A135" s="154">
        <v>42451</v>
      </c>
      <c r="B135" s="155" t="s">
        <v>358</v>
      </c>
      <c r="C135" s="155" t="s">
        <v>356</v>
      </c>
      <c r="D135" s="155" t="s">
        <v>364</v>
      </c>
      <c r="E135" s="156">
        <v>1494.51</v>
      </c>
      <c r="F135" s="156">
        <f t="shared" si="2"/>
        <v>74.725499999999997</v>
      </c>
    </row>
    <row r="136" spans="1:6" x14ac:dyDescent="0.25">
      <c r="A136" s="154">
        <v>42452</v>
      </c>
      <c r="B136" s="155" t="s">
        <v>355</v>
      </c>
      <c r="C136" s="155" t="s">
        <v>370</v>
      </c>
      <c r="D136" s="155" t="s">
        <v>371</v>
      </c>
      <c r="E136" s="156">
        <v>4656.7700000000004</v>
      </c>
      <c r="F136" s="156">
        <f t="shared" si="2"/>
        <v>232.83850000000004</v>
      </c>
    </row>
    <row r="137" spans="1:6" x14ac:dyDescent="0.25">
      <c r="A137" s="154">
        <v>42453</v>
      </c>
      <c r="B137" s="155" t="s">
        <v>362</v>
      </c>
      <c r="C137" s="155" t="s">
        <v>363</v>
      </c>
      <c r="D137" s="155" t="s">
        <v>376</v>
      </c>
      <c r="E137" s="156">
        <v>906.39</v>
      </c>
      <c r="F137" s="156">
        <f t="shared" si="2"/>
        <v>45.319500000000005</v>
      </c>
    </row>
    <row r="138" spans="1:6" x14ac:dyDescent="0.25">
      <c r="A138" s="154">
        <v>42454</v>
      </c>
      <c r="B138" s="155" t="s">
        <v>377</v>
      </c>
      <c r="C138" s="155" t="s">
        <v>363</v>
      </c>
      <c r="D138" s="155" t="s">
        <v>361</v>
      </c>
      <c r="E138" s="156">
        <v>3774.45</v>
      </c>
      <c r="F138" s="156">
        <f t="shared" si="2"/>
        <v>188.7225</v>
      </c>
    </row>
    <row r="139" spans="1:6" x14ac:dyDescent="0.25">
      <c r="A139" s="154">
        <v>42456</v>
      </c>
      <c r="B139" s="155" t="s">
        <v>362</v>
      </c>
      <c r="C139" s="155" t="s">
        <v>356</v>
      </c>
      <c r="D139" s="155" t="s">
        <v>371</v>
      </c>
      <c r="E139" s="156">
        <v>1357.3</v>
      </c>
      <c r="F139" s="156">
        <f t="shared" si="2"/>
        <v>67.864999999999995</v>
      </c>
    </row>
    <row r="140" spans="1:6" x14ac:dyDescent="0.25">
      <c r="A140" s="154">
        <v>42457</v>
      </c>
      <c r="B140" s="155" t="s">
        <v>358</v>
      </c>
      <c r="C140" s="155" t="s">
        <v>359</v>
      </c>
      <c r="D140" s="155" t="s">
        <v>357</v>
      </c>
      <c r="E140" s="156">
        <v>271.57</v>
      </c>
      <c r="F140" s="156">
        <f t="shared" si="2"/>
        <v>13.5785</v>
      </c>
    </row>
    <row r="141" spans="1:6" x14ac:dyDescent="0.25">
      <c r="A141" s="154">
        <v>42458</v>
      </c>
      <c r="B141" s="155" t="s">
        <v>362</v>
      </c>
      <c r="C141" s="155" t="s">
        <v>374</v>
      </c>
      <c r="D141" s="155" t="s">
        <v>357</v>
      </c>
      <c r="E141" s="156">
        <v>4737.25</v>
      </c>
      <c r="F141" s="156">
        <f t="shared" si="2"/>
        <v>236.86250000000001</v>
      </c>
    </row>
    <row r="142" spans="1:6" x14ac:dyDescent="0.25">
      <c r="A142" s="154">
        <v>42460</v>
      </c>
      <c r="B142" s="155" t="s">
        <v>362</v>
      </c>
      <c r="C142" s="155" t="s">
        <v>370</v>
      </c>
      <c r="D142" s="155" t="s">
        <v>376</v>
      </c>
      <c r="E142" s="156">
        <v>4741.41</v>
      </c>
      <c r="F142" s="156">
        <f t="shared" si="2"/>
        <v>237.07050000000001</v>
      </c>
    </row>
    <row r="143" spans="1:6" x14ac:dyDescent="0.25">
      <c r="A143" s="154">
        <v>42461</v>
      </c>
      <c r="B143" s="155" t="s">
        <v>355</v>
      </c>
      <c r="C143" s="155" t="s">
        <v>356</v>
      </c>
      <c r="D143" s="155" t="s">
        <v>369</v>
      </c>
      <c r="E143" s="156">
        <v>1953.48</v>
      </c>
      <c r="F143" s="156">
        <f t="shared" si="2"/>
        <v>97.674000000000007</v>
      </c>
    </row>
    <row r="144" spans="1:6" x14ac:dyDescent="0.25">
      <c r="A144" s="154">
        <v>42461</v>
      </c>
      <c r="B144" s="155" t="s">
        <v>358</v>
      </c>
      <c r="C144" s="155" t="s">
        <v>370</v>
      </c>
      <c r="D144" s="155" t="s">
        <v>357</v>
      </c>
      <c r="E144" s="156">
        <v>2180.23</v>
      </c>
      <c r="F144" s="156">
        <f t="shared" si="2"/>
        <v>109.01150000000001</v>
      </c>
    </row>
    <row r="145" spans="1:6" x14ac:dyDescent="0.25">
      <c r="A145" s="154">
        <v>42461</v>
      </c>
      <c r="B145" s="155" t="s">
        <v>358</v>
      </c>
      <c r="C145" s="155" t="s">
        <v>365</v>
      </c>
      <c r="D145" s="155" t="s">
        <v>361</v>
      </c>
      <c r="E145" s="156">
        <v>3309.44</v>
      </c>
      <c r="F145" s="156">
        <f t="shared" si="2"/>
        <v>165.47200000000001</v>
      </c>
    </row>
    <row r="146" spans="1:6" x14ac:dyDescent="0.25">
      <c r="A146" s="154">
        <v>42462</v>
      </c>
      <c r="B146" s="155" t="s">
        <v>355</v>
      </c>
      <c r="C146" s="155" t="s">
        <v>365</v>
      </c>
      <c r="D146" s="155" t="s">
        <v>376</v>
      </c>
      <c r="E146" s="156">
        <v>4280.43</v>
      </c>
      <c r="F146" s="156">
        <f t="shared" si="2"/>
        <v>214.02150000000003</v>
      </c>
    </row>
    <row r="147" spans="1:6" x14ac:dyDescent="0.25">
      <c r="A147" s="154">
        <v>42462</v>
      </c>
      <c r="B147" s="155" t="s">
        <v>358</v>
      </c>
      <c r="C147" s="155" t="s">
        <v>359</v>
      </c>
      <c r="D147" s="155" t="s">
        <v>367</v>
      </c>
      <c r="E147" s="156">
        <v>3046.31</v>
      </c>
      <c r="F147" s="156">
        <f t="shared" si="2"/>
        <v>152.31550000000001</v>
      </c>
    </row>
    <row r="148" spans="1:6" x14ac:dyDescent="0.25">
      <c r="A148" s="154">
        <v>42463</v>
      </c>
      <c r="B148" s="155" t="s">
        <v>358</v>
      </c>
      <c r="C148" s="155" t="s">
        <v>359</v>
      </c>
      <c r="D148" s="155" t="s">
        <v>364</v>
      </c>
      <c r="E148" s="156">
        <v>4655.18</v>
      </c>
      <c r="F148" s="156">
        <f t="shared" si="2"/>
        <v>232.75900000000001</v>
      </c>
    </row>
    <row r="149" spans="1:6" x14ac:dyDescent="0.25">
      <c r="A149" s="154">
        <v>42464</v>
      </c>
      <c r="B149" s="155" t="s">
        <v>362</v>
      </c>
      <c r="C149" s="155" t="s">
        <v>370</v>
      </c>
      <c r="D149" s="155" t="s">
        <v>360</v>
      </c>
      <c r="E149" s="156">
        <v>2532.44</v>
      </c>
      <c r="F149" s="156">
        <f t="shared" si="2"/>
        <v>126.62200000000001</v>
      </c>
    </row>
    <row r="150" spans="1:6" x14ac:dyDescent="0.25">
      <c r="A150" s="154">
        <v>42464</v>
      </c>
      <c r="B150" s="155" t="s">
        <v>358</v>
      </c>
      <c r="C150" s="155" t="s">
        <v>359</v>
      </c>
      <c r="D150" s="155" t="s">
        <v>368</v>
      </c>
      <c r="E150" s="156">
        <v>1447.4</v>
      </c>
      <c r="F150" s="156">
        <f t="shared" si="2"/>
        <v>72.37</v>
      </c>
    </row>
    <row r="151" spans="1:6" x14ac:dyDescent="0.25">
      <c r="A151" s="154">
        <v>42464</v>
      </c>
      <c r="B151" s="155" t="s">
        <v>358</v>
      </c>
      <c r="C151" s="155" t="s">
        <v>370</v>
      </c>
      <c r="D151" s="155" t="s">
        <v>357</v>
      </c>
      <c r="E151" s="156">
        <v>777</v>
      </c>
      <c r="F151" s="156">
        <f t="shared" si="2"/>
        <v>38.85</v>
      </c>
    </row>
    <row r="152" spans="1:6" x14ac:dyDescent="0.25">
      <c r="A152" s="154">
        <v>42464</v>
      </c>
      <c r="B152" s="155" t="s">
        <v>358</v>
      </c>
      <c r="C152" s="155" t="s">
        <v>343</v>
      </c>
      <c r="D152" s="155" t="s">
        <v>376</v>
      </c>
      <c r="E152" s="156">
        <v>1950.14</v>
      </c>
      <c r="F152" s="156">
        <f t="shared" si="2"/>
        <v>97.507000000000005</v>
      </c>
    </row>
    <row r="153" spans="1:6" x14ac:dyDescent="0.25">
      <c r="A153" s="154">
        <v>42466</v>
      </c>
      <c r="B153" s="155" t="s">
        <v>377</v>
      </c>
      <c r="C153" s="155" t="s">
        <v>359</v>
      </c>
      <c r="D153" s="155" t="s">
        <v>371</v>
      </c>
      <c r="E153" s="156">
        <v>1032.83</v>
      </c>
      <c r="F153" s="156">
        <f t="shared" si="2"/>
        <v>51.641500000000001</v>
      </c>
    </row>
    <row r="154" spans="1:6" x14ac:dyDescent="0.25">
      <c r="A154" s="154">
        <v>42467</v>
      </c>
      <c r="B154" s="155" t="s">
        <v>358</v>
      </c>
      <c r="C154" s="155" t="s">
        <v>375</v>
      </c>
      <c r="D154" s="155" t="s">
        <v>360</v>
      </c>
      <c r="E154" s="156">
        <v>3305.25</v>
      </c>
      <c r="F154" s="156">
        <f t="shared" si="2"/>
        <v>165.26250000000002</v>
      </c>
    </row>
    <row r="155" spans="1:6" x14ac:dyDescent="0.25">
      <c r="A155" s="154">
        <v>42468</v>
      </c>
      <c r="B155" s="155" t="s">
        <v>355</v>
      </c>
      <c r="C155" s="155" t="s">
        <v>374</v>
      </c>
      <c r="D155" s="155" t="s">
        <v>369</v>
      </c>
      <c r="E155" s="156">
        <v>3531.19</v>
      </c>
      <c r="F155" s="156">
        <f t="shared" si="2"/>
        <v>176.55950000000001</v>
      </c>
    </row>
    <row r="156" spans="1:6" x14ac:dyDescent="0.25">
      <c r="A156" s="154">
        <v>42468</v>
      </c>
      <c r="B156" s="155" t="s">
        <v>355</v>
      </c>
      <c r="C156" s="155" t="s">
        <v>359</v>
      </c>
      <c r="D156" s="155" t="s">
        <v>376</v>
      </c>
      <c r="E156" s="156">
        <v>1791.86</v>
      </c>
      <c r="F156" s="156">
        <f t="shared" si="2"/>
        <v>89.593000000000004</v>
      </c>
    </row>
    <row r="157" spans="1:6" x14ac:dyDescent="0.25">
      <c r="A157" s="154">
        <v>42468</v>
      </c>
      <c r="B157" s="155" t="s">
        <v>372</v>
      </c>
      <c r="C157" s="155" t="s">
        <v>370</v>
      </c>
      <c r="D157" s="155" t="s">
        <v>376</v>
      </c>
      <c r="E157" s="156">
        <v>812.42</v>
      </c>
      <c r="F157" s="156">
        <f t="shared" si="2"/>
        <v>40.621000000000002</v>
      </c>
    </row>
    <row r="158" spans="1:6" x14ac:dyDescent="0.25">
      <c r="A158" s="154">
        <v>42469</v>
      </c>
      <c r="B158" s="155" t="s">
        <v>362</v>
      </c>
      <c r="C158" s="155" t="s">
        <v>370</v>
      </c>
      <c r="D158" s="155" t="s">
        <v>376</v>
      </c>
      <c r="E158" s="156">
        <v>784.2</v>
      </c>
      <c r="F158" s="156">
        <f t="shared" si="2"/>
        <v>39.210000000000008</v>
      </c>
    </row>
    <row r="159" spans="1:6" x14ac:dyDescent="0.25">
      <c r="A159" s="154">
        <v>42470</v>
      </c>
      <c r="B159" s="155" t="s">
        <v>355</v>
      </c>
      <c r="C159" s="155" t="s">
        <v>370</v>
      </c>
      <c r="D159" s="155" t="s">
        <v>361</v>
      </c>
      <c r="E159" s="156">
        <v>1800.34</v>
      </c>
      <c r="F159" s="156">
        <f t="shared" si="2"/>
        <v>90.016999999999996</v>
      </c>
    </row>
    <row r="160" spans="1:6" x14ac:dyDescent="0.25">
      <c r="A160" s="154">
        <v>42470</v>
      </c>
      <c r="B160" s="155" t="s">
        <v>358</v>
      </c>
      <c r="C160" s="155" t="s">
        <v>356</v>
      </c>
      <c r="D160" s="155" t="s">
        <v>364</v>
      </c>
      <c r="E160" s="156">
        <v>1238.32</v>
      </c>
      <c r="F160" s="156">
        <f t="shared" si="2"/>
        <v>61.915999999999997</v>
      </c>
    </row>
    <row r="161" spans="1:6" x14ac:dyDescent="0.25">
      <c r="A161" s="154">
        <v>42472</v>
      </c>
      <c r="B161" s="155" t="s">
        <v>362</v>
      </c>
      <c r="C161" s="155" t="s">
        <v>374</v>
      </c>
      <c r="D161" s="155" t="s">
        <v>357</v>
      </c>
      <c r="E161" s="156">
        <v>405.98</v>
      </c>
      <c r="F161" s="156">
        <f t="shared" si="2"/>
        <v>20.299000000000003</v>
      </c>
    </row>
    <row r="162" spans="1:6" x14ac:dyDescent="0.25">
      <c r="A162" s="154">
        <v>42473</v>
      </c>
      <c r="B162" s="155" t="s">
        <v>358</v>
      </c>
      <c r="C162" s="155" t="s">
        <v>370</v>
      </c>
      <c r="D162" s="155" t="s">
        <v>371</v>
      </c>
      <c r="E162" s="156">
        <v>1739.92</v>
      </c>
      <c r="F162" s="156">
        <f t="shared" si="2"/>
        <v>86.996000000000009</v>
      </c>
    </row>
    <row r="163" spans="1:6" x14ac:dyDescent="0.25">
      <c r="A163" s="154">
        <v>42473</v>
      </c>
      <c r="B163" s="155" t="s">
        <v>372</v>
      </c>
      <c r="C163" s="155" t="s">
        <v>356</v>
      </c>
      <c r="D163" s="155" t="s">
        <v>367</v>
      </c>
      <c r="E163" s="156">
        <v>3331.03</v>
      </c>
      <c r="F163" s="156">
        <f t="shared" si="2"/>
        <v>166.55150000000003</v>
      </c>
    </row>
    <row r="164" spans="1:6" x14ac:dyDescent="0.25">
      <c r="A164" s="154">
        <v>42476</v>
      </c>
      <c r="B164" s="155" t="s">
        <v>372</v>
      </c>
      <c r="C164" s="155" t="s">
        <v>365</v>
      </c>
      <c r="D164" s="155" t="s">
        <v>376</v>
      </c>
      <c r="E164" s="156">
        <v>1684.97</v>
      </c>
      <c r="F164" s="156">
        <f t="shared" si="2"/>
        <v>84.248500000000007</v>
      </c>
    </row>
    <row r="165" spans="1:6" x14ac:dyDescent="0.25">
      <c r="A165" s="154">
        <v>42477</v>
      </c>
      <c r="B165" s="155" t="s">
        <v>355</v>
      </c>
      <c r="C165" s="155" t="s">
        <v>370</v>
      </c>
      <c r="D165" s="155" t="s">
        <v>371</v>
      </c>
      <c r="E165" s="156">
        <v>979.33</v>
      </c>
      <c r="F165" s="156">
        <f t="shared" si="2"/>
        <v>48.966500000000003</v>
      </c>
    </row>
    <row r="166" spans="1:6" x14ac:dyDescent="0.25">
      <c r="A166" s="154">
        <v>42477</v>
      </c>
      <c r="B166" s="155" t="s">
        <v>373</v>
      </c>
      <c r="C166" s="155" t="s">
        <v>370</v>
      </c>
      <c r="D166" s="155" t="s">
        <v>357</v>
      </c>
      <c r="E166" s="156">
        <v>1608.41</v>
      </c>
      <c r="F166" s="156">
        <f t="shared" si="2"/>
        <v>80.420500000000004</v>
      </c>
    </row>
    <row r="167" spans="1:6" x14ac:dyDescent="0.25">
      <c r="A167" s="154">
        <v>42477</v>
      </c>
      <c r="B167" s="155" t="s">
        <v>358</v>
      </c>
      <c r="C167" s="155" t="s">
        <v>374</v>
      </c>
      <c r="D167" s="155" t="s">
        <v>376</v>
      </c>
      <c r="E167" s="156">
        <v>2001.11</v>
      </c>
      <c r="F167" s="156">
        <f t="shared" si="2"/>
        <v>100.05549999999999</v>
      </c>
    </row>
    <row r="168" spans="1:6" x14ac:dyDescent="0.25">
      <c r="A168" s="154">
        <v>42477</v>
      </c>
      <c r="B168" s="155" t="s">
        <v>358</v>
      </c>
      <c r="C168" s="155" t="s">
        <v>370</v>
      </c>
      <c r="D168" s="155" t="s">
        <v>364</v>
      </c>
      <c r="E168" s="156">
        <v>4947.47</v>
      </c>
      <c r="F168" s="156">
        <f t="shared" si="2"/>
        <v>247.37350000000004</v>
      </c>
    </row>
    <row r="169" spans="1:6" x14ac:dyDescent="0.25">
      <c r="A169" s="154">
        <v>42478</v>
      </c>
      <c r="B169" s="155" t="s">
        <v>377</v>
      </c>
      <c r="C169" s="155" t="s">
        <v>359</v>
      </c>
      <c r="D169" s="155" t="s">
        <v>376</v>
      </c>
      <c r="E169" s="156">
        <v>2034.94</v>
      </c>
      <c r="F169" s="156">
        <f t="shared" si="2"/>
        <v>101.74700000000001</v>
      </c>
    </row>
    <row r="170" spans="1:6" x14ac:dyDescent="0.25">
      <c r="A170" s="154">
        <v>42478</v>
      </c>
      <c r="B170" s="155" t="s">
        <v>358</v>
      </c>
      <c r="C170" s="155" t="s">
        <v>356</v>
      </c>
      <c r="D170" s="155" t="s">
        <v>357</v>
      </c>
      <c r="E170" s="156">
        <v>764.55</v>
      </c>
      <c r="F170" s="156">
        <f t="shared" si="2"/>
        <v>38.227499999999999</v>
      </c>
    </row>
    <row r="171" spans="1:6" x14ac:dyDescent="0.25">
      <c r="A171" s="154">
        <v>42479</v>
      </c>
      <c r="B171" s="155" t="s">
        <v>373</v>
      </c>
      <c r="C171" s="155" t="s">
        <v>374</v>
      </c>
      <c r="D171" s="155" t="s">
        <v>361</v>
      </c>
      <c r="E171" s="156">
        <v>3502.46</v>
      </c>
      <c r="F171" s="156">
        <f t="shared" si="2"/>
        <v>175.12300000000002</v>
      </c>
    </row>
    <row r="172" spans="1:6" x14ac:dyDescent="0.25">
      <c r="A172" s="154">
        <v>42480</v>
      </c>
      <c r="B172" s="155" t="s">
        <v>362</v>
      </c>
      <c r="C172" s="155" t="s">
        <v>375</v>
      </c>
      <c r="D172" s="155" t="s">
        <v>360</v>
      </c>
      <c r="E172" s="156">
        <v>4747.21</v>
      </c>
      <c r="F172" s="156">
        <f t="shared" si="2"/>
        <v>237.3605</v>
      </c>
    </row>
    <row r="173" spans="1:6" x14ac:dyDescent="0.25">
      <c r="A173" s="154">
        <v>42482</v>
      </c>
      <c r="B173" s="155" t="s">
        <v>355</v>
      </c>
      <c r="C173" s="155" t="s">
        <v>359</v>
      </c>
      <c r="D173" s="155" t="s">
        <v>369</v>
      </c>
      <c r="E173" s="156">
        <v>1982.35</v>
      </c>
      <c r="F173" s="156">
        <f t="shared" si="2"/>
        <v>99.117500000000007</v>
      </c>
    </row>
    <row r="174" spans="1:6" x14ac:dyDescent="0.25">
      <c r="A174" s="154">
        <v>42483</v>
      </c>
      <c r="B174" s="155" t="s">
        <v>355</v>
      </c>
      <c r="C174" s="155" t="s">
        <v>359</v>
      </c>
      <c r="D174" s="155" t="s">
        <v>367</v>
      </c>
      <c r="E174" s="156">
        <v>1753.02</v>
      </c>
      <c r="F174" s="156">
        <f t="shared" si="2"/>
        <v>87.65100000000001</v>
      </c>
    </row>
    <row r="175" spans="1:6" x14ac:dyDescent="0.25">
      <c r="A175" s="154">
        <v>42483</v>
      </c>
      <c r="B175" s="155" t="s">
        <v>362</v>
      </c>
      <c r="C175" s="155" t="s">
        <v>375</v>
      </c>
      <c r="D175" s="155" t="s">
        <v>369</v>
      </c>
      <c r="E175" s="156">
        <v>206.09</v>
      </c>
      <c r="F175" s="156">
        <f t="shared" si="2"/>
        <v>10.304500000000001</v>
      </c>
    </row>
    <row r="176" spans="1:6" x14ac:dyDescent="0.25">
      <c r="A176" s="154">
        <v>42484</v>
      </c>
      <c r="B176" s="155" t="s">
        <v>366</v>
      </c>
      <c r="C176" s="155" t="s">
        <v>370</v>
      </c>
      <c r="D176" s="155" t="s">
        <v>369</v>
      </c>
      <c r="E176" s="156">
        <v>1203.3499999999999</v>
      </c>
      <c r="F176" s="156">
        <f t="shared" si="2"/>
        <v>60.167499999999997</v>
      </c>
    </row>
    <row r="177" spans="1:6" x14ac:dyDescent="0.25">
      <c r="A177" s="154">
        <v>42484</v>
      </c>
      <c r="B177" s="155" t="s">
        <v>373</v>
      </c>
      <c r="C177" s="155" t="s">
        <v>356</v>
      </c>
      <c r="D177" s="155" t="s">
        <v>357</v>
      </c>
      <c r="E177" s="156">
        <v>1660.24</v>
      </c>
      <c r="F177" s="156">
        <f t="shared" si="2"/>
        <v>83.012</v>
      </c>
    </row>
    <row r="178" spans="1:6" x14ac:dyDescent="0.25">
      <c r="A178" s="154">
        <v>42484</v>
      </c>
      <c r="B178" s="155" t="s">
        <v>358</v>
      </c>
      <c r="C178" s="155" t="s">
        <v>359</v>
      </c>
      <c r="D178" s="155" t="s">
        <v>360</v>
      </c>
      <c r="E178" s="156">
        <v>2747.48</v>
      </c>
      <c r="F178" s="156">
        <f t="shared" si="2"/>
        <v>137.374</v>
      </c>
    </row>
    <row r="179" spans="1:6" x14ac:dyDescent="0.25">
      <c r="A179" s="154">
        <v>42484</v>
      </c>
      <c r="B179" s="155" t="s">
        <v>372</v>
      </c>
      <c r="C179" s="155" t="s">
        <v>370</v>
      </c>
      <c r="D179" s="155" t="s">
        <v>361</v>
      </c>
      <c r="E179" s="156">
        <v>1524.81</v>
      </c>
      <c r="F179" s="156">
        <f t="shared" si="2"/>
        <v>76.240499999999997</v>
      </c>
    </row>
    <row r="180" spans="1:6" x14ac:dyDescent="0.25">
      <c r="A180" s="154">
        <v>42486</v>
      </c>
      <c r="B180" s="155" t="s">
        <v>355</v>
      </c>
      <c r="C180" s="155" t="s">
        <v>370</v>
      </c>
      <c r="D180" s="155" t="s">
        <v>361</v>
      </c>
      <c r="E180" s="156">
        <v>1640.48</v>
      </c>
      <c r="F180" s="156">
        <f t="shared" si="2"/>
        <v>82.024000000000001</v>
      </c>
    </row>
    <row r="181" spans="1:6" x14ac:dyDescent="0.25">
      <c r="A181" s="154">
        <v>42486</v>
      </c>
      <c r="B181" s="155" t="s">
        <v>358</v>
      </c>
      <c r="C181" s="155" t="s">
        <v>359</v>
      </c>
      <c r="D181" s="155" t="s">
        <v>371</v>
      </c>
      <c r="E181" s="156">
        <v>1446.86</v>
      </c>
      <c r="F181" s="156">
        <f t="shared" si="2"/>
        <v>72.343000000000004</v>
      </c>
    </row>
    <row r="182" spans="1:6" x14ac:dyDescent="0.25">
      <c r="A182" s="154">
        <v>42488</v>
      </c>
      <c r="B182" s="155" t="s">
        <v>372</v>
      </c>
      <c r="C182" s="155" t="s">
        <v>359</v>
      </c>
      <c r="D182" s="155" t="s">
        <v>360</v>
      </c>
      <c r="E182" s="156">
        <v>1646.85</v>
      </c>
      <c r="F182" s="156">
        <f t="shared" si="2"/>
        <v>82.342500000000001</v>
      </c>
    </row>
    <row r="183" spans="1:6" x14ac:dyDescent="0.25">
      <c r="A183" s="154">
        <v>42489</v>
      </c>
      <c r="B183" s="155" t="s">
        <v>366</v>
      </c>
      <c r="C183" s="155" t="s">
        <v>359</v>
      </c>
      <c r="D183" s="155" t="s">
        <v>361</v>
      </c>
      <c r="E183" s="156">
        <v>2107.46</v>
      </c>
      <c r="F183" s="156">
        <f t="shared" si="2"/>
        <v>105.373</v>
      </c>
    </row>
    <row r="184" spans="1:6" x14ac:dyDescent="0.25">
      <c r="A184" s="154">
        <v>42491</v>
      </c>
      <c r="B184" s="155" t="s">
        <v>377</v>
      </c>
      <c r="C184" s="155" t="s">
        <v>343</v>
      </c>
      <c r="D184" s="155" t="s">
        <v>369</v>
      </c>
      <c r="E184" s="156">
        <v>3957.24</v>
      </c>
      <c r="F184" s="156">
        <f t="shared" si="2"/>
        <v>197.86199999999999</v>
      </c>
    </row>
    <row r="185" spans="1:6" x14ac:dyDescent="0.25">
      <c r="A185" s="154">
        <v>42491</v>
      </c>
      <c r="B185" s="155" t="s">
        <v>373</v>
      </c>
      <c r="C185" s="155" t="s">
        <v>363</v>
      </c>
      <c r="D185" s="155" t="s">
        <v>357</v>
      </c>
      <c r="E185" s="156">
        <v>4287.3599999999997</v>
      </c>
      <c r="F185" s="156">
        <f t="shared" si="2"/>
        <v>214.36799999999999</v>
      </c>
    </row>
    <row r="186" spans="1:6" x14ac:dyDescent="0.25">
      <c r="A186" s="154">
        <v>42492</v>
      </c>
      <c r="B186" s="155" t="s">
        <v>377</v>
      </c>
      <c r="C186" s="155" t="s">
        <v>356</v>
      </c>
      <c r="D186" s="155" t="s">
        <v>376</v>
      </c>
      <c r="E186" s="156">
        <v>2793.09</v>
      </c>
      <c r="F186" s="156">
        <f t="shared" si="2"/>
        <v>139.65450000000001</v>
      </c>
    </row>
    <row r="187" spans="1:6" x14ac:dyDescent="0.25">
      <c r="A187" s="154">
        <v>42495</v>
      </c>
      <c r="B187" s="155" t="s">
        <v>358</v>
      </c>
      <c r="C187" s="155" t="s">
        <v>370</v>
      </c>
      <c r="D187" s="155" t="s">
        <v>368</v>
      </c>
      <c r="E187" s="156">
        <v>505.34</v>
      </c>
      <c r="F187" s="156">
        <f t="shared" si="2"/>
        <v>25.266999999999999</v>
      </c>
    </row>
    <row r="188" spans="1:6" x14ac:dyDescent="0.25">
      <c r="A188" s="154">
        <v>42497</v>
      </c>
      <c r="B188" s="155" t="s">
        <v>355</v>
      </c>
      <c r="C188" s="155" t="s">
        <v>359</v>
      </c>
      <c r="D188" s="155" t="s">
        <v>364</v>
      </c>
      <c r="E188" s="156">
        <v>1813.99</v>
      </c>
      <c r="F188" s="156">
        <f t="shared" si="2"/>
        <v>90.6995</v>
      </c>
    </row>
    <row r="189" spans="1:6" x14ac:dyDescent="0.25">
      <c r="A189" s="154">
        <v>42497</v>
      </c>
      <c r="B189" s="155" t="s">
        <v>362</v>
      </c>
      <c r="C189" s="155" t="s">
        <v>356</v>
      </c>
      <c r="D189" s="155" t="s">
        <v>361</v>
      </c>
      <c r="E189" s="156">
        <v>2235.5</v>
      </c>
      <c r="F189" s="156">
        <f t="shared" si="2"/>
        <v>111.77500000000001</v>
      </c>
    </row>
    <row r="190" spans="1:6" x14ac:dyDescent="0.25">
      <c r="A190" s="154">
        <v>42497</v>
      </c>
      <c r="B190" s="155" t="s">
        <v>362</v>
      </c>
      <c r="C190" s="155" t="s">
        <v>343</v>
      </c>
      <c r="D190" s="155" t="s">
        <v>368</v>
      </c>
      <c r="E190" s="156">
        <v>1826.86</v>
      </c>
      <c r="F190" s="156">
        <f t="shared" si="2"/>
        <v>91.343000000000004</v>
      </c>
    </row>
    <row r="191" spans="1:6" x14ac:dyDescent="0.25">
      <c r="A191" s="154">
        <v>42498</v>
      </c>
      <c r="B191" s="155" t="s">
        <v>372</v>
      </c>
      <c r="C191" s="155" t="s">
        <v>343</v>
      </c>
      <c r="D191" s="155" t="s">
        <v>367</v>
      </c>
      <c r="E191" s="156">
        <v>1213.33</v>
      </c>
      <c r="F191" s="156">
        <f t="shared" si="2"/>
        <v>60.666499999999999</v>
      </c>
    </row>
    <row r="192" spans="1:6" x14ac:dyDescent="0.25">
      <c r="A192" s="154">
        <v>42499</v>
      </c>
      <c r="B192" s="155" t="s">
        <v>355</v>
      </c>
      <c r="C192" s="155" t="s">
        <v>356</v>
      </c>
      <c r="D192" s="155" t="s">
        <v>369</v>
      </c>
      <c r="E192" s="156">
        <v>3603.96</v>
      </c>
      <c r="F192" s="156">
        <f t="shared" si="2"/>
        <v>180.19800000000001</v>
      </c>
    </row>
    <row r="193" spans="1:6" x14ac:dyDescent="0.25">
      <c r="A193" s="154">
        <v>42499</v>
      </c>
      <c r="B193" s="155" t="s">
        <v>355</v>
      </c>
      <c r="C193" s="155" t="s">
        <v>359</v>
      </c>
      <c r="D193" s="155" t="s">
        <v>361</v>
      </c>
      <c r="E193" s="156">
        <v>4992.47</v>
      </c>
      <c r="F193" s="156">
        <f t="shared" si="2"/>
        <v>249.62350000000004</v>
      </c>
    </row>
    <row r="194" spans="1:6" x14ac:dyDescent="0.25">
      <c r="A194" s="154">
        <v>42499</v>
      </c>
      <c r="B194" s="155" t="s">
        <v>358</v>
      </c>
      <c r="C194" s="155" t="s">
        <v>356</v>
      </c>
      <c r="D194" s="155" t="s">
        <v>371</v>
      </c>
      <c r="E194" s="156">
        <v>3626.89</v>
      </c>
      <c r="F194" s="156">
        <f t="shared" si="2"/>
        <v>181.34450000000001</v>
      </c>
    </row>
    <row r="195" spans="1:6" x14ac:dyDescent="0.25">
      <c r="A195" s="154">
        <v>42501</v>
      </c>
      <c r="B195" s="155" t="s">
        <v>355</v>
      </c>
      <c r="C195" s="155" t="s">
        <v>370</v>
      </c>
      <c r="D195" s="155" t="s">
        <v>361</v>
      </c>
      <c r="E195" s="156">
        <v>740.08</v>
      </c>
      <c r="F195" s="156">
        <f t="shared" si="2"/>
        <v>37.004000000000005</v>
      </c>
    </row>
    <row r="196" spans="1:6" x14ac:dyDescent="0.25">
      <c r="A196" s="154">
        <v>42501</v>
      </c>
      <c r="B196" s="155" t="s">
        <v>373</v>
      </c>
      <c r="C196" s="155" t="s">
        <v>375</v>
      </c>
      <c r="D196" s="155" t="s">
        <v>361</v>
      </c>
      <c r="E196" s="156">
        <v>4953.21</v>
      </c>
      <c r="F196" s="156">
        <f t="shared" ref="F196:F259" si="3">5%*E196</f>
        <v>247.66050000000001</v>
      </c>
    </row>
    <row r="197" spans="1:6" x14ac:dyDescent="0.25">
      <c r="A197" s="154">
        <v>42502</v>
      </c>
      <c r="B197" s="155" t="s">
        <v>362</v>
      </c>
      <c r="C197" s="155" t="s">
        <v>359</v>
      </c>
      <c r="D197" s="155" t="s">
        <v>367</v>
      </c>
      <c r="E197" s="156">
        <v>4043.92</v>
      </c>
      <c r="F197" s="156">
        <f t="shared" si="3"/>
        <v>202.19600000000003</v>
      </c>
    </row>
    <row r="198" spans="1:6" x14ac:dyDescent="0.25">
      <c r="A198" s="154">
        <v>42502</v>
      </c>
      <c r="B198" s="155" t="s">
        <v>362</v>
      </c>
      <c r="C198" s="155" t="s">
        <v>365</v>
      </c>
      <c r="D198" s="155" t="s">
        <v>364</v>
      </c>
      <c r="E198" s="156">
        <v>1438.6</v>
      </c>
      <c r="F198" s="156">
        <f t="shared" si="3"/>
        <v>71.929999999999993</v>
      </c>
    </row>
    <row r="199" spans="1:6" x14ac:dyDescent="0.25">
      <c r="A199" s="154">
        <v>42503</v>
      </c>
      <c r="B199" s="155" t="s">
        <v>358</v>
      </c>
      <c r="C199" s="155" t="s">
        <v>359</v>
      </c>
      <c r="D199" s="155" t="s">
        <v>367</v>
      </c>
      <c r="E199" s="156">
        <v>4026.26</v>
      </c>
      <c r="F199" s="156">
        <f t="shared" si="3"/>
        <v>201.31300000000002</v>
      </c>
    </row>
    <row r="200" spans="1:6" x14ac:dyDescent="0.25">
      <c r="A200" s="154">
        <v>42503</v>
      </c>
      <c r="B200" s="155" t="s">
        <v>372</v>
      </c>
      <c r="C200" s="155" t="s">
        <v>359</v>
      </c>
      <c r="D200" s="155" t="s">
        <v>364</v>
      </c>
      <c r="E200" s="156">
        <v>3921.27</v>
      </c>
      <c r="F200" s="156">
        <f t="shared" si="3"/>
        <v>196.0635</v>
      </c>
    </row>
    <row r="201" spans="1:6" x14ac:dyDescent="0.25">
      <c r="A201" s="154">
        <v>42504</v>
      </c>
      <c r="B201" s="155" t="s">
        <v>358</v>
      </c>
      <c r="C201" s="155" t="s">
        <v>370</v>
      </c>
      <c r="D201" s="155" t="s">
        <v>364</v>
      </c>
      <c r="E201" s="156">
        <v>4956.97</v>
      </c>
      <c r="F201" s="156">
        <f t="shared" si="3"/>
        <v>247.84850000000003</v>
      </c>
    </row>
    <row r="202" spans="1:6" x14ac:dyDescent="0.25">
      <c r="A202" s="154">
        <v>42505</v>
      </c>
      <c r="B202" s="155" t="s">
        <v>355</v>
      </c>
      <c r="C202" s="155" t="s">
        <v>370</v>
      </c>
      <c r="D202" s="155" t="s">
        <v>367</v>
      </c>
      <c r="E202" s="156">
        <v>1095.6400000000001</v>
      </c>
      <c r="F202" s="156">
        <f t="shared" si="3"/>
        <v>54.782000000000011</v>
      </c>
    </row>
    <row r="203" spans="1:6" x14ac:dyDescent="0.25">
      <c r="A203" s="154">
        <v>42505</v>
      </c>
      <c r="B203" s="155" t="s">
        <v>358</v>
      </c>
      <c r="C203" s="155" t="s">
        <v>356</v>
      </c>
      <c r="D203" s="155" t="s">
        <v>360</v>
      </c>
      <c r="E203" s="156">
        <v>1945.23</v>
      </c>
      <c r="F203" s="156">
        <f t="shared" si="3"/>
        <v>97.261500000000012</v>
      </c>
    </row>
    <row r="204" spans="1:6" x14ac:dyDescent="0.25">
      <c r="A204" s="154">
        <v>42506</v>
      </c>
      <c r="B204" s="155" t="s">
        <v>366</v>
      </c>
      <c r="C204" s="155" t="s">
        <v>370</v>
      </c>
      <c r="D204" s="155" t="s">
        <v>371</v>
      </c>
      <c r="E204" s="156">
        <v>1055.54</v>
      </c>
      <c r="F204" s="156">
        <f t="shared" si="3"/>
        <v>52.777000000000001</v>
      </c>
    </row>
    <row r="205" spans="1:6" x14ac:dyDescent="0.25">
      <c r="A205" s="154">
        <v>42508</v>
      </c>
      <c r="B205" s="155" t="s">
        <v>358</v>
      </c>
      <c r="C205" s="155" t="s">
        <v>370</v>
      </c>
      <c r="D205" s="155" t="s">
        <v>369</v>
      </c>
      <c r="E205" s="156">
        <v>1029.78</v>
      </c>
      <c r="F205" s="156">
        <f t="shared" si="3"/>
        <v>51.489000000000004</v>
      </c>
    </row>
    <row r="206" spans="1:6" x14ac:dyDescent="0.25">
      <c r="A206" s="154">
        <v>42509</v>
      </c>
      <c r="B206" s="155" t="s">
        <v>355</v>
      </c>
      <c r="C206" s="155" t="s">
        <v>359</v>
      </c>
      <c r="D206" s="155" t="s">
        <v>360</v>
      </c>
      <c r="E206" s="156">
        <v>2820.82</v>
      </c>
      <c r="F206" s="156">
        <f t="shared" si="3"/>
        <v>141.04100000000003</v>
      </c>
    </row>
    <row r="207" spans="1:6" x14ac:dyDescent="0.25">
      <c r="A207" s="154">
        <v>42511</v>
      </c>
      <c r="B207" s="155" t="s">
        <v>355</v>
      </c>
      <c r="C207" s="155" t="s">
        <v>370</v>
      </c>
      <c r="D207" s="155" t="s">
        <v>361</v>
      </c>
      <c r="E207" s="156">
        <v>1185.8699999999999</v>
      </c>
      <c r="F207" s="156">
        <f t="shared" si="3"/>
        <v>59.293499999999995</v>
      </c>
    </row>
    <row r="208" spans="1:6" x14ac:dyDescent="0.25">
      <c r="A208" s="154">
        <v>42511</v>
      </c>
      <c r="B208" s="155" t="s">
        <v>377</v>
      </c>
      <c r="C208" s="155" t="s">
        <v>374</v>
      </c>
      <c r="D208" s="155" t="s">
        <v>367</v>
      </c>
      <c r="E208" s="156">
        <v>1273.17</v>
      </c>
      <c r="F208" s="156">
        <f t="shared" si="3"/>
        <v>63.658500000000004</v>
      </c>
    </row>
    <row r="209" spans="1:6" x14ac:dyDescent="0.25">
      <c r="A209" s="154">
        <v>42511</v>
      </c>
      <c r="B209" s="155" t="s">
        <v>358</v>
      </c>
      <c r="C209" s="155" t="s">
        <v>374</v>
      </c>
      <c r="D209" s="155" t="s">
        <v>368</v>
      </c>
      <c r="E209" s="156">
        <v>3197.35</v>
      </c>
      <c r="F209" s="156">
        <f t="shared" si="3"/>
        <v>159.86750000000001</v>
      </c>
    </row>
    <row r="210" spans="1:6" x14ac:dyDescent="0.25">
      <c r="A210" s="154">
        <v>42512</v>
      </c>
      <c r="B210" s="155" t="s">
        <v>362</v>
      </c>
      <c r="C210" s="155" t="s">
        <v>359</v>
      </c>
      <c r="D210" s="155" t="s">
        <v>369</v>
      </c>
      <c r="E210" s="156">
        <v>4208.91</v>
      </c>
      <c r="F210" s="156">
        <f t="shared" si="3"/>
        <v>210.44550000000001</v>
      </c>
    </row>
    <row r="211" spans="1:6" x14ac:dyDescent="0.25">
      <c r="A211" s="154">
        <v>42512</v>
      </c>
      <c r="B211" s="155" t="s">
        <v>372</v>
      </c>
      <c r="C211" s="155" t="s">
        <v>370</v>
      </c>
      <c r="D211" s="155" t="s">
        <v>369</v>
      </c>
      <c r="E211" s="156">
        <v>3267.67</v>
      </c>
      <c r="F211" s="156">
        <f t="shared" si="3"/>
        <v>163.38350000000003</v>
      </c>
    </row>
    <row r="212" spans="1:6" x14ac:dyDescent="0.25">
      <c r="A212" s="154">
        <v>42513</v>
      </c>
      <c r="B212" s="155" t="s">
        <v>358</v>
      </c>
      <c r="C212" s="155" t="s">
        <v>356</v>
      </c>
      <c r="D212" s="155" t="s">
        <v>369</v>
      </c>
      <c r="E212" s="156">
        <v>656.28</v>
      </c>
      <c r="F212" s="156">
        <f t="shared" si="3"/>
        <v>32.814</v>
      </c>
    </row>
    <row r="213" spans="1:6" x14ac:dyDescent="0.25">
      <c r="A213" s="154">
        <v>42514</v>
      </c>
      <c r="B213" s="155" t="s">
        <v>362</v>
      </c>
      <c r="C213" s="155" t="s">
        <v>370</v>
      </c>
      <c r="D213" s="155" t="s">
        <v>369</v>
      </c>
      <c r="E213" s="156">
        <v>278.27</v>
      </c>
      <c r="F213" s="156">
        <f t="shared" si="3"/>
        <v>13.913499999999999</v>
      </c>
    </row>
    <row r="214" spans="1:6" x14ac:dyDescent="0.25">
      <c r="A214" s="154">
        <v>42514</v>
      </c>
      <c r="B214" s="155" t="s">
        <v>358</v>
      </c>
      <c r="C214" s="155" t="s">
        <v>374</v>
      </c>
      <c r="D214" s="155" t="s">
        <v>376</v>
      </c>
      <c r="E214" s="156">
        <v>1936.17</v>
      </c>
      <c r="F214" s="156">
        <f t="shared" si="3"/>
        <v>96.808500000000009</v>
      </c>
    </row>
    <row r="215" spans="1:6" x14ac:dyDescent="0.25">
      <c r="A215" s="154">
        <v>42515</v>
      </c>
      <c r="B215" s="155" t="s">
        <v>358</v>
      </c>
      <c r="C215" s="155" t="s">
        <v>370</v>
      </c>
      <c r="D215" s="155" t="s">
        <v>357</v>
      </c>
      <c r="E215" s="156">
        <v>2717.37</v>
      </c>
      <c r="F215" s="156">
        <f t="shared" si="3"/>
        <v>135.86850000000001</v>
      </c>
    </row>
    <row r="216" spans="1:6" x14ac:dyDescent="0.25">
      <c r="A216" s="154">
        <v>42516</v>
      </c>
      <c r="B216" s="155" t="s">
        <v>355</v>
      </c>
      <c r="C216" s="155" t="s">
        <v>374</v>
      </c>
      <c r="D216" s="155" t="s">
        <v>369</v>
      </c>
      <c r="E216" s="156">
        <v>4759.6400000000003</v>
      </c>
      <c r="F216" s="156">
        <f t="shared" si="3"/>
        <v>237.98200000000003</v>
      </c>
    </row>
    <row r="217" spans="1:6" x14ac:dyDescent="0.25">
      <c r="A217" s="154">
        <v>42517</v>
      </c>
      <c r="B217" s="155" t="s">
        <v>355</v>
      </c>
      <c r="C217" s="155" t="s">
        <v>359</v>
      </c>
      <c r="D217" s="155" t="s">
        <v>369</v>
      </c>
      <c r="E217" s="156">
        <v>2657.47</v>
      </c>
      <c r="F217" s="156">
        <f t="shared" si="3"/>
        <v>132.87350000000001</v>
      </c>
    </row>
    <row r="218" spans="1:6" x14ac:dyDescent="0.25">
      <c r="A218" s="154">
        <v>42517</v>
      </c>
      <c r="B218" s="155" t="s">
        <v>362</v>
      </c>
      <c r="C218" s="155" t="s">
        <v>374</v>
      </c>
      <c r="D218" s="155" t="s">
        <v>371</v>
      </c>
      <c r="E218" s="156">
        <v>997.68</v>
      </c>
      <c r="F218" s="156">
        <f t="shared" si="3"/>
        <v>49.884</v>
      </c>
    </row>
    <row r="219" spans="1:6" x14ac:dyDescent="0.25">
      <c r="A219" s="154">
        <v>42518</v>
      </c>
      <c r="B219" s="155" t="s">
        <v>355</v>
      </c>
      <c r="C219" s="155" t="s">
        <v>343</v>
      </c>
      <c r="D219" s="155" t="s">
        <v>368</v>
      </c>
      <c r="E219" s="156">
        <v>747.76</v>
      </c>
      <c r="F219" s="156">
        <f t="shared" si="3"/>
        <v>37.387999999999998</v>
      </c>
    </row>
    <row r="220" spans="1:6" x14ac:dyDescent="0.25">
      <c r="A220" s="154">
        <v>42518</v>
      </c>
      <c r="B220" s="155" t="s">
        <v>362</v>
      </c>
      <c r="C220" s="155" t="s">
        <v>359</v>
      </c>
      <c r="D220" s="155" t="s">
        <v>369</v>
      </c>
      <c r="E220" s="156">
        <v>3324.17</v>
      </c>
      <c r="F220" s="156">
        <f t="shared" si="3"/>
        <v>166.20850000000002</v>
      </c>
    </row>
    <row r="221" spans="1:6" x14ac:dyDescent="0.25">
      <c r="A221" s="154">
        <v>42518</v>
      </c>
      <c r="B221" s="155" t="s">
        <v>362</v>
      </c>
      <c r="C221" s="155" t="s">
        <v>359</v>
      </c>
      <c r="D221" s="155" t="s">
        <v>376</v>
      </c>
      <c r="E221" s="156">
        <v>3919.98</v>
      </c>
      <c r="F221" s="156">
        <f t="shared" si="3"/>
        <v>195.99900000000002</v>
      </c>
    </row>
    <row r="222" spans="1:6" x14ac:dyDescent="0.25">
      <c r="A222" s="154">
        <v>42519</v>
      </c>
      <c r="B222" s="155" t="s">
        <v>366</v>
      </c>
      <c r="C222" s="155" t="s">
        <v>356</v>
      </c>
      <c r="D222" s="155" t="s">
        <v>368</v>
      </c>
      <c r="E222" s="156">
        <v>2595.0100000000002</v>
      </c>
      <c r="F222" s="156">
        <f t="shared" si="3"/>
        <v>129.75050000000002</v>
      </c>
    </row>
    <row r="223" spans="1:6" x14ac:dyDescent="0.25">
      <c r="A223" s="154">
        <v>42519</v>
      </c>
      <c r="B223" s="155" t="s">
        <v>362</v>
      </c>
      <c r="C223" s="155" t="s">
        <v>374</v>
      </c>
      <c r="D223" s="155" t="s">
        <v>364</v>
      </c>
      <c r="E223" s="156">
        <v>4629.95</v>
      </c>
      <c r="F223" s="156">
        <f t="shared" si="3"/>
        <v>231.4975</v>
      </c>
    </row>
    <row r="224" spans="1:6" x14ac:dyDescent="0.25">
      <c r="A224" s="154">
        <v>42519</v>
      </c>
      <c r="B224" s="155" t="s">
        <v>358</v>
      </c>
      <c r="C224" s="155" t="s">
        <v>374</v>
      </c>
      <c r="D224" s="155" t="s">
        <v>368</v>
      </c>
      <c r="E224" s="156">
        <v>1933.94</v>
      </c>
      <c r="F224" s="156">
        <f t="shared" si="3"/>
        <v>96.697000000000003</v>
      </c>
    </row>
    <row r="225" spans="1:6" x14ac:dyDescent="0.25">
      <c r="A225" s="154">
        <v>42520</v>
      </c>
      <c r="B225" s="155" t="s">
        <v>355</v>
      </c>
      <c r="C225" s="155" t="s">
        <v>370</v>
      </c>
      <c r="D225" s="155" t="s">
        <v>368</v>
      </c>
      <c r="E225" s="156">
        <v>3609.44</v>
      </c>
      <c r="F225" s="156">
        <f t="shared" si="3"/>
        <v>180.47200000000001</v>
      </c>
    </row>
    <row r="226" spans="1:6" x14ac:dyDescent="0.25">
      <c r="A226" s="154">
        <v>42521</v>
      </c>
      <c r="B226" s="155" t="s">
        <v>355</v>
      </c>
      <c r="C226" s="155" t="s">
        <v>370</v>
      </c>
      <c r="D226" s="155" t="s">
        <v>368</v>
      </c>
      <c r="E226" s="156">
        <v>914.59</v>
      </c>
      <c r="F226" s="156">
        <f t="shared" si="3"/>
        <v>45.729500000000002</v>
      </c>
    </row>
    <row r="227" spans="1:6" x14ac:dyDescent="0.25">
      <c r="A227" s="154">
        <v>42521</v>
      </c>
      <c r="B227" s="155" t="s">
        <v>377</v>
      </c>
      <c r="C227" s="155" t="s">
        <v>374</v>
      </c>
      <c r="D227" s="155" t="s">
        <v>361</v>
      </c>
      <c r="E227" s="156">
        <v>3626.38</v>
      </c>
      <c r="F227" s="156">
        <f t="shared" si="3"/>
        <v>181.31900000000002</v>
      </c>
    </row>
    <row r="228" spans="1:6" x14ac:dyDescent="0.25">
      <c r="A228" s="154">
        <v>42521</v>
      </c>
      <c r="B228" s="155" t="s">
        <v>377</v>
      </c>
      <c r="C228" s="155" t="s">
        <v>359</v>
      </c>
      <c r="D228" s="155" t="s">
        <v>367</v>
      </c>
      <c r="E228" s="156">
        <v>1226.98</v>
      </c>
      <c r="F228" s="156">
        <f t="shared" si="3"/>
        <v>61.349000000000004</v>
      </c>
    </row>
    <row r="229" spans="1:6" x14ac:dyDescent="0.25">
      <c r="A229" s="154">
        <v>42521</v>
      </c>
      <c r="B229" s="155" t="s">
        <v>372</v>
      </c>
      <c r="C229" s="155" t="s">
        <v>374</v>
      </c>
      <c r="D229" s="155" t="s">
        <v>376</v>
      </c>
      <c r="E229" s="156">
        <v>4294.22</v>
      </c>
      <c r="F229" s="156">
        <f t="shared" si="3"/>
        <v>214.71100000000001</v>
      </c>
    </row>
    <row r="230" spans="1:6" x14ac:dyDescent="0.25">
      <c r="A230" s="154">
        <v>42522</v>
      </c>
      <c r="B230" s="155" t="s">
        <v>366</v>
      </c>
      <c r="C230" s="155" t="s">
        <v>370</v>
      </c>
      <c r="D230" s="155" t="s">
        <v>361</v>
      </c>
      <c r="E230" s="156">
        <v>2350.27</v>
      </c>
      <c r="F230" s="156">
        <f t="shared" si="3"/>
        <v>117.51350000000001</v>
      </c>
    </row>
    <row r="231" spans="1:6" x14ac:dyDescent="0.25">
      <c r="A231" s="154">
        <v>42523</v>
      </c>
      <c r="B231" s="155" t="s">
        <v>358</v>
      </c>
      <c r="C231" s="155" t="s">
        <v>356</v>
      </c>
      <c r="D231" s="155" t="s">
        <v>367</v>
      </c>
      <c r="E231" s="156">
        <v>623.75</v>
      </c>
      <c r="F231" s="156">
        <f t="shared" si="3"/>
        <v>31.1875</v>
      </c>
    </row>
    <row r="232" spans="1:6" x14ac:dyDescent="0.25">
      <c r="A232" s="154">
        <v>42523</v>
      </c>
      <c r="B232" s="155" t="s">
        <v>358</v>
      </c>
      <c r="C232" s="155" t="s">
        <v>374</v>
      </c>
      <c r="D232" s="155" t="s">
        <v>360</v>
      </c>
      <c r="E232" s="156">
        <v>2137.21</v>
      </c>
      <c r="F232" s="156">
        <f t="shared" si="3"/>
        <v>106.8605</v>
      </c>
    </row>
    <row r="233" spans="1:6" x14ac:dyDescent="0.25">
      <c r="A233" s="154">
        <v>42524</v>
      </c>
      <c r="B233" s="155" t="s">
        <v>373</v>
      </c>
      <c r="C233" s="155" t="s">
        <v>370</v>
      </c>
      <c r="D233" s="155" t="s">
        <v>364</v>
      </c>
      <c r="E233" s="156">
        <v>2014.02</v>
      </c>
      <c r="F233" s="156">
        <f t="shared" si="3"/>
        <v>100.70100000000001</v>
      </c>
    </row>
    <row r="234" spans="1:6" x14ac:dyDescent="0.25">
      <c r="A234" s="154">
        <v>42524</v>
      </c>
      <c r="B234" s="155" t="s">
        <v>372</v>
      </c>
      <c r="C234" s="155" t="s">
        <v>370</v>
      </c>
      <c r="D234" s="155" t="s">
        <v>364</v>
      </c>
      <c r="E234" s="156">
        <v>2728.1</v>
      </c>
      <c r="F234" s="156">
        <f t="shared" si="3"/>
        <v>136.405</v>
      </c>
    </row>
    <row r="235" spans="1:6" x14ac:dyDescent="0.25">
      <c r="A235" s="154">
        <v>42525</v>
      </c>
      <c r="B235" s="155" t="s">
        <v>358</v>
      </c>
      <c r="C235" s="155" t="s">
        <v>365</v>
      </c>
      <c r="D235" s="155" t="s">
        <v>371</v>
      </c>
      <c r="E235" s="156">
        <v>3817.71</v>
      </c>
      <c r="F235" s="156">
        <f t="shared" si="3"/>
        <v>190.88550000000001</v>
      </c>
    </row>
    <row r="236" spans="1:6" x14ac:dyDescent="0.25">
      <c r="A236" s="154">
        <v>42526</v>
      </c>
      <c r="B236" s="155" t="s">
        <v>358</v>
      </c>
      <c r="C236" s="155" t="s">
        <v>359</v>
      </c>
      <c r="D236" s="155" t="s">
        <v>369</v>
      </c>
      <c r="E236" s="156">
        <v>4120.83</v>
      </c>
      <c r="F236" s="156">
        <f t="shared" si="3"/>
        <v>206.04150000000001</v>
      </c>
    </row>
    <row r="237" spans="1:6" x14ac:dyDescent="0.25">
      <c r="A237" s="154">
        <v>42527</v>
      </c>
      <c r="B237" s="155" t="s">
        <v>377</v>
      </c>
      <c r="C237" s="155" t="s">
        <v>359</v>
      </c>
      <c r="D237" s="155" t="s">
        <v>368</v>
      </c>
      <c r="E237" s="156">
        <v>4298.58</v>
      </c>
      <c r="F237" s="156">
        <f t="shared" si="3"/>
        <v>214.929</v>
      </c>
    </row>
    <row r="238" spans="1:6" x14ac:dyDescent="0.25">
      <c r="A238" s="154">
        <v>42527</v>
      </c>
      <c r="B238" s="155" t="s">
        <v>373</v>
      </c>
      <c r="C238" s="155" t="s">
        <v>375</v>
      </c>
      <c r="D238" s="155" t="s">
        <v>376</v>
      </c>
      <c r="E238" s="156">
        <v>2207.46</v>
      </c>
      <c r="F238" s="156">
        <f t="shared" si="3"/>
        <v>110.373</v>
      </c>
    </row>
    <row r="239" spans="1:6" x14ac:dyDescent="0.25">
      <c r="A239" s="154">
        <v>42528</v>
      </c>
      <c r="B239" s="155" t="s">
        <v>366</v>
      </c>
      <c r="C239" s="155" t="s">
        <v>374</v>
      </c>
      <c r="D239" s="155" t="s">
        <v>367</v>
      </c>
      <c r="E239" s="156">
        <v>2912.66</v>
      </c>
      <c r="F239" s="156">
        <f t="shared" si="3"/>
        <v>145.63300000000001</v>
      </c>
    </row>
    <row r="240" spans="1:6" x14ac:dyDescent="0.25">
      <c r="A240" s="154">
        <v>42528</v>
      </c>
      <c r="B240" s="155" t="s">
        <v>373</v>
      </c>
      <c r="C240" s="155" t="s">
        <v>370</v>
      </c>
      <c r="D240" s="155" t="s">
        <v>360</v>
      </c>
      <c r="E240" s="156">
        <v>2612.2199999999998</v>
      </c>
      <c r="F240" s="156">
        <f t="shared" si="3"/>
        <v>130.61099999999999</v>
      </c>
    </row>
    <row r="241" spans="1:6" x14ac:dyDescent="0.25">
      <c r="A241" s="154">
        <v>42528</v>
      </c>
      <c r="B241" s="155" t="s">
        <v>373</v>
      </c>
      <c r="C241" s="155" t="s">
        <v>359</v>
      </c>
      <c r="D241" s="155" t="s">
        <v>360</v>
      </c>
      <c r="E241" s="156">
        <v>3825.31</v>
      </c>
      <c r="F241" s="156">
        <f t="shared" si="3"/>
        <v>191.2655</v>
      </c>
    </row>
    <row r="242" spans="1:6" x14ac:dyDescent="0.25">
      <c r="A242" s="154">
        <v>42528</v>
      </c>
      <c r="B242" s="155" t="s">
        <v>358</v>
      </c>
      <c r="C242" s="155" t="s">
        <v>359</v>
      </c>
      <c r="D242" s="155" t="s">
        <v>369</v>
      </c>
      <c r="E242" s="156">
        <v>2940.93</v>
      </c>
      <c r="F242" s="156">
        <f t="shared" si="3"/>
        <v>147.04650000000001</v>
      </c>
    </row>
    <row r="243" spans="1:6" x14ac:dyDescent="0.25">
      <c r="A243" s="154">
        <v>42529</v>
      </c>
      <c r="B243" s="155" t="s">
        <v>358</v>
      </c>
      <c r="C243" s="155" t="s">
        <v>370</v>
      </c>
      <c r="D243" s="155" t="s">
        <v>376</v>
      </c>
      <c r="E243" s="156">
        <v>3541.7</v>
      </c>
      <c r="F243" s="156">
        <f t="shared" si="3"/>
        <v>177.08500000000001</v>
      </c>
    </row>
    <row r="244" spans="1:6" x14ac:dyDescent="0.25">
      <c r="A244" s="154">
        <v>42530</v>
      </c>
      <c r="B244" s="155" t="s">
        <v>377</v>
      </c>
      <c r="C244" s="155" t="s">
        <v>374</v>
      </c>
      <c r="D244" s="155" t="s">
        <v>367</v>
      </c>
      <c r="E244" s="156">
        <v>3522.96</v>
      </c>
      <c r="F244" s="156">
        <f t="shared" si="3"/>
        <v>176.14800000000002</v>
      </c>
    </row>
    <row r="245" spans="1:6" x14ac:dyDescent="0.25">
      <c r="A245" s="154">
        <v>42530</v>
      </c>
      <c r="B245" s="155" t="s">
        <v>372</v>
      </c>
      <c r="C245" s="155" t="s">
        <v>359</v>
      </c>
      <c r="D245" s="155" t="s">
        <v>369</v>
      </c>
      <c r="E245" s="156">
        <v>371.17</v>
      </c>
      <c r="F245" s="156">
        <f t="shared" si="3"/>
        <v>18.558500000000002</v>
      </c>
    </row>
    <row r="246" spans="1:6" x14ac:dyDescent="0.25">
      <c r="A246" s="154">
        <v>42531</v>
      </c>
      <c r="B246" s="155" t="s">
        <v>372</v>
      </c>
      <c r="C246" s="155" t="s">
        <v>374</v>
      </c>
      <c r="D246" s="155" t="s">
        <v>357</v>
      </c>
      <c r="E246" s="156">
        <v>2813.01</v>
      </c>
      <c r="F246" s="156">
        <f t="shared" si="3"/>
        <v>140.65050000000002</v>
      </c>
    </row>
    <row r="247" spans="1:6" x14ac:dyDescent="0.25">
      <c r="A247" s="154">
        <v>42533</v>
      </c>
      <c r="B247" s="155" t="s">
        <v>355</v>
      </c>
      <c r="C247" s="155" t="s">
        <v>374</v>
      </c>
      <c r="D247" s="155" t="s">
        <v>368</v>
      </c>
      <c r="E247" s="156">
        <v>1535.4</v>
      </c>
      <c r="F247" s="156">
        <f t="shared" si="3"/>
        <v>76.77000000000001</v>
      </c>
    </row>
    <row r="248" spans="1:6" x14ac:dyDescent="0.25">
      <c r="A248" s="154">
        <v>42535</v>
      </c>
      <c r="B248" s="155" t="s">
        <v>362</v>
      </c>
      <c r="C248" s="155" t="s">
        <v>359</v>
      </c>
      <c r="D248" s="155" t="s">
        <v>368</v>
      </c>
      <c r="E248" s="156">
        <v>2917.32</v>
      </c>
      <c r="F248" s="156">
        <f t="shared" si="3"/>
        <v>145.86600000000001</v>
      </c>
    </row>
    <row r="249" spans="1:6" x14ac:dyDescent="0.25">
      <c r="A249" s="154">
        <v>42536</v>
      </c>
      <c r="B249" s="155" t="s">
        <v>362</v>
      </c>
      <c r="C249" s="155" t="s">
        <v>370</v>
      </c>
      <c r="D249" s="155" t="s">
        <v>368</v>
      </c>
      <c r="E249" s="156">
        <v>1482.97</v>
      </c>
      <c r="F249" s="156">
        <f t="shared" si="3"/>
        <v>74.148499999999999</v>
      </c>
    </row>
    <row r="250" spans="1:6" x14ac:dyDescent="0.25">
      <c r="A250" s="154">
        <v>42536</v>
      </c>
      <c r="B250" s="155" t="s">
        <v>358</v>
      </c>
      <c r="C250" s="155" t="s">
        <v>374</v>
      </c>
      <c r="D250" s="155" t="s">
        <v>371</v>
      </c>
      <c r="E250" s="156">
        <v>2262.87</v>
      </c>
      <c r="F250" s="156">
        <f t="shared" si="3"/>
        <v>113.1435</v>
      </c>
    </row>
    <row r="251" spans="1:6" x14ac:dyDescent="0.25">
      <c r="A251" s="154">
        <v>42537</v>
      </c>
      <c r="B251" s="155" t="s">
        <v>362</v>
      </c>
      <c r="C251" s="155" t="s">
        <v>356</v>
      </c>
      <c r="D251" s="155" t="s">
        <v>364</v>
      </c>
      <c r="E251" s="156">
        <v>4571.3599999999997</v>
      </c>
      <c r="F251" s="156">
        <f t="shared" si="3"/>
        <v>228.56799999999998</v>
      </c>
    </row>
    <row r="252" spans="1:6" x14ac:dyDescent="0.25">
      <c r="A252" s="154">
        <v>42537</v>
      </c>
      <c r="B252" s="155" t="s">
        <v>377</v>
      </c>
      <c r="C252" s="155" t="s">
        <v>370</v>
      </c>
      <c r="D252" s="155" t="s">
        <v>371</v>
      </c>
      <c r="E252" s="156">
        <v>3306.95</v>
      </c>
      <c r="F252" s="156">
        <f t="shared" si="3"/>
        <v>165.3475</v>
      </c>
    </row>
    <row r="253" spans="1:6" x14ac:dyDescent="0.25">
      <c r="A253" s="154">
        <v>42538</v>
      </c>
      <c r="B253" s="155" t="s">
        <v>358</v>
      </c>
      <c r="C253" s="155" t="s">
        <v>370</v>
      </c>
      <c r="D253" s="155" t="s">
        <v>371</v>
      </c>
      <c r="E253" s="156">
        <v>1118.24</v>
      </c>
      <c r="F253" s="156">
        <f t="shared" si="3"/>
        <v>55.912000000000006</v>
      </c>
    </row>
    <row r="254" spans="1:6" x14ac:dyDescent="0.25">
      <c r="A254" s="154">
        <v>42538</v>
      </c>
      <c r="B254" s="155" t="s">
        <v>358</v>
      </c>
      <c r="C254" s="155" t="s">
        <v>343</v>
      </c>
      <c r="D254" s="155" t="s">
        <v>357</v>
      </c>
      <c r="E254" s="156">
        <v>2949.27</v>
      </c>
      <c r="F254" s="156">
        <f t="shared" si="3"/>
        <v>147.46350000000001</v>
      </c>
    </row>
    <row r="255" spans="1:6" x14ac:dyDescent="0.25">
      <c r="A255" s="154">
        <v>42540</v>
      </c>
      <c r="B255" s="155" t="s">
        <v>373</v>
      </c>
      <c r="C255" s="155" t="s">
        <v>359</v>
      </c>
      <c r="D255" s="155" t="s">
        <v>364</v>
      </c>
      <c r="E255" s="156">
        <v>295.18</v>
      </c>
      <c r="F255" s="156">
        <f t="shared" si="3"/>
        <v>14.759</v>
      </c>
    </row>
    <row r="256" spans="1:6" x14ac:dyDescent="0.25">
      <c r="A256" s="154">
        <v>42541</v>
      </c>
      <c r="B256" s="155" t="s">
        <v>366</v>
      </c>
      <c r="C256" s="155" t="s">
        <v>359</v>
      </c>
      <c r="D256" s="155" t="s">
        <v>367</v>
      </c>
      <c r="E256" s="156">
        <v>4886.95</v>
      </c>
      <c r="F256" s="156">
        <f t="shared" si="3"/>
        <v>244.3475</v>
      </c>
    </row>
    <row r="257" spans="1:6" x14ac:dyDescent="0.25">
      <c r="A257" s="154">
        <v>42541</v>
      </c>
      <c r="B257" s="155" t="s">
        <v>362</v>
      </c>
      <c r="C257" s="155" t="s">
        <v>359</v>
      </c>
      <c r="D257" s="155" t="s">
        <v>360</v>
      </c>
      <c r="E257" s="156">
        <v>4466.43</v>
      </c>
      <c r="F257" s="156">
        <f t="shared" si="3"/>
        <v>223.32150000000001</v>
      </c>
    </row>
    <row r="258" spans="1:6" x14ac:dyDescent="0.25">
      <c r="A258" s="154">
        <v>42542</v>
      </c>
      <c r="B258" s="155" t="s">
        <v>377</v>
      </c>
      <c r="C258" s="155" t="s">
        <v>374</v>
      </c>
      <c r="D258" s="155" t="s">
        <v>371</v>
      </c>
      <c r="E258" s="156">
        <v>969.04</v>
      </c>
      <c r="F258" s="156">
        <f t="shared" si="3"/>
        <v>48.451999999999998</v>
      </c>
    </row>
    <row r="259" spans="1:6" x14ac:dyDescent="0.25">
      <c r="A259" s="154">
        <v>42543</v>
      </c>
      <c r="B259" s="155" t="s">
        <v>355</v>
      </c>
      <c r="C259" s="155" t="s">
        <v>343</v>
      </c>
      <c r="D259" s="155" t="s">
        <v>376</v>
      </c>
      <c r="E259" s="156">
        <v>4333.24</v>
      </c>
      <c r="F259" s="156">
        <f t="shared" si="3"/>
        <v>216.66200000000001</v>
      </c>
    </row>
    <row r="260" spans="1:6" x14ac:dyDescent="0.25">
      <c r="A260" s="154">
        <v>42543</v>
      </c>
      <c r="B260" s="155" t="s">
        <v>358</v>
      </c>
      <c r="C260" s="155" t="s">
        <v>370</v>
      </c>
      <c r="D260" s="155" t="s">
        <v>367</v>
      </c>
      <c r="E260" s="156">
        <v>793.23</v>
      </c>
      <c r="F260" s="156">
        <f t="shared" ref="F260:F323" si="4">5%*E260</f>
        <v>39.661500000000004</v>
      </c>
    </row>
    <row r="261" spans="1:6" x14ac:dyDescent="0.25">
      <c r="A261" s="154">
        <v>42544</v>
      </c>
      <c r="B261" s="155" t="s">
        <v>355</v>
      </c>
      <c r="C261" s="155" t="s">
        <v>363</v>
      </c>
      <c r="D261" s="155" t="s">
        <v>361</v>
      </c>
      <c r="E261" s="156">
        <v>2439.11</v>
      </c>
      <c r="F261" s="156">
        <f t="shared" si="4"/>
        <v>121.95550000000001</v>
      </c>
    </row>
    <row r="262" spans="1:6" x14ac:dyDescent="0.25">
      <c r="A262" s="154">
        <v>42544</v>
      </c>
      <c r="B262" s="155" t="s">
        <v>377</v>
      </c>
      <c r="C262" s="155" t="s">
        <v>374</v>
      </c>
      <c r="D262" s="155" t="s">
        <v>361</v>
      </c>
      <c r="E262" s="156">
        <v>2522.27</v>
      </c>
      <c r="F262" s="156">
        <f t="shared" si="4"/>
        <v>126.1135</v>
      </c>
    </row>
    <row r="263" spans="1:6" x14ac:dyDescent="0.25">
      <c r="A263" s="154">
        <v>42546</v>
      </c>
      <c r="B263" s="155" t="s">
        <v>362</v>
      </c>
      <c r="C263" s="155" t="s">
        <v>375</v>
      </c>
      <c r="D263" s="155" t="s">
        <v>367</v>
      </c>
      <c r="E263" s="156">
        <v>4603.76</v>
      </c>
      <c r="F263" s="156">
        <f t="shared" si="4"/>
        <v>230.18800000000002</v>
      </c>
    </row>
    <row r="264" spans="1:6" x14ac:dyDescent="0.25">
      <c r="A264" s="154">
        <v>42547</v>
      </c>
      <c r="B264" s="155" t="s">
        <v>355</v>
      </c>
      <c r="C264" s="155" t="s">
        <v>359</v>
      </c>
      <c r="D264" s="155" t="s">
        <v>361</v>
      </c>
      <c r="E264" s="156">
        <v>3390.44</v>
      </c>
      <c r="F264" s="156">
        <f t="shared" si="4"/>
        <v>169.52200000000002</v>
      </c>
    </row>
    <row r="265" spans="1:6" x14ac:dyDescent="0.25">
      <c r="A265" s="154">
        <v>42548</v>
      </c>
      <c r="B265" s="155" t="s">
        <v>366</v>
      </c>
      <c r="C265" s="155" t="s">
        <v>365</v>
      </c>
      <c r="D265" s="155" t="s">
        <v>376</v>
      </c>
      <c r="E265" s="156">
        <v>2600.2399999999998</v>
      </c>
      <c r="F265" s="156">
        <f t="shared" si="4"/>
        <v>130.012</v>
      </c>
    </row>
    <row r="266" spans="1:6" x14ac:dyDescent="0.25">
      <c r="A266" s="154">
        <v>42548</v>
      </c>
      <c r="B266" s="155" t="s">
        <v>372</v>
      </c>
      <c r="C266" s="155" t="s">
        <v>374</v>
      </c>
      <c r="D266" s="155" t="s">
        <v>376</v>
      </c>
      <c r="E266" s="156">
        <v>2254.75</v>
      </c>
      <c r="F266" s="156">
        <f t="shared" si="4"/>
        <v>112.73750000000001</v>
      </c>
    </row>
    <row r="267" spans="1:6" x14ac:dyDescent="0.25">
      <c r="A267" s="154">
        <v>42548</v>
      </c>
      <c r="B267" s="155" t="s">
        <v>372</v>
      </c>
      <c r="C267" s="155" t="s">
        <v>370</v>
      </c>
      <c r="D267" s="155" t="s">
        <v>371</v>
      </c>
      <c r="E267" s="156">
        <v>2444.88</v>
      </c>
      <c r="F267" s="156">
        <f t="shared" si="4"/>
        <v>122.24400000000001</v>
      </c>
    </row>
    <row r="268" spans="1:6" x14ac:dyDescent="0.25">
      <c r="A268" s="154">
        <v>42549</v>
      </c>
      <c r="B268" s="155" t="s">
        <v>362</v>
      </c>
      <c r="C268" s="155" t="s">
        <v>359</v>
      </c>
      <c r="D268" s="155" t="s">
        <v>371</v>
      </c>
      <c r="E268" s="156">
        <v>3268.4</v>
      </c>
      <c r="F268" s="156">
        <f t="shared" si="4"/>
        <v>163.42000000000002</v>
      </c>
    </row>
    <row r="269" spans="1:6" x14ac:dyDescent="0.25">
      <c r="A269" s="154">
        <v>42549</v>
      </c>
      <c r="B269" s="155" t="s">
        <v>362</v>
      </c>
      <c r="C269" s="155" t="s">
        <v>343</v>
      </c>
      <c r="D269" s="155" t="s">
        <v>376</v>
      </c>
      <c r="E269" s="156">
        <v>2786.37</v>
      </c>
      <c r="F269" s="156">
        <f t="shared" si="4"/>
        <v>139.3185</v>
      </c>
    </row>
    <row r="270" spans="1:6" x14ac:dyDescent="0.25">
      <c r="A270" s="154">
        <v>42549</v>
      </c>
      <c r="B270" s="155" t="s">
        <v>358</v>
      </c>
      <c r="C270" s="155" t="s">
        <v>359</v>
      </c>
      <c r="D270" s="155" t="s">
        <v>360</v>
      </c>
      <c r="E270" s="156">
        <v>3101.36</v>
      </c>
      <c r="F270" s="156">
        <f t="shared" si="4"/>
        <v>155.06800000000001</v>
      </c>
    </row>
    <row r="271" spans="1:6" x14ac:dyDescent="0.25">
      <c r="A271" s="154">
        <v>42551</v>
      </c>
      <c r="B271" s="155" t="s">
        <v>372</v>
      </c>
      <c r="C271" s="155" t="s">
        <v>374</v>
      </c>
      <c r="D271" s="155" t="s">
        <v>368</v>
      </c>
      <c r="E271" s="156">
        <v>899.52</v>
      </c>
      <c r="F271" s="156">
        <f t="shared" si="4"/>
        <v>44.975999999999999</v>
      </c>
    </row>
    <row r="272" spans="1:6" x14ac:dyDescent="0.25">
      <c r="A272" s="154">
        <v>42552</v>
      </c>
      <c r="B272" s="155" t="s">
        <v>355</v>
      </c>
      <c r="C272" s="155" t="s">
        <v>365</v>
      </c>
      <c r="D272" s="155" t="s">
        <v>376</v>
      </c>
      <c r="E272" s="156">
        <v>4061.87</v>
      </c>
      <c r="F272" s="156">
        <f t="shared" si="4"/>
        <v>203.09350000000001</v>
      </c>
    </row>
    <row r="273" spans="1:6" x14ac:dyDescent="0.25">
      <c r="A273" s="154">
        <v>42553</v>
      </c>
      <c r="B273" s="155" t="s">
        <v>355</v>
      </c>
      <c r="C273" s="155" t="s">
        <v>370</v>
      </c>
      <c r="D273" s="155" t="s">
        <v>360</v>
      </c>
      <c r="E273" s="156">
        <v>4053.36</v>
      </c>
      <c r="F273" s="156">
        <f t="shared" si="4"/>
        <v>202.66800000000001</v>
      </c>
    </row>
    <row r="274" spans="1:6" x14ac:dyDescent="0.25">
      <c r="A274" s="154">
        <v>42553</v>
      </c>
      <c r="B274" s="155" t="s">
        <v>355</v>
      </c>
      <c r="C274" s="155" t="s">
        <v>374</v>
      </c>
      <c r="D274" s="155" t="s">
        <v>367</v>
      </c>
      <c r="E274" s="156">
        <v>3021.69</v>
      </c>
      <c r="F274" s="156">
        <f t="shared" si="4"/>
        <v>151.08450000000002</v>
      </c>
    </row>
    <row r="275" spans="1:6" x14ac:dyDescent="0.25">
      <c r="A275" s="154">
        <v>42553</v>
      </c>
      <c r="B275" s="155" t="s">
        <v>373</v>
      </c>
      <c r="C275" s="155" t="s">
        <v>356</v>
      </c>
      <c r="D275" s="155" t="s">
        <v>361</v>
      </c>
      <c r="E275" s="156">
        <v>438.94</v>
      </c>
      <c r="F275" s="156">
        <f t="shared" si="4"/>
        <v>21.947000000000003</v>
      </c>
    </row>
    <row r="276" spans="1:6" x14ac:dyDescent="0.25">
      <c r="A276" s="154">
        <v>42553</v>
      </c>
      <c r="B276" s="155" t="s">
        <v>372</v>
      </c>
      <c r="C276" s="155" t="s">
        <v>370</v>
      </c>
      <c r="D276" s="155" t="s">
        <v>364</v>
      </c>
      <c r="E276" s="156">
        <v>417.78</v>
      </c>
      <c r="F276" s="156">
        <f t="shared" si="4"/>
        <v>20.888999999999999</v>
      </c>
    </row>
    <row r="277" spans="1:6" x14ac:dyDescent="0.25">
      <c r="A277" s="154">
        <v>42554</v>
      </c>
      <c r="B277" s="155" t="s">
        <v>362</v>
      </c>
      <c r="C277" s="155" t="s">
        <v>356</v>
      </c>
      <c r="D277" s="155" t="s">
        <v>364</v>
      </c>
      <c r="E277" s="156">
        <v>2287.86</v>
      </c>
      <c r="F277" s="156">
        <f t="shared" si="4"/>
        <v>114.39300000000001</v>
      </c>
    </row>
    <row r="278" spans="1:6" x14ac:dyDescent="0.25">
      <c r="A278" s="154">
        <v>42555</v>
      </c>
      <c r="B278" s="155" t="s">
        <v>362</v>
      </c>
      <c r="C278" s="155" t="s">
        <v>359</v>
      </c>
      <c r="D278" s="155" t="s">
        <v>367</v>
      </c>
      <c r="E278" s="156">
        <v>1490.59</v>
      </c>
      <c r="F278" s="156">
        <f t="shared" si="4"/>
        <v>74.529499999999999</v>
      </c>
    </row>
    <row r="279" spans="1:6" x14ac:dyDescent="0.25">
      <c r="A279" s="154">
        <v>42555</v>
      </c>
      <c r="B279" s="155" t="s">
        <v>373</v>
      </c>
      <c r="C279" s="155" t="s">
        <v>365</v>
      </c>
      <c r="D279" s="155" t="s">
        <v>357</v>
      </c>
      <c r="E279" s="156">
        <v>4152.49</v>
      </c>
      <c r="F279" s="156">
        <f t="shared" si="4"/>
        <v>207.62450000000001</v>
      </c>
    </row>
    <row r="280" spans="1:6" x14ac:dyDescent="0.25">
      <c r="A280" s="154">
        <v>42556</v>
      </c>
      <c r="B280" s="155" t="s">
        <v>355</v>
      </c>
      <c r="C280" s="155" t="s">
        <v>374</v>
      </c>
      <c r="D280" s="155" t="s">
        <v>364</v>
      </c>
      <c r="E280" s="156">
        <v>3982.09</v>
      </c>
      <c r="F280" s="156">
        <f t="shared" si="4"/>
        <v>199.10450000000003</v>
      </c>
    </row>
    <row r="281" spans="1:6" x14ac:dyDescent="0.25">
      <c r="A281" s="154">
        <v>42556</v>
      </c>
      <c r="B281" s="155" t="s">
        <v>358</v>
      </c>
      <c r="C281" s="155" t="s">
        <v>356</v>
      </c>
      <c r="D281" s="155" t="s">
        <v>360</v>
      </c>
      <c r="E281" s="156">
        <v>4495.3900000000003</v>
      </c>
      <c r="F281" s="156">
        <f t="shared" si="4"/>
        <v>224.76950000000002</v>
      </c>
    </row>
    <row r="282" spans="1:6" x14ac:dyDescent="0.25">
      <c r="A282" s="154">
        <v>42557</v>
      </c>
      <c r="B282" s="155" t="s">
        <v>362</v>
      </c>
      <c r="C282" s="155" t="s">
        <v>356</v>
      </c>
      <c r="D282" s="155" t="s">
        <v>369</v>
      </c>
      <c r="E282" s="156">
        <v>2661.9</v>
      </c>
      <c r="F282" s="156">
        <f t="shared" si="4"/>
        <v>133.095</v>
      </c>
    </row>
    <row r="283" spans="1:6" x14ac:dyDescent="0.25">
      <c r="A283" s="154">
        <v>42557</v>
      </c>
      <c r="B283" s="155" t="s">
        <v>358</v>
      </c>
      <c r="C283" s="155" t="s">
        <v>374</v>
      </c>
      <c r="D283" s="155" t="s">
        <v>364</v>
      </c>
      <c r="E283" s="156">
        <v>3836.16</v>
      </c>
      <c r="F283" s="156">
        <f t="shared" si="4"/>
        <v>191.80799999999999</v>
      </c>
    </row>
    <row r="284" spans="1:6" x14ac:dyDescent="0.25">
      <c r="A284" s="154">
        <v>42558</v>
      </c>
      <c r="B284" s="155" t="s">
        <v>373</v>
      </c>
      <c r="C284" s="155" t="s">
        <v>363</v>
      </c>
      <c r="D284" s="155" t="s">
        <v>371</v>
      </c>
      <c r="E284" s="156">
        <v>4405.59</v>
      </c>
      <c r="F284" s="156">
        <f t="shared" si="4"/>
        <v>220.27950000000001</v>
      </c>
    </row>
    <row r="285" spans="1:6" x14ac:dyDescent="0.25">
      <c r="A285" s="154">
        <v>42559</v>
      </c>
      <c r="B285" s="155" t="s">
        <v>366</v>
      </c>
      <c r="C285" s="155" t="s">
        <v>359</v>
      </c>
      <c r="D285" s="155" t="s">
        <v>367</v>
      </c>
      <c r="E285" s="156">
        <v>4991.07</v>
      </c>
      <c r="F285" s="156">
        <f t="shared" si="4"/>
        <v>249.55349999999999</v>
      </c>
    </row>
    <row r="286" spans="1:6" x14ac:dyDescent="0.25">
      <c r="A286" s="154">
        <v>42559</v>
      </c>
      <c r="B286" s="155" t="s">
        <v>358</v>
      </c>
      <c r="C286" s="155" t="s">
        <v>365</v>
      </c>
      <c r="D286" s="155" t="s">
        <v>367</v>
      </c>
      <c r="E286" s="156">
        <v>4151.17</v>
      </c>
      <c r="F286" s="156">
        <f t="shared" si="4"/>
        <v>207.55850000000001</v>
      </c>
    </row>
    <row r="287" spans="1:6" x14ac:dyDescent="0.25">
      <c r="A287" s="154">
        <v>42560</v>
      </c>
      <c r="B287" s="155" t="s">
        <v>358</v>
      </c>
      <c r="C287" s="155" t="s">
        <v>343</v>
      </c>
      <c r="D287" s="155" t="s">
        <v>376</v>
      </c>
      <c r="E287" s="156">
        <v>2595.79</v>
      </c>
      <c r="F287" s="156">
        <f t="shared" si="4"/>
        <v>129.7895</v>
      </c>
    </row>
    <row r="288" spans="1:6" x14ac:dyDescent="0.25">
      <c r="A288" s="154">
        <v>42561</v>
      </c>
      <c r="B288" s="155" t="s">
        <v>358</v>
      </c>
      <c r="C288" s="155" t="s">
        <v>365</v>
      </c>
      <c r="D288" s="155" t="s">
        <v>368</v>
      </c>
      <c r="E288" s="156">
        <v>3147.57</v>
      </c>
      <c r="F288" s="156">
        <f t="shared" si="4"/>
        <v>157.37850000000003</v>
      </c>
    </row>
    <row r="289" spans="1:6" x14ac:dyDescent="0.25">
      <c r="A289" s="154">
        <v>42562</v>
      </c>
      <c r="B289" s="155" t="s">
        <v>366</v>
      </c>
      <c r="C289" s="155" t="s">
        <v>359</v>
      </c>
      <c r="D289" s="155" t="s">
        <v>369</v>
      </c>
      <c r="E289" s="156">
        <v>2904.6</v>
      </c>
      <c r="F289" s="156">
        <f t="shared" si="4"/>
        <v>145.22999999999999</v>
      </c>
    </row>
    <row r="290" spans="1:6" x14ac:dyDescent="0.25">
      <c r="A290" s="154">
        <v>42562</v>
      </c>
      <c r="B290" s="155" t="s">
        <v>362</v>
      </c>
      <c r="C290" s="155" t="s">
        <v>359</v>
      </c>
      <c r="D290" s="155" t="s">
        <v>360</v>
      </c>
      <c r="E290" s="156">
        <v>2106.81</v>
      </c>
      <c r="F290" s="156">
        <f t="shared" si="4"/>
        <v>105.34050000000001</v>
      </c>
    </row>
    <row r="291" spans="1:6" x14ac:dyDescent="0.25">
      <c r="A291" s="154">
        <v>42563</v>
      </c>
      <c r="B291" s="155" t="s">
        <v>358</v>
      </c>
      <c r="C291" s="155" t="s">
        <v>374</v>
      </c>
      <c r="D291" s="155" t="s">
        <v>369</v>
      </c>
      <c r="E291" s="156">
        <v>4272.75</v>
      </c>
      <c r="F291" s="156">
        <f t="shared" si="4"/>
        <v>213.63750000000002</v>
      </c>
    </row>
    <row r="292" spans="1:6" x14ac:dyDescent="0.25">
      <c r="A292" s="154">
        <v>42566</v>
      </c>
      <c r="B292" s="155" t="s">
        <v>377</v>
      </c>
      <c r="C292" s="155" t="s">
        <v>356</v>
      </c>
      <c r="D292" s="155" t="s">
        <v>357</v>
      </c>
      <c r="E292" s="156">
        <v>1179.01</v>
      </c>
      <c r="F292" s="156">
        <f t="shared" si="4"/>
        <v>58.950500000000005</v>
      </c>
    </row>
    <row r="293" spans="1:6" x14ac:dyDescent="0.25">
      <c r="A293" s="154">
        <v>42566</v>
      </c>
      <c r="B293" s="155" t="s">
        <v>377</v>
      </c>
      <c r="C293" s="155" t="s">
        <v>370</v>
      </c>
      <c r="D293" s="155" t="s">
        <v>364</v>
      </c>
      <c r="E293" s="156">
        <v>1210.74</v>
      </c>
      <c r="F293" s="156">
        <f t="shared" si="4"/>
        <v>60.537000000000006</v>
      </c>
    </row>
    <row r="294" spans="1:6" x14ac:dyDescent="0.25">
      <c r="A294" s="154">
        <v>42567</v>
      </c>
      <c r="B294" s="155" t="s">
        <v>362</v>
      </c>
      <c r="C294" s="155" t="s">
        <v>374</v>
      </c>
      <c r="D294" s="155" t="s">
        <v>371</v>
      </c>
      <c r="E294" s="156">
        <v>1566.71</v>
      </c>
      <c r="F294" s="156">
        <f t="shared" si="4"/>
        <v>78.33550000000001</v>
      </c>
    </row>
    <row r="295" spans="1:6" x14ac:dyDescent="0.25">
      <c r="A295" s="154">
        <v>42568</v>
      </c>
      <c r="B295" s="155" t="s">
        <v>366</v>
      </c>
      <c r="C295" s="155" t="s">
        <v>359</v>
      </c>
      <c r="D295" s="155" t="s">
        <v>367</v>
      </c>
      <c r="E295" s="156">
        <v>2331.13</v>
      </c>
      <c r="F295" s="156">
        <f t="shared" si="4"/>
        <v>116.55650000000001</v>
      </c>
    </row>
    <row r="296" spans="1:6" x14ac:dyDescent="0.25">
      <c r="A296" s="154">
        <v>42570</v>
      </c>
      <c r="B296" s="155" t="s">
        <v>362</v>
      </c>
      <c r="C296" s="155" t="s">
        <v>374</v>
      </c>
      <c r="D296" s="155" t="s">
        <v>361</v>
      </c>
      <c r="E296" s="156">
        <v>2147.23</v>
      </c>
      <c r="F296" s="156">
        <f t="shared" si="4"/>
        <v>107.36150000000001</v>
      </c>
    </row>
    <row r="297" spans="1:6" x14ac:dyDescent="0.25">
      <c r="A297" s="154">
        <v>42570</v>
      </c>
      <c r="B297" s="155" t="s">
        <v>358</v>
      </c>
      <c r="C297" s="155" t="s">
        <v>343</v>
      </c>
      <c r="D297" s="155" t="s">
        <v>360</v>
      </c>
      <c r="E297" s="156">
        <v>658.33</v>
      </c>
      <c r="F297" s="156">
        <f t="shared" si="4"/>
        <v>32.916500000000006</v>
      </c>
    </row>
    <row r="298" spans="1:6" x14ac:dyDescent="0.25">
      <c r="A298" s="154">
        <v>42571</v>
      </c>
      <c r="B298" s="155" t="s">
        <v>355</v>
      </c>
      <c r="C298" s="155" t="s">
        <v>374</v>
      </c>
      <c r="D298" s="155" t="s">
        <v>367</v>
      </c>
      <c r="E298" s="156">
        <v>2529.9699999999998</v>
      </c>
      <c r="F298" s="156">
        <f t="shared" si="4"/>
        <v>126.49849999999999</v>
      </c>
    </row>
    <row r="299" spans="1:6" x14ac:dyDescent="0.25">
      <c r="A299" s="154">
        <v>42571</v>
      </c>
      <c r="B299" s="155" t="s">
        <v>366</v>
      </c>
      <c r="C299" s="155" t="s">
        <v>375</v>
      </c>
      <c r="D299" s="155" t="s">
        <v>361</v>
      </c>
      <c r="E299" s="156">
        <v>847.97</v>
      </c>
      <c r="F299" s="156">
        <f t="shared" si="4"/>
        <v>42.398500000000006</v>
      </c>
    </row>
    <row r="300" spans="1:6" x14ac:dyDescent="0.25">
      <c r="A300" s="154">
        <v>42572</v>
      </c>
      <c r="B300" s="155" t="s">
        <v>362</v>
      </c>
      <c r="C300" s="155" t="s">
        <v>374</v>
      </c>
      <c r="D300" s="155" t="s">
        <v>371</v>
      </c>
      <c r="E300" s="156">
        <v>950.3</v>
      </c>
      <c r="F300" s="156">
        <f t="shared" si="4"/>
        <v>47.515000000000001</v>
      </c>
    </row>
    <row r="301" spans="1:6" x14ac:dyDescent="0.25">
      <c r="A301" s="154">
        <v>42572</v>
      </c>
      <c r="B301" s="155" t="s">
        <v>373</v>
      </c>
      <c r="C301" s="155" t="s">
        <v>374</v>
      </c>
      <c r="D301" s="155" t="s">
        <v>357</v>
      </c>
      <c r="E301" s="156">
        <v>1856.42</v>
      </c>
      <c r="F301" s="156">
        <f t="shared" si="4"/>
        <v>92.821000000000012</v>
      </c>
    </row>
    <row r="302" spans="1:6" x14ac:dyDescent="0.25">
      <c r="A302" s="154">
        <v>42572</v>
      </c>
      <c r="B302" s="155" t="s">
        <v>358</v>
      </c>
      <c r="C302" s="155" t="s">
        <v>370</v>
      </c>
      <c r="D302" s="155" t="s">
        <v>376</v>
      </c>
      <c r="E302" s="156">
        <v>3186.94</v>
      </c>
      <c r="F302" s="156">
        <f t="shared" si="4"/>
        <v>159.34700000000001</v>
      </c>
    </row>
    <row r="303" spans="1:6" x14ac:dyDescent="0.25">
      <c r="A303" s="154">
        <v>42573</v>
      </c>
      <c r="B303" s="155" t="s">
        <v>373</v>
      </c>
      <c r="C303" s="155" t="s">
        <v>359</v>
      </c>
      <c r="D303" s="155" t="s">
        <v>360</v>
      </c>
      <c r="E303" s="156">
        <v>783.33</v>
      </c>
      <c r="F303" s="156">
        <f t="shared" si="4"/>
        <v>39.166500000000006</v>
      </c>
    </row>
    <row r="304" spans="1:6" x14ac:dyDescent="0.25">
      <c r="A304" s="154">
        <v>42575</v>
      </c>
      <c r="B304" s="155" t="s">
        <v>358</v>
      </c>
      <c r="C304" s="155" t="s">
        <v>356</v>
      </c>
      <c r="D304" s="155" t="s">
        <v>369</v>
      </c>
      <c r="E304" s="156">
        <v>4497.92</v>
      </c>
      <c r="F304" s="156">
        <f t="shared" si="4"/>
        <v>224.89600000000002</v>
      </c>
    </row>
    <row r="305" spans="1:6" x14ac:dyDescent="0.25">
      <c r="A305" s="154">
        <v>42576</v>
      </c>
      <c r="B305" s="155" t="s">
        <v>355</v>
      </c>
      <c r="C305" s="155" t="s">
        <v>356</v>
      </c>
      <c r="D305" s="155" t="s">
        <v>357</v>
      </c>
      <c r="E305" s="156">
        <v>2221.92</v>
      </c>
      <c r="F305" s="156">
        <f t="shared" si="4"/>
        <v>111.096</v>
      </c>
    </row>
    <row r="306" spans="1:6" x14ac:dyDescent="0.25">
      <c r="A306" s="154">
        <v>42576</v>
      </c>
      <c r="B306" s="155" t="s">
        <v>373</v>
      </c>
      <c r="C306" s="155" t="s">
        <v>370</v>
      </c>
      <c r="D306" s="155" t="s">
        <v>357</v>
      </c>
      <c r="E306" s="156">
        <v>3585.22</v>
      </c>
      <c r="F306" s="156">
        <f t="shared" si="4"/>
        <v>179.261</v>
      </c>
    </row>
    <row r="307" spans="1:6" x14ac:dyDescent="0.25">
      <c r="A307" s="154">
        <v>42576</v>
      </c>
      <c r="B307" s="155" t="s">
        <v>358</v>
      </c>
      <c r="C307" s="155" t="s">
        <v>359</v>
      </c>
      <c r="D307" s="155" t="s">
        <v>367</v>
      </c>
      <c r="E307" s="156">
        <v>3393.79</v>
      </c>
      <c r="F307" s="156">
        <f t="shared" si="4"/>
        <v>169.68950000000001</v>
      </c>
    </row>
    <row r="308" spans="1:6" x14ac:dyDescent="0.25">
      <c r="A308" s="154">
        <v>42576</v>
      </c>
      <c r="B308" s="155" t="s">
        <v>358</v>
      </c>
      <c r="C308" s="155" t="s">
        <v>359</v>
      </c>
      <c r="D308" s="155" t="s">
        <v>369</v>
      </c>
      <c r="E308" s="156">
        <v>1737.65</v>
      </c>
      <c r="F308" s="156">
        <f t="shared" si="4"/>
        <v>86.882500000000007</v>
      </c>
    </row>
    <row r="309" spans="1:6" x14ac:dyDescent="0.25">
      <c r="A309" s="154">
        <v>42577</v>
      </c>
      <c r="B309" s="155" t="s">
        <v>366</v>
      </c>
      <c r="C309" s="155" t="s">
        <v>356</v>
      </c>
      <c r="D309" s="155" t="s">
        <v>376</v>
      </c>
      <c r="E309" s="156">
        <v>803.49</v>
      </c>
      <c r="F309" s="156">
        <f t="shared" si="4"/>
        <v>40.174500000000002</v>
      </c>
    </row>
    <row r="310" spans="1:6" x14ac:dyDescent="0.25">
      <c r="A310" s="154">
        <v>42577</v>
      </c>
      <c r="B310" s="155" t="s">
        <v>358</v>
      </c>
      <c r="C310" s="155" t="s">
        <v>370</v>
      </c>
      <c r="D310" s="155" t="s">
        <v>371</v>
      </c>
      <c r="E310" s="156">
        <v>3565.91</v>
      </c>
      <c r="F310" s="156">
        <f t="shared" si="4"/>
        <v>178.2955</v>
      </c>
    </row>
    <row r="311" spans="1:6" x14ac:dyDescent="0.25">
      <c r="A311" s="154">
        <v>42578</v>
      </c>
      <c r="B311" s="155" t="s">
        <v>366</v>
      </c>
      <c r="C311" s="155" t="s">
        <v>370</v>
      </c>
      <c r="D311" s="155" t="s">
        <v>376</v>
      </c>
      <c r="E311" s="156">
        <v>3125.84</v>
      </c>
      <c r="F311" s="156">
        <f t="shared" si="4"/>
        <v>156.29200000000003</v>
      </c>
    </row>
    <row r="312" spans="1:6" x14ac:dyDescent="0.25">
      <c r="A312" s="154">
        <v>42579</v>
      </c>
      <c r="B312" s="155" t="s">
        <v>358</v>
      </c>
      <c r="C312" s="155" t="s">
        <v>356</v>
      </c>
      <c r="D312" s="155" t="s">
        <v>371</v>
      </c>
      <c r="E312" s="156">
        <v>3452.04</v>
      </c>
      <c r="F312" s="156">
        <f t="shared" si="4"/>
        <v>172.602</v>
      </c>
    </row>
    <row r="313" spans="1:6" x14ac:dyDescent="0.25">
      <c r="A313" s="154">
        <v>42580</v>
      </c>
      <c r="B313" s="155" t="s">
        <v>355</v>
      </c>
      <c r="C313" s="155" t="s">
        <v>370</v>
      </c>
      <c r="D313" s="155" t="s">
        <v>368</v>
      </c>
      <c r="E313" s="156">
        <v>3086.28</v>
      </c>
      <c r="F313" s="156">
        <f t="shared" si="4"/>
        <v>154.31400000000002</v>
      </c>
    </row>
    <row r="314" spans="1:6" x14ac:dyDescent="0.25">
      <c r="A314" s="154">
        <v>42580</v>
      </c>
      <c r="B314" s="155" t="s">
        <v>373</v>
      </c>
      <c r="C314" s="155" t="s">
        <v>356</v>
      </c>
      <c r="D314" s="155" t="s">
        <v>368</v>
      </c>
      <c r="E314" s="156">
        <v>2627.94</v>
      </c>
      <c r="F314" s="156">
        <f t="shared" si="4"/>
        <v>131.39700000000002</v>
      </c>
    </row>
    <row r="315" spans="1:6" x14ac:dyDescent="0.25">
      <c r="A315" s="154">
        <v>42581</v>
      </c>
      <c r="B315" s="155" t="s">
        <v>362</v>
      </c>
      <c r="C315" s="155" t="s">
        <v>356</v>
      </c>
      <c r="D315" s="155" t="s">
        <v>367</v>
      </c>
      <c r="E315" s="156">
        <v>2825.74</v>
      </c>
      <c r="F315" s="156">
        <f t="shared" si="4"/>
        <v>141.28700000000001</v>
      </c>
    </row>
    <row r="316" spans="1:6" x14ac:dyDescent="0.25">
      <c r="A316" s="154">
        <v>42582</v>
      </c>
      <c r="B316" s="155" t="s">
        <v>373</v>
      </c>
      <c r="C316" s="155" t="s">
        <v>374</v>
      </c>
      <c r="D316" s="155" t="s">
        <v>376</v>
      </c>
      <c r="E316" s="156">
        <v>2814.92</v>
      </c>
      <c r="F316" s="156">
        <f t="shared" si="4"/>
        <v>140.74600000000001</v>
      </c>
    </row>
    <row r="317" spans="1:6" x14ac:dyDescent="0.25">
      <c r="A317" s="154">
        <v>42583</v>
      </c>
      <c r="B317" s="155" t="s">
        <v>366</v>
      </c>
      <c r="C317" s="155" t="s">
        <v>374</v>
      </c>
      <c r="D317" s="155" t="s">
        <v>369</v>
      </c>
      <c r="E317" s="156">
        <v>2133.88</v>
      </c>
      <c r="F317" s="156">
        <f t="shared" si="4"/>
        <v>106.69400000000002</v>
      </c>
    </row>
    <row r="318" spans="1:6" x14ac:dyDescent="0.25">
      <c r="A318" s="154">
        <v>42583</v>
      </c>
      <c r="B318" s="155" t="s">
        <v>358</v>
      </c>
      <c r="C318" s="155" t="s">
        <v>370</v>
      </c>
      <c r="D318" s="155" t="s">
        <v>367</v>
      </c>
      <c r="E318" s="156">
        <v>3889.35</v>
      </c>
      <c r="F318" s="156">
        <f t="shared" si="4"/>
        <v>194.4675</v>
      </c>
    </row>
    <row r="319" spans="1:6" x14ac:dyDescent="0.25">
      <c r="A319" s="154">
        <v>42584</v>
      </c>
      <c r="B319" s="155" t="s">
        <v>377</v>
      </c>
      <c r="C319" s="155" t="s">
        <v>343</v>
      </c>
      <c r="D319" s="155" t="s">
        <v>376</v>
      </c>
      <c r="E319" s="156">
        <v>1002.23</v>
      </c>
      <c r="F319" s="156">
        <f t="shared" si="4"/>
        <v>50.111500000000007</v>
      </c>
    </row>
    <row r="320" spans="1:6" x14ac:dyDescent="0.25">
      <c r="A320" s="154">
        <v>42586</v>
      </c>
      <c r="B320" s="155" t="s">
        <v>377</v>
      </c>
      <c r="C320" s="155" t="s">
        <v>359</v>
      </c>
      <c r="D320" s="155" t="s">
        <v>357</v>
      </c>
      <c r="E320" s="156">
        <v>3642.67</v>
      </c>
      <c r="F320" s="156">
        <f t="shared" si="4"/>
        <v>182.13350000000003</v>
      </c>
    </row>
    <row r="321" spans="1:6" x14ac:dyDescent="0.25">
      <c r="A321" s="154">
        <v>42587</v>
      </c>
      <c r="B321" s="155" t="s">
        <v>362</v>
      </c>
      <c r="C321" s="155" t="s">
        <v>370</v>
      </c>
      <c r="D321" s="155" t="s">
        <v>368</v>
      </c>
      <c r="E321" s="156">
        <v>534.39</v>
      </c>
      <c r="F321" s="156">
        <f t="shared" si="4"/>
        <v>26.7195</v>
      </c>
    </row>
    <row r="322" spans="1:6" x14ac:dyDescent="0.25">
      <c r="A322" s="154">
        <v>42588</v>
      </c>
      <c r="B322" s="155" t="s">
        <v>366</v>
      </c>
      <c r="C322" s="155" t="s">
        <v>365</v>
      </c>
      <c r="D322" s="155" t="s">
        <v>369</v>
      </c>
      <c r="E322" s="156">
        <v>1183.4100000000001</v>
      </c>
      <c r="F322" s="156">
        <f t="shared" si="4"/>
        <v>59.170500000000004</v>
      </c>
    </row>
    <row r="323" spans="1:6" x14ac:dyDescent="0.25">
      <c r="A323" s="154">
        <v>42588</v>
      </c>
      <c r="B323" s="155" t="s">
        <v>372</v>
      </c>
      <c r="C323" s="155" t="s">
        <v>363</v>
      </c>
      <c r="D323" s="155" t="s">
        <v>368</v>
      </c>
      <c r="E323" s="156">
        <v>4321.5</v>
      </c>
      <c r="F323" s="156">
        <f t="shared" si="4"/>
        <v>216.07500000000002</v>
      </c>
    </row>
    <row r="324" spans="1:6" x14ac:dyDescent="0.25">
      <c r="A324" s="154">
        <v>42589</v>
      </c>
      <c r="B324" s="155" t="s">
        <v>355</v>
      </c>
      <c r="C324" s="155" t="s">
        <v>359</v>
      </c>
      <c r="D324" s="155" t="s">
        <v>364</v>
      </c>
      <c r="E324" s="156">
        <v>1734.53</v>
      </c>
      <c r="F324" s="156">
        <f t="shared" ref="F324:F387" si="5">5%*E324</f>
        <v>86.726500000000001</v>
      </c>
    </row>
    <row r="325" spans="1:6" x14ac:dyDescent="0.25">
      <c r="A325" s="154">
        <v>42589</v>
      </c>
      <c r="B325" s="155" t="s">
        <v>362</v>
      </c>
      <c r="C325" s="155" t="s">
        <v>359</v>
      </c>
      <c r="D325" s="155" t="s">
        <v>376</v>
      </c>
      <c r="E325" s="156">
        <v>4717.2299999999996</v>
      </c>
      <c r="F325" s="156">
        <f t="shared" si="5"/>
        <v>235.86149999999998</v>
      </c>
    </row>
    <row r="326" spans="1:6" x14ac:dyDescent="0.25">
      <c r="A326" s="154">
        <v>42593</v>
      </c>
      <c r="B326" s="155" t="s">
        <v>358</v>
      </c>
      <c r="C326" s="155" t="s">
        <v>370</v>
      </c>
      <c r="D326" s="155" t="s">
        <v>361</v>
      </c>
      <c r="E326" s="156">
        <v>4372.28</v>
      </c>
      <c r="F326" s="156">
        <f t="shared" si="5"/>
        <v>218.614</v>
      </c>
    </row>
    <row r="327" spans="1:6" x14ac:dyDescent="0.25">
      <c r="A327" s="154">
        <v>42594</v>
      </c>
      <c r="B327" s="155" t="s">
        <v>377</v>
      </c>
      <c r="C327" s="155" t="s">
        <v>356</v>
      </c>
      <c r="D327" s="155" t="s">
        <v>369</v>
      </c>
      <c r="E327" s="156">
        <v>1016.3</v>
      </c>
      <c r="F327" s="156">
        <f t="shared" si="5"/>
        <v>50.814999999999998</v>
      </c>
    </row>
    <row r="328" spans="1:6" x14ac:dyDescent="0.25">
      <c r="A328" s="154">
        <v>42594</v>
      </c>
      <c r="B328" s="155" t="s">
        <v>373</v>
      </c>
      <c r="C328" s="155" t="s">
        <v>343</v>
      </c>
      <c r="D328" s="155" t="s">
        <v>369</v>
      </c>
      <c r="E328" s="156">
        <v>1656.83</v>
      </c>
      <c r="F328" s="156">
        <f t="shared" si="5"/>
        <v>82.841499999999996</v>
      </c>
    </row>
    <row r="329" spans="1:6" x14ac:dyDescent="0.25">
      <c r="A329" s="154">
        <v>42594</v>
      </c>
      <c r="B329" s="155" t="s">
        <v>373</v>
      </c>
      <c r="C329" s="155" t="s">
        <v>363</v>
      </c>
      <c r="D329" s="155" t="s">
        <v>360</v>
      </c>
      <c r="E329" s="156">
        <v>1495.97</v>
      </c>
      <c r="F329" s="156">
        <f t="shared" si="5"/>
        <v>74.798500000000004</v>
      </c>
    </row>
    <row r="330" spans="1:6" x14ac:dyDescent="0.25">
      <c r="A330" s="154">
        <v>42594</v>
      </c>
      <c r="B330" s="155" t="s">
        <v>358</v>
      </c>
      <c r="C330" s="155" t="s">
        <v>370</v>
      </c>
      <c r="D330" s="155" t="s">
        <v>357</v>
      </c>
      <c r="E330" s="156">
        <v>2094.98</v>
      </c>
      <c r="F330" s="156">
        <f t="shared" si="5"/>
        <v>104.74900000000001</v>
      </c>
    </row>
    <row r="331" spans="1:6" x14ac:dyDescent="0.25">
      <c r="A331" s="154">
        <v>42595</v>
      </c>
      <c r="B331" s="155" t="s">
        <v>373</v>
      </c>
      <c r="C331" s="155" t="s">
        <v>374</v>
      </c>
      <c r="D331" s="155" t="s">
        <v>360</v>
      </c>
      <c r="E331" s="156">
        <v>1915.71</v>
      </c>
      <c r="F331" s="156">
        <f t="shared" si="5"/>
        <v>95.785500000000013</v>
      </c>
    </row>
    <row r="332" spans="1:6" x14ac:dyDescent="0.25">
      <c r="A332" s="154">
        <v>42596</v>
      </c>
      <c r="B332" s="155" t="s">
        <v>358</v>
      </c>
      <c r="C332" s="155" t="s">
        <v>343</v>
      </c>
      <c r="D332" s="155" t="s">
        <v>357</v>
      </c>
      <c r="E332" s="156">
        <v>2688.48</v>
      </c>
      <c r="F332" s="156">
        <f t="shared" si="5"/>
        <v>134.42400000000001</v>
      </c>
    </row>
    <row r="333" spans="1:6" x14ac:dyDescent="0.25">
      <c r="A333" s="154">
        <v>42597</v>
      </c>
      <c r="B333" s="155" t="s">
        <v>362</v>
      </c>
      <c r="C333" s="155" t="s">
        <v>359</v>
      </c>
      <c r="D333" s="155" t="s">
        <v>357</v>
      </c>
      <c r="E333" s="156">
        <v>1468.45</v>
      </c>
      <c r="F333" s="156">
        <f t="shared" si="5"/>
        <v>73.422499999999999</v>
      </c>
    </row>
    <row r="334" spans="1:6" x14ac:dyDescent="0.25">
      <c r="A334" s="154">
        <v>42600</v>
      </c>
      <c r="B334" s="155" t="s">
        <v>358</v>
      </c>
      <c r="C334" s="155" t="s">
        <v>365</v>
      </c>
      <c r="D334" s="155" t="s">
        <v>357</v>
      </c>
      <c r="E334" s="156">
        <v>2196.89</v>
      </c>
      <c r="F334" s="156">
        <f t="shared" si="5"/>
        <v>109.8445</v>
      </c>
    </row>
    <row r="335" spans="1:6" x14ac:dyDescent="0.25">
      <c r="A335" s="154">
        <v>42601</v>
      </c>
      <c r="B335" s="155" t="s">
        <v>366</v>
      </c>
      <c r="C335" s="155" t="s">
        <v>356</v>
      </c>
      <c r="D335" s="155" t="s">
        <v>361</v>
      </c>
      <c r="E335" s="156">
        <v>799.62</v>
      </c>
      <c r="F335" s="156">
        <f t="shared" si="5"/>
        <v>39.981000000000002</v>
      </c>
    </row>
    <row r="336" spans="1:6" x14ac:dyDescent="0.25">
      <c r="A336" s="154">
        <v>42601</v>
      </c>
      <c r="B336" s="155" t="s">
        <v>358</v>
      </c>
      <c r="C336" s="155" t="s">
        <v>359</v>
      </c>
      <c r="D336" s="155" t="s">
        <v>367</v>
      </c>
      <c r="E336" s="156">
        <v>3169.59</v>
      </c>
      <c r="F336" s="156">
        <f t="shared" si="5"/>
        <v>158.47950000000003</v>
      </c>
    </row>
    <row r="337" spans="1:6" x14ac:dyDescent="0.25">
      <c r="A337" s="154">
        <v>42602</v>
      </c>
      <c r="B337" s="155" t="s">
        <v>355</v>
      </c>
      <c r="C337" s="155" t="s">
        <v>363</v>
      </c>
      <c r="D337" s="155" t="s">
        <v>364</v>
      </c>
      <c r="E337" s="156">
        <v>4108.84</v>
      </c>
      <c r="F337" s="156">
        <f t="shared" si="5"/>
        <v>205.44200000000001</v>
      </c>
    </row>
    <row r="338" spans="1:6" x14ac:dyDescent="0.25">
      <c r="A338" s="154">
        <v>42602</v>
      </c>
      <c r="B338" s="155" t="s">
        <v>372</v>
      </c>
      <c r="C338" s="155" t="s">
        <v>343</v>
      </c>
      <c r="D338" s="155" t="s">
        <v>364</v>
      </c>
      <c r="E338" s="156">
        <v>1580.57</v>
      </c>
      <c r="F338" s="156">
        <f t="shared" si="5"/>
        <v>79.028500000000008</v>
      </c>
    </row>
    <row r="339" spans="1:6" x14ac:dyDescent="0.25">
      <c r="A339" s="154">
        <v>42603</v>
      </c>
      <c r="B339" s="155" t="s">
        <v>355</v>
      </c>
      <c r="C339" s="155" t="s">
        <v>359</v>
      </c>
      <c r="D339" s="155" t="s">
        <v>364</v>
      </c>
      <c r="E339" s="156">
        <v>1270.6300000000001</v>
      </c>
      <c r="F339" s="156">
        <f t="shared" si="5"/>
        <v>63.531500000000008</v>
      </c>
    </row>
    <row r="340" spans="1:6" x14ac:dyDescent="0.25">
      <c r="A340" s="154">
        <v>42603</v>
      </c>
      <c r="B340" s="155" t="s">
        <v>362</v>
      </c>
      <c r="C340" s="155" t="s">
        <v>356</v>
      </c>
      <c r="D340" s="155" t="s">
        <v>368</v>
      </c>
      <c r="E340" s="156">
        <v>4807.0200000000004</v>
      </c>
      <c r="F340" s="156">
        <f t="shared" si="5"/>
        <v>240.35100000000003</v>
      </c>
    </row>
    <row r="341" spans="1:6" x14ac:dyDescent="0.25">
      <c r="A341" s="154">
        <v>42603</v>
      </c>
      <c r="B341" s="155" t="s">
        <v>372</v>
      </c>
      <c r="C341" s="155" t="s">
        <v>374</v>
      </c>
      <c r="D341" s="155" t="s">
        <v>361</v>
      </c>
      <c r="E341" s="156">
        <v>814.99</v>
      </c>
      <c r="F341" s="156">
        <f t="shared" si="5"/>
        <v>40.749500000000005</v>
      </c>
    </row>
    <row r="342" spans="1:6" x14ac:dyDescent="0.25">
      <c r="A342" s="154">
        <v>42604</v>
      </c>
      <c r="B342" s="155" t="s">
        <v>362</v>
      </c>
      <c r="C342" s="155" t="s">
        <v>343</v>
      </c>
      <c r="D342" s="155" t="s">
        <v>364</v>
      </c>
      <c r="E342" s="156">
        <v>4946.67</v>
      </c>
      <c r="F342" s="156">
        <f t="shared" si="5"/>
        <v>247.33350000000002</v>
      </c>
    </row>
    <row r="343" spans="1:6" x14ac:dyDescent="0.25">
      <c r="A343" s="154">
        <v>42604</v>
      </c>
      <c r="B343" s="155" t="s">
        <v>358</v>
      </c>
      <c r="C343" s="155" t="s">
        <v>370</v>
      </c>
      <c r="D343" s="155" t="s">
        <v>361</v>
      </c>
      <c r="E343" s="156">
        <v>2127.41</v>
      </c>
      <c r="F343" s="156">
        <f t="shared" si="5"/>
        <v>106.37049999999999</v>
      </c>
    </row>
    <row r="344" spans="1:6" x14ac:dyDescent="0.25">
      <c r="A344" s="154">
        <v>42605</v>
      </c>
      <c r="B344" s="155" t="s">
        <v>373</v>
      </c>
      <c r="C344" s="155" t="s">
        <v>375</v>
      </c>
      <c r="D344" s="155" t="s">
        <v>368</v>
      </c>
      <c r="E344" s="156">
        <v>244.3</v>
      </c>
      <c r="F344" s="156">
        <f t="shared" si="5"/>
        <v>12.215000000000002</v>
      </c>
    </row>
    <row r="345" spans="1:6" x14ac:dyDescent="0.25">
      <c r="A345" s="154">
        <v>42605</v>
      </c>
      <c r="B345" s="155" t="s">
        <v>358</v>
      </c>
      <c r="C345" s="155" t="s">
        <v>356</v>
      </c>
      <c r="D345" s="155" t="s">
        <v>361</v>
      </c>
      <c r="E345" s="156">
        <v>3194.93</v>
      </c>
      <c r="F345" s="156">
        <f t="shared" si="5"/>
        <v>159.7465</v>
      </c>
    </row>
    <row r="346" spans="1:6" x14ac:dyDescent="0.25">
      <c r="A346" s="154">
        <v>42606</v>
      </c>
      <c r="B346" s="155" t="s">
        <v>358</v>
      </c>
      <c r="C346" s="155" t="s">
        <v>374</v>
      </c>
      <c r="D346" s="155" t="s">
        <v>371</v>
      </c>
      <c r="E346" s="156">
        <v>392.16</v>
      </c>
      <c r="F346" s="156">
        <f t="shared" si="5"/>
        <v>19.608000000000004</v>
      </c>
    </row>
    <row r="347" spans="1:6" x14ac:dyDescent="0.25">
      <c r="A347" s="154">
        <v>42607</v>
      </c>
      <c r="B347" s="155" t="s">
        <v>366</v>
      </c>
      <c r="C347" s="155" t="s">
        <v>359</v>
      </c>
      <c r="D347" s="155" t="s">
        <v>367</v>
      </c>
      <c r="E347" s="156">
        <v>1022.56</v>
      </c>
      <c r="F347" s="156">
        <f t="shared" si="5"/>
        <v>51.128</v>
      </c>
    </row>
    <row r="348" spans="1:6" x14ac:dyDescent="0.25">
      <c r="A348" s="154">
        <v>42607</v>
      </c>
      <c r="B348" s="155" t="s">
        <v>372</v>
      </c>
      <c r="C348" s="155" t="s">
        <v>359</v>
      </c>
      <c r="D348" s="155" t="s">
        <v>364</v>
      </c>
      <c r="E348" s="156">
        <v>3266.56</v>
      </c>
      <c r="F348" s="156">
        <f t="shared" si="5"/>
        <v>163.328</v>
      </c>
    </row>
    <row r="349" spans="1:6" x14ac:dyDescent="0.25">
      <c r="A349" s="154">
        <v>42608</v>
      </c>
      <c r="B349" s="155" t="s">
        <v>372</v>
      </c>
      <c r="C349" s="155" t="s">
        <v>374</v>
      </c>
      <c r="D349" s="155" t="s">
        <v>368</v>
      </c>
      <c r="E349" s="156">
        <v>1695.19</v>
      </c>
      <c r="F349" s="156">
        <f t="shared" si="5"/>
        <v>84.759500000000003</v>
      </c>
    </row>
    <row r="350" spans="1:6" x14ac:dyDescent="0.25">
      <c r="A350" s="154">
        <v>42608</v>
      </c>
      <c r="B350" s="155" t="s">
        <v>372</v>
      </c>
      <c r="C350" s="155" t="s">
        <v>359</v>
      </c>
      <c r="D350" s="155" t="s">
        <v>367</v>
      </c>
      <c r="E350" s="156">
        <v>2467.35</v>
      </c>
      <c r="F350" s="156">
        <f t="shared" si="5"/>
        <v>123.36750000000001</v>
      </c>
    </row>
    <row r="351" spans="1:6" x14ac:dyDescent="0.25">
      <c r="A351" s="154">
        <v>42610</v>
      </c>
      <c r="B351" s="155" t="s">
        <v>372</v>
      </c>
      <c r="C351" s="155" t="s">
        <v>365</v>
      </c>
      <c r="D351" s="155" t="s">
        <v>364</v>
      </c>
      <c r="E351" s="156">
        <v>453.36</v>
      </c>
      <c r="F351" s="156">
        <f t="shared" si="5"/>
        <v>22.668000000000003</v>
      </c>
    </row>
    <row r="352" spans="1:6" x14ac:dyDescent="0.25">
      <c r="A352" s="154">
        <v>42610</v>
      </c>
      <c r="B352" s="155" t="s">
        <v>372</v>
      </c>
      <c r="C352" s="155" t="s">
        <v>374</v>
      </c>
      <c r="D352" s="155" t="s">
        <v>371</v>
      </c>
      <c r="E352" s="156">
        <v>4734.8100000000004</v>
      </c>
      <c r="F352" s="156">
        <f t="shared" si="5"/>
        <v>236.74050000000003</v>
      </c>
    </row>
    <row r="353" spans="1:6" x14ac:dyDescent="0.25">
      <c r="A353" s="154">
        <v>42611</v>
      </c>
      <c r="B353" s="155" t="s">
        <v>362</v>
      </c>
      <c r="C353" s="155" t="s">
        <v>359</v>
      </c>
      <c r="D353" s="155" t="s">
        <v>364</v>
      </c>
      <c r="E353" s="156">
        <v>732.54</v>
      </c>
      <c r="F353" s="156">
        <f t="shared" si="5"/>
        <v>36.627000000000002</v>
      </c>
    </row>
    <row r="354" spans="1:6" x14ac:dyDescent="0.25">
      <c r="A354" s="154">
        <v>42611</v>
      </c>
      <c r="B354" s="155" t="s">
        <v>358</v>
      </c>
      <c r="C354" s="155" t="s">
        <v>359</v>
      </c>
      <c r="D354" s="155" t="s">
        <v>361</v>
      </c>
      <c r="E354" s="156">
        <v>4952.25</v>
      </c>
      <c r="F354" s="156">
        <f t="shared" si="5"/>
        <v>247.61250000000001</v>
      </c>
    </row>
    <row r="355" spans="1:6" x14ac:dyDescent="0.25">
      <c r="A355" s="154">
        <v>42613</v>
      </c>
      <c r="B355" s="155" t="s">
        <v>373</v>
      </c>
      <c r="C355" s="155" t="s">
        <v>359</v>
      </c>
      <c r="D355" s="155" t="s">
        <v>371</v>
      </c>
      <c r="E355" s="156">
        <v>1403.32</v>
      </c>
      <c r="F355" s="156">
        <f t="shared" si="5"/>
        <v>70.165999999999997</v>
      </c>
    </row>
    <row r="356" spans="1:6" x14ac:dyDescent="0.25">
      <c r="A356" s="154">
        <v>42613</v>
      </c>
      <c r="B356" s="155" t="s">
        <v>358</v>
      </c>
      <c r="C356" s="155" t="s">
        <v>363</v>
      </c>
      <c r="D356" s="155" t="s">
        <v>364</v>
      </c>
      <c r="E356" s="156">
        <v>2717.28</v>
      </c>
      <c r="F356" s="156">
        <f t="shared" si="5"/>
        <v>135.864</v>
      </c>
    </row>
    <row r="357" spans="1:6" x14ac:dyDescent="0.25">
      <c r="A357" s="154">
        <v>42614</v>
      </c>
      <c r="B357" s="155" t="s">
        <v>362</v>
      </c>
      <c r="C357" s="155" t="s">
        <v>374</v>
      </c>
      <c r="D357" s="155" t="s">
        <v>364</v>
      </c>
      <c r="E357" s="156">
        <v>614.26</v>
      </c>
      <c r="F357" s="156">
        <f t="shared" si="5"/>
        <v>30.713000000000001</v>
      </c>
    </row>
    <row r="358" spans="1:6" x14ac:dyDescent="0.25">
      <c r="A358" s="154">
        <v>42614</v>
      </c>
      <c r="B358" s="155" t="s">
        <v>362</v>
      </c>
      <c r="C358" s="155" t="s">
        <v>370</v>
      </c>
      <c r="D358" s="155" t="s">
        <v>371</v>
      </c>
      <c r="E358" s="156">
        <v>3186.86</v>
      </c>
      <c r="F358" s="156">
        <f t="shared" si="5"/>
        <v>159.34300000000002</v>
      </c>
    </row>
    <row r="359" spans="1:6" x14ac:dyDescent="0.25">
      <c r="A359" s="154">
        <v>42614</v>
      </c>
      <c r="B359" s="155" t="s">
        <v>358</v>
      </c>
      <c r="C359" s="155" t="s">
        <v>343</v>
      </c>
      <c r="D359" s="155" t="s">
        <v>369</v>
      </c>
      <c r="E359" s="156">
        <v>3190.47</v>
      </c>
      <c r="F359" s="156">
        <f t="shared" si="5"/>
        <v>159.52350000000001</v>
      </c>
    </row>
    <row r="360" spans="1:6" x14ac:dyDescent="0.25">
      <c r="A360" s="154">
        <v>42614</v>
      </c>
      <c r="B360" s="155" t="s">
        <v>372</v>
      </c>
      <c r="C360" s="155" t="s">
        <v>359</v>
      </c>
      <c r="D360" s="155" t="s">
        <v>368</v>
      </c>
      <c r="E360" s="156">
        <v>4593.55</v>
      </c>
      <c r="F360" s="156">
        <f t="shared" si="5"/>
        <v>229.67750000000001</v>
      </c>
    </row>
    <row r="361" spans="1:6" x14ac:dyDescent="0.25">
      <c r="A361" s="154">
        <v>42615</v>
      </c>
      <c r="B361" s="155" t="s">
        <v>358</v>
      </c>
      <c r="C361" s="155" t="s">
        <v>343</v>
      </c>
      <c r="D361" s="155" t="s">
        <v>376</v>
      </c>
      <c r="E361" s="156">
        <v>2472.15</v>
      </c>
      <c r="F361" s="156">
        <f t="shared" si="5"/>
        <v>123.60750000000002</v>
      </c>
    </row>
    <row r="362" spans="1:6" x14ac:dyDescent="0.25">
      <c r="A362" s="154">
        <v>42615</v>
      </c>
      <c r="B362" s="155" t="s">
        <v>372</v>
      </c>
      <c r="C362" s="155" t="s">
        <v>363</v>
      </c>
      <c r="D362" s="155" t="s">
        <v>367</v>
      </c>
      <c r="E362" s="156">
        <v>2967.29</v>
      </c>
      <c r="F362" s="156">
        <f t="shared" si="5"/>
        <v>148.36449999999999</v>
      </c>
    </row>
    <row r="363" spans="1:6" x14ac:dyDescent="0.25">
      <c r="A363" s="154">
        <v>42616</v>
      </c>
      <c r="B363" s="155" t="s">
        <v>366</v>
      </c>
      <c r="C363" s="155" t="s">
        <v>375</v>
      </c>
      <c r="D363" s="155" t="s">
        <v>364</v>
      </c>
      <c r="E363" s="156">
        <v>683.12</v>
      </c>
      <c r="F363" s="156">
        <f t="shared" si="5"/>
        <v>34.155999999999999</v>
      </c>
    </row>
    <row r="364" spans="1:6" x14ac:dyDescent="0.25">
      <c r="A364" s="154">
        <v>42616</v>
      </c>
      <c r="B364" s="155" t="s">
        <v>362</v>
      </c>
      <c r="C364" s="155" t="s">
        <v>370</v>
      </c>
      <c r="D364" s="155" t="s">
        <v>361</v>
      </c>
      <c r="E364" s="156">
        <v>4861.88</v>
      </c>
      <c r="F364" s="156">
        <f t="shared" si="5"/>
        <v>243.09400000000002</v>
      </c>
    </row>
    <row r="365" spans="1:6" x14ac:dyDescent="0.25">
      <c r="A365" s="154">
        <v>42616</v>
      </c>
      <c r="B365" s="155" t="s">
        <v>358</v>
      </c>
      <c r="C365" s="155" t="s">
        <v>374</v>
      </c>
      <c r="D365" s="155" t="s">
        <v>368</v>
      </c>
      <c r="E365" s="156">
        <v>3912.2</v>
      </c>
      <c r="F365" s="156">
        <f t="shared" si="5"/>
        <v>195.61</v>
      </c>
    </row>
    <row r="366" spans="1:6" x14ac:dyDescent="0.25">
      <c r="A366" s="154">
        <v>42616</v>
      </c>
      <c r="B366" s="155" t="s">
        <v>372</v>
      </c>
      <c r="C366" s="155" t="s">
        <v>356</v>
      </c>
      <c r="D366" s="155" t="s">
        <v>369</v>
      </c>
      <c r="E366" s="156">
        <v>4675.28</v>
      </c>
      <c r="F366" s="156">
        <f t="shared" si="5"/>
        <v>233.76400000000001</v>
      </c>
    </row>
    <row r="367" spans="1:6" x14ac:dyDescent="0.25">
      <c r="A367" s="154">
        <v>42618</v>
      </c>
      <c r="B367" s="155" t="s">
        <v>358</v>
      </c>
      <c r="C367" s="155" t="s">
        <v>370</v>
      </c>
      <c r="D367" s="155" t="s">
        <v>361</v>
      </c>
      <c r="E367" s="156">
        <v>698.69</v>
      </c>
      <c r="F367" s="156">
        <f t="shared" si="5"/>
        <v>34.934500000000007</v>
      </c>
    </row>
    <row r="368" spans="1:6" x14ac:dyDescent="0.25">
      <c r="A368" s="154">
        <v>42619</v>
      </c>
      <c r="B368" s="155" t="s">
        <v>355</v>
      </c>
      <c r="C368" s="155" t="s">
        <v>374</v>
      </c>
      <c r="D368" s="155" t="s">
        <v>367</v>
      </c>
      <c r="E368" s="156">
        <v>3290.41</v>
      </c>
      <c r="F368" s="156">
        <f t="shared" si="5"/>
        <v>164.5205</v>
      </c>
    </row>
    <row r="369" spans="1:6" x14ac:dyDescent="0.25">
      <c r="A369" s="154">
        <v>42619</v>
      </c>
      <c r="B369" s="155" t="s">
        <v>377</v>
      </c>
      <c r="C369" s="155" t="s">
        <v>365</v>
      </c>
      <c r="D369" s="155" t="s">
        <v>371</v>
      </c>
      <c r="E369" s="156">
        <v>550.04999999999995</v>
      </c>
      <c r="F369" s="156">
        <f t="shared" si="5"/>
        <v>27.502499999999998</v>
      </c>
    </row>
    <row r="370" spans="1:6" x14ac:dyDescent="0.25">
      <c r="A370" s="154">
        <v>42620</v>
      </c>
      <c r="B370" s="155" t="s">
        <v>362</v>
      </c>
      <c r="C370" s="155" t="s">
        <v>365</v>
      </c>
      <c r="D370" s="155" t="s">
        <v>360</v>
      </c>
      <c r="E370" s="156">
        <v>1758.4</v>
      </c>
      <c r="F370" s="156">
        <f t="shared" si="5"/>
        <v>87.920000000000016</v>
      </c>
    </row>
    <row r="371" spans="1:6" x14ac:dyDescent="0.25">
      <c r="A371" s="154">
        <v>42621</v>
      </c>
      <c r="B371" s="155" t="s">
        <v>358</v>
      </c>
      <c r="C371" s="155" t="s">
        <v>374</v>
      </c>
      <c r="D371" s="155" t="s">
        <v>360</v>
      </c>
      <c r="E371" s="156">
        <v>3405.39</v>
      </c>
      <c r="F371" s="156">
        <f t="shared" si="5"/>
        <v>170.26949999999999</v>
      </c>
    </row>
    <row r="372" spans="1:6" x14ac:dyDescent="0.25">
      <c r="A372" s="154">
        <v>42622</v>
      </c>
      <c r="B372" s="155" t="s">
        <v>355</v>
      </c>
      <c r="C372" s="155" t="s">
        <v>359</v>
      </c>
      <c r="D372" s="155" t="s">
        <v>367</v>
      </c>
      <c r="E372" s="156">
        <v>1452.76</v>
      </c>
      <c r="F372" s="156">
        <f t="shared" si="5"/>
        <v>72.638000000000005</v>
      </c>
    </row>
    <row r="373" spans="1:6" x14ac:dyDescent="0.25">
      <c r="A373" s="154">
        <v>42623</v>
      </c>
      <c r="B373" s="155" t="s">
        <v>362</v>
      </c>
      <c r="C373" s="155" t="s">
        <v>359</v>
      </c>
      <c r="D373" s="155" t="s">
        <v>369</v>
      </c>
      <c r="E373" s="156">
        <v>2901.75</v>
      </c>
      <c r="F373" s="156">
        <f t="shared" si="5"/>
        <v>145.08750000000001</v>
      </c>
    </row>
    <row r="374" spans="1:6" x14ac:dyDescent="0.25">
      <c r="A374" s="154">
        <v>42624</v>
      </c>
      <c r="B374" s="155" t="s">
        <v>362</v>
      </c>
      <c r="C374" s="155" t="s">
        <v>375</v>
      </c>
      <c r="D374" s="155" t="s">
        <v>360</v>
      </c>
      <c r="E374" s="156">
        <v>1888.38</v>
      </c>
      <c r="F374" s="156">
        <f t="shared" si="5"/>
        <v>94.419000000000011</v>
      </c>
    </row>
    <row r="375" spans="1:6" x14ac:dyDescent="0.25">
      <c r="A375" s="154">
        <v>42625</v>
      </c>
      <c r="B375" s="155" t="s">
        <v>377</v>
      </c>
      <c r="C375" s="155" t="s">
        <v>359</v>
      </c>
      <c r="D375" s="155" t="s">
        <v>368</v>
      </c>
      <c r="E375" s="156">
        <v>1573.16</v>
      </c>
      <c r="F375" s="156">
        <f t="shared" si="5"/>
        <v>78.658000000000015</v>
      </c>
    </row>
    <row r="376" spans="1:6" x14ac:dyDescent="0.25">
      <c r="A376" s="154">
        <v>42625</v>
      </c>
      <c r="B376" s="155" t="s">
        <v>358</v>
      </c>
      <c r="C376" s="155" t="s">
        <v>370</v>
      </c>
      <c r="D376" s="155" t="s">
        <v>367</v>
      </c>
      <c r="E376" s="156">
        <v>1879.38</v>
      </c>
      <c r="F376" s="156">
        <f t="shared" si="5"/>
        <v>93.969000000000008</v>
      </c>
    </row>
    <row r="377" spans="1:6" x14ac:dyDescent="0.25">
      <c r="A377" s="154">
        <v>42626</v>
      </c>
      <c r="B377" s="155" t="s">
        <v>372</v>
      </c>
      <c r="C377" s="155" t="s">
        <v>363</v>
      </c>
      <c r="D377" s="155" t="s">
        <v>376</v>
      </c>
      <c r="E377" s="156">
        <v>619.91999999999996</v>
      </c>
      <c r="F377" s="156">
        <f t="shared" si="5"/>
        <v>30.995999999999999</v>
      </c>
    </row>
    <row r="378" spans="1:6" x14ac:dyDescent="0.25">
      <c r="A378" s="154">
        <v>42627</v>
      </c>
      <c r="B378" s="155" t="s">
        <v>355</v>
      </c>
      <c r="C378" s="155" t="s">
        <v>374</v>
      </c>
      <c r="D378" s="155" t="s">
        <v>367</v>
      </c>
      <c r="E378" s="156">
        <v>1467.58</v>
      </c>
      <c r="F378" s="156">
        <f t="shared" si="5"/>
        <v>73.379000000000005</v>
      </c>
    </row>
    <row r="379" spans="1:6" x14ac:dyDescent="0.25">
      <c r="A379" s="154">
        <v>42627</v>
      </c>
      <c r="B379" s="155" t="s">
        <v>373</v>
      </c>
      <c r="C379" s="155" t="s">
        <v>356</v>
      </c>
      <c r="D379" s="155" t="s">
        <v>361</v>
      </c>
      <c r="E379" s="156">
        <v>3193.06</v>
      </c>
      <c r="F379" s="156">
        <f t="shared" si="5"/>
        <v>159.65300000000002</v>
      </c>
    </row>
    <row r="380" spans="1:6" x14ac:dyDescent="0.25">
      <c r="A380" s="154">
        <v>42630</v>
      </c>
      <c r="B380" s="155" t="s">
        <v>373</v>
      </c>
      <c r="C380" s="155" t="s">
        <v>356</v>
      </c>
      <c r="D380" s="155" t="s">
        <v>357</v>
      </c>
      <c r="E380" s="156">
        <v>4529.59</v>
      </c>
      <c r="F380" s="156">
        <f t="shared" si="5"/>
        <v>226.47950000000003</v>
      </c>
    </row>
    <row r="381" spans="1:6" x14ac:dyDescent="0.25">
      <c r="A381" s="154">
        <v>42630</v>
      </c>
      <c r="B381" s="155" t="s">
        <v>372</v>
      </c>
      <c r="C381" s="155" t="s">
        <v>359</v>
      </c>
      <c r="D381" s="155" t="s">
        <v>367</v>
      </c>
      <c r="E381" s="156">
        <v>1374.12</v>
      </c>
      <c r="F381" s="156">
        <f t="shared" si="5"/>
        <v>68.706000000000003</v>
      </c>
    </row>
    <row r="382" spans="1:6" x14ac:dyDescent="0.25">
      <c r="A382" s="154">
        <v>42631</v>
      </c>
      <c r="B382" s="155" t="s">
        <v>366</v>
      </c>
      <c r="C382" s="155" t="s">
        <v>365</v>
      </c>
      <c r="D382" s="155" t="s">
        <v>364</v>
      </c>
      <c r="E382" s="156">
        <v>4859.1000000000004</v>
      </c>
      <c r="F382" s="156">
        <f t="shared" si="5"/>
        <v>242.95500000000004</v>
      </c>
    </row>
    <row r="383" spans="1:6" x14ac:dyDescent="0.25">
      <c r="A383" s="154">
        <v>42631</v>
      </c>
      <c r="B383" s="155" t="s">
        <v>358</v>
      </c>
      <c r="C383" s="155" t="s">
        <v>356</v>
      </c>
      <c r="D383" s="155" t="s">
        <v>360</v>
      </c>
      <c r="E383" s="156">
        <v>564.08000000000004</v>
      </c>
      <c r="F383" s="156">
        <f t="shared" si="5"/>
        <v>28.204000000000004</v>
      </c>
    </row>
    <row r="384" spans="1:6" x14ac:dyDescent="0.25">
      <c r="A384" s="154">
        <v>42631</v>
      </c>
      <c r="B384" s="155" t="s">
        <v>372</v>
      </c>
      <c r="C384" s="155" t="s">
        <v>370</v>
      </c>
      <c r="D384" s="155" t="s">
        <v>376</v>
      </c>
      <c r="E384" s="156">
        <v>3526.64</v>
      </c>
      <c r="F384" s="156">
        <f t="shared" si="5"/>
        <v>176.33199999999999</v>
      </c>
    </row>
    <row r="385" spans="1:6" x14ac:dyDescent="0.25">
      <c r="A385" s="154">
        <v>42632</v>
      </c>
      <c r="B385" s="155" t="s">
        <v>355</v>
      </c>
      <c r="C385" s="155" t="s">
        <v>359</v>
      </c>
      <c r="D385" s="155" t="s">
        <v>367</v>
      </c>
      <c r="E385" s="156">
        <v>283.95</v>
      </c>
      <c r="F385" s="156">
        <f t="shared" si="5"/>
        <v>14.1975</v>
      </c>
    </row>
    <row r="386" spans="1:6" x14ac:dyDescent="0.25">
      <c r="A386" s="154">
        <v>42633</v>
      </c>
      <c r="B386" s="155" t="s">
        <v>355</v>
      </c>
      <c r="C386" s="155" t="s">
        <v>356</v>
      </c>
      <c r="D386" s="155" t="s">
        <v>357</v>
      </c>
      <c r="E386" s="156">
        <v>3795.64</v>
      </c>
      <c r="F386" s="156">
        <f t="shared" si="5"/>
        <v>189.78200000000001</v>
      </c>
    </row>
    <row r="387" spans="1:6" x14ac:dyDescent="0.25">
      <c r="A387" s="154">
        <v>42633</v>
      </c>
      <c r="B387" s="155" t="s">
        <v>377</v>
      </c>
      <c r="C387" s="155" t="s">
        <v>370</v>
      </c>
      <c r="D387" s="155" t="s">
        <v>371</v>
      </c>
      <c r="E387" s="156">
        <v>3471.93</v>
      </c>
      <c r="F387" s="156">
        <f t="shared" si="5"/>
        <v>173.59649999999999</v>
      </c>
    </row>
    <row r="388" spans="1:6" x14ac:dyDescent="0.25">
      <c r="A388" s="154">
        <v>42634</v>
      </c>
      <c r="B388" s="155" t="s">
        <v>362</v>
      </c>
      <c r="C388" s="155" t="s">
        <v>374</v>
      </c>
      <c r="D388" s="155" t="s">
        <v>360</v>
      </c>
      <c r="E388" s="156">
        <v>1772.37</v>
      </c>
      <c r="F388" s="156">
        <f t="shared" ref="F388:F451" si="6">5%*E388</f>
        <v>88.618499999999997</v>
      </c>
    </row>
    <row r="389" spans="1:6" x14ac:dyDescent="0.25">
      <c r="A389" s="154">
        <v>42635</v>
      </c>
      <c r="B389" s="155" t="s">
        <v>366</v>
      </c>
      <c r="C389" s="155" t="s">
        <v>375</v>
      </c>
      <c r="D389" s="155" t="s">
        <v>357</v>
      </c>
      <c r="E389" s="156">
        <v>2259.92</v>
      </c>
      <c r="F389" s="156">
        <f t="shared" si="6"/>
        <v>112.99600000000001</v>
      </c>
    </row>
    <row r="390" spans="1:6" x14ac:dyDescent="0.25">
      <c r="A390" s="154">
        <v>42635</v>
      </c>
      <c r="B390" s="155" t="s">
        <v>362</v>
      </c>
      <c r="C390" s="155" t="s">
        <v>375</v>
      </c>
      <c r="D390" s="155" t="s">
        <v>368</v>
      </c>
      <c r="E390" s="156">
        <v>4726.13</v>
      </c>
      <c r="F390" s="156">
        <f t="shared" si="6"/>
        <v>236.30650000000003</v>
      </c>
    </row>
    <row r="391" spans="1:6" x14ac:dyDescent="0.25">
      <c r="A391" s="154">
        <v>42636</v>
      </c>
      <c r="B391" s="155" t="s">
        <v>355</v>
      </c>
      <c r="C391" s="155" t="s">
        <v>370</v>
      </c>
      <c r="D391" s="155" t="s">
        <v>376</v>
      </c>
      <c r="E391" s="156">
        <v>4998.7700000000004</v>
      </c>
      <c r="F391" s="156">
        <f t="shared" si="6"/>
        <v>249.93850000000003</v>
      </c>
    </row>
    <row r="392" spans="1:6" x14ac:dyDescent="0.25">
      <c r="A392" s="154">
        <v>42636</v>
      </c>
      <c r="B392" s="155" t="s">
        <v>373</v>
      </c>
      <c r="C392" s="155" t="s">
        <v>356</v>
      </c>
      <c r="D392" s="155" t="s">
        <v>360</v>
      </c>
      <c r="E392" s="156">
        <v>4677.68</v>
      </c>
      <c r="F392" s="156">
        <f t="shared" si="6"/>
        <v>233.88400000000001</v>
      </c>
    </row>
    <row r="393" spans="1:6" x14ac:dyDescent="0.25">
      <c r="A393" s="154">
        <v>42637</v>
      </c>
      <c r="B393" s="155" t="s">
        <v>355</v>
      </c>
      <c r="C393" s="155" t="s">
        <v>359</v>
      </c>
      <c r="D393" s="155" t="s">
        <v>357</v>
      </c>
      <c r="E393" s="156">
        <v>3180.36</v>
      </c>
      <c r="F393" s="156">
        <f t="shared" si="6"/>
        <v>159.01800000000003</v>
      </c>
    </row>
    <row r="394" spans="1:6" x14ac:dyDescent="0.25">
      <c r="A394" s="154">
        <v>42637</v>
      </c>
      <c r="B394" s="155" t="s">
        <v>366</v>
      </c>
      <c r="C394" s="155" t="s">
        <v>370</v>
      </c>
      <c r="D394" s="155" t="s">
        <v>369</v>
      </c>
      <c r="E394" s="156">
        <v>4265.43</v>
      </c>
      <c r="F394" s="156">
        <f t="shared" si="6"/>
        <v>213.27150000000003</v>
      </c>
    </row>
    <row r="395" spans="1:6" x14ac:dyDescent="0.25">
      <c r="A395" s="154">
        <v>42637</v>
      </c>
      <c r="B395" s="155" t="s">
        <v>362</v>
      </c>
      <c r="C395" s="155" t="s">
        <v>343</v>
      </c>
      <c r="D395" s="155" t="s">
        <v>360</v>
      </c>
      <c r="E395" s="156">
        <v>3335.54</v>
      </c>
      <c r="F395" s="156">
        <f t="shared" si="6"/>
        <v>166.77700000000002</v>
      </c>
    </row>
    <row r="396" spans="1:6" x14ac:dyDescent="0.25">
      <c r="A396" s="154">
        <v>42638</v>
      </c>
      <c r="B396" s="155" t="s">
        <v>358</v>
      </c>
      <c r="C396" s="155" t="s">
        <v>359</v>
      </c>
      <c r="D396" s="155" t="s">
        <v>360</v>
      </c>
      <c r="E396" s="156">
        <v>1474.76</v>
      </c>
      <c r="F396" s="156">
        <f t="shared" si="6"/>
        <v>73.738</v>
      </c>
    </row>
    <row r="397" spans="1:6" x14ac:dyDescent="0.25">
      <c r="A397" s="154">
        <v>42641</v>
      </c>
      <c r="B397" s="155" t="s">
        <v>358</v>
      </c>
      <c r="C397" s="155" t="s">
        <v>374</v>
      </c>
      <c r="D397" s="155" t="s">
        <v>367</v>
      </c>
      <c r="E397" s="156">
        <v>4842.66</v>
      </c>
      <c r="F397" s="156">
        <f t="shared" si="6"/>
        <v>242.13300000000001</v>
      </c>
    </row>
    <row r="398" spans="1:6" x14ac:dyDescent="0.25">
      <c r="A398" s="154">
        <v>42641</v>
      </c>
      <c r="B398" s="155" t="s">
        <v>372</v>
      </c>
      <c r="C398" s="155" t="s">
        <v>374</v>
      </c>
      <c r="D398" s="155" t="s">
        <v>367</v>
      </c>
      <c r="E398" s="156">
        <v>1485.45</v>
      </c>
      <c r="F398" s="156">
        <f t="shared" si="6"/>
        <v>74.272500000000008</v>
      </c>
    </row>
    <row r="399" spans="1:6" x14ac:dyDescent="0.25">
      <c r="A399" s="154">
        <v>42643</v>
      </c>
      <c r="B399" s="155" t="s">
        <v>373</v>
      </c>
      <c r="C399" s="155" t="s">
        <v>356</v>
      </c>
      <c r="D399" s="155" t="s">
        <v>371</v>
      </c>
      <c r="E399" s="156">
        <v>4644.82</v>
      </c>
      <c r="F399" s="156">
        <f t="shared" si="6"/>
        <v>232.24099999999999</v>
      </c>
    </row>
    <row r="400" spans="1:6" x14ac:dyDescent="0.25">
      <c r="A400" s="154">
        <v>42643</v>
      </c>
      <c r="B400" s="155" t="s">
        <v>372</v>
      </c>
      <c r="C400" s="155" t="s">
        <v>374</v>
      </c>
      <c r="D400" s="155" t="s">
        <v>369</v>
      </c>
      <c r="E400" s="156">
        <v>2489.4699999999998</v>
      </c>
      <c r="F400" s="156">
        <f t="shared" si="6"/>
        <v>124.4735</v>
      </c>
    </row>
    <row r="401" spans="1:6" x14ac:dyDescent="0.25">
      <c r="A401" s="154">
        <v>42644</v>
      </c>
      <c r="B401" s="155" t="s">
        <v>377</v>
      </c>
      <c r="C401" s="155" t="s">
        <v>356</v>
      </c>
      <c r="D401" s="155" t="s">
        <v>364</v>
      </c>
      <c r="E401" s="156">
        <v>1511.15</v>
      </c>
      <c r="F401" s="156">
        <f t="shared" si="6"/>
        <v>75.557500000000005</v>
      </c>
    </row>
    <row r="402" spans="1:6" x14ac:dyDescent="0.25">
      <c r="A402" s="154">
        <v>42644</v>
      </c>
      <c r="B402" s="155" t="s">
        <v>373</v>
      </c>
      <c r="C402" s="155" t="s">
        <v>374</v>
      </c>
      <c r="D402" s="155" t="s">
        <v>364</v>
      </c>
      <c r="E402" s="156">
        <v>1966.34</v>
      </c>
      <c r="F402" s="156">
        <f t="shared" si="6"/>
        <v>98.317000000000007</v>
      </c>
    </row>
    <row r="403" spans="1:6" x14ac:dyDescent="0.25">
      <c r="A403" s="154">
        <v>42645</v>
      </c>
      <c r="B403" s="155" t="s">
        <v>373</v>
      </c>
      <c r="C403" s="155" t="s">
        <v>370</v>
      </c>
      <c r="D403" s="155" t="s">
        <v>360</v>
      </c>
      <c r="E403" s="156">
        <v>1841.46</v>
      </c>
      <c r="F403" s="156">
        <f t="shared" si="6"/>
        <v>92.073000000000008</v>
      </c>
    </row>
    <row r="404" spans="1:6" x14ac:dyDescent="0.25">
      <c r="A404" s="154">
        <v>42645</v>
      </c>
      <c r="B404" s="155" t="s">
        <v>358</v>
      </c>
      <c r="C404" s="155" t="s">
        <v>375</v>
      </c>
      <c r="D404" s="155" t="s">
        <v>364</v>
      </c>
      <c r="E404" s="156">
        <v>1244.01</v>
      </c>
      <c r="F404" s="156">
        <f t="shared" si="6"/>
        <v>62.200500000000005</v>
      </c>
    </row>
    <row r="405" spans="1:6" x14ac:dyDescent="0.25">
      <c r="A405" s="154">
        <v>42646</v>
      </c>
      <c r="B405" s="155" t="s">
        <v>372</v>
      </c>
      <c r="C405" s="155" t="s">
        <v>359</v>
      </c>
      <c r="D405" s="155" t="s">
        <v>376</v>
      </c>
      <c r="E405" s="156">
        <v>1723.06</v>
      </c>
      <c r="F405" s="156">
        <f t="shared" si="6"/>
        <v>86.153000000000006</v>
      </c>
    </row>
    <row r="406" spans="1:6" x14ac:dyDescent="0.25">
      <c r="A406" s="154">
        <v>42646</v>
      </c>
      <c r="B406" s="155" t="s">
        <v>372</v>
      </c>
      <c r="C406" s="155" t="s">
        <v>356</v>
      </c>
      <c r="D406" s="155" t="s">
        <v>367</v>
      </c>
      <c r="E406" s="156">
        <v>4244.93</v>
      </c>
      <c r="F406" s="156">
        <f t="shared" si="6"/>
        <v>212.24650000000003</v>
      </c>
    </row>
    <row r="407" spans="1:6" x14ac:dyDescent="0.25">
      <c r="A407" s="154">
        <v>42647</v>
      </c>
      <c r="B407" s="155" t="s">
        <v>358</v>
      </c>
      <c r="C407" s="155" t="s">
        <v>359</v>
      </c>
      <c r="D407" s="155" t="s">
        <v>360</v>
      </c>
      <c r="E407" s="156">
        <v>4742.5</v>
      </c>
      <c r="F407" s="156">
        <f t="shared" si="6"/>
        <v>237.125</v>
      </c>
    </row>
    <row r="408" spans="1:6" x14ac:dyDescent="0.25">
      <c r="A408" s="154">
        <v>42648</v>
      </c>
      <c r="B408" s="155" t="s">
        <v>366</v>
      </c>
      <c r="C408" s="155" t="s">
        <v>374</v>
      </c>
      <c r="D408" s="155" t="s">
        <v>361</v>
      </c>
      <c r="E408" s="156">
        <v>3264.46</v>
      </c>
      <c r="F408" s="156">
        <f t="shared" si="6"/>
        <v>163.22300000000001</v>
      </c>
    </row>
    <row r="409" spans="1:6" x14ac:dyDescent="0.25">
      <c r="A409" s="154">
        <v>42648</v>
      </c>
      <c r="B409" s="155" t="s">
        <v>358</v>
      </c>
      <c r="C409" s="155" t="s">
        <v>370</v>
      </c>
      <c r="D409" s="155" t="s">
        <v>360</v>
      </c>
      <c r="E409" s="156">
        <v>4131.25</v>
      </c>
      <c r="F409" s="156">
        <f t="shared" si="6"/>
        <v>206.5625</v>
      </c>
    </row>
    <row r="410" spans="1:6" x14ac:dyDescent="0.25">
      <c r="A410" s="154">
        <v>42649</v>
      </c>
      <c r="B410" s="155" t="s">
        <v>366</v>
      </c>
      <c r="C410" s="155" t="s">
        <v>343</v>
      </c>
      <c r="D410" s="155" t="s">
        <v>360</v>
      </c>
      <c r="E410" s="156">
        <v>1655.59</v>
      </c>
      <c r="F410" s="156">
        <f t="shared" si="6"/>
        <v>82.779499999999999</v>
      </c>
    </row>
    <row r="411" spans="1:6" x14ac:dyDescent="0.25">
      <c r="A411" s="154">
        <v>42650</v>
      </c>
      <c r="B411" s="155" t="s">
        <v>362</v>
      </c>
      <c r="C411" s="155" t="s">
        <v>374</v>
      </c>
      <c r="D411" s="155" t="s">
        <v>357</v>
      </c>
      <c r="E411" s="156">
        <v>662.63</v>
      </c>
      <c r="F411" s="156">
        <f t="shared" si="6"/>
        <v>33.131500000000003</v>
      </c>
    </row>
    <row r="412" spans="1:6" x14ac:dyDescent="0.25">
      <c r="A412" s="154">
        <v>42650</v>
      </c>
      <c r="B412" s="155" t="s">
        <v>362</v>
      </c>
      <c r="C412" s="155" t="s">
        <v>374</v>
      </c>
      <c r="D412" s="155" t="s">
        <v>369</v>
      </c>
      <c r="E412" s="156">
        <v>816.93</v>
      </c>
      <c r="F412" s="156">
        <f t="shared" si="6"/>
        <v>40.846499999999999</v>
      </c>
    </row>
    <row r="413" spans="1:6" x14ac:dyDescent="0.25">
      <c r="A413" s="154">
        <v>42652</v>
      </c>
      <c r="B413" s="155" t="s">
        <v>362</v>
      </c>
      <c r="C413" s="155" t="s">
        <v>370</v>
      </c>
      <c r="D413" s="155" t="s">
        <v>361</v>
      </c>
      <c r="E413" s="156">
        <v>1971.63</v>
      </c>
      <c r="F413" s="156">
        <f t="shared" si="6"/>
        <v>98.581500000000005</v>
      </c>
    </row>
    <row r="414" spans="1:6" x14ac:dyDescent="0.25">
      <c r="A414" s="154">
        <v>42652</v>
      </c>
      <c r="B414" s="155" t="s">
        <v>373</v>
      </c>
      <c r="C414" s="155" t="s">
        <v>356</v>
      </c>
      <c r="D414" s="155" t="s">
        <v>360</v>
      </c>
      <c r="E414" s="156">
        <v>2307.23</v>
      </c>
      <c r="F414" s="156">
        <f t="shared" si="6"/>
        <v>115.36150000000001</v>
      </c>
    </row>
    <row r="415" spans="1:6" x14ac:dyDescent="0.25">
      <c r="A415" s="154">
        <v>42653</v>
      </c>
      <c r="B415" s="155" t="s">
        <v>358</v>
      </c>
      <c r="C415" s="155" t="s">
        <v>359</v>
      </c>
      <c r="D415" s="155" t="s">
        <v>357</v>
      </c>
      <c r="E415" s="156">
        <v>3982.22</v>
      </c>
      <c r="F415" s="156">
        <f t="shared" si="6"/>
        <v>199.11099999999999</v>
      </c>
    </row>
    <row r="416" spans="1:6" x14ac:dyDescent="0.25">
      <c r="A416" s="154">
        <v>42654</v>
      </c>
      <c r="B416" s="155" t="s">
        <v>377</v>
      </c>
      <c r="C416" s="155" t="s">
        <v>343</v>
      </c>
      <c r="D416" s="155" t="s">
        <v>368</v>
      </c>
      <c r="E416" s="156">
        <v>1431.34</v>
      </c>
      <c r="F416" s="156">
        <f t="shared" si="6"/>
        <v>71.566999999999993</v>
      </c>
    </row>
    <row r="417" spans="1:6" x14ac:dyDescent="0.25">
      <c r="A417" s="154">
        <v>42654</v>
      </c>
      <c r="B417" s="155" t="s">
        <v>358</v>
      </c>
      <c r="C417" s="155" t="s">
        <v>359</v>
      </c>
      <c r="D417" s="155" t="s">
        <v>361</v>
      </c>
      <c r="E417" s="156">
        <v>3446.62</v>
      </c>
      <c r="F417" s="156">
        <f t="shared" si="6"/>
        <v>172.33100000000002</v>
      </c>
    </row>
    <row r="418" spans="1:6" x14ac:dyDescent="0.25">
      <c r="A418" s="154">
        <v>42654</v>
      </c>
      <c r="B418" s="155" t="s">
        <v>358</v>
      </c>
      <c r="C418" s="155" t="s">
        <v>356</v>
      </c>
      <c r="D418" s="155" t="s">
        <v>369</v>
      </c>
      <c r="E418" s="156">
        <v>4694.58</v>
      </c>
      <c r="F418" s="156">
        <f t="shared" si="6"/>
        <v>234.72900000000001</v>
      </c>
    </row>
    <row r="419" spans="1:6" x14ac:dyDescent="0.25">
      <c r="A419" s="154">
        <v>42655</v>
      </c>
      <c r="B419" s="155" t="s">
        <v>372</v>
      </c>
      <c r="C419" s="155" t="s">
        <v>359</v>
      </c>
      <c r="D419" s="155" t="s">
        <v>357</v>
      </c>
      <c r="E419" s="156">
        <v>4482.96</v>
      </c>
      <c r="F419" s="156">
        <f t="shared" si="6"/>
        <v>224.14800000000002</v>
      </c>
    </row>
    <row r="420" spans="1:6" x14ac:dyDescent="0.25">
      <c r="A420" s="154">
        <v>42656</v>
      </c>
      <c r="B420" s="155" t="s">
        <v>358</v>
      </c>
      <c r="C420" s="155" t="s">
        <v>375</v>
      </c>
      <c r="D420" s="155" t="s">
        <v>371</v>
      </c>
      <c r="E420" s="156">
        <v>1601.75</v>
      </c>
      <c r="F420" s="156">
        <f t="shared" si="6"/>
        <v>80.087500000000006</v>
      </c>
    </row>
    <row r="421" spans="1:6" x14ac:dyDescent="0.25">
      <c r="A421" s="154">
        <v>42657</v>
      </c>
      <c r="B421" s="155" t="s">
        <v>362</v>
      </c>
      <c r="C421" s="155" t="s">
        <v>359</v>
      </c>
      <c r="D421" s="155" t="s">
        <v>369</v>
      </c>
      <c r="E421" s="156">
        <v>4871.6000000000004</v>
      </c>
      <c r="F421" s="156">
        <f t="shared" si="6"/>
        <v>243.58000000000004</v>
      </c>
    </row>
    <row r="422" spans="1:6" x14ac:dyDescent="0.25">
      <c r="A422" s="154">
        <v>42659</v>
      </c>
      <c r="B422" s="155" t="s">
        <v>358</v>
      </c>
      <c r="C422" s="155" t="s">
        <v>356</v>
      </c>
      <c r="D422" s="155" t="s">
        <v>371</v>
      </c>
      <c r="E422" s="156">
        <v>1538.24</v>
      </c>
      <c r="F422" s="156">
        <f t="shared" si="6"/>
        <v>76.912000000000006</v>
      </c>
    </row>
    <row r="423" spans="1:6" x14ac:dyDescent="0.25">
      <c r="A423" s="154">
        <v>42661</v>
      </c>
      <c r="B423" s="155" t="s">
        <v>358</v>
      </c>
      <c r="C423" s="155" t="s">
        <v>370</v>
      </c>
      <c r="D423" s="155" t="s">
        <v>371</v>
      </c>
      <c r="E423" s="156">
        <v>232.61</v>
      </c>
      <c r="F423" s="156">
        <f t="shared" si="6"/>
        <v>11.630500000000001</v>
      </c>
    </row>
    <row r="424" spans="1:6" x14ac:dyDescent="0.25">
      <c r="A424" s="154">
        <v>42661</v>
      </c>
      <c r="B424" s="155" t="s">
        <v>358</v>
      </c>
      <c r="C424" s="155" t="s">
        <v>359</v>
      </c>
      <c r="D424" s="155" t="s">
        <v>368</v>
      </c>
      <c r="E424" s="156">
        <v>784.72</v>
      </c>
      <c r="F424" s="156">
        <f t="shared" si="6"/>
        <v>39.236000000000004</v>
      </c>
    </row>
    <row r="425" spans="1:6" x14ac:dyDescent="0.25">
      <c r="A425" s="154">
        <v>42663</v>
      </c>
      <c r="B425" s="155" t="s">
        <v>358</v>
      </c>
      <c r="C425" s="155" t="s">
        <v>356</v>
      </c>
      <c r="D425" s="155" t="s">
        <v>361</v>
      </c>
      <c r="E425" s="156">
        <v>1802.3</v>
      </c>
      <c r="F425" s="156">
        <f t="shared" si="6"/>
        <v>90.115000000000009</v>
      </c>
    </row>
    <row r="426" spans="1:6" x14ac:dyDescent="0.25">
      <c r="A426" s="154">
        <v>42663</v>
      </c>
      <c r="B426" s="155" t="s">
        <v>358</v>
      </c>
      <c r="C426" s="155" t="s">
        <v>356</v>
      </c>
      <c r="D426" s="155" t="s">
        <v>376</v>
      </c>
      <c r="E426" s="156">
        <v>3985.87</v>
      </c>
      <c r="F426" s="156">
        <f t="shared" si="6"/>
        <v>199.29349999999999</v>
      </c>
    </row>
    <row r="427" spans="1:6" x14ac:dyDescent="0.25">
      <c r="A427" s="154">
        <v>42663</v>
      </c>
      <c r="B427" s="155" t="s">
        <v>358</v>
      </c>
      <c r="C427" s="155" t="s">
        <v>359</v>
      </c>
      <c r="D427" s="155" t="s">
        <v>369</v>
      </c>
      <c r="E427" s="156">
        <v>999.16</v>
      </c>
      <c r="F427" s="156">
        <f t="shared" si="6"/>
        <v>49.957999999999998</v>
      </c>
    </row>
    <row r="428" spans="1:6" x14ac:dyDescent="0.25">
      <c r="A428" s="154">
        <v>42665</v>
      </c>
      <c r="B428" s="155" t="s">
        <v>377</v>
      </c>
      <c r="C428" s="155" t="s">
        <v>359</v>
      </c>
      <c r="D428" s="155" t="s">
        <v>360</v>
      </c>
      <c r="E428" s="156">
        <v>3768.13</v>
      </c>
      <c r="F428" s="156">
        <f t="shared" si="6"/>
        <v>188.40650000000002</v>
      </c>
    </row>
    <row r="429" spans="1:6" x14ac:dyDescent="0.25">
      <c r="A429" s="154">
        <v>42667</v>
      </c>
      <c r="B429" s="155" t="s">
        <v>355</v>
      </c>
      <c r="C429" s="155" t="s">
        <v>356</v>
      </c>
      <c r="D429" s="155" t="s">
        <v>364</v>
      </c>
      <c r="E429" s="156">
        <v>352.83</v>
      </c>
      <c r="F429" s="156">
        <f t="shared" si="6"/>
        <v>17.641500000000001</v>
      </c>
    </row>
    <row r="430" spans="1:6" x14ac:dyDescent="0.25">
      <c r="A430" s="154">
        <v>42668</v>
      </c>
      <c r="B430" s="155" t="s">
        <v>362</v>
      </c>
      <c r="C430" s="155" t="s">
        <v>374</v>
      </c>
      <c r="D430" s="155" t="s">
        <v>361</v>
      </c>
      <c r="E430" s="156">
        <v>1459.22</v>
      </c>
      <c r="F430" s="156">
        <f t="shared" si="6"/>
        <v>72.960999999999999</v>
      </c>
    </row>
    <row r="431" spans="1:6" x14ac:dyDescent="0.25">
      <c r="A431" s="154">
        <v>42668</v>
      </c>
      <c r="B431" s="155" t="s">
        <v>377</v>
      </c>
      <c r="C431" s="155" t="s">
        <v>374</v>
      </c>
      <c r="D431" s="155" t="s">
        <v>361</v>
      </c>
      <c r="E431" s="156">
        <v>4475.9399999999996</v>
      </c>
      <c r="F431" s="156">
        <f t="shared" si="6"/>
        <v>223.797</v>
      </c>
    </row>
    <row r="432" spans="1:6" x14ac:dyDescent="0.25">
      <c r="A432" s="154">
        <v>42669</v>
      </c>
      <c r="B432" s="155" t="s">
        <v>355</v>
      </c>
      <c r="C432" s="155" t="s">
        <v>359</v>
      </c>
      <c r="D432" s="155" t="s">
        <v>360</v>
      </c>
      <c r="E432" s="156">
        <v>3690.86</v>
      </c>
      <c r="F432" s="156">
        <f t="shared" si="6"/>
        <v>184.54300000000001</v>
      </c>
    </row>
    <row r="433" spans="1:6" x14ac:dyDescent="0.25">
      <c r="A433" s="154">
        <v>42669</v>
      </c>
      <c r="B433" s="155" t="s">
        <v>373</v>
      </c>
      <c r="C433" s="155" t="s">
        <v>359</v>
      </c>
      <c r="D433" s="155" t="s">
        <v>367</v>
      </c>
      <c r="E433" s="156">
        <v>3038.94</v>
      </c>
      <c r="F433" s="156">
        <f t="shared" si="6"/>
        <v>151.947</v>
      </c>
    </row>
    <row r="434" spans="1:6" x14ac:dyDescent="0.25">
      <c r="A434" s="154">
        <v>42669</v>
      </c>
      <c r="B434" s="155" t="s">
        <v>358</v>
      </c>
      <c r="C434" s="155" t="s">
        <v>374</v>
      </c>
      <c r="D434" s="155" t="s">
        <v>364</v>
      </c>
      <c r="E434" s="156">
        <v>556.35</v>
      </c>
      <c r="F434" s="156">
        <f t="shared" si="6"/>
        <v>27.817500000000003</v>
      </c>
    </row>
    <row r="435" spans="1:6" x14ac:dyDescent="0.25">
      <c r="A435" s="154">
        <v>42669</v>
      </c>
      <c r="B435" s="155" t="s">
        <v>372</v>
      </c>
      <c r="C435" s="155" t="s">
        <v>356</v>
      </c>
      <c r="D435" s="155" t="s">
        <v>367</v>
      </c>
      <c r="E435" s="156">
        <v>3787.82</v>
      </c>
      <c r="F435" s="156">
        <f t="shared" si="6"/>
        <v>189.39100000000002</v>
      </c>
    </row>
    <row r="436" spans="1:6" x14ac:dyDescent="0.25">
      <c r="A436" s="154">
        <v>42669</v>
      </c>
      <c r="B436" s="155" t="s">
        <v>372</v>
      </c>
      <c r="C436" s="155" t="s">
        <v>356</v>
      </c>
      <c r="D436" s="155" t="s">
        <v>367</v>
      </c>
      <c r="E436" s="156">
        <v>682.54</v>
      </c>
      <c r="F436" s="156">
        <f t="shared" si="6"/>
        <v>34.127000000000002</v>
      </c>
    </row>
    <row r="437" spans="1:6" x14ac:dyDescent="0.25">
      <c r="A437" s="154">
        <v>42670</v>
      </c>
      <c r="B437" s="155" t="s">
        <v>366</v>
      </c>
      <c r="C437" s="155" t="s">
        <v>359</v>
      </c>
      <c r="D437" s="155" t="s">
        <v>367</v>
      </c>
      <c r="E437" s="156">
        <v>3743.74</v>
      </c>
      <c r="F437" s="156">
        <f t="shared" si="6"/>
        <v>187.18700000000001</v>
      </c>
    </row>
    <row r="438" spans="1:6" x14ac:dyDescent="0.25">
      <c r="A438" s="154">
        <v>42670</v>
      </c>
      <c r="B438" s="155" t="s">
        <v>373</v>
      </c>
      <c r="C438" s="155" t="s">
        <v>365</v>
      </c>
      <c r="D438" s="155" t="s">
        <v>357</v>
      </c>
      <c r="E438" s="156">
        <v>4629.96</v>
      </c>
      <c r="F438" s="156">
        <f t="shared" si="6"/>
        <v>231.49800000000002</v>
      </c>
    </row>
    <row r="439" spans="1:6" x14ac:dyDescent="0.25">
      <c r="A439" s="154">
        <v>42671</v>
      </c>
      <c r="B439" s="155" t="s">
        <v>372</v>
      </c>
      <c r="C439" s="155" t="s">
        <v>356</v>
      </c>
      <c r="D439" s="155" t="s">
        <v>371</v>
      </c>
      <c r="E439" s="156">
        <v>3302.06</v>
      </c>
      <c r="F439" s="156">
        <f t="shared" si="6"/>
        <v>165.10300000000001</v>
      </c>
    </row>
    <row r="440" spans="1:6" x14ac:dyDescent="0.25">
      <c r="A440" s="154">
        <v>42672</v>
      </c>
      <c r="B440" s="155" t="s">
        <v>355</v>
      </c>
      <c r="C440" s="155" t="s">
        <v>375</v>
      </c>
      <c r="D440" s="155" t="s">
        <v>364</v>
      </c>
      <c r="E440" s="156">
        <v>3505.87</v>
      </c>
      <c r="F440" s="156">
        <f t="shared" si="6"/>
        <v>175.29349999999999</v>
      </c>
    </row>
    <row r="441" spans="1:6" x14ac:dyDescent="0.25">
      <c r="A441" s="154">
        <v>42672</v>
      </c>
      <c r="B441" s="155" t="s">
        <v>358</v>
      </c>
      <c r="C441" s="155" t="s">
        <v>374</v>
      </c>
      <c r="D441" s="155" t="s">
        <v>361</v>
      </c>
      <c r="E441" s="156">
        <v>3593.01</v>
      </c>
      <c r="F441" s="156">
        <f t="shared" si="6"/>
        <v>179.65050000000002</v>
      </c>
    </row>
    <row r="442" spans="1:6" x14ac:dyDescent="0.25">
      <c r="A442" s="154">
        <v>42673</v>
      </c>
      <c r="B442" s="155" t="s">
        <v>366</v>
      </c>
      <c r="C442" s="155" t="s">
        <v>370</v>
      </c>
      <c r="D442" s="155" t="s">
        <v>364</v>
      </c>
      <c r="E442" s="156">
        <v>3844.3</v>
      </c>
      <c r="F442" s="156">
        <f t="shared" si="6"/>
        <v>192.21500000000003</v>
      </c>
    </row>
    <row r="443" spans="1:6" x14ac:dyDescent="0.25">
      <c r="A443" s="154">
        <v>42673</v>
      </c>
      <c r="B443" s="155" t="s">
        <v>362</v>
      </c>
      <c r="C443" s="155" t="s">
        <v>343</v>
      </c>
      <c r="D443" s="155" t="s">
        <v>357</v>
      </c>
      <c r="E443" s="156">
        <v>1528.42</v>
      </c>
      <c r="F443" s="156">
        <f t="shared" si="6"/>
        <v>76.421000000000006</v>
      </c>
    </row>
    <row r="444" spans="1:6" x14ac:dyDescent="0.25">
      <c r="A444" s="154">
        <v>42674</v>
      </c>
      <c r="B444" s="155" t="s">
        <v>355</v>
      </c>
      <c r="C444" s="155" t="s">
        <v>370</v>
      </c>
      <c r="D444" s="155" t="s">
        <v>364</v>
      </c>
      <c r="E444" s="156">
        <v>1530.15</v>
      </c>
      <c r="F444" s="156">
        <f t="shared" si="6"/>
        <v>76.507500000000007</v>
      </c>
    </row>
    <row r="445" spans="1:6" x14ac:dyDescent="0.25">
      <c r="A445" s="154">
        <v>42674</v>
      </c>
      <c r="B445" s="155" t="s">
        <v>362</v>
      </c>
      <c r="C445" s="155" t="s">
        <v>356</v>
      </c>
      <c r="D445" s="155" t="s">
        <v>360</v>
      </c>
      <c r="E445" s="156">
        <v>1018.71</v>
      </c>
      <c r="F445" s="156">
        <f t="shared" si="6"/>
        <v>50.935500000000005</v>
      </c>
    </row>
    <row r="446" spans="1:6" x14ac:dyDescent="0.25">
      <c r="A446" s="154">
        <v>42674</v>
      </c>
      <c r="B446" s="155" t="s">
        <v>358</v>
      </c>
      <c r="C446" s="155" t="s">
        <v>356</v>
      </c>
      <c r="D446" s="155" t="s">
        <v>369</v>
      </c>
      <c r="E446" s="156">
        <v>1972.13</v>
      </c>
      <c r="F446" s="156">
        <f t="shared" si="6"/>
        <v>98.606500000000011</v>
      </c>
    </row>
    <row r="447" spans="1:6" x14ac:dyDescent="0.25">
      <c r="A447" s="154">
        <v>42675</v>
      </c>
      <c r="B447" s="155" t="s">
        <v>355</v>
      </c>
      <c r="C447" s="155" t="s">
        <v>370</v>
      </c>
      <c r="D447" s="155" t="s">
        <v>367</v>
      </c>
      <c r="E447" s="156">
        <v>1926.17</v>
      </c>
      <c r="F447" s="156">
        <f t="shared" si="6"/>
        <v>96.308500000000009</v>
      </c>
    </row>
    <row r="448" spans="1:6" x14ac:dyDescent="0.25">
      <c r="A448" s="154">
        <v>42675</v>
      </c>
      <c r="B448" s="155" t="s">
        <v>372</v>
      </c>
      <c r="C448" s="155" t="s">
        <v>374</v>
      </c>
      <c r="D448" s="155" t="s">
        <v>376</v>
      </c>
      <c r="E448" s="156">
        <v>4288.3</v>
      </c>
      <c r="F448" s="156">
        <f t="shared" si="6"/>
        <v>214.41500000000002</v>
      </c>
    </row>
    <row r="449" spans="1:6" x14ac:dyDescent="0.25">
      <c r="A449" s="154">
        <v>42676</v>
      </c>
      <c r="B449" s="155" t="s">
        <v>355</v>
      </c>
      <c r="C449" s="155" t="s">
        <v>374</v>
      </c>
      <c r="D449" s="155" t="s">
        <v>360</v>
      </c>
      <c r="E449" s="156">
        <v>2550.8200000000002</v>
      </c>
      <c r="F449" s="156">
        <f t="shared" si="6"/>
        <v>127.54100000000001</v>
      </c>
    </row>
    <row r="450" spans="1:6" x14ac:dyDescent="0.25">
      <c r="A450" s="154">
        <v>42677</v>
      </c>
      <c r="B450" s="155" t="s">
        <v>377</v>
      </c>
      <c r="C450" s="155" t="s">
        <v>365</v>
      </c>
      <c r="D450" s="155" t="s">
        <v>367</v>
      </c>
      <c r="E450" s="156">
        <v>2523.94</v>
      </c>
      <c r="F450" s="156">
        <f t="shared" si="6"/>
        <v>126.197</v>
      </c>
    </row>
    <row r="451" spans="1:6" x14ac:dyDescent="0.25">
      <c r="A451" s="154">
        <v>42678</v>
      </c>
      <c r="B451" s="155" t="s">
        <v>373</v>
      </c>
      <c r="C451" s="155" t="s">
        <v>363</v>
      </c>
      <c r="D451" s="155" t="s">
        <v>360</v>
      </c>
      <c r="E451" s="156">
        <v>618.30999999999995</v>
      </c>
      <c r="F451" s="156">
        <f t="shared" si="6"/>
        <v>30.915499999999998</v>
      </c>
    </row>
    <row r="452" spans="1:6" x14ac:dyDescent="0.25">
      <c r="A452" s="154">
        <v>42678</v>
      </c>
      <c r="B452" s="155" t="s">
        <v>358</v>
      </c>
      <c r="C452" s="155" t="s">
        <v>359</v>
      </c>
      <c r="D452" s="155" t="s">
        <v>360</v>
      </c>
      <c r="E452" s="156">
        <v>3559.77</v>
      </c>
      <c r="F452" s="156">
        <f t="shared" ref="F452:F488" si="7">5%*E452</f>
        <v>177.98850000000002</v>
      </c>
    </row>
    <row r="453" spans="1:6" x14ac:dyDescent="0.25">
      <c r="A453" s="154">
        <v>42680</v>
      </c>
      <c r="B453" s="155" t="s">
        <v>373</v>
      </c>
      <c r="C453" s="155" t="s">
        <v>359</v>
      </c>
      <c r="D453" s="155" t="s">
        <v>371</v>
      </c>
      <c r="E453" s="156">
        <v>2140.3200000000002</v>
      </c>
      <c r="F453" s="156">
        <f t="shared" si="7"/>
        <v>107.01600000000002</v>
      </c>
    </row>
    <row r="454" spans="1:6" x14ac:dyDescent="0.25">
      <c r="A454" s="154">
        <v>42680</v>
      </c>
      <c r="B454" s="155" t="s">
        <v>358</v>
      </c>
      <c r="C454" s="155" t="s">
        <v>370</v>
      </c>
      <c r="D454" s="155" t="s">
        <v>371</v>
      </c>
      <c r="E454" s="156">
        <v>2041.87</v>
      </c>
      <c r="F454" s="156">
        <f t="shared" si="7"/>
        <v>102.09350000000001</v>
      </c>
    </row>
    <row r="455" spans="1:6" x14ac:dyDescent="0.25">
      <c r="A455" s="154">
        <v>42681</v>
      </c>
      <c r="B455" s="155" t="s">
        <v>355</v>
      </c>
      <c r="C455" s="155" t="s">
        <v>370</v>
      </c>
      <c r="D455" s="155" t="s">
        <v>360</v>
      </c>
      <c r="E455" s="156">
        <v>1974.31</v>
      </c>
      <c r="F455" s="156">
        <f t="shared" si="7"/>
        <v>98.715500000000006</v>
      </c>
    </row>
    <row r="456" spans="1:6" x14ac:dyDescent="0.25">
      <c r="A456" s="154">
        <v>42683</v>
      </c>
      <c r="B456" s="155" t="s">
        <v>372</v>
      </c>
      <c r="C456" s="155" t="s">
        <v>359</v>
      </c>
      <c r="D456" s="155" t="s">
        <v>369</v>
      </c>
      <c r="E456" s="156">
        <v>1337.68</v>
      </c>
      <c r="F456" s="156">
        <f t="shared" si="7"/>
        <v>66.884</v>
      </c>
    </row>
    <row r="457" spans="1:6" x14ac:dyDescent="0.25">
      <c r="A457" s="154">
        <v>42683</v>
      </c>
      <c r="B457" s="155" t="s">
        <v>372</v>
      </c>
      <c r="C457" s="155" t="s">
        <v>359</v>
      </c>
      <c r="D457" s="155" t="s">
        <v>357</v>
      </c>
      <c r="E457" s="156">
        <v>4453.68</v>
      </c>
      <c r="F457" s="156">
        <f t="shared" si="7"/>
        <v>222.68400000000003</v>
      </c>
    </row>
    <row r="458" spans="1:6" x14ac:dyDescent="0.25">
      <c r="A458" s="154">
        <v>42684</v>
      </c>
      <c r="B458" s="155" t="s">
        <v>355</v>
      </c>
      <c r="C458" s="155" t="s">
        <v>356</v>
      </c>
      <c r="D458" s="155" t="s">
        <v>364</v>
      </c>
      <c r="E458" s="156">
        <v>846.4</v>
      </c>
      <c r="F458" s="156">
        <f t="shared" si="7"/>
        <v>42.32</v>
      </c>
    </row>
    <row r="459" spans="1:6" x14ac:dyDescent="0.25">
      <c r="A459" s="154">
        <v>42685</v>
      </c>
      <c r="B459" s="155" t="s">
        <v>377</v>
      </c>
      <c r="C459" s="155" t="s">
        <v>359</v>
      </c>
      <c r="D459" s="155" t="s">
        <v>367</v>
      </c>
      <c r="E459" s="156">
        <v>345.14</v>
      </c>
      <c r="F459" s="156">
        <f t="shared" si="7"/>
        <v>17.257000000000001</v>
      </c>
    </row>
    <row r="460" spans="1:6" x14ac:dyDescent="0.25">
      <c r="A460" s="154">
        <v>42686</v>
      </c>
      <c r="B460" s="155" t="s">
        <v>366</v>
      </c>
      <c r="C460" s="155" t="s">
        <v>359</v>
      </c>
      <c r="D460" s="155" t="s">
        <v>357</v>
      </c>
      <c r="E460" s="156">
        <v>1644.62</v>
      </c>
      <c r="F460" s="156">
        <f t="shared" si="7"/>
        <v>82.230999999999995</v>
      </c>
    </row>
    <row r="461" spans="1:6" x14ac:dyDescent="0.25">
      <c r="A461" s="154">
        <v>42687</v>
      </c>
      <c r="B461" s="155" t="s">
        <v>373</v>
      </c>
      <c r="C461" s="155" t="s">
        <v>356</v>
      </c>
      <c r="D461" s="155" t="s">
        <v>371</v>
      </c>
      <c r="E461" s="156">
        <v>1860.83</v>
      </c>
      <c r="F461" s="156">
        <f t="shared" si="7"/>
        <v>93.041499999999999</v>
      </c>
    </row>
    <row r="462" spans="1:6" x14ac:dyDescent="0.25">
      <c r="A462" s="154">
        <v>42688</v>
      </c>
      <c r="B462" s="155" t="s">
        <v>358</v>
      </c>
      <c r="C462" s="155" t="s">
        <v>374</v>
      </c>
      <c r="D462" s="155" t="s">
        <v>361</v>
      </c>
      <c r="E462" s="156">
        <v>2240.46</v>
      </c>
      <c r="F462" s="156">
        <f t="shared" si="7"/>
        <v>112.02300000000001</v>
      </c>
    </row>
    <row r="463" spans="1:6" x14ac:dyDescent="0.25">
      <c r="A463" s="154">
        <v>42689</v>
      </c>
      <c r="B463" s="155" t="s">
        <v>362</v>
      </c>
      <c r="C463" s="155" t="s">
        <v>375</v>
      </c>
      <c r="D463" s="155" t="s">
        <v>371</v>
      </c>
      <c r="E463" s="156">
        <v>1693.85</v>
      </c>
      <c r="F463" s="156">
        <f t="shared" si="7"/>
        <v>84.692499999999995</v>
      </c>
    </row>
    <row r="464" spans="1:6" x14ac:dyDescent="0.25">
      <c r="A464" s="154">
        <v>42689</v>
      </c>
      <c r="B464" s="155" t="s">
        <v>358</v>
      </c>
      <c r="C464" s="155" t="s">
        <v>363</v>
      </c>
      <c r="D464" s="155" t="s">
        <v>368</v>
      </c>
      <c r="E464" s="156">
        <v>841.46</v>
      </c>
      <c r="F464" s="156">
        <f t="shared" si="7"/>
        <v>42.073000000000008</v>
      </c>
    </row>
    <row r="465" spans="1:6" x14ac:dyDescent="0.25">
      <c r="A465" s="154">
        <v>42690</v>
      </c>
      <c r="B465" s="155" t="s">
        <v>366</v>
      </c>
      <c r="C465" s="155" t="s">
        <v>363</v>
      </c>
      <c r="D465" s="155" t="s">
        <v>368</v>
      </c>
      <c r="E465" s="156">
        <v>1746.62</v>
      </c>
      <c r="F465" s="156">
        <f t="shared" si="7"/>
        <v>87.331000000000003</v>
      </c>
    </row>
    <row r="466" spans="1:6" x14ac:dyDescent="0.25">
      <c r="A466" s="154">
        <v>42690</v>
      </c>
      <c r="B466" s="155" t="s">
        <v>362</v>
      </c>
      <c r="C466" s="155" t="s">
        <v>359</v>
      </c>
      <c r="D466" s="155" t="s">
        <v>371</v>
      </c>
      <c r="E466" s="156">
        <v>730.96</v>
      </c>
      <c r="F466" s="156">
        <f t="shared" si="7"/>
        <v>36.548000000000002</v>
      </c>
    </row>
    <row r="467" spans="1:6" x14ac:dyDescent="0.25">
      <c r="A467" s="154">
        <v>42691</v>
      </c>
      <c r="B467" s="155" t="s">
        <v>366</v>
      </c>
      <c r="C467" s="155" t="s">
        <v>356</v>
      </c>
      <c r="D467" s="155" t="s">
        <v>368</v>
      </c>
      <c r="E467" s="156">
        <v>4792.2700000000004</v>
      </c>
      <c r="F467" s="156">
        <f t="shared" si="7"/>
        <v>239.61350000000004</v>
      </c>
    </row>
    <row r="468" spans="1:6" x14ac:dyDescent="0.25">
      <c r="A468" s="154">
        <v>42692</v>
      </c>
      <c r="B468" s="155" t="s">
        <v>355</v>
      </c>
      <c r="C468" s="155" t="s">
        <v>370</v>
      </c>
      <c r="D468" s="155" t="s">
        <v>361</v>
      </c>
      <c r="E468" s="156">
        <v>2921.2</v>
      </c>
      <c r="F468" s="156">
        <f t="shared" si="7"/>
        <v>146.06</v>
      </c>
    </row>
    <row r="469" spans="1:6" x14ac:dyDescent="0.25">
      <c r="A469" s="154">
        <v>42692</v>
      </c>
      <c r="B469" s="155" t="s">
        <v>366</v>
      </c>
      <c r="C469" s="155" t="s">
        <v>363</v>
      </c>
      <c r="D469" s="155" t="s">
        <v>364</v>
      </c>
      <c r="E469" s="156">
        <v>855.84</v>
      </c>
      <c r="F469" s="156">
        <f t="shared" si="7"/>
        <v>42.792000000000002</v>
      </c>
    </row>
    <row r="470" spans="1:6" x14ac:dyDescent="0.25">
      <c r="A470" s="154">
        <v>42692</v>
      </c>
      <c r="B470" s="155" t="s">
        <v>362</v>
      </c>
      <c r="C470" s="155" t="s">
        <v>370</v>
      </c>
      <c r="D470" s="155" t="s">
        <v>371</v>
      </c>
      <c r="E470" s="156">
        <v>1472.83</v>
      </c>
      <c r="F470" s="156">
        <f t="shared" si="7"/>
        <v>73.641499999999994</v>
      </c>
    </row>
    <row r="471" spans="1:6" x14ac:dyDescent="0.25">
      <c r="A471" s="154">
        <v>42694</v>
      </c>
      <c r="B471" s="155" t="s">
        <v>372</v>
      </c>
      <c r="C471" s="155" t="s">
        <v>374</v>
      </c>
      <c r="D471" s="155" t="s">
        <v>368</v>
      </c>
      <c r="E471" s="156">
        <v>2137.9699999999998</v>
      </c>
      <c r="F471" s="156">
        <f t="shared" si="7"/>
        <v>106.8985</v>
      </c>
    </row>
    <row r="472" spans="1:6" x14ac:dyDescent="0.25">
      <c r="A472" s="154">
        <v>42695</v>
      </c>
      <c r="B472" s="155" t="s">
        <v>355</v>
      </c>
      <c r="C472" s="155" t="s">
        <v>359</v>
      </c>
      <c r="D472" s="155" t="s">
        <v>367</v>
      </c>
      <c r="E472" s="156">
        <v>4044.38</v>
      </c>
      <c r="F472" s="156">
        <f t="shared" si="7"/>
        <v>202.21900000000002</v>
      </c>
    </row>
    <row r="473" spans="1:6" x14ac:dyDescent="0.25">
      <c r="A473" s="154">
        <v>42695</v>
      </c>
      <c r="B473" s="155" t="s">
        <v>358</v>
      </c>
      <c r="C473" s="155" t="s">
        <v>370</v>
      </c>
      <c r="D473" s="155" t="s">
        <v>371</v>
      </c>
      <c r="E473" s="156">
        <v>1828.91</v>
      </c>
      <c r="F473" s="156">
        <f t="shared" si="7"/>
        <v>91.44550000000001</v>
      </c>
    </row>
    <row r="474" spans="1:6" x14ac:dyDescent="0.25">
      <c r="A474" s="154">
        <v>42695</v>
      </c>
      <c r="B474" s="155" t="s">
        <v>358</v>
      </c>
      <c r="C474" s="155" t="s">
        <v>374</v>
      </c>
      <c r="D474" s="155" t="s">
        <v>364</v>
      </c>
      <c r="E474" s="156">
        <v>979.02</v>
      </c>
      <c r="F474" s="156">
        <f t="shared" si="7"/>
        <v>48.951000000000001</v>
      </c>
    </row>
    <row r="475" spans="1:6" x14ac:dyDescent="0.25">
      <c r="A475" s="154">
        <v>42696</v>
      </c>
      <c r="B475" s="155" t="s">
        <v>355</v>
      </c>
      <c r="C475" s="155" t="s">
        <v>356</v>
      </c>
      <c r="D475" s="155" t="s">
        <v>364</v>
      </c>
      <c r="E475" s="156">
        <v>4561.6499999999996</v>
      </c>
      <c r="F475" s="156">
        <f t="shared" si="7"/>
        <v>228.08249999999998</v>
      </c>
    </row>
    <row r="476" spans="1:6" x14ac:dyDescent="0.25">
      <c r="A476" s="154">
        <v>42696</v>
      </c>
      <c r="B476" s="155" t="s">
        <v>362</v>
      </c>
      <c r="C476" s="155" t="s">
        <v>356</v>
      </c>
      <c r="D476" s="155" t="s">
        <v>376</v>
      </c>
      <c r="E476" s="156">
        <v>2645.79</v>
      </c>
      <c r="F476" s="156">
        <f t="shared" si="7"/>
        <v>132.2895</v>
      </c>
    </row>
    <row r="477" spans="1:6" x14ac:dyDescent="0.25">
      <c r="A477" s="154">
        <v>42697</v>
      </c>
      <c r="B477" s="155" t="s">
        <v>366</v>
      </c>
      <c r="C477" s="155" t="s">
        <v>363</v>
      </c>
      <c r="D477" s="155" t="s">
        <v>376</v>
      </c>
      <c r="E477" s="156">
        <v>2643.33</v>
      </c>
      <c r="F477" s="156">
        <f t="shared" si="7"/>
        <v>132.16650000000001</v>
      </c>
    </row>
    <row r="478" spans="1:6" x14ac:dyDescent="0.25">
      <c r="A478" s="154">
        <v>42697</v>
      </c>
      <c r="B478" s="155" t="s">
        <v>377</v>
      </c>
      <c r="C478" s="155" t="s">
        <v>370</v>
      </c>
      <c r="D478" s="155" t="s">
        <v>371</v>
      </c>
      <c r="E478" s="156">
        <v>4226.45</v>
      </c>
      <c r="F478" s="156">
        <f t="shared" si="7"/>
        <v>211.32249999999999</v>
      </c>
    </row>
    <row r="479" spans="1:6" x14ac:dyDescent="0.25">
      <c r="A479" s="154">
        <v>42697</v>
      </c>
      <c r="B479" s="155" t="s">
        <v>358</v>
      </c>
      <c r="C479" s="155" t="s">
        <v>343</v>
      </c>
      <c r="D479" s="155" t="s">
        <v>361</v>
      </c>
      <c r="E479" s="156">
        <v>1871.15</v>
      </c>
      <c r="F479" s="156">
        <f t="shared" si="7"/>
        <v>93.557500000000005</v>
      </c>
    </row>
    <row r="480" spans="1:6" x14ac:dyDescent="0.25">
      <c r="A480" s="154">
        <v>42698</v>
      </c>
      <c r="B480" s="155" t="s">
        <v>377</v>
      </c>
      <c r="C480" s="155" t="s">
        <v>374</v>
      </c>
      <c r="D480" s="155" t="s">
        <v>360</v>
      </c>
      <c r="E480" s="156">
        <v>3211.57</v>
      </c>
      <c r="F480" s="156">
        <f t="shared" si="7"/>
        <v>160.57850000000002</v>
      </c>
    </row>
    <row r="481" spans="1:6" x14ac:dyDescent="0.25">
      <c r="A481" s="154">
        <v>42699</v>
      </c>
      <c r="B481" s="155" t="s">
        <v>355</v>
      </c>
      <c r="C481" s="155" t="s">
        <v>363</v>
      </c>
      <c r="D481" s="155" t="s">
        <v>364</v>
      </c>
      <c r="E481" s="156">
        <v>1952.59</v>
      </c>
      <c r="F481" s="156">
        <f t="shared" si="7"/>
        <v>97.629500000000007</v>
      </c>
    </row>
    <row r="482" spans="1:6" x14ac:dyDescent="0.25">
      <c r="A482" s="154">
        <v>42699</v>
      </c>
      <c r="B482" s="155" t="s">
        <v>362</v>
      </c>
      <c r="C482" s="155" t="s">
        <v>363</v>
      </c>
      <c r="D482" s="155" t="s">
        <v>367</v>
      </c>
      <c r="E482" s="156">
        <v>4277.5200000000004</v>
      </c>
      <c r="F482" s="156">
        <f t="shared" si="7"/>
        <v>213.87600000000003</v>
      </c>
    </row>
    <row r="483" spans="1:6" x14ac:dyDescent="0.25">
      <c r="A483" s="154">
        <v>42700</v>
      </c>
      <c r="B483" s="155" t="s">
        <v>362</v>
      </c>
      <c r="C483" s="155" t="s">
        <v>363</v>
      </c>
      <c r="D483" s="155" t="s">
        <v>357</v>
      </c>
      <c r="E483" s="156">
        <v>3729.12</v>
      </c>
      <c r="F483" s="156">
        <f t="shared" si="7"/>
        <v>186.45600000000002</v>
      </c>
    </row>
    <row r="484" spans="1:6" x14ac:dyDescent="0.25">
      <c r="A484" s="154">
        <v>42701</v>
      </c>
      <c r="B484" s="155" t="s">
        <v>362</v>
      </c>
      <c r="C484" s="155" t="s">
        <v>370</v>
      </c>
      <c r="D484" s="155" t="s">
        <v>361</v>
      </c>
      <c r="E484" s="156">
        <v>3025.66</v>
      </c>
      <c r="F484" s="156">
        <f t="shared" si="7"/>
        <v>151.28299999999999</v>
      </c>
    </row>
    <row r="485" spans="1:6" x14ac:dyDescent="0.25">
      <c r="A485" s="154">
        <v>42701</v>
      </c>
      <c r="B485" s="155" t="s">
        <v>358</v>
      </c>
      <c r="C485" s="155" t="s">
        <v>375</v>
      </c>
      <c r="D485" s="155" t="s">
        <v>364</v>
      </c>
      <c r="E485" s="156">
        <v>3190.15</v>
      </c>
      <c r="F485" s="156">
        <f t="shared" si="7"/>
        <v>159.50750000000002</v>
      </c>
    </row>
    <row r="486" spans="1:6" x14ac:dyDescent="0.25">
      <c r="A486" s="154">
        <v>42704</v>
      </c>
      <c r="B486" s="155" t="s">
        <v>355</v>
      </c>
      <c r="C486" s="155" t="s">
        <v>374</v>
      </c>
      <c r="D486" s="155" t="s">
        <v>367</v>
      </c>
      <c r="E486" s="156">
        <v>1233.7</v>
      </c>
      <c r="F486" s="156">
        <f t="shared" si="7"/>
        <v>61.685000000000002</v>
      </c>
    </row>
    <row r="487" spans="1:6" x14ac:dyDescent="0.25">
      <c r="A487" s="154">
        <v>42704</v>
      </c>
      <c r="B487" s="155" t="s">
        <v>355</v>
      </c>
      <c r="C487" s="155" t="s">
        <v>343</v>
      </c>
      <c r="D487" s="155" t="s">
        <v>364</v>
      </c>
      <c r="E487" s="156">
        <v>2953.17</v>
      </c>
      <c r="F487" s="156">
        <f t="shared" si="7"/>
        <v>147.6585</v>
      </c>
    </row>
    <row r="488" spans="1:6" x14ac:dyDescent="0.25">
      <c r="A488" s="154">
        <v>42704</v>
      </c>
      <c r="B488" s="155" t="s">
        <v>358</v>
      </c>
      <c r="C488" s="155" t="s">
        <v>365</v>
      </c>
      <c r="D488" s="155" t="s">
        <v>360</v>
      </c>
      <c r="E488" s="156">
        <v>982.3</v>
      </c>
      <c r="F488" s="156">
        <f t="shared" si="7"/>
        <v>49.115000000000002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C2A6-E2D2-4AA8-B38D-C1778B346B41}">
  <dimension ref="A1:I22"/>
  <sheetViews>
    <sheetView showGridLines="0" workbookViewId="0">
      <selection sqref="A1:I1"/>
    </sheetView>
  </sheetViews>
  <sheetFormatPr defaultRowHeight="15" x14ac:dyDescent="0.25"/>
  <cols>
    <col min="1" max="1" width="20" customWidth="1"/>
    <col min="9" max="9" width="10.85546875" bestFit="1" customWidth="1"/>
  </cols>
  <sheetData>
    <row r="1" spans="1:9" x14ac:dyDescent="0.25">
      <c r="A1" s="23" t="s">
        <v>28</v>
      </c>
      <c r="B1" s="23"/>
      <c r="C1" s="23"/>
      <c r="D1" s="23"/>
      <c r="E1" s="23"/>
      <c r="F1" s="23"/>
      <c r="G1" s="23"/>
      <c r="H1" s="23"/>
      <c r="I1" s="23"/>
    </row>
    <row r="3" spans="1:9" x14ac:dyDescent="0.25">
      <c r="A3" t="s">
        <v>29</v>
      </c>
      <c r="B3" t="s">
        <v>30</v>
      </c>
    </row>
    <row r="4" spans="1:9" x14ac:dyDescent="0.25">
      <c r="A4" t="s">
        <v>31</v>
      </c>
      <c r="B4" s="24">
        <v>345</v>
      </c>
    </row>
    <row r="6" spans="1:9" x14ac:dyDescent="0.25">
      <c r="A6" s="25" t="s">
        <v>32</v>
      </c>
      <c r="B6" s="25" t="s">
        <v>33</v>
      </c>
      <c r="C6" s="25" t="s">
        <v>34</v>
      </c>
      <c r="D6" s="25" t="s">
        <v>35</v>
      </c>
      <c r="E6" s="25" t="s">
        <v>36</v>
      </c>
      <c r="F6" s="25" t="s">
        <v>37</v>
      </c>
      <c r="G6" s="25" t="s">
        <v>38</v>
      </c>
      <c r="H6" s="25" t="s">
        <v>39</v>
      </c>
      <c r="I6" s="26" t="s">
        <v>40</v>
      </c>
    </row>
    <row r="7" spans="1:9" x14ac:dyDescent="0.25">
      <c r="A7" s="5">
        <v>12345</v>
      </c>
      <c r="B7" s="5" t="s">
        <v>41</v>
      </c>
      <c r="C7" s="27">
        <v>6.2</v>
      </c>
      <c r="D7" s="27"/>
      <c r="E7" s="27">
        <v>7.3</v>
      </c>
      <c r="F7" s="27">
        <v>7.8</v>
      </c>
      <c r="G7" s="27">
        <f t="shared" ref="G7:G11" si="0">ROUND(AVERAGE(C7:F7),1)</f>
        <v>7.1</v>
      </c>
      <c r="H7" s="28">
        <v>22</v>
      </c>
      <c r="I7" s="29">
        <f t="shared" ref="I7:I11" si="1">1-H7/$B$4</f>
        <v>0.93623188405797098</v>
      </c>
    </row>
    <row r="8" spans="1:9" x14ac:dyDescent="0.25">
      <c r="A8" s="5" t="s">
        <v>42</v>
      </c>
      <c r="B8" s="5" t="s">
        <v>43</v>
      </c>
      <c r="C8" s="27"/>
      <c r="D8" s="27">
        <v>8</v>
      </c>
      <c r="E8" s="27">
        <v>8.1999999999999993</v>
      </c>
      <c r="F8" s="27"/>
      <c r="G8" s="27">
        <f t="shared" si="0"/>
        <v>8.1</v>
      </c>
      <c r="H8" s="28">
        <v>45</v>
      </c>
      <c r="I8" s="29">
        <f t="shared" si="1"/>
        <v>0.86956521739130432</v>
      </c>
    </row>
    <row r="9" spans="1:9" x14ac:dyDescent="0.25">
      <c r="A9" s="5">
        <v>5263</v>
      </c>
      <c r="B9" s="5" t="s">
        <v>44</v>
      </c>
      <c r="C9" s="27">
        <v>8.4</v>
      </c>
      <c r="D9" s="27"/>
      <c r="E9" s="27">
        <v>7.4</v>
      </c>
      <c r="F9" s="27">
        <v>7</v>
      </c>
      <c r="G9" s="27">
        <f t="shared" si="0"/>
        <v>7.6</v>
      </c>
      <c r="H9" s="28">
        <v>18</v>
      </c>
      <c r="I9" s="29">
        <f t="shared" si="1"/>
        <v>0.94782608695652171</v>
      </c>
    </row>
    <row r="10" spans="1:9" x14ac:dyDescent="0.25">
      <c r="A10" s="5">
        <v>8477</v>
      </c>
      <c r="B10" s="5" t="s">
        <v>45</v>
      </c>
      <c r="C10" s="27">
        <v>7</v>
      </c>
      <c r="D10" s="27">
        <v>5.8</v>
      </c>
      <c r="E10" s="27"/>
      <c r="F10" s="27">
        <v>6</v>
      </c>
      <c r="G10" s="27">
        <f t="shared" si="0"/>
        <v>6.3</v>
      </c>
      <c r="H10" s="28">
        <v>35</v>
      </c>
      <c r="I10" s="29">
        <f t="shared" si="1"/>
        <v>0.89855072463768115</v>
      </c>
    </row>
    <row r="11" spans="1:9" ht="15.75" thickBot="1" x14ac:dyDescent="0.3">
      <c r="A11" s="30" t="s">
        <v>42</v>
      </c>
      <c r="B11" s="30" t="s">
        <v>46</v>
      </c>
      <c r="C11" s="31">
        <v>9.5</v>
      </c>
      <c r="D11" s="31">
        <v>8.4</v>
      </c>
      <c r="E11" s="31">
        <v>7.5</v>
      </c>
      <c r="F11" s="31">
        <v>2</v>
      </c>
      <c r="G11" s="31">
        <f t="shared" si="0"/>
        <v>6.9</v>
      </c>
      <c r="H11" s="32">
        <v>0</v>
      </c>
      <c r="I11" s="33">
        <f t="shared" si="1"/>
        <v>1</v>
      </c>
    </row>
    <row r="13" spans="1:9" x14ac:dyDescent="0.25">
      <c r="A13" s="10" t="s">
        <v>47</v>
      </c>
    </row>
    <row r="15" spans="1:9" x14ac:dyDescent="0.25">
      <c r="A15" s="35" t="s">
        <v>48</v>
      </c>
      <c r="B15" s="35"/>
      <c r="C15" s="24"/>
    </row>
    <row r="16" spans="1:9" x14ac:dyDescent="0.25">
      <c r="A16" s="35" t="s">
        <v>49</v>
      </c>
      <c r="B16" s="35"/>
      <c r="C16" s="24"/>
    </row>
    <row r="17" spans="1:3" x14ac:dyDescent="0.25">
      <c r="A17" s="35" t="s">
        <v>50</v>
      </c>
      <c r="B17" s="35"/>
      <c r="C17" s="24"/>
    </row>
    <row r="18" spans="1:3" x14ac:dyDescent="0.25">
      <c r="A18" s="34" t="s">
        <v>51</v>
      </c>
      <c r="B18" s="34"/>
      <c r="C18" s="24"/>
    </row>
    <row r="19" spans="1:3" x14ac:dyDescent="0.25">
      <c r="A19" s="34" t="s">
        <v>201</v>
      </c>
      <c r="B19" s="34"/>
      <c r="C19" s="58"/>
    </row>
    <row r="20" spans="1:3" x14ac:dyDescent="0.25">
      <c r="A20" s="34" t="s">
        <v>202</v>
      </c>
      <c r="B20" s="34"/>
      <c r="C20" s="58"/>
    </row>
    <row r="21" spans="1:3" x14ac:dyDescent="0.25">
      <c r="A21" s="34" t="s">
        <v>203</v>
      </c>
      <c r="B21" s="34"/>
      <c r="C21" s="58"/>
    </row>
    <row r="22" spans="1:3" x14ac:dyDescent="0.25">
      <c r="A22" s="34" t="s">
        <v>204</v>
      </c>
      <c r="B22" s="34"/>
      <c r="C22" s="58"/>
    </row>
  </sheetData>
  <mergeCells count="9">
    <mergeCell ref="A20:B20"/>
    <mergeCell ref="A18:B18"/>
    <mergeCell ref="A19:B19"/>
    <mergeCell ref="A21:B21"/>
    <mergeCell ref="A22:B22"/>
    <mergeCell ref="A1:I1"/>
    <mergeCell ref="A15:B15"/>
    <mergeCell ref="A16:B16"/>
    <mergeCell ref="A17:B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7AC3-53F8-4F95-A259-AAD2C646362E}">
  <dimension ref="A1:G114"/>
  <sheetViews>
    <sheetView showGridLines="0" workbookViewId="0"/>
  </sheetViews>
  <sheetFormatPr defaultRowHeight="15" x14ac:dyDescent="0.25"/>
  <cols>
    <col min="1" max="1" width="14" customWidth="1"/>
    <col min="2" max="2" width="40.7109375" customWidth="1"/>
    <col min="3" max="3" width="14.28515625" bestFit="1" customWidth="1"/>
    <col min="4" max="4" width="40.7109375" customWidth="1"/>
    <col min="5" max="5" width="10.7109375" bestFit="1" customWidth="1"/>
    <col min="6" max="6" width="10.7109375" customWidth="1"/>
    <col min="7" max="7" width="12.140625" bestFit="1" customWidth="1"/>
    <col min="9" max="9" width="10.7109375" bestFit="1" customWidth="1"/>
  </cols>
  <sheetData>
    <row r="1" spans="1:7" x14ac:dyDescent="0.25">
      <c r="A1" s="10" t="s">
        <v>185</v>
      </c>
      <c r="B1" s="38" t="s">
        <v>54</v>
      </c>
      <c r="D1" s="38" t="s">
        <v>54</v>
      </c>
    </row>
    <row r="2" spans="1:7" x14ac:dyDescent="0.25">
      <c r="B2" s="39" t="s">
        <v>186</v>
      </c>
      <c r="D2" s="39" t="s">
        <v>186</v>
      </c>
    </row>
    <row r="4" spans="1:7" x14ac:dyDescent="0.25">
      <c r="B4" s="38" t="s">
        <v>55</v>
      </c>
      <c r="D4" s="38" t="s">
        <v>188</v>
      </c>
    </row>
    <row r="5" spans="1:7" x14ac:dyDescent="0.25">
      <c r="B5" s="39" t="s">
        <v>81</v>
      </c>
      <c r="D5" s="39" t="s">
        <v>189</v>
      </c>
    </row>
    <row r="7" spans="1:7" x14ac:dyDescent="0.25">
      <c r="A7" s="10" t="s">
        <v>190</v>
      </c>
      <c r="B7" s="41"/>
      <c r="D7" s="41"/>
    </row>
    <row r="8" spans="1:7" x14ac:dyDescent="0.25">
      <c r="A8" s="10" t="s">
        <v>191</v>
      </c>
      <c r="B8" s="43"/>
      <c r="D8" s="43"/>
    </row>
    <row r="10" spans="1:7" ht="45" x14ac:dyDescent="0.25">
      <c r="A10" s="40" t="s">
        <v>52</v>
      </c>
      <c r="B10" s="40" t="s">
        <v>53</v>
      </c>
      <c r="C10" s="40" t="s">
        <v>54</v>
      </c>
      <c r="D10" s="40" t="s">
        <v>55</v>
      </c>
      <c r="E10" s="40" t="s">
        <v>56</v>
      </c>
      <c r="F10" s="40" t="s">
        <v>187</v>
      </c>
      <c r="G10" s="40" t="s">
        <v>57</v>
      </c>
    </row>
    <row r="11" spans="1:7" x14ac:dyDescent="0.25">
      <c r="A11" s="28">
        <v>1000</v>
      </c>
      <c r="B11" s="5" t="s">
        <v>58</v>
      </c>
      <c r="C11" s="5" t="s">
        <v>59</v>
      </c>
      <c r="D11" s="5" t="s">
        <v>60</v>
      </c>
      <c r="E11" s="36">
        <v>33217</v>
      </c>
      <c r="F11" s="42">
        <f ca="1">DATEDIF(E11,TODAY(),"y")</f>
        <v>30</v>
      </c>
      <c r="G11" s="37">
        <v>5350</v>
      </c>
    </row>
    <row r="12" spans="1:7" x14ac:dyDescent="0.25">
      <c r="A12" s="28">
        <v>1002</v>
      </c>
      <c r="B12" s="5" t="s">
        <v>61</v>
      </c>
      <c r="C12" s="5" t="s">
        <v>62</v>
      </c>
      <c r="D12" s="5" t="s">
        <v>60</v>
      </c>
      <c r="E12" s="36">
        <v>36628</v>
      </c>
      <c r="F12" s="42">
        <f t="shared" ref="F12:F75" ca="1" si="0">DATEDIF(E12,TODAY(),"y")</f>
        <v>21</v>
      </c>
      <c r="G12" s="37">
        <v>3700</v>
      </c>
    </row>
    <row r="13" spans="1:7" x14ac:dyDescent="0.25">
      <c r="A13" s="28">
        <v>1003</v>
      </c>
      <c r="B13" s="5" t="s">
        <v>63</v>
      </c>
      <c r="C13" s="5" t="s">
        <v>64</v>
      </c>
      <c r="D13" s="5" t="s">
        <v>65</v>
      </c>
      <c r="E13" s="36">
        <v>37034</v>
      </c>
      <c r="F13" s="42">
        <f t="shared" ca="1" si="0"/>
        <v>20</v>
      </c>
      <c r="G13" s="37">
        <v>1157</v>
      </c>
    </row>
    <row r="14" spans="1:7" x14ac:dyDescent="0.25">
      <c r="A14" s="28">
        <v>1004</v>
      </c>
      <c r="B14" s="5" t="s">
        <v>66</v>
      </c>
      <c r="C14" s="5" t="s">
        <v>67</v>
      </c>
      <c r="D14" s="5" t="s">
        <v>68</v>
      </c>
      <c r="E14" s="36">
        <v>37086</v>
      </c>
      <c r="F14" s="42">
        <f t="shared" ca="1" si="0"/>
        <v>20</v>
      </c>
      <c r="G14" s="37">
        <v>4050</v>
      </c>
    </row>
    <row r="15" spans="1:7" x14ac:dyDescent="0.25">
      <c r="A15" s="28">
        <v>1005</v>
      </c>
      <c r="B15" s="5" t="s">
        <v>69</v>
      </c>
      <c r="C15" s="5" t="s">
        <v>70</v>
      </c>
      <c r="D15" s="5" t="s">
        <v>71</v>
      </c>
      <c r="E15" s="36">
        <v>38242</v>
      </c>
      <c r="F15" s="42">
        <f t="shared" ca="1" si="0"/>
        <v>16</v>
      </c>
      <c r="G15" s="37">
        <v>5920</v>
      </c>
    </row>
    <row r="16" spans="1:7" x14ac:dyDescent="0.25">
      <c r="A16" s="28">
        <v>1006</v>
      </c>
      <c r="B16" s="5" t="s">
        <v>72</v>
      </c>
      <c r="C16" s="5" t="s">
        <v>73</v>
      </c>
      <c r="D16" s="5" t="s">
        <v>74</v>
      </c>
      <c r="E16" s="36">
        <v>38151</v>
      </c>
      <c r="F16" s="42">
        <f t="shared" ca="1" si="0"/>
        <v>17</v>
      </c>
      <c r="G16" s="37">
        <v>5152</v>
      </c>
    </row>
    <row r="17" spans="1:7" x14ac:dyDescent="0.25">
      <c r="A17" s="28">
        <v>1007</v>
      </c>
      <c r="B17" s="5" t="s">
        <v>75</v>
      </c>
      <c r="C17" s="5" t="s">
        <v>76</v>
      </c>
      <c r="D17" s="5" t="s">
        <v>77</v>
      </c>
      <c r="E17" s="36">
        <v>38997</v>
      </c>
      <c r="F17" s="42">
        <f t="shared" ca="1" si="0"/>
        <v>14</v>
      </c>
      <c r="G17" s="37">
        <v>3565</v>
      </c>
    </row>
    <row r="18" spans="1:7" x14ac:dyDescent="0.25">
      <c r="A18" s="28">
        <v>1008</v>
      </c>
      <c r="B18" s="5" t="s">
        <v>78</v>
      </c>
      <c r="C18" s="5" t="s">
        <v>76</v>
      </c>
      <c r="D18" s="5" t="s">
        <v>79</v>
      </c>
      <c r="E18" s="36">
        <v>38698</v>
      </c>
      <c r="F18" s="42">
        <f t="shared" ca="1" si="0"/>
        <v>15</v>
      </c>
      <c r="G18" s="37">
        <v>1262.7</v>
      </c>
    </row>
    <row r="19" spans="1:7" x14ac:dyDescent="0.25">
      <c r="A19" s="28">
        <v>1009</v>
      </c>
      <c r="B19" s="5" t="s">
        <v>80</v>
      </c>
      <c r="C19" s="5" t="s">
        <v>76</v>
      </c>
      <c r="D19" s="5" t="s">
        <v>81</v>
      </c>
      <c r="E19" s="36">
        <v>38455</v>
      </c>
      <c r="F19" s="42">
        <f t="shared" ca="1" si="0"/>
        <v>16</v>
      </c>
      <c r="G19" s="37">
        <v>1801.5</v>
      </c>
    </row>
    <row r="20" spans="1:7" x14ac:dyDescent="0.25">
      <c r="A20" s="28">
        <v>1010</v>
      </c>
      <c r="B20" s="5" t="s">
        <v>82</v>
      </c>
      <c r="C20" s="5" t="s">
        <v>76</v>
      </c>
      <c r="D20" s="5" t="s">
        <v>81</v>
      </c>
      <c r="E20" s="36">
        <v>38515</v>
      </c>
      <c r="F20" s="42">
        <f t="shared" ca="1" si="0"/>
        <v>16</v>
      </c>
      <c r="G20" s="37">
        <v>1601.5</v>
      </c>
    </row>
    <row r="21" spans="1:7" x14ac:dyDescent="0.25">
      <c r="A21" s="28">
        <v>1011</v>
      </c>
      <c r="B21" s="5" t="s">
        <v>83</v>
      </c>
      <c r="C21" s="5" t="s">
        <v>59</v>
      </c>
      <c r="D21" s="5" t="s">
        <v>84</v>
      </c>
      <c r="E21" s="36">
        <v>36752</v>
      </c>
      <c r="F21" s="42">
        <f t="shared" ca="1" si="0"/>
        <v>21</v>
      </c>
      <c r="G21" s="37">
        <v>3357</v>
      </c>
    </row>
    <row r="22" spans="1:7" x14ac:dyDescent="0.25">
      <c r="A22" s="28">
        <v>1012</v>
      </c>
      <c r="B22" s="5" t="s">
        <v>85</v>
      </c>
      <c r="C22" s="5" t="s">
        <v>59</v>
      </c>
      <c r="D22" s="5" t="s">
        <v>77</v>
      </c>
      <c r="E22" s="36">
        <v>32964</v>
      </c>
      <c r="F22" s="42">
        <f t="shared" ca="1" si="0"/>
        <v>31</v>
      </c>
      <c r="G22" s="37">
        <v>2754</v>
      </c>
    </row>
    <row r="23" spans="1:7" x14ac:dyDescent="0.25">
      <c r="A23" s="28">
        <v>1013</v>
      </c>
      <c r="B23" s="5" t="s">
        <v>86</v>
      </c>
      <c r="C23" s="5" t="s">
        <v>62</v>
      </c>
      <c r="D23" s="5" t="s">
        <v>81</v>
      </c>
      <c r="E23" s="36">
        <v>33097</v>
      </c>
      <c r="F23" s="42">
        <f t="shared" ca="1" si="0"/>
        <v>31</v>
      </c>
      <c r="G23" s="37">
        <v>2279</v>
      </c>
    </row>
    <row r="24" spans="1:7" x14ac:dyDescent="0.25">
      <c r="A24" s="28">
        <v>1014</v>
      </c>
      <c r="B24" s="5" t="s">
        <v>87</v>
      </c>
      <c r="C24" s="5" t="s">
        <v>62</v>
      </c>
      <c r="D24" s="5" t="s">
        <v>74</v>
      </c>
      <c r="E24" s="36">
        <v>33006</v>
      </c>
      <c r="F24" s="42">
        <f t="shared" ca="1" si="0"/>
        <v>31</v>
      </c>
      <c r="G24" s="37">
        <v>3681.5</v>
      </c>
    </row>
    <row r="25" spans="1:7" x14ac:dyDescent="0.25">
      <c r="A25" s="28">
        <v>1015</v>
      </c>
      <c r="B25" s="5" t="s">
        <v>88</v>
      </c>
      <c r="C25" s="5" t="s">
        <v>89</v>
      </c>
      <c r="D25" s="5" t="s">
        <v>74</v>
      </c>
      <c r="E25" s="36">
        <v>34865</v>
      </c>
      <c r="F25" s="42">
        <f t="shared" ca="1" si="0"/>
        <v>26</v>
      </c>
      <c r="G25" s="37">
        <v>3681.5</v>
      </c>
    </row>
    <row r="26" spans="1:7" x14ac:dyDescent="0.25">
      <c r="A26" s="28">
        <v>1016</v>
      </c>
      <c r="B26" s="5" t="s">
        <v>90</v>
      </c>
      <c r="C26" s="5" t="s">
        <v>89</v>
      </c>
      <c r="D26" s="5" t="s">
        <v>68</v>
      </c>
      <c r="E26" s="36">
        <v>36392</v>
      </c>
      <c r="F26" s="42">
        <f t="shared" ca="1" si="0"/>
        <v>22</v>
      </c>
      <c r="G26" s="37">
        <v>6560</v>
      </c>
    </row>
    <row r="27" spans="1:7" x14ac:dyDescent="0.25">
      <c r="A27" s="28">
        <v>1017</v>
      </c>
      <c r="B27" s="5" t="s">
        <v>91</v>
      </c>
      <c r="C27" s="5" t="s">
        <v>92</v>
      </c>
      <c r="D27" s="5" t="s">
        <v>93</v>
      </c>
      <c r="E27" s="36">
        <v>35907</v>
      </c>
      <c r="F27" s="42">
        <f t="shared" ca="1" si="0"/>
        <v>23</v>
      </c>
      <c r="G27" s="37">
        <v>1652</v>
      </c>
    </row>
    <row r="28" spans="1:7" x14ac:dyDescent="0.25">
      <c r="A28" s="28">
        <v>1018</v>
      </c>
      <c r="B28" s="5" t="s">
        <v>94</v>
      </c>
      <c r="C28" s="5" t="s">
        <v>73</v>
      </c>
      <c r="D28" s="5" t="s">
        <v>84</v>
      </c>
      <c r="E28" s="36">
        <v>36689</v>
      </c>
      <c r="F28" s="42">
        <f t="shared" ca="1" si="0"/>
        <v>21</v>
      </c>
      <c r="G28" s="37">
        <v>3700</v>
      </c>
    </row>
    <row r="29" spans="1:7" x14ac:dyDescent="0.25">
      <c r="A29" s="28">
        <v>1019</v>
      </c>
      <c r="B29" s="5" t="s">
        <v>95</v>
      </c>
      <c r="C29" s="5" t="s">
        <v>64</v>
      </c>
      <c r="D29" s="5" t="s">
        <v>71</v>
      </c>
      <c r="E29" s="36">
        <v>37351</v>
      </c>
      <c r="F29" s="42">
        <f t="shared" ca="1" si="0"/>
        <v>19</v>
      </c>
      <c r="G29" s="37">
        <v>1520</v>
      </c>
    </row>
    <row r="30" spans="1:7" x14ac:dyDescent="0.25">
      <c r="A30" s="28">
        <v>1020</v>
      </c>
      <c r="B30" s="5" t="s">
        <v>96</v>
      </c>
      <c r="C30" s="5" t="s">
        <v>92</v>
      </c>
      <c r="D30" s="5" t="s">
        <v>60</v>
      </c>
      <c r="E30" s="36">
        <v>37747</v>
      </c>
      <c r="F30" s="42">
        <f t="shared" ca="1" si="0"/>
        <v>18</v>
      </c>
      <c r="G30" s="37">
        <v>1652</v>
      </c>
    </row>
    <row r="31" spans="1:7" x14ac:dyDescent="0.25">
      <c r="A31" s="28">
        <v>1021</v>
      </c>
      <c r="B31" s="5" t="s">
        <v>97</v>
      </c>
      <c r="C31" s="5" t="s">
        <v>89</v>
      </c>
      <c r="D31" s="5" t="s">
        <v>68</v>
      </c>
      <c r="E31" s="36">
        <v>37840</v>
      </c>
      <c r="F31" s="42">
        <f t="shared" ca="1" si="0"/>
        <v>18</v>
      </c>
      <c r="G31" s="37">
        <v>2600</v>
      </c>
    </row>
    <row r="32" spans="1:7" x14ac:dyDescent="0.25">
      <c r="A32" s="28">
        <v>1022</v>
      </c>
      <c r="B32" s="5" t="s">
        <v>98</v>
      </c>
      <c r="C32" s="5" t="s">
        <v>62</v>
      </c>
      <c r="D32" s="5" t="s">
        <v>68</v>
      </c>
      <c r="E32" s="36">
        <v>39182</v>
      </c>
      <c r="F32" s="42">
        <f t="shared" ca="1" si="0"/>
        <v>14</v>
      </c>
      <c r="G32" s="37">
        <v>2300</v>
      </c>
    </row>
    <row r="33" spans="1:7" x14ac:dyDescent="0.25">
      <c r="A33" s="28">
        <v>1023</v>
      </c>
      <c r="B33" s="5" t="s">
        <v>99</v>
      </c>
      <c r="C33" s="5" t="s">
        <v>67</v>
      </c>
      <c r="D33" s="5" t="s">
        <v>71</v>
      </c>
      <c r="E33" s="36">
        <v>39153</v>
      </c>
      <c r="F33" s="42">
        <f t="shared" ca="1" si="0"/>
        <v>14</v>
      </c>
      <c r="G33" s="37">
        <v>2696</v>
      </c>
    </row>
    <row r="34" spans="1:7" x14ac:dyDescent="0.25">
      <c r="A34" s="28">
        <v>1024</v>
      </c>
      <c r="B34" s="5" t="s">
        <v>100</v>
      </c>
      <c r="C34" s="5" t="s">
        <v>67</v>
      </c>
      <c r="D34" s="5" t="s">
        <v>65</v>
      </c>
      <c r="E34" s="36">
        <v>38972</v>
      </c>
      <c r="F34" s="42">
        <f t="shared" ca="1" si="0"/>
        <v>14</v>
      </c>
      <c r="G34" s="37">
        <v>2410</v>
      </c>
    </row>
    <row r="35" spans="1:7" x14ac:dyDescent="0.25">
      <c r="A35" s="28">
        <v>1025</v>
      </c>
      <c r="B35" s="5" t="s">
        <v>101</v>
      </c>
      <c r="C35" s="5" t="s">
        <v>89</v>
      </c>
      <c r="D35" s="5" t="s">
        <v>60</v>
      </c>
      <c r="E35" s="36">
        <v>39306</v>
      </c>
      <c r="F35" s="42">
        <f t="shared" ca="1" si="0"/>
        <v>14</v>
      </c>
      <c r="G35" s="37">
        <v>2390</v>
      </c>
    </row>
    <row r="36" spans="1:7" x14ac:dyDescent="0.25">
      <c r="A36" s="28">
        <v>1026</v>
      </c>
      <c r="B36" s="5" t="s">
        <v>102</v>
      </c>
      <c r="C36" s="5" t="s">
        <v>103</v>
      </c>
      <c r="D36" s="5" t="s">
        <v>71</v>
      </c>
      <c r="E36" s="36">
        <v>39335</v>
      </c>
      <c r="F36" s="42">
        <f t="shared" ca="1" si="0"/>
        <v>13</v>
      </c>
      <c r="G36" s="37">
        <v>4700</v>
      </c>
    </row>
    <row r="37" spans="1:7" x14ac:dyDescent="0.25">
      <c r="A37" s="28">
        <v>1027</v>
      </c>
      <c r="B37" s="5" t="s">
        <v>104</v>
      </c>
      <c r="C37" s="5" t="s">
        <v>103</v>
      </c>
      <c r="D37" s="5" t="s">
        <v>93</v>
      </c>
      <c r="E37" s="36">
        <v>38819</v>
      </c>
      <c r="F37" s="42">
        <f t="shared" ca="1" si="0"/>
        <v>15</v>
      </c>
      <c r="G37" s="37">
        <v>1530</v>
      </c>
    </row>
    <row r="38" spans="1:7" x14ac:dyDescent="0.25">
      <c r="A38" s="28">
        <v>1028</v>
      </c>
      <c r="B38" s="5" t="s">
        <v>105</v>
      </c>
      <c r="C38" s="5" t="s">
        <v>76</v>
      </c>
      <c r="D38" s="5" t="s">
        <v>93</v>
      </c>
      <c r="E38" s="36">
        <v>38819</v>
      </c>
      <c r="F38" s="42">
        <f t="shared" ca="1" si="0"/>
        <v>15</v>
      </c>
      <c r="G38" s="37">
        <v>1530</v>
      </c>
    </row>
    <row r="39" spans="1:7" x14ac:dyDescent="0.25">
      <c r="A39" s="28">
        <v>1029</v>
      </c>
      <c r="B39" s="5" t="s">
        <v>106</v>
      </c>
      <c r="C39" s="5" t="s">
        <v>62</v>
      </c>
      <c r="D39" s="5" t="s">
        <v>84</v>
      </c>
      <c r="E39" s="36">
        <v>38608</v>
      </c>
      <c r="F39" s="42">
        <f t="shared" ca="1" si="0"/>
        <v>15</v>
      </c>
      <c r="G39" s="37">
        <v>2280</v>
      </c>
    </row>
    <row r="40" spans="1:7" x14ac:dyDescent="0.25">
      <c r="A40" s="28">
        <v>1030</v>
      </c>
      <c r="B40" s="5" t="s">
        <v>107</v>
      </c>
      <c r="C40" s="5" t="s">
        <v>59</v>
      </c>
      <c r="D40" s="5" t="s">
        <v>71</v>
      </c>
      <c r="E40" s="36">
        <v>39324</v>
      </c>
      <c r="F40" s="42">
        <f t="shared" ca="1" si="0"/>
        <v>14</v>
      </c>
      <c r="G40" s="37">
        <v>2500</v>
      </c>
    </row>
    <row r="41" spans="1:7" x14ac:dyDescent="0.25">
      <c r="A41" s="28">
        <v>1031</v>
      </c>
      <c r="B41" s="5" t="s">
        <v>108</v>
      </c>
      <c r="C41" s="5" t="s">
        <v>92</v>
      </c>
      <c r="D41" s="5" t="s">
        <v>81</v>
      </c>
      <c r="E41" s="36">
        <v>39358</v>
      </c>
      <c r="F41" s="42">
        <f t="shared" ca="1" si="0"/>
        <v>13</v>
      </c>
      <c r="G41" s="37">
        <v>1310</v>
      </c>
    </row>
    <row r="42" spans="1:7" x14ac:dyDescent="0.25">
      <c r="A42" s="28">
        <v>1032</v>
      </c>
      <c r="B42" s="5" t="s">
        <v>109</v>
      </c>
      <c r="C42" s="5" t="s">
        <v>73</v>
      </c>
      <c r="D42" s="5" t="s">
        <v>71</v>
      </c>
      <c r="E42" s="36">
        <v>38492</v>
      </c>
      <c r="F42" s="42">
        <f t="shared" ca="1" si="0"/>
        <v>16</v>
      </c>
      <c r="G42" s="37">
        <v>2157</v>
      </c>
    </row>
    <row r="43" spans="1:7" x14ac:dyDescent="0.25">
      <c r="A43" s="28">
        <v>1033</v>
      </c>
      <c r="B43" s="5" t="s">
        <v>110</v>
      </c>
      <c r="C43" s="5" t="s">
        <v>89</v>
      </c>
      <c r="D43" s="5" t="s">
        <v>111</v>
      </c>
      <c r="E43" s="36">
        <v>37021</v>
      </c>
      <c r="F43" s="42">
        <f t="shared" ca="1" si="0"/>
        <v>20</v>
      </c>
      <c r="G43" s="37">
        <v>2400</v>
      </c>
    </row>
    <row r="44" spans="1:7" x14ac:dyDescent="0.25">
      <c r="A44" s="28">
        <v>1034</v>
      </c>
      <c r="B44" s="5" t="s">
        <v>112</v>
      </c>
      <c r="C44" s="5" t="s">
        <v>103</v>
      </c>
      <c r="D44" s="5" t="s">
        <v>60</v>
      </c>
      <c r="E44" s="36">
        <v>36341</v>
      </c>
      <c r="F44" s="42">
        <f t="shared" ca="1" si="0"/>
        <v>22</v>
      </c>
      <c r="G44" s="37">
        <v>5480</v>
      </c>
    </row>
    <row r="45" spans="1:7" x14ac:dyDescent="0.25">
      <c r="A45" s="28">
        <v>1035</v>
      </c>
      <c r="B45" s="5" t="s">
        <v>113</v>
      </c>
      <c r="C45" s="5" t="s">
        <v>64</v>
      </c>
      <c r="D45" s="5" t="s">
        <v>77</v>
      </c>
      <c r="E45" s="36">
        <v>37347</v>
      </c>
      <c r="F45" s="42">
        <f t="shared" ca="1" si="0"/>
        <v>19</v>
      </c>
      <c r="G45" s="37">
        <v>1894</v>
      </c>
    </row>
    <row r="46" spans="1:7" x14ac:dyDescent="0.25">
      <c r="A46" s="28">
        <v>1036</v>
      </c>
      <c r="B46" s="5" t="s">
        <v>114</v>
      </c>
      <c r="C46" s="5" t="s">
        <v>70</v>
      </c>
      <c r="D46" s="5" t="s">
        <v>81</v>
      </c>
      <c r="E46" s="36">
        <v>37012</v>
      </c>
      <c r="F46" s="42">
        <f t="shared" ca="1" si="0"/>
        <v>20</v>
      </c>
      <c r="G46" s="37">
        <v>1238.4000000000001</v>
      </c>
    </row>
    <row r="47" spans="1:7" x14ac:dyDescent="0.25">
      <c r="A47" s="28">
        <v>1037</v>
      </c>
      <c r="B47" s="5" t="s">
        <v>115</v>
      </c>
      <c r="C47" s="5" t="s">
        <v>59</v>
      </c>
      <c r="D47" s="5" t="s">
        <v>77</v>
      </c>
      <c r="E47" s="36">
        <v>36739</v>
      </c>
      <c r="F47" s="42">
        <f t="shared" ca="1" si="0"/>
        <v>21</v>
      </c>
      <c r="G47" s="37">
        <v>2279</v>
      </c>
    </row>
    <row r="48" spans="1:7" x14ac:dyDescent="0.25">
      <c r="A48" s="28">
        <v>1038</v>
      </c>
      <c r="B48" s="5" t="s">
        <v>116</v>
      </c>
      <c r="C48" s="5" t="s">
        <v>89</v>
      </c>
      <c r="D48" s="5" t="s">
        <v>111</v>
      </c>
      <c r="E48" s="36">
        <v>37909</v>
      </c>
      <c r="F48" s="42">
        <f t="shared" ca="1" si="0"/>
        <v>17</v>
      </c>
      <c r="G48" s="37">
        <v>2950</v>
      </c>
    </row>
    <row r="49" spans="1:7" x14ac:dyDescent="0.25">
      <c r="A49" s="28">
        <v>1039</v>
      </c>
      <c r="B49" s="5" t="s">
        <v>117</v>
      </c>
      <c r="C49" s="5" t="s">
        <v>76</v>
      </c>
      <c r="D49" s="5" t="s">
        <v>74</v>
      </c>
      <c r="E49" s="36">
        <v>39358</v>
      </c>
      <c r="F49" s="42">
        <f t="shared" ca="1" si="0"/>
        <v>13</v>
      </c>
      <c r="G49" s="37">
        <v>2410</v>
      </c>
    </row>
    <row r="50" spans="1:7" x14ac:dyDescent="0.25">
      <c r="A50" s="28">
        <v>1040</v>
      </c>
      <c r="B50" s="5" t="s">
        <v>118</v>
      </c>
      <c r="C50" s="5" t="s">
        <v>64</v>
      </c>
      <c r="D50" s="5" t="s">
        <v>81</v>
      </c>
      <c r="E50" s="36">
        <v>38991</v>
      </c>
      <c r="F50" s="42">
        <f t="shared" ca="1" si="0"/>
        <v>14</v>
      </c>
      <c r="G50" s="37">
        <v>1420</v>
      </c>
    </row>
    <row r="51" spans="1:7" x14ac:dyDescent="0.25">
      <c r="A51" s="28">
        <v>1041</v>
      </c>
      <c r="B51" s="5" t="s">
        <v>119</v>
      </c>
      <c r="C51" s="5" t="s">
        <v>76</v>
      </c>
      <c r="D51" s="5" t="s">
        <v>79</v>
      </c>
      <c r="E51" s="36">
        <v>39358</v>
      </c>
      <c r="F51" s="42">
        <f t="shared" ca="1" si="0"/>
        <v>13</v>
      </c>
      <c r="G51" s="37">
        <v>1156</v>
      </c>
    </row>
    <row r="52" spans="1:7" x14ac:dyDescent="0.25">
      <c r="A52" s="28">
        <v>1042</v>
      </c>
      <c r="B52" s="5" t="s">
        <v>120</v>
      </c>
      <c r="C52" s="5" t="s">
        <v>59</v>
      </c>
      <c r="D52" s="5" t="s">
        <v>65</v>
      </c>
      <c r="E52" s="36">
        <v>38484</v>
      </c>
      <c r="F52" s="42">
        <f t="shared" ca="1" si="0"/>
        <v>16</v>
      </c>
      <c r="G52" s="37">
        <v>1425.5</v>
      </c>
    </row>
    <row r="53" spans="1:7" x14ac:dyDescent="0.25">
      <c r="A53" s="28">
        <v>1043</v>
      </c>
      <c r="B53" s="5" t="s">
        <v>121</v>
      </c>
      <c r="C53" s="5" t="s">
        <v>92</v>
      </c>
      <c r="D53" s="5" t="s">
        <v>93</v>
      </c>
      <c r="E53" s="36">
        <v>36262</v>
      </c>
      <c r="F53" s="42">
        <f t="shared" ca="1" si="0"/>
        <v>22</v>
      </c>
      <c r="G53" s="37">
        <v>1336.3</v>
      </c>
    </row>
    <row r="54" spans="1:7" x14ac:dyDescent="0.25">
      <c r="A54" s="28">
        <v>1044</v>
      </c>
      <c r="B54" s="5" t="s">
        <v>122</v>
      </c>
      <c r="C54" s="5" t="s">
        <v>70</v>
      </c>
      <c r="D54" s="5" t="s">
        <v>93</v>
      </c>
      <c r="E54" s="36">
        <v>36692</v>
      </c>
      <c r="F54" s="42">
        <f t="shared" ca="1" si="0"/>
        <v>21</v>
      </c>
      <c r="G54" s="37">
        <v>1352.0519999999999</v>
      </c>
    </row>
    <row r="55" spans="1:7" x14ac:dyDescent="0.25">
      <c r="A55" s="28">
        <v>1045</v>
      </c>
      <c r="B55" s="5" t="s">
        <v>123</v>
      </c>
      <c r="C55" s="5" t="s">
        <v>67</v>
      </c>
      <c r="D55" s="5" t="s">
        <v>93</v>
      </c>
      <c r="E55" s="36">
        <v>35976</v>
      </c>
      <c r="F55" s="42">
        <f t="shared" ca="1" si="0"/>
        <v>23</v>
      </c>
      <c r="G55" s="37">
        <v>1632.2</v>
      </c>
    </row>
    <row r="56" spans="1:7" x14ac:dyDescent="0.25">
      <c r="A56" s="28">
        <v>1046</v>
      </c>
      <c r="B56" s="5" t="s">
        <v>124</v>
      </c>
      <c r="C56" s="5" t="s">
        <v>103</v>
      </c>
      <c r="D56" s="5" t="s">
        <v>93</v>
      </c>
      <c r="E56" s="36">
        <v>35550</v>
      </c>
      <c r="F56" s="42">
        <f t="shared" ca="1" si="0"/>
        <v>24</v>
      </c>
      <c r="G56" s="37">
        <v>2015</v>
      </c>
    </row>
    <row r="57" spans="1:7" x14ac:dyDescent="0.25">
      <c r="A57" s="28">
        <v>1047</v>
      </c>
      <c r="B57" s="5" t="s">
        <v>125</v>
      </c>
      <c r="C57" s="5" t="s">
        <v>73</v>
      </c>
      <c r="D57" s="5" t="s">
        <v>93</v>
      </c>
      <c r="E57" s="36">
        <v>37371</v>
      </c>
      <c r="F57" s="42">
        <f t="shared" ca="1" si="0"/>
        <v>19</v>
      </c>
      <c r="G57" s="37">
        <v>1520</v>
      </c>
    </row>
    <row r="58" spans="1:7" x14ac:dyDescent="0.25">
      <c r="A58" s="28">
        <v>1048</v>
      </c>
      <c r="B58" s="5" t="s">
        <v>126</v>
      </c>
      <c r="C58" s="5" t="s">
        <v>76</v>
      </c>
      <c r="D58" s="5" t="s">
        <v>79</v>
      </c>
      <c r="E58" s="36">
        <v>37302</v>
      </c>
      <c r="F58" s="42">
        <f t="shared" ca="1" si="0"/>
        <v>19</v>
      </c>
      <c r="G58" s="37">
        <v>1630</v>
      </c>
    </row>
    <row r="59" spans="1:7" x14ac:dyDescent="0.25">
      <c r="A59" s="28">
        <v>1049</v>
      </c>
      <c r="B59" s="5" t="s">
        <v>127</v>
      </c>
      <c r="C59" s="5" t="s">
        <v>76</v>
      </c>
      <c r="D59" s="5" t="s">
        <v>79</v>
      </c>
      <c r="E59" s="36">
        <v>37783</v>
      </c>
      <c r="F59" s="42">
        <f t="shared" ca="1" si="0"/>
        <v>18</v>
      </c>
      <c r="G59" s="37">
        <v>1520</v>
      </c>
    </row>
    <row r="60" spans="1:7" x14ac:dyDescent="0.25">
      <c r="A60" s="28">
        <v>1050</v>
      </c>
      <c r="B60" s="5" t="s">
        <v>128</v>
      </c>
      <c r="C60" s="5" t="s">
        <v>62</v>
      </c>
      <c r="D60" s="5" t="s">
        <v>79</v>
      </c>
      <c r="E60" s="36">
        <v>37033</v>
      </c>
      <c r="F60" s="42">
        <f t="shared" ca="1" si="0"/>
        <v>20</v>
      </c>
      <c r="G60" s="37">
        <v>1685</v>
      </c>
    </row>
    <row r="61" spans="1:7" x14ac:dyDescent="0.25">
      <c r="A61" s="28">
        <v>1051</v>
      </c>
      <c r="B61" s="5" t="s">
        <v>129</v>
      </c>
      <c r="C61" s="5" t="s">
        <v>62</v>
      </c>
      <c r="D61" s="5" t="s">
        <v>81</v>
      </c>
      <c r="E61" s="36">
        <v>36917</v>
      </c>
      <c r="F61" s="42">
        <f t="shared" ca="1" si="0"/>
        <v>20</v>
      </c>
      <c r="G61" s="37">
        <v>1575</v>
      </c>
    </row>
    <row r="62" spans="1:7" x14ac:dyDescent="0.25">
      <c r="A62" s="28">
        <v>1052</v>
      </c>
      <c r="B62" s="5" t="s">
        <v>130</v>
      </c>
      <c r="C62" s="5" t="s">
        <v>73</v>
      </c>
      <c r="D62" s="5" t="s">
        <v>81</v>
      </c>
      <c r="E62" s="36">
        <v>39652</v>
      </c>
      <c r="F62" s="42">
        <f t="shared" ca="1" si="0"/>
        <v>13</v>
      </c>
      <c r="G62" s="37">
        <v>1840</v>
      </c>
    </row>
    <row r="63" spans="1:7" x14ac:dyDescent="0.25">
      <c r="A63" s="28">
        <v>1053</v>
      </c>
      <c r="B63" s="5" t="s">
        <v>131</v>
      </c>
      <c r="C63" s="5" t="s">
        <v>73</v>
      </c>
      <c r="D63" s="5" t="s">
        <v>65</v>
      </c>
      <c r="E63" s="36">
        <v>39619</v>
      </c>
      <c r="F63" s="42">
        <f t="shared" ca="1" si="0"/>
        <v>13</v>
      </c>
      <c r="G63" s="37">
        <v>1640</v>
      </c>
    </row>
    <row r="64" spans="1:7" x14ac:dyDescent="0.25">
      <c r="A64" s="28">
        <v>1054</v>
      </c>
      <c r="B64" s="5" t="s">
        <v>132</v>
      </c>
      <c r="C64" s="5" t="s">
        <v>62</v>
      </c>
      <c r="D64" s="5" t="s">
        <v>79</v>
      </c>
      <c r="E64" s="36">
        <v>39187</v>
      </c>
      <c r="F64" s="42">
        <f t="shared" ca="1" si="0"/>
        <v>14</v>
      </c>
      <c r="G64" s="37">
        <v>1365</v>
      </c>
    </row>
    <row r="65" spans="1:7" x14ac:dyDescent="0.25">
      <c r="A65" s="28">
        <v>1055</v>
      </c>
      <c r="B65" s="5" t="s">
        <v>133</v>
      </c>
      <c r="C65" s="5" t="s">
        <v>76</v>
      </c>
      <c r="D65" s="5" t="s">
        <v>79</v>
      </c>
      <c r="E65" s="36">
        <v>39452</v>
      </c>
      <c r="F65" s="42">
        <f t="shared" ca="1" si="0"/>
        <v>13</v>
      </c>
      <c r="G65" s="37">
        <v>1565</v>
      </c>
    </row>
    <row r="66" spans="1:7" x14ac:dyDescent="0.25">
      <c r="A66" s="28">
        <v>1056</v>
      </c>
      <c r="B66" s="5" t="s">
        <v>134</v>
      </c>
      <c r="C66" s="5" t="s">
        <v>73</v>
      </c>
      <c r="D66" s="5" t="s">
        <v>81</v>
      </c>
      <c r="E66" s="36">
        <v>39504</v>
      </c>
      <c r="F66" s="42">
        <f t="shared" ca="1" si="0"/>
        <v>13</v>
      </c>
      <c r="G66" s="37">
        <v>1365</v>
      </c>
    </row>
    <row r="67" spans="1:7" x14ac:dyDescent="0.25">
      <c r="A67" s="28">
        <v>1057</v>
      </c>
      <c r="B67" s="5" t="s">
        <v>135</v>
      </c>
      <c r="C67" s="5" t="s">
        <v>62</v>
      </c>
      <c r="D67" s="5" t="s">
        <v>65</v>
      </c>
      <c r="E67" s="36">
        <v>39736</v>
      </c>
      <c r="F67" s="42">
        <f t="shared" ca="1" si="0"/>
        <v>12</v>
      </c>
      <c r="G67" s="37">
        <v>1365</v>
      </c>
    </row>
    <row r="68" spans="1:7" x14ac:dyDescent="0.25">
      <c r="A68" s="28">
        <v>1058</v>
      </c>
      <c r="B68" s="5" t="s">
        <v>136</v>
      </c>
      <c r="C68" s="5" t="s">
        <v>76</v>
      </c>
      <c r="D68" s="5" t="s">
        <v>79</v>
      </c>
      <c r="E68" s="36">
        <v>36875</v>
      </c>
      <c r="F68" s="42">
        <f t="shared" ca="1" si="0"/>
        <v>20</v>
      </c>
      <c r="G68" s="37">
        <v>1465</v>
      </c>
    </row>
    <row r="69" spans="1:7" x14ac:dyDescent="0.25">
      <c r="A69" s="28">
        <v>1059</v>
      </c>
      <c r="B69" s="5" t="s">
        <v>137</v>
      </c>
      <c r="C69" s="5" t="s">
        <v>76</v>
      </c>
      <c r="D69" s="5" t="s">
        <v>79</v>
      </c>
      <c r="E69" s="36">
        <v>37016</v>
      </c>
      <c r="F69" s="42">
        <f t="shared" ca="1" si="0"/>
        <v>20</v>
      </c>
      <c r="G69" s="37">
        <v>1465</v>
      </c>
    </row>
    <row r="70" spans="1:7" x14ac:dyDescent="0.25">
      <c r="A70" s="28">
        <v>1060</v>
      </c>
      <c r="B70" s="5" t="s">
        <v>138</v>
      </c>
      <c r="C70" s="5" t="s">
        <v>70</v>
      </c>
      <c r="D70" s="5" t="s">
        <v>77</v>
      </c>
      <c r="E70" s="36">
        <v>38842</v>
      </c>
      <c r="F70" s="42">
        <f t="shared" ca="1" si="0"/>
        <v>15</v>
      </c>
      <c r="G70" s="37">
        <v>1420</v>
      </c>
    </row>
    <row r="71" spans="1:7" x14ac:dyDescent="0.25">
      <c r="A71" s="28">
        <v>1061</v>
      </c>
      <c r="B71" s="5" t="s">
        <v>139</v>
      </c>
      <c r="C71" s="5" t="s">
        <v>67</v>
      </c>
      <c r="D71" s="5" t="s">
        <v>79</v>
      </c>
      <c r="E71" s="36">
        <v>39406</v>
      </c>
      <c r="F71" s="42">
        <f t="shared" ca="1" si="0"/>
        <v>13</v>
      </c>
      <c r="G71" s="37">
        <v>1420</v>
      </c>
    </row>
    <row r="72" spans="1:7" x14ac:dyDescent="0.25">
      <c r="A72" s="28">
        <v>1062</v>
      </c>
      <c r="B72" s="5" t="s">
        <v>140</v>
      </c>
      <c r="C72" s="5" t="s">
        <v>92</v>
      </c>
      <c r="D72" s="5" t="s">
        <v>81</v>
      </c>
      <c r="E72" s="36">
        <v>38275</v>
      </c>
      <c r="F72" s="42">
        <f t="shared" ca="1" si="0"/>
        <v>16</v>
      </c>
      <c r="G72" s="37">
        <v>1630</v>
      </c>
    </row>
    <row r="73" spans="1:7" x14ac:dyDescent="0.25">
      <c r="A73" s="28">
        <v>1063</v>
      </c>
      <c r="B73" s="5" t="s">
        <v>141</v>
      </c>
      <c r="C73" s="5" t="s">
        <v>89</v>
      </c>
      <c r="D73" s="5" t="s">
        <v>65</v>
      </c>
      <c r="E73" s="36">
        <v>37289</v>
      </c>
      <c r="F73" s="42">
        <f t="shared" ca="1" si="0"/>
        <v>19</v>
      </c>
      <c r="G73" s="37">
        <v>1575</v>
      </c>
    </row>
    <row r="74" spans="1:7" x14ac:dyDescent="0.25">
      <c r="A74" s="28">
        <v>1064</v>
      </c>
      <c r="B74" s="5" t="s">
        <v>142</v>
      </c>
      <c r="C74" s="5" t="s">
        <v>62</v>
      </c>
      <c r="D74" s="5" t="s">
        <v>81</v>
      </c>
      <c r="E74" s="36">
        <v>39187</v>
      </c>
      <c r="F74" s="42">
        <f t="shared" ca="1" si="0"/>
        <v>14</v>
      </c>
      <c r="G74" s="37">
        <v>1530</v>
      </c>
    </row>
    <row r="75" spans="1:7" x14ac:dyDescent="0.25">
      <c r="A75" s="28">
        <v>1065</v>
      </c>
      <c r="B75" s="5" t="s">
        <v>143</v>
      </c>
      <c r="C75" s="5" t="s">
        <v>62</v>
      </c>
      <c r="D75" s="5" t="s">
        <v>79</v>
      </c>
      <c r="E75" s="36">
        <v>39543</v>
      </c>
      <c r="F75" s="42">
        <f t="shared" ca="1" si="0"/>
        <v>13</v>
      </c>
      <c r="G75" s="37">
        <v>1453</v>
      </c>
    </row>
    <row r="76" spans="1:7" x14ac:dyDescent="0.25">
      <c r="A76" s="28">
        <v>1066</v>
      </c>
      <c r="B76" s="5" t="s">
        <v>144</v>
      </c>
      <c r="C76" s="5" t="s">
        <v>62</v>
      </c>
      <c r="D76" s="5" t="s">
        <v>79</v>
      </c>
      <c r="E76" s="36">
        <v>39614</v>
      </c>
      <c r="F76" s="42">
        <f t="shared" ref="F76:F114" ca="1" si="1">DATEDIF(E76,TODAY(),"y")</f>
        <v>13</v>
      </c>
      <c r="G76" s="37">
        <v>1475</v>
      </c>
    </row>
    <row r="77" spans="1:7" x14ac:dyDescent="0.25">
      <c r="A77" s="28">
        <v>1067</v>
      </c>
      <c r="B77" s="5" t="s">
        <v>145</v>
      </c>
      <c r="C77" s="5" t="s">
        <v>76</v>
      </c>
      <c r="D77" s="5" t="s">
        <v>79</v>
      </c>
      <c r="E77" s="36">
        <v>39711</v>
      </c>
      <c r="F77" s="42">
        <f t="shared" ca="1" si="1"/>
        <v>12</v>
      </c>
      <c r="G77" s="37">
        <v>1354</v>
      </c>
    </row>
    <row r="78" spans="1:7" x14ac:dyDescent="0.25">
      <c r="A78" s="28">
        <v>1068</v>
      </c>
      <c r="B78" s="5" t="s">
        <v>146</v>
      </c>
      <c r="C78" s="5" t="s">
        <v>89</v>
      </c>
      <c r="D78" s="5" t="s">
        <v>79</v>
      </c>
      <c r="E78" s="36">
        <v>39345</v>
      </c>
      <c r="F78" s="42">
        <f t="shared" ca="1" si="1"/>
        <v>13</v>
      </c>
      <c r="G78" s="37">
        <v>1446.07</v>
      </c>
    </row>
    <row r="79" spans="1:7" x14ac:dyDescent="0.25">
      <c r="A79" s="28">
        <v>1069</v>
      </c>
      <c r="B79" s="5" t="s">
        <v>147</v>
      </c>
      <c r="C79" s="5" t="s">
        <v>62</v>
      </c>
      <c r="D79" s="5" t="s">
        <v>79</v>
      </c>
      <c r="E79" s="36">
        <v>38275</v>
      </c>
      <c r="F79" s="42">
        <f t="shared" ca="1" si="1"/>
        <v>16</v>
      </c>
      <c r="G79" s="37">
        <v>1520</v>
      </c>
    </row>
    <row r="80" spans="1:7" x14ac:dyDescent="0.25">
      <c r="A80" s="28">
        <v>1070</v>
      </c>
      <c r="B80" s="5" t="s">
        <v>148</v>
      </c>
      <c r="C80" s="5" t="s">
        <v>62</v>
      </c>
      <c r="D80" s="5" t="s">
        <v>79</v>
      </c>
      <c r="E80" s="36">
        <v>37544</v>
      </c>
      <c r="F80" s="42">
        <f t="shared" ca="1" si="1"/>
        <v>18</v>
      </c>
      <c r="G80" s="37">
        <v>1630</v>
      </c>
    </row>
    <row r="81" spans="1:7" x14ac:dyDescent="0.25">
      <c r="A81" s="28">
        <v>1071</v>
      </c>
      <c r="B81" s="5" t="s">
        <v>149</v>
      </c>
      <c r="C81" s="5" t="s">
        <v>62</v>
      </c>
      <c r="D81" s="5" t="s">
        <v>93</v>
      </c>
      <c r="E81" s="36">
        <v>37784</v>
      </c>
      <c r="F81" s="42">
        <f t="shared" ca="1" si="1"/>
        <v>18</v>
      </c>
      <c r="G81" s="37">
        <v>1465</v>
      </c>
    </row>
    <row r="82" spans="1:7" x14ac:dyDescent="0.25">
      <c r="A82" s="28">
        <v>1072</v>
      </c>
      <c r="B82" s="5" t="s">
        <v>150</v>
      </c>
      <c r="C82" s="5" t="s">
        <v>76</v>
      </c>
      <c r="D82" s="5" t="s">
        <v>151</v>
      </c>
      <c r="E82" s="36">
        <v>37751</v>
      </c>
      <c r="F82" s="42">
        <f t="shared" ca="1" si="1"/>
        <v>18</v>
      </c>
      <c r="G82" s="37">
        <v>1465</v>
      </c>
    </row>
    <row r="83" spans="1:7" x14ac:dyDescent="0.25">
      <c r="A83" s="28">
        <v>1073</v>
      </c>
      <c r="B83" s="5" t="s">
        <v>152</v>
      </c>
      <c r="C83" s="5" t="s">
        <v>76</v>
      </c>
      <c r="D83" s="5" t="s">
        <v>151</v>
      </c>
      <c r="E83" s="36">
        <v>37816</v>
      </c>
      <c r="F83" s="42">
        <f t="shared" ca="1" si="1"/>
        <v>18</v>
      </c>
      <c r="G83" s="37">
        <v>1465</v>
      </c>
    </row>
    <row r="84" spans="1:7" x14ac:dyDescent="0.25">
      <c r="A84" s="28">
        <v>1074</v>
      </c>
      <c r="B84" s="5" t="s">
        <v>153</v>
      </c>
      <c r="C84" s="5" t="s">
        <v>76</v>
      </c>
      <c r="D84" s="5" t="s">
        <v>93</v>
      </c>
      <c r="E84" s="36">
        <v>38492</v>
      </c>
      <c r="F84" s="42">
        <f t="shared" ca="1" si="1"/>
        <v>16</v>
      </c>
      <c r="G84" s="37">
        <v>1431</v>
      </c>
    </row>
    <row r="85" spans="1:7" x14ac:dyDescent="0.25">
      <c r="A85" s="28">
        <v>1075</v>
      </c>
      <c r="B85" s="5" t="s">
        <v>154</v>
      </c>
      <c r="C85" s="5" t="s">
        <v>76</v>
      </c>
      <c r="D85" s="5" t="s">
        <v>81</v>
      </c>
      <c r="E85" s="36">
        <v>38888</v>
      </c>
      <c r="F85" s="42">
        <f t="shared" ca="1" si="1"/>
        <v>15</v>
      </c>
      <c r="G85" s="37">
        <v>1431</v>
      </c>
    </row>
    <row r="86" spans="1:7" x14ac:dyDescent="0.25">
      <c r="A86" s="28">
        <v>1076</v>
      </c>
      <c r="B86" s="5" t="s">
        <v>155</v>
      </c>
      <c r="C86" s="5" t="s">
        <v>76</v>
      </c>
      <c r="D86" s="5" t="s">
        <v>81</v>
      </c>
      <c r="E86" s="36">
        <v>39222</v>
      </c>
      <c r="F86" s="42">
        <f t="shared" ca="1" si="1"/>
        <v>14</v>
      </c>
      <c r="G86" s="37">
        <v>1530</v>
      </c>
    </row>
    <row r="87" spans="1:7" x14ac:dyDescent="0.25">
      <c r="A87" s="28">
        <v>1077</v>
      </c>
      <c r="B87" s="5" t="s">
        <v>156</v>
      </c>
      <c r="C87" s="5" t="s">
        <v>76</v>
      </c>
      <c r="D87" s="5" t="s">
        <v>79</v>
      </c>
      <c r="E87" s="36">
        <v>39685</v>
      </c>
      <c r="F87" s="42">
        <f t="shared" ca="1" si="1"/>
        <v>13</v>
      </c>
      <c r="G87" s="37">
        <v>1458.5</v>
      </c>
    </row>
    <row r="88" spans="1:7" x14ac:dyDescent="0.25">
      <c r="A88" s="28">
        <v>1078</v>
      </c>
      <c r="B88" s="5" t="s">
        <v>157</v>
      </c>
      <c r="C88" s="5" t="s">
        <v>89</v>
      </c>
      <c r="D88" s="5" t="s">
        <v>111</v>
      </c>
      <c r="E88" s="36">
        <v>39588</v>
      </c>
      <c r="F88" s="42">
        <f t="shared" ca="1" si="1"/>
        <v>13</v>
      </c>
      <c r="G88" s="37">
        <v>2960</v>
      </c>
    </row>
    <row r="89" spans="1:7" x14ac:dyDescent="0.25">
      <c r="A89" s="28">
        <v>1079</v>
      </c>
      <c r="B89" s="5" t="s">
        <v>158</v>
      </c>
      <c r="C89" s="5" t="s">
        <v>76</v>
      </c>
      <c r="D89" s="5" t="s">
        <v>93</v>
      </c>
      <c r="E89" s="36">
        <v>36911</v>
      </c>
      <c r="F89" s="42">
        <f t="shared" ca="1" si="1"/>
        <v>20</v>
      </c>
      <c r="G89" s="37">
        <v>1553</v>
      </c>
    </row>
    <row r="90" spans="1:7" x14ac:dyDescent="0.25">
      <c r="A90" s="28">
        <v>1080</v>
      </c>
      <c r="B90" s="5" t="s">
        <v>159</v>
      </c>
      <c r="C90" s="5" t="s">
        <v>76</v>
      </c>
      <c r="D90" s="5" t="s">
        <v>151</v>
      </c>
      <c r="E90" s="36">
        <v>38130</v>
      </c>
      <c r="F90" s="42">
        <f t="shared" ca="1" si="1"/>
        <v>17</v>
      </c>
      <c r="G90" s="37">
        <v>1720</v>
      </c>
    </row>
    <row r="91" spans="1:7" x14ac:dyDescent="0.25">
      <c r="A91" s="28">
        <v>1081</v>
      </c>
      <c r="B91" s="5" t="s">
        <v>160</v>
      </c>
      <c r="C91" s="5" t="s">
        <v>62</v>
      </c>
      <c r="D91" s="5" t="s">
        <v>65</v>
      </c>
      <c r="E91" s="36">
        <v>39187</v>
      </c>
      <c r="F91" s="42">
        <f t="shared" ca="1" si="1"/>
        <v>14</v>
      </c>
      <c r="G91" s="37">
        <v>1453</v>
      </c>
    </row>
    <row r="92" spans="1:7" x14ac:dyDescent="0.25">
      <c r="A92" s="28">
        <v>1082</v>
      </c>
      <c r="B92" s="5" t="s">
        <v>161</v>
      </c>
      <c r="C92" s="5" t="s">
        <v>62</v>
      </c>
      <c r="D92" s="5" t="s">
        <v>81</v>
      </c>
      <c r="E92" s="36">
        <v>39614</v>
      </c>
      <c r="F92" s="42">
        <f t="shared" ca="1" si="1"/>
        <v>13</v>
      </c>
      <c r="G92" s="37">
        <v>1475</v>
      </c>
    </row>
    <row r="93" spans="1:7" x14ac:dyDescent="0.25">
      <c r="A93" s="28">
        <v>1083</v>
      </c>
      <c r="B93" s="5" t="s">
        <v>162</v>
      </c>
      <c r="C93" s="5" t="s">
        <v>89</v>
      </c>
      <c r="D93" s="5" t="s">
        <v>163</v>
      </c>
      <c r="E93" s="36">
        <v>37539</v>
      </c>
      <c r="F93" s="42">
        <f t="shared" ca="1" si="1"/>
        <v>18</v>
      </c>
      <c r="G93" s="37">
        <v>1795</v>
      </c>
    </row>
    <row r="94" spans="1:7" x14ac:dyDescent="0.25">
      <c r="A94" s="28">
        <v>1084</v>
      </c>
      <c r="B94" s="5" t="s">
        <v>164</v>
      </c>
      <c r="C94" s="5" t="s">
        <v>92</v>
      </c>
      <c r="D94" s="5" t="s">
        <v>79</v>
      </c>
      <c r="E94" s="36">
        <v>39601</v>
      </c>
      <c r="F94" s="42">
        <f t="shared" ca="1" si="1"/>
        <v>13</v>
      </c>
      <c r="G94" s="37">
        <v>1222</v>
      </c>
    </row>
    <row r="95" spans="1:7" x14ac:dyDescent="0.25">
      <c r="A95" s="28">
        <v>1085</v>
      </c>
      <c r="B95" s="5" t="s">
        <v>165</v>
      </c>
      <c r="C95" s="5" t="s">
        <v>92</v>
      </c>
      <c r="D95" s="5" t="s">
        <v>79</v>
      </c>
      <c r="E95" s="36">
        <v>36626</v>
      </c>
      <c r="F95" s="42">
        <f t="shared" ca="1" si="1"/>
        <v>21</v>
      </c>
      <c r="G95" s="37">
        <v>1857.5</v>
      </c>
    </row>
    <row r="96" spans="1:7" x14ac:dyDescent="0.25">
      <c r="A96" s="28">
        <v>1086</v>
      </c>
      <c r="B96" s="5" t="s">
        <v>166</v>
      </c>
      <c r="C96" s="5" t="s">
        <v>92</v>
      </c>
      <c r="D96" s="5" t="s">
        <v>93</v>
      </c>
      <c r="E96" s="36">
        <v>36290</v>
      </c>
      <c r="F96" s="42">
        <f t="shared" ca="1" si="1"/>
        <v>22</v>
      </c>
      <c r="G96" s="37">
        <v>1525.5</v>
      </c>
    </row>
    <row r="97" spans="1:7" x14ac:dyDescent="0.25">
      <c r="A97" s="28">
        <v>1087</v>
      </c>
      <c r="B97" s="5" t="s">
        <v>167</v>
      </c>
      <c r="C97" s="5" t="s">
        <v>64</v>
      </c>
      <c r="D97" s="5" t="s">
        <v>151</v>
      </c>
      <c r="E97" s="36">
        <v>35887</v>
      </c>
      <c r="F97" s="42">
        <f t="shared" ca="1" si="1"/>
        <v>23</v>
      </c>
      <c r="G97" s="37">
        <v>1520</v>
      </c>
    </row>
    <row r="98" spans="1:7" x14ac:dyDescent="0.25">
      <c r="A98" s="28">
        <v>1088</v>
      </c>
      <c r="B98" s="5" t="s">
        <v>168</v>
      </c>
      <c r="C98" s="5" t="s">
        <v>64</v>
      </c>
      <c r="D98" s="5" t="s">
        <v>151</v>
      </c>
      <c r="E98" s="36">
        <v>35580</v>
      </c>
      <c r="F98" s="42">
        <f t="shared" ca="1" si="1"/>
        <v>24</v>
      </c>
      <c r="G98" s="37">
        <v>1630</v>
      </c>
    </row>
    <row r="99" spans="1:7" x14ac:dyDescent="0.25">
      <c r="A99" s="28">
        <v>1089</v>
      </c>
      <c r="B99" s="5" t="s">
        <v>169</v>
      </c>
      <c r="C99" s="5" t="s">
        <v>64</v>
      </c>
      <c r="D99" s="5" t="s">
        <v>65</v>
      </c>
      <c r="E99" s="36">
        <v>36600</v>
      </c>
      <c r="F99" s="42">
        <f t="shared" ca="1" si="1"/>
        <v>21</v>
      </c>
      <c r="G99" s="37">
        <v>1564</v>
      </c>
    </row>
    <row r="100" spans="1:7" x14ac:dyDescent="0.25">
      <c r="A100" s="28">
        <v>1090</v>
      </c>
      <c r="B100" s="5" t="s">
        <v>170</v>
      </c>
      <c r="C100" s="5" t="s">
        <v>64</v>
      </c>
      <c r="D100" s="5" t="s">
        <v>81</v>
      </c>
      <c r="E100" s="36">
        <v>38097</v>
      </c>
      <c r="F100" s="42">
        <f t="shared" ca="1" si="1"/>
        <v>17</v>
      </c>
      <c r="G100" s="37">
        <v>1830</v>
      </c>
    </row>
    <row r="101" spans="1:7" x14ac:dyDescent="0.25">
      <c r="A101" s="28">
        <v>1091</v>
      </c>
      <c r="B101" s="5" t="s">
        <v>171</v>
      </c>
      <c r="C101" s="5" t="s">
        <v>64</v>
      </c>
      <c r="D101" s="5" t="s">
        <v>81</v>
      </c>
      <c r="E101" s="36">
        <v>39741</v>
      </c>
      <c r="F101" s="42">
        <f t="shared" ca="1" si="1"/>
        <v>12</v>
      </c>
      <c r="G101" s="37">
        <v>1620</v>
      </c>
    </row>
    <row r="102" spans="1:7" x14ac:dyDescent="0.25">
      <c r="A102" s="28">
        <v>1092</v>
      </c>
      <c r="B102" s="5" t="s">
        <v>172</v>
      </c>
      <c r="C102" s="5" t="s">
        <v>59</v>
      </c>
      <c r="D102" s="5" t="s">
        <v>79</v>
      </c>
      <c r="E102" s="36">
        <v>38398</v>
      </c>
      <c r="F102" s="42">
        <f t="shared" ca="1" si="1"/>
        <v>16</v>
      </c>
      <c r="G102" s="37">
        <v>1530</v>
      </c>
    </row>
    <row r="103" spans="1:7" x14ac:dyDescent="0.25">
      <c r="A103" s="28">
        <v>1093</v>
      </c>
      <c r="B103" s="5" t="s">
        <v>173</v>
      </c>
      <c r="C103" s="5" t="s">
        <v>59</v>
      </c>
      <c r="D103" s="5" t="s">
        <v>79</v>
      </c>
      <c r="E103" s="36">
        <v>38462</v>
      </c>
      <c r="F103" s="42">
        <f t="shared" ca="1" si="1"/>
        <v>16</v>
      </c>
      <c r="G103" s="37">
        <v>1565</v>
      </c>
    </row>
    <row r="104" spans="1:7" x14ac:dyDescent="0.25">
      <c r="A104" s="28">
        <v>1094</v>
      </c>
      <c r="B104" s="5" t="s">
        <v>174</v>
      </c>
      <c r="C104" s="5" t="s">
        <v>76</v>
      </c>
      <c r="D104" s="5" t="s">
        <v>79</v>
      </c>
      <c r="E104" s="36">
        <v>39002</v>
      </c>
      <c r="F104" s="42">
        <f t="shared" ca="1" si="1"/>
        <v>14</v>
      </c>
      <c r="G104" s="37">
        <v>1565</v>
      </c>
    </row>
    <row r="105" spans="1:7" x14ac:dyDescent="0.25">
      <c r="A105" s="28">
        <v>1095</v>
      </c>
      <c r="B105" s="5" t="s">
        <v>175</v>
      </c>
      <c r="C105" s="5" t="s">
        <v>76</v>
      </c>
      <c r="D105" s="5" t="s">
        <v>71</v>
      </c>
      <c r="E105" s="36">
        <v>43315</v>
      </c>
      <c r="F105" s="42">
        <f t="shared" ca="1" si="1"/>
        <v>3</v>
      </c>
      <c r="G105" s="37">
        <v>2300</v>
      </c>
    </row>
    <row r="106" spans="1:7" x14ac:dyDescent="0.25">
      <c r="A106" s="28">
        <v>1096</v>
      </c>
      <c r="B106" s="5" t="s">
        <v>176</v>
      </c>
      <c r="C106" s="5" t="s">
        <v>92</v>
      </c>
      <c r="D106" s="5" t="s">
        <v>84</v>
      </c>
      <c r="E106" s="36">
        <v>43315</v>
      </c>
      <c r="F106" s="42">
        <f t="shared" ca="1" si="1"/>
        <v>3</v>
      </c>
      <c r="G106" s="37">
        <v>2850</v>
      </c>
    </row>
    <row r="107" spans="1:7" x14ac:dyDescent="0.25">
      <c r="A107" s="28">
        <v>1097</v>
      </c>
      <c r="B107" s="5" t="s">
        <v>177</v>
      </c>
      <c r="C107" s="5" t="s">
        <v>73</v>
      </c>
      <c r="D107" s="5" t="s">
        <v>84</v>
      </c>
      <c r="E107" s="36">
        <v>43315</v>
      </c>
      <c r="F107" s="42">
        <f t="shared" ca="1" si="1"/>
        <v>3</v>
      </c>
      <c r="G107" s="37">
        <v>3400</v>
      </c>
    </row>
    <row r="108" spans="1:7" x14ac:dyDescent="0.25">
      <c r="A108" s="28">
        <v>1098</v>
      </c>
      <c r="B108" s="5" t="s">
        <v>178</v>
      </c>
      <c r="C108" s="5" t="s">
        <v>92</v>
      </c>
      <c r="D108" s="5" t="s">
        <v>68</v>
      </c>
      <c r="E108" s="36">
        <v>43315</v>
      </c>
      <c r="F108" s="42">
        <f t="shared" ca="1" si="1"/>
        <v>3</v>
      </c>
      <c r="G108" s="37">
        <v>3400</v>
      </c>
    </row>
    <row r="109" spans="1:7" x14ac:dyDescent="0.25">
      <c r="A109" s="28">
        <v>1099</v>
      </c>
      <c r="B109" s="5" t="s">
        <v>179</v>
      </c>
      <c r="C109" s="5" t="s">
        <v>73</v>
      </c>
      <c r="D109" s="5" t="s">
        <v>71</v>
      </c>
      <c r="E109" s="36">
        <v>43315</v>
      </c>
      <c r="F109" s="42">
        <f t="shared" ca="1" si="1"/>
        <v>3</v>
      </c>
      <c r="G109" s="37">
        <v>3180</v>
      </c>
    </row>
    <row r="110" spans="1:7" x14ac:dyDescent="0.25">
      <c r="A110" s="28">
        <v>1100</v>
      </c>
      <c r="B110" s="5" t="s">
        <v>180</v>
      </c>
      <c r="C110" s="5" t="s">
        <v>89</v>
      </c>
      <c r="D110" s="5" t="s">
        <v>77</v>
      </c>
      <c r="E110" s="36">
        <v>43315</v>
      </c>
      <c r="F110" s="42">
        <f t="shared" ca="1" si="1"/>
        <v>3</v>
      </c>
      <c r="G110" s="37">
        <v>4720</v>
      </c>
    </row>
    <row r="111" spans="1:7" x14ac:dyDescent="0.25">
      <c r="A111" s="28">
        <v>1101</v>
      </c>
      <c r="B111" s="5" t="s">
        <v>181</v>
      </c>
      <c r="C111" s="5" t="s">
        <v>62</v>
      </c>
      <c r="D111" s="5" t="s">
        <v>71</v>
      </c>
      <c r="E111" s="36">
        <v>43315</v>
      </c>
      <c r="F111" s="42">
        <f t="shared" ca="1" si="1"/>
        <v>3</v>
      </c>
      <c r="G111" s="37">
        <v>3895</v>
      </c>
    </row>
    <row r="112" spans="1:7" x14ac:dyDescent="0.25">
      <c r="A112" s="28">
        <v>1102</v>
      </c>
      <c r="B112" s="5" t="s">
        <v>182</v>
      </c>
      <c r="C112" s="5" t="s">
        <v>62</v>
      </c>
      <c r="D112" s="5" t="s">
        <v>84</v>
      </c>
      <c r="E112" s="36">
        <v>43315</v>
      </c>
      <c r="F112" s="42">
        <f t="shared" ca="1" si="1"/>
        <v>3</v>
      </c>
      <c r="G112" s="37">
        <v>3400</v>
      </c>
    </row>
    <row r="113" spans="1:7" x14ac:dyDescent="0.25">
      <c r="A113" s="28">
        <v>1106</v>
      </c>
      <c r="B113" s="5" t="s">
        <v>183</v>
      </c>
      <c r="C113" s="5" t="s">
        <v>62</v>
      </c>
      <c r="D113" s="5" t="s">
        <v>84</v>
      </c>
      <c r="E113" s="36">
        <v>43315</v>
      </c>
      <c r="F113" s="42">
        <f t="shared" ca="1" si="1"/>
        <v>3</v>
      </c>
      <c r="G113" s="37">
        <v>2300</v>
      </c>
    </row>
    <row r="114" spans="1:7" x14ac:dyDescent="0.25">
      <c r="A114" s="28">
        <v>1110</v>
      </c>
      <c r="B114" s="5" t="s">
        <v>184</v>
      </c>
      <c r="C114" s="5" t="s">
        <v>59</v>
      </c>
      <c r="D114" s="5" t="s">
        <v>68</v>
      </c>
      <c r="E114" s="36">
        <v>43315</v>
      </c>
      <c r="F114" s="42">
        <f t="shared" ca="1" si="1"/>
        <v>3</v>
      </c>
      <c r="G114" s="37">
        <v>3840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8AE5-067E-4428-A0BC-86A58B1C81BD}">
  <dimension ref="A1:G9"/>
  <sheetViews>
    <sheetView showGridLines="0" workbookViewId="0"/>
  </sheetViews>
  <sheetFormatPr defaultRowHeight="15" x14ac:dyDescent="0.25"/>
  <cols>
    <col min="1" max="1" width="9.42578125" customWidth="1"/>
    <col min="2" max="2" width="18.42578125" customWidth="1"/>
    <col min="3" max="3" width="15.85546875" customWidth="1"/>
    <col min="4" max="4" width="18.7109375" customWidth="1"/>
    <col min="5" max="5" width="17.5703125" customWidth="1"/>
    <col min="6" max="6" width="13.140625" customWidth="1"/>
    <col min="7" max="7" width="12.5703125" customWidth="1"/>
  </cols>
  <sheetData>
    <row r="1" spans="1:7" x14ac:dyDescent="0.25">
      <c r="A1" s="10" t="s">
        <v>195</v>
      </c>
    </row>
    <row r="2" spans="1:7" ht="15.75" thickBot="1" x14ac:dyDescent="0.3"/>
    <row r="3" spans="1:7" s="57" customFormat="1" ht="33.75" customHeight="1" thickBot="1" x14ac:dyDescent="0.3">
      <c r="A3" s="47" t="s">
        <v>193</v>
      </c>
      <c r="B3" s="47" t="s">
        <v>196</v>
      </c>
      <c r="C3" s="47" t="s">
        <v>199</v>
      </c>
      <c r="D3" s="47" t="s">
        <v>200</v>
      </c>
      <c r="E3" s="47" t="s">
        <v>197</v>
      </c>
      <c r="F3" s="47" t="s">
        <v>194</v>
      </c>
      <c r="G3" s="47" t="s">
        <v>198</v>
      </c>
    </row>
    <row r="4" spans="1:7" x14ac:dyDescent="0.25">
      <c r="A4" s="48">
        <v>1000</v>
      </c>
      <c r="B4" s="49">
        <v>44419</v>
      </c>
      <c r="C4" s="49"/>
      <c r="D4" s="49"/>
      <c r="E4" s="49">
        <v>44421</v>
      </c>
      <c r="F4" s="50"/>
      <c r="G4" s="50"/>
    </row>
    <row r="5" spans="1:7" x14ac:dyDescent="0.25">
      <c r="A5" s="51">
        <v>1001</v>
      </c>
      <c r="B5" s="52">
        <v>44423</v>
      </c>
      <c r="C5" s="52"/>
      <c r="D5" s="52"/>
      <c r="E5" s="52">
        <v>44422</v>
      </c>
      <c r="F5" s="45"/>
      <c r="G5" s="45"/>
    </row>
    <row r="6" spans="1:7" x14ac:dyDescent="0.25">
      <c r="A6" s="53">
        <v>1002</v>
      </c>
      <c r="B6" s="54">
        <v>44427</v>
      </c>
      <c r="C6" s="54"/>
      <c r="D6" s="54"/>
      <c r="E6" s="54">
        <v>44430</v>
      </c>
      <c r="F6" s="44"/>
      <c r="G6" s="44"/>
    </row>
    <row r="7" spans="1:7" x14ac:dyDescent="0.25">
      <c r="A7" s="51">
        <v>1003</v>
      </c>
      <c r="B7" s="52">
        <v>44431</v>
      </c>
      <c r="C7" s="52"/>
      <c r="D7" s="52"/>
      <c r="E7" s="52">
        <v>44431</v>
      </c>
      <c r="F7" s="45"/>
      <c r="G7" s="45"/>
    </row>
    <row r="8" spans="1:7" x14ac:dyDescent="0.25">
      <c r="A8" s="53">
        <v>1004</v>
      </c>
      <c r="B8" s="54">
        <v>44291</v>
      </c>
      <c r="C8" s="54"/>
      <c r="D8" s="54"/>
      <c r="E8" s="54">
        <v>44444</v>
      </c>
      <c r="F8" s="44"/>
      <c r="G8" s="44"/>
    </row>
    <row r="9" spans="1:7" ht="15.75" thickBot="1" x14ac:dyDescent="0.3">
      <c r="A9" s="55">
        <v>1005</v>
      </c>
      <c r="B9" s="56">
        <v>44439</v>
      </c>
      <c r="C9" s="56"/>
      <c r="D9" s="56"/>
      <c r="E9" s="56">
        <v>44445</v>
      </c>
      <c r="F9" s="46"/>
      <c r="G9" s="46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A345-7661-430B-8DF2-E395FC2C5D38}">
  <dimension ref="A1:J11"/>
  <sheetViews>
    <sheetView showGridLines="0" workbookViewId="0"/>
  </sheetViews>
  <sheetFormatPr defaultRowHeight="15" x14ac:dyDescent="0.25"/>
  <cols>
    <col min="1" max="1" width="2.7109375" style="59" customWidth="1"/>
    <col min="3" max="3" width="12.42578125" customWidth="1"/>
    <col min="4" max="4" width="19.28515625" bestFit="1" customWidth="1"/>
    <col min="10" max="10" width="21.85546875" customWidth="1"/>
  </cols>
  <sheetData>
    <row r="1" spans="1:10" s="59" customFormat="1" x14ac:dyDescent="0.25"/>
    <row r="4" spans="1:10" x14ac:dyDescent="0.25">
      <c r="C4" s="60" t="s">
        <v>205</v>
      </c>
    </row>
    <row r="7" spans="1:10" s="62" customFormat="1" ht="24.95" customHeight="1" x14ac:dyDescent="0.25">
      <c r="A7" s="61"/>
      <c r="C7" s="63" t="s">
        <v>32</v>
      </c>
      <c r="D7" s="63" t="s">
        <v>33</v>
      </c>
      <c r="E7" s="63" t="s">
        <v>206</v>
      </c>
      <c r="F7" s="63" t="s">
        <v>207</v>
      </c>
      <c r="G7" s="63" t="s">
        <v>208</v>
      </c>
      <c r="H7" s="63" t="s">
        <v>209</v>
      </c>
      <c r="I7" s="63" t="s">
        <v>38</v>
      </c>
      <c r="J7" s="63" t="s">
        <v>210</v>
      </c>
    </row>
    <row r="8" spans="1:10" s="62" customFormat="1" ht="24.95" customHeight="1" x14ac:dyDescent="0.25">
      <c r="A8" s="61"/>
      <c r="C8" s="64">
        <v>1234</v>
      </c>
      <c r="D8" s="65" t="s">
        <v>211</v>
      </c>
      <c r="E8" s="66">
        <v>6</v>
      </c>
      <c r="F8" s="66">
        <v>7.1</v>
      </c>
      <c r="G8" s="66">
        <v>9</v>
      </c>
      <c r="H8" s="66">
        <v>0</v>
      </c>
      <c r="I8" s="66">
        <f t="shared" ref="I8:I11" si="0">ROUND(AVERAGE(E8:H8),2)</f>
        <v>5.53</v>
      </c>
      <c r="J8" s="65"/>
    </row>
    <row r="9" spans="1:10" s="62" customFormat="1" ht="24.95" customHeight="1" x14ac:dyDescent="0.25">
      <c r="A9" s="61"/>
      <c r="C9" s="64">
        <v>5467</v>
      </c>
      <c r="D9" s="65" t="s">
        <v>212</v>
      </c>
      <c r="E9" s="66">
        <v>5.2</v>
      </c>
      <c r="F9" s="66">
        <v>4.7</v>
      </c>
      <c r="G9" s="66">
        <v>8</v>
      </c>
      <c r="H9" s="66">
        <v>10</v>
      </c>
      <c r="I9" s="66">
        <f t="shared" si="0"/>
        <v>6.98</v>
      </c>
      <c r="J9" s="65"/>
    </row>
    <row r="10" spans="1:10" s="62" customFormat="1" ht="24.95" customHeight="1" x14ac:dyDescent="0.25">
      <c r="A10" s="61"/>
      <c r="C10" s="64">
        <v>3876</v>
      </c>
      <c r="D10" s="65" t="s">
        <v>213</v>
      </c>
      <c r="E10" s="66">
        <v>4</v>
      </c>
      <c r="F10" s="66">
        <v>5.5</v>
      </c>
      <c r="G10" s="66">
        <v>7</v>
      </c>
      <c r="H10" s="66">
        <v>5.0999999999999996</v>
      </c>
      <c r="I10" s="66">
        <f t="shared" si="0"/>
        <v>5.4</v>
      </c>
      <c r="J10" s="65"/>
    </row>
    <row r="11" spans="1:10" s="62" customFormat="1" ht="24.95" customHeight="1" x14ac:dyDescent="0.25">
      <c r="A11" s="61"/>
      <c r="C11" s="64">
        <v>2350</v>
      </c>
      <c r="D11" s="65" t="s">
        <v>214</v>
      </c>
      <c r="E11" s="66">
        <v>7.2</v>
      </c>
      <c r="F11" s="66">
        <v>6.8</v>
      </c>
      <c r="G11" s="66">
        <v>9</v>
      </c>
      <c r="H11" s="66">
        <v>10</v>
      </c>
      <c r="I11" s="66">
        <f t="shared" si="0"/>
        <v>8.25</v>
      </c>
      <c r="J11" s="6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DE85-497A-4348-82D4-D773B38DA9ED}">
  <dimension ref="A1:G19"/>
  <sheetViews>
    <sheetView showGridLines="0" workbookViewId="0"/>
  </sheetViews>
  <sheetFormatPr defaultRowHeight="15" x14ac:dyDescent="0.25"/>
  <cols>
    <col min="1" max="1" width="2.7109375" style="59" customWidth="1"/>
    <col min="3" max="3" width="18.85546875" customWidth="1"/>
    <col min="4" max="4" width="23.5703125" customWidth="1"/>
    <col min="5" max="5" width="20" customWidth="1"/>
    <col min="6" max="6" width="14.140625" customWidth="1"/>
    <col min="7" max="7" width="20.140625" customWidth="1"/>
  </cols>
  <sheetData>
    <row r="1" spans="3:7" s="59" customFormat="1" x14ac:dyDescent="0.25"/>
    <row r="4" spans="3:7" x14ac:dyDescent="0.25">
      <c r="C4" s="60" t="s">
        <v>215</v>
      </c>
    </row>
    <row r="7" spans="3:7" ht="30" x14ac:dyDescent="0.25">
      <c r="C7" s="67" t="s">
        <v>216</v>
      </c>
      <c r="D7" s="67" t="s">
        <v>217</v>
      </c>
      <c r="E7" s="67" t="s">
        <v>218</v>
      </c>
      <c r="F7" s="67" t="s">
        <v>219</v>
      </c>
      <c r="G7" s="67" t="s">
        <v>220</v>
      </c>
    </row>
    <row r="8" spans="3:7" x14ac:dyDescent="0.25">
      <c r="C8" s="64"/>
      <c r="D8" s="65" t="s">
        <v>221</v>
      </c>
      <c r="E8" s="66"/>
      <c r="F8" s="66"/>
      <c r="G8" s="68">
        <v>100000</v>
      </c>
    </row>
    <row r="9" spans="3:7" x14ac:dyDescent="0.25">
      <c r="C9" s="69">
        <v>40238</v>
      </c>
      <c r="D9" s="65" t="s">
        <v>222</v>
      </c>
      <c r="E9" s="70">
        <v>10000</v>
      </c>
      <c r="F9" s="66" t="s">
        <v>223</v>
      </c>
      <c r="G9" s="37"/>
    </row>
    <row r="10" spans="3:7" x14ac:dyDescent="0.25">
      <c r="C10" s="69">
        <v>40243</v>
      </c>
      <c r="D10" s="65" t="s">
        <v>224</v>
      </c>
      <c r="E10" s="70">
        <v>25000</v>
      </c>
      <c r="F10" s="66" t="s">
        <v>225</v>
      </c>
      <c r="G10" s="37"/>
    </row>
    <row r="11" spans="3:7" x14ac:dyDescent="0.25">
      <c r="C11" s="69">
        <v>40248</v>
      </c>
      <c r="D11" s="65" t="s">
        <v>226</v>
      </c>
      <c r="E11" s="70">
        <v>12500</v>
      </c>
      <c r="F11" s="66" t="s">
        <v>223</v>
      </c>
      <c r="G11" s="37"/>
    </row>
    <row r="12" spans="3:7" x14ac:dyDescent="0.25">
      <c r="C12" s="71">
        <v>40253</v>
      </c>
      <c r="D12" s="5" t="s">
        <v>227</v>
      </c>
      <c r="E12" s="37">
        <v>20000</v>
      </c>
      <c r="F12" s="28" t="s">
        <v>223</v>
      </c>
      <c r="G12" s="37"/>
    </row>
    <row r="13" spans="3:7" x14ac:dyDescent="0.25">
      <c r="C13" s="71">
        <v>40258</v>
      </c>
      <c r="D13" s="5" t="s">
        <v>228</v>
      </c>
      <c r="E13" s="37">
        <v>250000</v>
      </c>
      <c r="F13" s="28" t="s">
        <v>225</v>
      </c>
      <c r="G13" s="37"/>
    </row>
    <row r="14" spans="3:7" x14ac:dyDescent="0.25">
      <c r="C14" s="71">
        <v>40263</v>
      </c>
      <c r="D14" s="5" t="s">
        <v>226</v>
      </c>
      <c r="E14" s="37">
        <v>10000</v>
      </c>
      <c r="F14" s="28" t="s">
        <v>223</v>
      </c>
      <c r="G14" s="37"/>
    </row>
    <row r="15" spans="3:7" x14ac:dyDescent="0.25">
      <c r="C15" s="71">
        <v>40268</v>
      </c>
      <c r="D15" s="5" t="s">
        <v>224</v>
      </c>
      <c r="E15" s="37">
        <v>100000</v>
      </c>
      <c r="F15" s="28" t="s">
        <v>225</v>
      </c>
      <c r="G15" s="37"/>
    </row>
    <row r="16" spans="3:7" x14ac:dyDescent="0.25">
      <c r="C16" s="71">
        <v>40273</v>
      </c>
      <c r="D16" s="5" t="s">
        <v>229</v>
      </c>
      <c r="E16" s="37">
        <v>2000</v>
      </c>
      <c r="F16" s="28" t="s">
        <v>223</v>
      </c>
      <c r="G16" s="37"/>
    </row>
    <row r="17" spans="3:7" x14ac:dyDescent="0.25">
      <c r="C17" s="71">
        <v>40278</v>
      </c>
      <c r="D17" s="5" t="s">
        <v>230</v>
      </c>
      <c r="E17" s="37">
        <v>75000</v>
      </c>
      <c r="F17" s="28" t="s">
        <v>223</v>
      </c>
      <c r="G17" s="37"/>
    </row>
    <row r="18" spans="3:7" x14ac:dyDescent="0.25">
      <c r="C18" s="71">
        <v>40283</v>
      </c>
      <c r="D18" s="5" t="s">
        <v>224</v>
      </c>
      <c r="E18" s="37">
        <v>5000</v>
      </c>
      <c r="F18" s="28" t="s">
        <v>225</v>
      </c>
      <c r="G18" s="37"/>
    </row>
    <row r="19" spans="3:7" x14ac:dyDescent="0.25">
      <c r="D19" s="5" t="s">
        <v>231</v>
      </c>
      <c r="E19" s="37">
        <f>G18</f>
        <v>0</v>
      </c>
      <c r="F19" s="5"/>
      <c r="G19" s="3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E3EC-A3EF-4BCA-95FB-2110B62164C2}">
  <dimension ref="A1:J13"/>
  <sheetViews>
    <sheetView showGridLines="0" workbookViewId="0"/>
  </sheetViews>
  <sheetFormatPr defaultRowHeight="15" x14ac:dyDescent="0.25"/>
  <cols>
    <col min="2" max="2" width="63.85546875" bestFit="1" customWidth="1"/>
    <col min="3" max="3" width="2.7109375" customWidth="1"/>
    <col min="7" max="7" width="2.7109375" customWidth="1"/>
  </cols>
  <sheetData>
    <row r="1" spans="1:10" ht="18.75" x14ac:dyDescent="0.3">
      <c r="A1" s="72" t="s">
        <v>232</v>
      </c>
    </row>
    <row r="4" spans="1:10" x14ac:dyDescent="0.25">
      <c r="A4" s="10" t="s">
        <v>233</v>
      </c>
      <c r="D4" s="10" t="s">
        <v>241</v>
      </c>
      <c r="H4" s="10" t="s">
        <v>245</v>
      </c>
    </row>
    <row r="6" spans="1:10" x14ac:dyDescent="0.25">
      <c r="A6" s="73" t="s">
        <v>234</v>
      </c>
      <c r="B6" s="74" t="s">
        <v>235</v>
      </c>
      <c r="D6" s="80" t="s">
        <v>242</v>
      </c>
      <c r="E6" s="80" t="s">
        <v>243</v>
      </c>
      <c r="F6" s="80" t="s">
        <v>244</v>
      </c>
      <c r="H6" s="80" t="s">
        <v>242</v>
      </c>
      <c r="I6" s="80" t="s">
        <v>243</v>
      </c>
      <c r="J6" s="80" t="s">
        <v>244</v>
      </c>
    </row>
    <row r="7" spans="1:10" x14ac:dyDescent="0.25">
      <c r="A7" s="75" t="e">
        <v>#VALUE!</v>
      </c>
      <c r="B7" s="76" t="s">
        <v>236</v>
      </c>
      <c r="D7" s="79">
        <v>10</v>
      </c>
      <c r="E7" s="79">
        <v>5</v>
      </c>
      <c r="F7" s="79"/>
      <c r="H7" s="79">
        <v>10</v>
      </c>
      <c r="I7" s="79">
        <v>5</v>
      </c>
      <c r="J7" s="79"/>
    </row>
    <row r="8" spans="1:10" x14ac:dyDescent="0.25">
      <c r="A8" s="75" t="e">
        <v>#DIV/0!</v>
      </c>
      <c r="B8" s="76" t="s">
        <v>237</v>
      </c>
    </row>
    <row r="9" spans="1:10" x14ac:dyDescent="0.25">
      <c r="A9" s="75" t="e">
        <v>#NUM!</v>
      </c>
      <c r="B9" s="76" t="s">
        <v>238</v>
      </c>
      <c r="D9" s="80" t="s">
        <v>242</v>
      </c>
      <c r="E9" s="80" t="s">
        <v>243</v>
      </c>
      <c r="F9" s="80" t="s">
        <v>244</v>
      </c>
    </row>
    <row r="10" spans="1:10" x14ac:dyDescent="0.25">
      <c r="A10" s="75" t="e">
        <v>#REF!</v>
      </c>
      <c r="B10" s="76" t="s">
        <v>239</v>
      </c>
      <c r="D10" s="79">
        <v>10</v>
      </c>
      <c r="E10" s="79">
        <v>5</v>
      </c>
      <c r="F10" s="79"/>
    </row>
    <row r="11" spans="1:10" x14ac:dyDescent="0.25">
      <c r="A11" s="77" t="e">
        <v>#N/A</v>
      </c>
      <c r="B11" s="78" t="s">
        <v>240</v>
      </c>
    </row>
    <row r="12" spans="1:10" x14ac:dyDescent="0.25">
      <c r="D12" s="80" t="s">
        <v>242</v>
      </c>
      <c r="E12" s="80" t="s">
        <v>243</v>
      </c>
      <c r="F12" s="80" t="s">
        <v>244</v>
      </c>
    </row>
    <row r="13" spans="1:10" x14ac:dyDescent="0.25">
      <c r="D13" s="79">
        <v>10</v>
      </c>
      <c r="E13" s="79">
        <v>2</v>
      </c>
      <c r="F13" s="7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8B2C-1CED-4B63-B423-4A9F4676A976}">
  <dimension ref="A1:H9"/>
  <sheetViews>
    <sheetView showGridLines="0" workbookViewId="0"/>
  </sheetViews>
  <sheetFormatPr defaultRowHeight="15" x14ac:dyDescent="0.25"/>
  <cols>
    <col min="1" max="1" width="14" customWidth="1"/>
    <col min="2" max="2" width="18" customWidth="1"/>
    <col min="4" max="4" width="14" bestFit="1" customWidth="1"/>
    <col min="6" max="6" width="15.28515625" customWidth="1"/>
    <col min="7" max="7" width="13.85546875" customWidth="1"/>
    <col min="8" max="8" width="14.28515625" bestFit="1" customWidth="1"/>
  </cols>
  <sheetData>
    <row r="1" spans="1:8" x14ac:dyDescent="0.25">
      <c r="A1" s="10" t="s">
        <v>251</v>
      </c>
    </row>
    <row r="4" spans="1:8" x14ac:dyDescent="0.25">
      <c r="A4" t="s">
        <v>246</v>
      </c>
      <c r="B4" s="81">
        <v>12345678911</v>
      </c>
      <c r="D4" s="41" t="s">
        <v>246</v>
      </c>
      <c r="E4" s="41" t="s">
        <v>250</v>
      </c>
      <c r="F4" s="41" t="s">
        <v>247</v>
      </c>
      <c r="G4" s="41" t="s">
        <v>248</v>
      </c>
      <c r="H4" s="41" t="s">
        <v>249</v>
      </c>
    </row>
    <row r="5" spans="1:8" x14ac:dyDescent="0.25">
      <c r="D5" s="81">
        <v>12345678911</v>
      </c>
      <c r="E5">
        <v>652140</v>
      </c>
      <c r="F5" t="s">
        <v>41</v>
      </c>
      <c r="G5" s="82">
        <v>44027</v>
      </c>
      <c r="H5" s="83">
        <v>242787</v>
      </c>
    </row>
    <row r="6" spans="1:8" x14ac:dyDescent="0.25">
      <c r="A6" t="s">
        <v>247</v>
      </c>
      <c r="B6" s="39"/>
      <c r="D6" s="81">
        <v>11122233344</v>
      </c>
      <c r="E6">
        <v>342154</v>
      </c>
      <c r="F6" t="s">
        <v>252</v>
      </c>
      <c r="G6" s="82">
        <v>44012</v>
      </c>
      <c r="H6" s="83">
        <v>199745</v>
      </c>
    </row>
    <row r="7" spans="1:8" x14ac:dyDescent="0.25">
      <c r="A7" t="s">
        <v>248</v>
      </c>
      <c r="B7" s="39"/>
      <c r="D7" s="81">
        <v>52147023659</v>
      </c>
      <c r="E7">
        <v>134256</v>
      </c>
      <c r="F7" t="s">
        <v>253</v>
      </c>
      <c r="G7" s="82">
        <v>44419</v>
      </c>
      <c r="H7" s="83">
        <v>98041</v>
      </c>
    </row>
    <row r="8" spans="1:8" x14ac:dyDescent="0.25">
      <c r="A8" t="s">
        <v>249</v>
      </c>
      <c r="B8" s="39"/>
      <c r="D8" s="81">
        <v>3256457125</v>
      </c>
      <c r="E8">
        <v>970421</v>
      </c>
      <c r="F8" t="s">
        <v>254</v>
      </c>
      <c r="G8" s="82">
        <v>44395</v>
      </c>
      <c r="H8" s="83">
        <v>112806</v>
      </c>
    </row>
    <row r="9" spans="1:8" x14ac:dyDescent="0.25">
      <c r="D9" s="81">
        <v>326584147</v>
      </c>
      <c r="E9">
        <v>643127</v>
      </c>
      <c r="F9" t="s">
        <v>255</v>
      </c>
      <c r="G9" s="82">
        <v>44112</v>
      </c>
      <c r="H9" s="83">
        <v>169602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984B-18D9-49EC-8583-5257E1EB271D}">
  <dimension ref="A1:W110"/>
  <sheetViews>
    <sheetView workbookViewId="0">
      <selection sqref="A1:B1"/>
    </sheetView>
  </sheetViews>
  <sheetFormatPr defaultRowHeight="15" x14ac:dyDescent="0.25"/>
  <cols>
    <col min="1" max="1" width="12.140625" bestFit="1" customWidth="1"/>
    <col min="2" max="2" width="8.5703125" bestFit="1" customWidth="1"/>
    <col min="3" max="5" width="2.7109375" customWidth="1"/>
    <col min="6" max="6" width="16.7109375" customWidth="1"/>
    <col min="7" max="7" width="8.5703125" bestFit="1" customWidth="1"/>
    <col min="8" max="8" width="10.5703125" bestFit="1" customWidth="1"/>
    <col min="9" max="9" width="12.5703125" customWidth="1"/>
    <col min="10" max="10" width="41.140625" bestFit="1" customWidth="1"/>
    <col min="11" max="11" width="5.42578125" bestFit="1" customWidth="1"/>
    <col min="12" max="12" width="25.85546875" bestFit="1" customWidth="1"/>
    <col min="13" max="13" width="14.28515625" bestFit="1" customWidth="1"/>
    <col min="14" max="14" width="18.42578125" bestFit="1" customWidth="1"/>
    <col min="15" max="15" width="10.7109375" bestFit="1" customWidth="1"/>
    <col min="16" max="16" width="12.140625" bestFit="1" customWidth="1"/>
  </cols>
  <sheetData>
    <row r="1" spans="1:23" ht="30" x14ac:dyDescent="0.25">
      <c r="A1" s="84" t="s">
        <v>256</v>
      </c>
      <c r="B1" s="84"/>
      <c r="F1" s="84" t="s">
        <v>257</v>
      </c>
      <c r="G1" s="84"/>
      <c r="H1" s="84"/>
      <c r="J1" s="104" t="s">
        <v>264</v>
      </c>
      <c r="K1" s="105" t="s">
        <v>265</v>
      </c>
      <c r="L1" s="105" t="s">
        <v>266</v>
      </c>
      <c r="M1" s="105" t="s">
        <v>267</v>
      </c>
      <c r="N1" s="105" t="s">
        <v>268</v>
      </c>
      <c r="O1" s="105" t="s">
        <v>56</v>
      </c>
      <c r="P1" s="106" t="s">
        <v>57</v>
      </c>
      <c r="Q1" s="105" t="s">
        <v>294</v>
      </c>
      <c r="R1" s="105" t="s">
        <v>295</v>
      </c>
      <c r="S1" s="105" t="s">
        <v>296</v>
      </c>
      <c r="T1" s="105" t="s">
        <v>297</v>
      </c>
      <c r="U1" s="105" t="s">
        <v>298</v>
      </c>
      <c r="V1" s="105" t="s">
        <v>299</v>
      </c>
      <c r="W1" s="119" t="s">
        <v>300</v>
      </c>
    </row>
    <row r="2" spans="1:23" x14ac:dyDescent="0.25">
      <c r="A2" s="85" t="s">
        <v>258</v>
      </c>
      <c r="B2" s="86" t="s">
        <v>259</v>
      </c>
      <c r="F2" s="85" t="s">
        <v>260</v>
      </c>
      <c r="G2" s="87" t="s">
        <v>259</v>
      </c>
      <c r="H2" s="86" t="s">
        <v>261</v>
      </c>
      <c r="J2" s="107" t="s">
        <v>58</v>
      </c>
      <c r="K2" s="108" t="s">
        <v>269</v>
      </c>
      <c r="L2" s="108" t="s">
        <v>270</v>
      </c>
      <c r="M2" s="108" t="s">
        <v>59</v>
      </c>
      <c r="N2" s="108" t="s">
        <v>60</v>
      </c>
      <c r="O2" s="109">
        <v>33217</v>
      </c>
      <c r="P2" s="110">
        <v>5350</v>
      </c>
      <c r="Q2" s="120"/>
      <c r="R2" s="110"/>
      <c r="S2" s="110"/>
      <c r="T2" s="90"/>
      <c r="U2" s="110"/>
      <c r="V2" s="110"/>
      <c r="W2" s="91"/>
    </row>
    <row r="3" spans="1:23" x14ac:dyDescent="0.25">
      <c r="A3" s="88">
        <v>954</v>
      </c>
      <c r="B3" s="89">
        <v>0.08</v>
      </c>
      <c r="F3" s="88">
        <v>0</v>
      </c>
      <c r="G3" s="90">
        <v>0</v>
      </c>
      <c r="H3" s="91">
        <v>0</v>
      </c>
      <c r="J3" s="111" t="s">
        <v>61</v>
      </c>
      <c r="K3" s="112" t="s">
        <v>271</v>
      </c>
      <c r="L3" s="112" t="s">
        <v>272</v>
      </c>
      <c r="M3" s="112" t="s">
        <v>62</v>
      </c>
      <c r="N3" s="112" t="s">
        <v>60</v>
      </c>
      <c r="O3" s="113">
        <v>36628</v>
      </c>
      <c r="P3" s="114">
        <v>3811</v>
      </c>
      <c r="Q3" s="121"/>
      <c r="R3" s="114"/>
      <c r="S3" s="114"/>
      <c r="T3" s="94"/>
      <c r="U3" s="114"/>
      <c r="V3" s="114"/>
      <c r="W3" s="95"/>
    </row>
    <row r="4" spans="1:23" x14ac:dyDescent="0.25">
      <c r="A4" s="92">
        <v>2822.9</v>
      </c>
      <c r="B4" s="93">
        <v>0.09</v>
      </c>
      <c r="F4" s="92">
        <v>1903.99</v>
      </c>
      <c r="G4" s="94">
        <v>7.4999999999999997E-2</v>
      </c>
      <c r="H4" s="95">
        <v>142.80000000000001</v>
      </c>
      <c r="J4" s="107" t="s">
        <v>66</v>
      </c>
      <c r="K4" s="108" t="s">
        <v>271</v>
      </c>
      <c r="L4" s="108" t="s">
        <v>272</v>
      </c>
      <c r="M4" s="108" t="s">
        <v>67</v>
      </c>
      <c r="N4" s="108" t="s">
        <v>68</v>
      </c>
      <c r="O4" s="109">
        <v>37086</v>
      </c>
      <c r="P4" s="110">
        <v>4050</v>
      </c>
      <c r="Q4" s="120"/>
      <c r="R4" s="110"/>
      <c r="S4" s="110"/>
      <c r="T4" s="90"/>
      <c r="U4" s="110"/>
      <c r="V4" s="110"/>
      <c r="W4" s="91"/>
    </row>
    <row r="5" spans="1:23" x14ac:dyDescent="0.25">
      <c r="A5" s="96">
        <v>5645.8</v>
      </c>
      <c r="B5" s="97">
        <v>0.11</v>
      </c>
      <c r="F5" s="88">
        <v>2826.66</v>
      </c>
      <c r="G5" s="98">
        <v>0.15</v>
      </c>
      <c r="H5" s="91">
        <v>354.8</v>
      </c>
      <c r="J5" s="111" t="s">
        <v>69</v>
      </c>
      <c r="K5" s="112" t="s">
        <v>269</v>
      </c>
      <c r="L5" s="112" t="s">
        <v>270</v>
      </c>
      <c r="M5" s="112" t="s">
        <v>70</v>
      </c>
      <c r="N5" s="112" t="s">
        <v>71</v>
      </c>
      <c r="O5" s="113">
        <v>38242</v>
      </c>
      <c r="P5" s="114">
        <v>5920</v>
      </c>
      <c r="Q5" s="121"/>
      <c r="R5" s="114"/>
      <c r="S5" s="114"/>
      <c r="T5" s="94"/>
      <c r="U5" s="114"/>
      <c r="V5" s="114"/>
      <c r="W5" s="95"/>
    </row>
    <row r="6" spans="1:23" x14ac:dyDescent="0.25">
      <c r="A6" s="10" t="s">
        <v>262</v>
      </c>
      <c r="F6" s="92">
        <v>3751.06</v>
      </c>
      <c r="G6" s="99">
        <v>0.22500000000000001</v>
      </c>
      <c r="H6" s="95">
        <v>636.13</v>
      </c>
      <c r="J6" s="107" t="s">
        <v>72</v>
      </c>
      <c r="K6" s="108" t="s">
        <v>271</v>
      </c>
      <c r="L6" s="108" t="s">
        <v>272</v>
      </c>
      <c r="M6" s="108" t="s">
        <v>73</v>
      </c>
      <c r="N6" s="108" t="s">
        <v>74</v>
      </c>
      <c r="O6" s="109">
        <v>38151</v>
      </c>
      <c r="P6" s="110">
        <v>5152</v>
      </c>
      <c r="Q6" s="120"/>
      <c r="R6" s="110"/>
      <c r="S6" s="110"/>
      <c r="T6" s="90"/>
      <c r="U6" s="110"/>
      <c r="V6" s="110"/>
      <c r="W6" s="91"/>
    </row>
    <row r="7" spans="1:23" x14ac:dyDescent="0.25">
      <c r="A7" s="103">
        <f>A5*B5</f>
        <v>621.03800000000001</v>
      </c>
      <c r="F7" s="96">
        <v>4664.68</v>
      </c>
      <c r="G7" s="100">
        <v>0.27500000000000002</v>
      </c>
      <c r="H7" s="101">
        <v>869.36</v>
      </c>
      <c r="J7" s="111" t="s">
        <v>75</v>
      </c>
      <c r="K7" s="112" t="s">
        <v>271</v>
      </c>
      <c r="L7" s="112" t="s">
        <v>272</v>
      </c>
      <c r="M7" s="112" t="s">
        <v>76</v>
      </c>
      <c r="N7" s="112" t="s">
        <v>77</v>
      </c>
      <c r="O7" s="113">
        <v>38997</v>
      </c>
      <c r="P7" s="114">
        <v>3671.95</v>
      </c>
      <c r="Q7" s="121"/>
      <c r="R7" s="114"/>
      <c r="S7" s="114"/>
      <c r="T7" s="94"/>
      <c r="U7" s="114"/>
      <c r="V7" s="114"/>
      <c r="W7" s="95"/>
    </row>
    <row r="8" spans="1:23" x14ac:dyDescent="0.25">
      <c r="A8" s="102" t="s">
        <v>263</v>
      </c>
      <c r="J8" s="107" t="s">
        <v>78</v>
      </c>
      <c r="K8" s="108" t="s">
        <v>271</v>
      </c>
      <c r="L8" s="108" t="s">
        <v>272</v>
      </c>
      <c r="M8" s="108" t="s">
        <v>76</v>
      </c>
      <c r="N8" s="108" t="s">
        <v>79</v>
      </c>
      <c r="O8" s="109">
        <v>38698</v>
      </c>
      <c r="P8" s="110">
        <v>1458.42</v>
      </c>
      <c r="Q8" s="120"/>
      <c r="R8" s="110"/>
      <c r="S8" s="110"/>
      <c r="T8" s="90"/>
      <c r="U8" s="110"/>
      <c r="V8" s="110"/>
      <c r="W8" s="91"/>
    </row>
    <row r="9" spans="1:23" x14ac:dyDescent="0.25">
      <c r="J9" s="111" t="s">
        <v>80</v>
      </c>
      <c r="K9" s="112" t="s">
        <v>271</v>
      </c>
      <c r="L9" s="112" t="s">
        <v>272</v>
      </c>
      <c r="M9" s="112" t="s">
        <v>76</v>
      </c>
      <c r="N9" s="112" t="s">
        <v>81</v>
      </c>
      <c r="O9" s="113">
        <v>38455</v>
      </c>
      <c r="P9" s="114">
        <v>2080.73</v>
      </c>
      <c r="Q9" s="121"/>
      <c r="R9" s="114"/>
      <c r="S9" s="114"/>
      <c r="T9" s="94"/>
      <c r="U9" s="114"/>
      <c r="V9" s="114"/>
      <c r="W9" s="95"/>
    </row>
    <row r="10" spans="1:23" x14ac:dyDescent="0.25">
      <c r="J10" s="107" t="s">
        <v>82</v>
      </c>
      <c r="K10" s="108" t="s">
        <v>271</v>
      </c>
      <c r="L10" s="108" t="s">
        <v>272</v>
      </c>
      <c r="M10" s="108" t="s">
        <v>76</v>
      </c>
      <c r="N10" s="108" t="s">
        <v>81</v>
      </c>
      <c r="O10" s="109">
        <v>38515</v>
      </c>
      <c r="P10" s="110">
        <v>1849.73</v>
      </c>
      <c r="Q10" s="120"/>
      <c r="R10" s="110"/>
      <c r="S10" s="110"/>
      <c r="T10" s="90"/>
      <c r="U10" s="110"/>
      <c r="V10" s="110"/>
      <c r="W10" s="91"/>
    </row>
    <row r="11" spans="1:23" x14ac:dyDescent="0.25">
      <c r="J11" s="111" t="s">
        <v>83</v>
      </c>
      <c r="K11" s="112" t="s">
        <v>271</v>
      </c>
      <c r="L11" s="112" t="s">
        <v>272</v>
      </c>
      <c r="M11" s="112" t="s">
        <v>59</v>
      </c>
      <c r="N11" s="112" t="s">
        <v>84</v>
      </c>
      <c r="O11" s="113">
        <v>36752</v>
      </c>
      <c r="P11" s="114">
        <v>3457.71</v>
      </c>
      <c r="Q11" s="121"/>
      <c r="R11" s="114"/>
      <c r="S11" s="114"/>
      <c r="T11" s="94"/>
      <c r="U11" s="114"/>
      <c r="V11" s="114"/>
      <c r="W11" s="95"/>
    </row>
    <row r="12" spans="1:23" x14ac:dyDescent="0.25">
      <c r="J12" s="107" t="s">
        <v>85</v>
      </c>
      <c r="K12" s="108" t="s">
        <v>269</v>
      </c>
      <c r="L12" s="108" t="s">
        <v>270</v>
      </c>
      <c r="M12" s="108" t="s">
        <v>59</v>
      </c>
      <c r="N12" s="108" t="s">
        <v>77</v>
      </c>
      <c r="O12" s="109">
        <v>32964</v>
      </c>
      <c r="P12" s="110">
        <v>2836.62</v>
      </c>
      <c r="Q12" s="120"/>
      <c r="R12" s="110"/>
      <c r="S12" s="110"/>
      <c r="T12" s="90"/>
      <c r="U12" s="110"/>
      <c r="V12" s="110"/>
      <c r="W12" s="91"/>
    </row>
    <row r="13" spans="1:23" x14ac:dyDescent="0.25">
      <c r="J13" s="111" t="s">
        <v>86</v>
      </c>
      <c r="K13" s="112" t="s">
        <v>271</v>
      </c>
      <c r="L13" s="112" t="s">
        <v>273</v>
      </c>
      <c r="M13" s="112" t="s">
        <v>62</v>
      </c>
      <c r="N13" s="112" t="s">
        <v>81</v>
      </c>
      <c r="O13" s="113">
        <v>33097</v>
      </c>
      <c r="P13" s="114">
        <v>2347.37</v>
      </c>
      <c r="Q13" s="121"/>
      <c r="R13" s="114"/>
      <c r="S13" s="114"/>
      <c r="T13" s="94"/>
      <c r="U13" s="114"/>
      <c r="V13" s="114"/>
      <c r="W13" s="95"/>
    </row>
    <row r="14" spans="1:23" x14ac:dyDescent="0.25">
      <c r="J14" s="107" t="s">
        <v>87</v>
      </c>
      <c r="K14" s="108" t="s">
        <v>271</v>
      </c>
      <c r="L14" s="108" t="s">
        <v>273</v>
      </c>
      <c r="M14" s="108" t="s">
        <v>62</v>
      </c>
      <c r="N14" s="108" t="s">
        <v>74</v>
      </c>
      <c r="O14" s="109">
        <v>33006</v>
      </c>
      <c r="P14" s="110">
        <v>3791.95</v>
      </c>
      <c r="Q14" s="120"/>
      <c r="R14" s="110"/>
      <c r="S14" s="110"/>
      <c r="T14" s="90"/>
      <c r="U14" s="110"/>
      <c r="V14" s="110"/>
      <c r="W14" s="91"/>
    </row>
    <row r="15" spans="1:23" x14ac:dyDescent="0.25">
      <c r="J15" s="111" t="s">
        <v>88</v>
      </c>
      <c r="K15" s="112" t="s">
        <v>271</v>
      </c>
      <c r="L15" s="112" t="s">
        <v>272</v>
      </c>
      <c r="M15" s="112" t="s">
        <v>89</v>
      </c>
      <c r="N15" s="112" t="s">
        <v>74</v>
      </c>
      <c r="O15" s="113">
        <v>34865</v>
      </c>
      <c r="P15" s="114">
        <v>3791.95</v>
      </c>
      <c r="Q15" s="121"/>
      <c r="R15" s="114"/>
      <c r="S15" s="114"/>
      <c r="T15" s="94"/>
      <c r="U15" s="114"/>
      <c r="V15" s="114"/>
      <c r="W15" s="95"/>
    </row>
    <row r="16" spans="1:23" x14ac:dyDescent="0.25">
      <c r="J16" s="107" t="s">
        <v>90</v>
      </c>
      <c r="K16" s="108" t="s">
        <v>271</v>
      </c>
      <c r="L16" s="108" t="s">
        <v>272</v>
      </c>
      <c r="M16" s="108" t="s">
        <v>89</v>
      </c>
      <c r="N16" s="108" t="s">
        <v>68</v>
      </c>
      <c r="O16" s="109">
        <v>36392</v>
      </c>
      <c r="P16" s="110">
        <v>6560</v>
      </c>
      <c r="Q16" s="120"/>
      <c r="R16" s="110"/>
      <c r="S16" s="110"/>
      <c r="T16" s="90"/>
      <c r="U16" s="110"/>
      <c r="V16" s="110"/>
      <c r="W16" s="91"/>
    </row>
    <row r="17" spans="10:23" x14ac:dyDescent="0.25">
      <c r="J17" s="111" t="s">
        <v>91</v>
      </c>
      <c r="K17" s="112" t="s">
        <v>269</v>
      </c>
      <c r="L17" s="112" t="s">
        <v>270</v>
      </c>
      <c r="M17" s="112" t="s">
        <v>92</v>
      </c>
      <c r="N17" s="112" t="s">
        <v>93</v>
      </c>
      <c r="O17" s="113">
        <v>35907</v>
      </c>
      <c r="P17" s="114">
        <v>1908.06</v>
      </c>
      <c r="Q17" s="121"/>
      <c r="R17" s="114"/>
      <c r="S17" s="114"/>
      <c r="T17" s="94"/>
      <c r="U17" s="114"/>
      <c r="V17" s="114"/>
      <c r="W17" s="95"/>
    </row>
    <row r="18" spans="10:23" x14ac:dyDescent="0.25">
      <c r="J18" s="107" t="s">
        <v>94</v>
      </c>
      <c r="K18" s="108" t="s">
        <v>271</v>
      </c>
      <c r="L18" s="108" t="s">
        <v>272</v>
      </c>
      <c r="M18" s="108" t="s">
        <v>73</v>
      </c>
      <c r="N18" s="108" t="s">
        <v>84</v>
      </c>
      <c r="O18" s="109">
        <v>36689</v>
      </c>
      <c r="P18" s="110">
        <v>3811</v>
      </c>
      <c r="Q18" s="120"/>
      <c r="R18" s="110"/>
      <c r="S18" s="110"/>
      <c r="T18" s="90"/>
      <c r="U18" s="110"/>
      <c r="V18" s="110"/>
      <c r="W18" s="91"/>
    </row>
    <row r="19" spans="10:23" x14ac:dyDescent="0.25">
      <c r="J19" s="111" t="s">
        <v>95</v>
      </c>
      <c r="K19" s="112" t="s">
        <v>271</v>
      </c>
      <c r="L19" s="112" t="s">
        <v>272</v>
      </c>
      <c r="M19" s="112" t="s">
        <v>64</v>
      </c>
      <c r="N19" s="112" t="s">
        <v>71</v>
      </c>
      <c r="O19" s="113">
        <v>37351</v>
      </c>
      <c r="P19" s="114">
        <v>1755.6</v>
      </c>
      <c r="Q19" s="121"/>
      <c r="R19" s="114"/>
      <c r="S19" s="114"/>
      <c r="T19" s="94"/>
      <c r="U19" s="114"/>
      <c r="V19" s="114"/>
      <c r="W19" s="95"/>
    </row>
    <row r="20" spans="10:23" x14ac:dyDescent="0.25">
      <c r="J20" s="107" t="s">
        <v>96</v>
      </c>
      <c r="K20" s="108" t="s">
        <v>271</v>
      </c>
      <c r="L20" s="108" t="s">
        <v>272</v>
      </c>
      <c r="M20" s="108" t="s">
        <v>92</v>
      </c>
      <c r="N20" s="108" t="s">
        <v>60</v>
      </c>
      <c r="O20" s="109">
        <v>37747</v>
      </c>
      <c r="P20" s="110">
        <v>1908.06</v>
      </c>
      <c r="Q20" s="120"/>
      <c r="R20" s="110"/>
      <c r="S20" s="110"/>
      <c r="T20" s="90"/>
      <c r="U20" s="110"/>
      <c r="V20" s="110"/>
      <c r="W20" s="91"/>
    </row>
    <row r="21" spans="10:23" x14ac:dyDescent="0.25">
      <c r="J21" s="111" t="s">
        <v>97</v>
      </c>
      <c r="K21" s="112" t="s">
        <v>271</v>
      </c>
      <c r="L21" s="112" t="s">
        <v>272</v>
      </c>
      <c r="M21" s="112" t="s">
        <v>89</v>
      </c>
      <c r="N21" s="112" t="s">
        <v>68</v>
      </c>
      <c r="O21" s="113">
        <v>37840</v>
      </c>
      <c r="P21" s="114">
        <v>2678</v>
      </c>
      <c r="Q21" s="121"/>
      <c r="R21" s="114"/>
      <c r="S21" s="114"/>
      <c r="T21" s="94"/>
      <c r="U21" s="114"/>
      <c r="V21" s="114"/>
      <c r="W21" s="95"/>
    </row>
    <row r="22" spans="10:23" x14ac:dyDescent="0.25">
      <c r="J22" s="107" t="s">
        <v>98</v>
      </c>
      <c r="K22" s="108" t="s">
        <v>271</v>
      </c>
      <c r="L22" s="108" t="s">
        <v>272</v>
      </c>
      <c r="M22" s="108" t="s">
        <v>62</v>
      </c>
      <c r="N22" s="108" t="s">
        <v>68</v>
      </c>
      <c r="O22" s="109">
        <v>39182</v>
      </c>
      <c r="P22" s="110">
        <v>2369</v>
      </c>
      <c r="Q22" s="120"/>
      <c r="R22" s="110"/>
      <c r="S22" s="110"/>
      <c r="T22" s="90"/>
      <c r="U22" s="110"/>
      <c r="V22" s="110"/>
      <c r="W22" s="91"/>
    </row>
    <row r="23" spans="10:23" x14ac:dyDescent="0.25">
      <c r="J23" s="111" t="s">
        <v>99</v>
      </c>
      <c r="K23" s="112" t="s">
        <v>271</v>
      </c>
      <c r="L23" s="112" t="s">
        <v>272</v>
      </c>
      <c r="M23" s="112" t="s">
        <v>67</v>
      </c>
      <c r="N23" s="112" t="s">
        <v>71</v>
      </c>
      <c r="O23" s="113">
        <v>39153</v>
      </c>
      <c r="P23" s="114">
        <v>2776.88</v>
      </c>
      <c r="Q23" s="121"/>
      <c r="R23" s="114"/>
      <c r="S23" s="114"/>
      <c r="T23" s="94"/>
      <c r="U23" s="114"/>
      <c r="V23" s="114"/>
      <c r="W23" s="95"/>
    </row>
    <row r="24" spans="10:23" x14ac:dyDescent="0.25">
      <c r="J24" s="107" t="s">
        <v>100</v>
      </c>
      <c r="K24" s="108" t="s">
        <v>271</v>
      </c>
      <c r="L24" s="108" t="s">
        <v>274</v>
      </c>
      <c r="M24" s="108" t="s">
        <v>67</v>
      </c>
      <c r="N24" s="108" t="s">
        <v>65</v>
      </c>
      <c r="O24" s="109">
        <v>38972</v>
      </c>
      <c r="P24" s="110">
        <v>2482.3000000000002</v>
      </c>
      <c r="Q24" s="120"/>
      <c r="R24" s="110"/>
      <c r="S24" s="110"/>
      <c r="T24" s="90"/>
      <c r="U24" s="110"/>
      <c r="V24" s="110"/>
      <c r="W24" s="91"/>
    </row>
    <row r="25" spans="10:23" x14ac:dyDescent="0.25">
      <c r="J25" s="111" t="s">
        <v>101</v>
      </c>
      <c r="K25" s="112" t="s">
        <v>271</v>
      </c>
      <c r="L25" s="112" t="s">
        <v>272</v>
      </c>
      <c r="M25" s="112" t="s">
        <v>89</v>
      </c>
      <c r="N25" s="112" t="s">
        <v>60</v>
      </c>
      <c r="O25" s="113">
        <v>39306</v>
      </c>
      <c r="P25" s="114">
        <v>2461.6999999999998</v>
      </c>
      <c r="Q25" s="121"/>
      <c r="R25" s="114"/>
      <c r="S25" s="114"/>
      <c r="T25" s="94"/>
      <c r="U25" s="114"/>
      <c r="V25" s="114"/>
      <c r="W25" s="95"/>
    </row>
    <row r="26" spans="10:23" x14ac:dyDescent="0.25">
      <c r="J26" s="107" t="s">
        <v>102</v>
      </c>
      <c r="K26" s="108" t="s">
        <v>271</v>
      </c>
      <c r="L26" s="108" t="s">
        <v>272</v>
      </c>
      <c r="M26" s="108" t="s">
        <v>103</v>
      </c>
      <c r="N26" s="108" t="s">
        <v>71</v>
      </c>
      <c r="O26" s="109">
        <v>39335</v>
      </c>
      <c r="P26" s="110">
        <v>4700</v>
      </c>
      <c r="Q26" s="120"/>
      <c r="R26" s="110"/>
      <c r="S26" s="110"/>
      <c r="T26" s="90"/>
      <c r="U26" s="110"/>
      <c r="V26" s="110"/>
      <c r="W26" s="91"/>
    </row>
    <row r="27" spans="10:23" x14ac:dyDescent="0.25">
      <c r="J27" s="111" t="s">
        <v>104</v>
      </c>
      <c r="K27" s="112" t="s">
        <v>271</v>
      </c>
      <c r="L27" s="112" t="s">
        <v>272</v>
      </c>
      <c r="M27" s="112" t="s">
        <v>103</v>
      </c>
      <c r="N27" s="112" t="s">
        <v>93</v>
      </c>
      <c r="O27" s="113">
        <v>38819</v>
      </c>
      <c r="P27" s="114">
        <v>1767.15</v>
      </c>
      <c r="Q27" s="121"/>
      <c r="R27" s="114"/>
      <c r="S27" s="114"/>
      <c r="T27" s="94"/>
      <c r="U27" s="114"/>
      <c r="V27" s="114"/>
      <c r="W27" s="95"/>
    </row>
    <row r="28" spans="10:23" x14ac:dyDescent="0.25">
      <c r="J28" s="107" t="s">
        <v>105</v>
      </c>
      <c r="K28" s="108" t="s">
        <v>271</v>
      </c>
      <c r="L28" s="108" t="s">
        <v>272</v>
      </c>
      <c r="M28" s="108" t="s">
        <v>76</v>
      </c>
      <c r="N28" s="108" t="s">
        <v>93</v>
      </c>
      <c r="O28" s="109">
        <v>38819</v>
      </c>
      <c r="P28" s="110">
        <v>1767.15</v>
      </c>
      <c r="Q28" s="120"/>
      <c r="R28" s="110"/>
      <c r="S28" s="110"/>
      <c r="T28" s="90"/>
      <c r="U28" s="110"/>
      <c r="V28" s="110"/>
      <c r="W28" s="91"/>
    </row>
    <row r="29" spans="10:23" x14ac:dyDescent="0.25">
      <c r="J29" s="111" t="s">
        <v>106</v>
      </c>
      <c r="K29" s="112" t="s">
        <v>271</v>
      </c>
      <c r="L29" s="112" t="s">
        <v>272</v>
      </c>
      <c r="M29" s="112" t="s">
        <v>62</v>
      </c>
      <c r="N29" s="112" t="s">
        <v>84</v>
      </c>
      <c r="O29" s="113">
        <v>38608</v>
      </c>
      <c r="P29" s="114">
        <v>2348.4</v>
      </c>
      <c r="Q29" s="121"/>
      <c r="R29" s="114"/>
      <c r="S29" s="114"/>
      <c r="T29" s="94"/>
      <c r="U29" s="114"/>
      <c r="V29" s="114"/>
      <c r="W29" s="95"/>
    </row>
    <row r="30" spans="10:23" x14ac:dyDescent="0.25">
      <c r="J30" s="107" t="s">
        <v>107</v>
      </c>
      <c r="K30" s="108" t="s">
        <v>271</v>
      </c>
      <c r="L30" s="108" t="s">
        <v>272</v>
      </c>
      <c r="M30" s="108" t="s">
        <v>59</v>
      </c>
      <c r="N30" s="108" t="s">
        <v>71</v>
      </c>
      <c r="O30" s="109">
        <v>39324</v>
      </c>
      <c r="P30" s="110">
        <v>2575</v>
      </c>
      <c r="Q30" s="120"/>
      <c r="R30" s="110"/>
      <c r="S30" s="110"/>
      <c r="T30" s="90"/>
      <c r="U30" s="110"/>
      <c r="V30" s="110"/>
      <c r="W30" s="91"/>
    </row>
    <row r="31" spans="10:23" x14ac:dyDescent="0.25">
      <c r="J31" s="111" t="s">
        <v>108</v>
      </c>
      <c r="K31" s="112" t="s">
        <v>271</v>
      </c>
      <c r="L31" s="112" t="s">
        <v>272</v>
      </c>
      <c r="M31" s="112" t="s">
        <v>92</v>
      </c>
      <c r="N31" s="112" t="s">
        <v>81</v>
      </c>
      <c r="O31" s="113">
        <v>39358</v>
      </c>
      <c r="P31" s="114">
        <v>1513.05</v>
      </c>
      <c r="Q31" s="121"/>
      <c r="R31" s="114"/>
      <c r="S31" s="114"/>
      <c r="T31" s="94"/>
      <c r="U31" s="114"/>
      <c r="V31" s="114"/>
      <c r="W31" s="95"/>
    </row>
    <row r="32" spans="10:23" x14ac:dyDescent="0.25">
      <c r="J32" s="107" t="s">
        <v>109</v>
      </c>
      <c r="K32" s="108" t="s">
        <v>271</v>
      </c>
      <c r="L32" s="108" t="s">
        <v>274</v>
      </c>
      <c r="M32" s="108" t="s">
        <v>73</v>
      </c>
      <c r="N32" s="108" t="s">
        <v>71</v>
      </c>
      <c r="O32" s="109">
        <v>38492</v>
      </c>
      <c r="P32" s="110">
        <v>2221.71</v>
      </c>
      <c r="Q32" s="120"/>
      <c r="R32" s="110"/>
      <c r="S32" s="110"/>
      <c r="T32" s="90"/>
      <c r="U32" s="110"/>
      <c r="V32" s="110"/>
      <c r="W32" s="91"/>
    </row>
    <row r="33" spans="10:23" x14ac:dyDescent="0.25">
      <c r="J33" s="111" t="s">
        <v>110</v>
      </c>
      <c r="K33" s="112" t="s">
        <v>271</v>
      </c>
      <c r="L33" s="112" t="s">
        <v>275</v>
      </c>
      <c r="M33" s="112" t="s">
        <v>89</v>
      </c>
      <c r="N33" s="112" t="s">
        <v>111</v>
      </c>
      <c r="O33" s="113">
        <v>37021</v>
      </c>
      <c r="P33" s="114">
        <v>2472</v>
      </c>
      <c r="Q33" s="121"/>
      <c r="R33" s="114"/>
      <c r="S33" s="114"/>
      <c r="T33" s="94"/>
      <c r="U33" s="114"/>
      <c r="V33" s="114"/>
      <c r="W33" s="95"/>
    </row>
    <row r="34" spans="10:23" x14ac:dyDescent="0.25">
      <c r="J34" s="107" t="s">
        <v>112</v>
      </c>
      <c r="K34" s="108" t="s">
        <v>271</v>
      </c>
      <c r="L34" s="108" t="s">
        <v>275</v>
      </c>
      <c r="M34" s="108" t="s">
        <v>103</v>
      </c>
      <c r="N34" s="108" t="s">
        <v>60</v>
      </c>
      <c r="O34" s="109">
        <v>36341</v>
      </c>
      <c r="P34" s="110">
        <v>5480</v>
      </c>
      <c r="Q34" s="120"/>
      <c r="R34" s="110"/>
      <c r="S34" s="110"/>
      <c r="T34" s="90"/>
      <c r="U34" s="110"/>
      <c r="V34" s="110"/>
      <c r="W34" s="91"/>
    </row>
    <row r="35" spans="10:23" x14ac:dyDescent="0.25">
      <c r="J35" s="111" t="s">
        <v>113</v>
      </c>
      <c r="K35" s="112" t="s">
        <v>271</v>
      </c>
      <c r="L35" s="112" t="s">
        <v>276</v>
      </c>
      <c r="M35" s="112" t="s">
        <v>64</v>
      </c>
      <c r="N35" s="112" t="s">
        <v>77</v>
      </c>
      <c r="O35" s="113">
        <v>37347</v>
      </c>
      <c r="P35" s="114">
        <v>2187.5700000000002</v>
      </c>
      <c r="Q35" s="121"/>
      <c r="R35" s="114"/>
      <c r="S35" s="114"/>
      <c r="T35" s="94"/>
      <c r="U35" s="114"/>
      <c r="V35" s="114"/>
      <c r="W35" s="95"/>
    </row>
    <row r="36" spans="10:23" x14ac:dyDescent="0.25">
      <c r="J36" s="107" t="s">
        <v>114</v>
      </c>
      <c r="K36" s="108" t="s">
        <v>271</v>
      </c>
      <c r="L36" s="108" t="s">
        <v>272</v>
      </c>
      <c r="M36" s="108" t="s">
        <v>70</v>
      </c>
      <c r="N36" s="108" t="s">
        <v>81</v>
      </c>
      <c r="O36" s="109">
        <v>37012</v>
      </c>
      <c r="P36" s="110">
        <v>1430.35</v>
      </c>
      <c r="Q36" s="120"/>
      <c r="R36" s="110"/>
      <c r="S36" s="110"/>
      <c r="T36" s="90"/>
      <c r="U36" s="110"/>
      <c r="V36" s="110"/>
      <c r="W36" s="91"/>
    </row>
    <row r="37" spans="10:23" x14ac:dyDescent="0.25">
      <c r="J37" s="111" t="s">
        <v>115</v>
      </c>
      <c r="K37" s="112" t="s">
        <v>271</v>
      </c>
      <c r="L37" s="112" t="s">
        <v>274</v>
      </c>
      <c r="M37" s="112" t="s">
        <v>59</v>
      </c>
      <c r="N37" s="112" t="s">
        <v>77</v>
      </c>
      <c r="O37" s="113">
        <v>36739</v>
      </c>
      <c r="P37" s="114">
        <v>2347.37</v>
      </c>
      <c r="Q37" s="121"/>
      <c r="R37" s="114"/>
      <c r="S37" s="114"/>
      <c r="T37" s="94"/>
      <c r="U37" s="114"/>
      <c r="V37" s="114"/>
      <c r="W37" s="95"/>
    </row>
    <row r="38" spans="10:23" x14ac:dyDescent="0.25">
      <c r="J38" s="107" t="s">
        <v>116</v>
      </c>
      <c r="K38" s="108" t="s">
        <v>271</v>
      </c>
      <c r="L38" s="108" t="s">
        <v>272</v>
      </c>
      <c r="M38" s="108" t="s">
        <v>89</v>
      </c>
      <c r="N38" s="108" t="s">
        <v>111</v>
      </c>
      <c r="O38" s="109">
        <v>37909</v>
      </c>
      <c r="P38" s="110">
        <v>3038.5</v>
      </c>
      <c r="Q38" s="120"/>
      <c r="R38" s="110"/>
      <c r="S38" s="110"/>
      <c r="T38" s="90"/>
      <c r="U38" s="110"/>
      <c r="V38" s="110"/>
      <c r="W38" s="91"/>
    </row>
    <row r="39" spans="10:23" x14ac:dyDescent="0.25">
      <c r="J39" s="111" t="s">
        <v>117</v>
      </c>
      <c r="K39" s="112" t="s">
        <v>271</v>
      </c>
      <c r="L39" s="112" t="s">
        <v>272</v>
      </c>
      <c r="M39" s="112" t="s">
        <v>76</v>
      </c>
      <c r="N39" s="112" t="s">
        <v>74</v>
      </c>
      <c r="O39" s="113">
        <v>39358</v>
      </c>
      <c r="P39" s="114">
        <v>2482.3000000000002</v>
      </c>
      <c r="Q39" s="121"/>
      <c r="R39" s="114"/>
      <c r="S39" s="114"/>
      <c r="T39" s="94"/>
      <c r="U39" s="114"/>
      <c r="V39" s="114"/>
      <c r="W39" s="95"/>
    </row>
    <row r="40" spans="10:23" x14ac:dyDescent="0.25">
      <c r="J40" s="107" t="s">
        <v>118</v>
      </c>
      <c r="K40" s="108" t="s">
        <v>271</v>
      </c>
      <c r="L40" s="108" t="s">
        <v>276</v>
      </c>
      <c r="M40" s="108" t="s">
        <v>64</v>
      </c>
      <c r="N40" s="108" t="s">
        <v>81</v>
      </c>
      <c r="O40" s="109">
        <v>38991</v>
      </c>
      <c r="P40" s="110">
        <v>1640.1</v>
      </c>
      <c r="Q40" s="120"/>
      <c r="R40" s="110"/>
      <c r="S40" s="110"/>
      <c r="T40" s="90"/>
      <c r="U40" s="110"/>
      <c r="V40" s="110"/>
      <c r="W40" s="91"/>
    </row>
    <row r="41" spans="10:23" x14ac:dyDescent="0.25">
      <c r="J41" s="111" t="s">
        <v>119</v>
      </c>
      <c r="K41" s="112" t="s">
        <v>271</v>
      </c>
      <c r="L41" s="112" t="s">
        <v>272</v>
      </c>
      <c r="M41" s="112" t="s">
        <v>76</v>
      </c>
      <c r="N41" s="112" t="s">
        <v>79</v>
      </c>
      <c r="O41" s="113">
        <v>39358</v>
      </c>
      <c r="P41" s="114">
        <v>1335.18</v>
      </c>
      <c r="Q41" s="121"/>
      <c r="R41" s="114"/>
      <c r="S41" s="114"/>
      <c r="T41" s="94"/>
      <c r="U41" s="114"/>
      <c r="V41" s="114"/>
      <c r="W41" s="95"/>
    </row>
    <row r="42" spans="10:23" x14ac:dyDescent="0.25">
      <c r="J42" s="107" t="s">
        <v>120</v>
      </c>
      <c r="K42" s="108" t="s">
        <v>277</v>
      </c>
      <c r="L42" s="108" t="s">
        <v>278</v>
      </c>
      <c r="M42" s="108" t="s">
        <v>59</v>
      </c>
      <c r="N42" s="108" t="s">
        <v>65</v>
      </c>
      <c r="O42" s="109">
        <v>38484</v>
      </c>
      <c r="P42" s="110">
        <v>1646.45</v>
      </c>
      <c r="Q42" s="120"/>
      <c r="R42" s="110"/>
      <c r="S42" s="110"/>
      <c r="T42" s="90"/>
      <c r="U42" s="110"/>
      <c r="V42" s="110"/>
      <c r="W42" s="91"/>
    </row>
    <row r="43" spans="10:23" x14ac:dyDescent="0.25">
      <c r="J43" s="111" t="s">
        <v>121</v>
      </c>
      <c r="K43" s="112" t="s">
        <v>277</v>
      </c>
      <c r="L43" s="112" t="s">
        <v>278</v>
      </c>
      <c r="M43" s="112" t="s">
        <v>92</v>
      </c>
      <c r="N43" s="112" t="s">
        <v>93</v>
      </c>
      <c r="O43" s="113">
        <v>36262</v>
      </c>
      <c r="P43" s="114">
        <v>1543.43</v>
      </c>
      <c r="Q43" s="121"/>
      <c r="R43" s="114"/>
      <c r="S43" s="114"/>
      <c r="T43" s="94"/>
      <c r="U43" s="114"/>
      <c r="V43" s="114"/>
      <c r="W43" s="95"/>
    </row>
    <row r="44" spans="10:23" x14ac:dyDescent="0.25">
      <c r="J44" s="107" t="s">
        <v>122</v>
      </c>
      <c r="K44" s="108" t="s">
        <v>277</v>
      </c>
      <c r="L44" s="108" t="s">
        <v>278</v>
      </c>
      <c r="M44" s="108" t="s">
        <v>70</v>
      </c>
      <c r="N44" s="108" t="s">
        <v>93</v>
      </c>
      <c r="O44" s="109">
        <v>36692</v>
      </c>
      <c r="P44" s="110">
        <v>1561.62</v>
      </c>
      <c r="Q44" s="120"/>
      <c r="R44" s="110"/>
      <c r="S44" s="110"/>
      <c r="T44" s="90"/>
      <c r="U44" s="110"/>
      <c r="V44" s="110"/>
      <c r="W44" s="91"/>
    </row>
    <row r="45" spans="10:23" x14ac:dyDescent="0.25">
      <c r="J45" s="111" t="s">
        <v>123</v>
      </c>
      <c r="K45" s="112" t="s">
        <v>277</v>
      </c>
      <c r="L45" s="112" t="s">
        <v>278</v>
      </c>
      <c r="M45" s="112" t="s">
        <v>67</v>
      </c>
      <c r="N45" s="112" t="s">
        <v>93</v>
      </c>
      <c r="O45" s="113">
        <v>35976</v>
      </c>
      <c r="P45" s="114">
        <v>1885.19</v>
      </c>
      <c r="Q45" s="121"/>
      <c r="R45" s="114"/>
      <c r="S45" s="114"/>
      <c r="T45" s="94"/>
      <c r="U45" s="114"/>
      <c r="V45" s="114"/>
      <c r="W45" s="95"/>
    </row>
    <row r="46" spans="10:23" x14ac:dyDescent="0.25">
      <c r="J46" s="107" t="s">
        <v>124</v>
      </c>
      <c r="K46" s="108" t="s">
        <v>277</v>
      </c>
      <c r="L46" s="108" t="s">
        <v>278</v>
      </c>
      <c r="M46" s="108" t="s">
        <v>103</v>
      </c>
      <c r="N46" s="108" t="s">
        <v>93</v>
      </c>
      <c r="O46" s="109">
        <v>35550</v>
      </c>
      <c r="P46" s="110">
        <v>2075.4499999999998</v>
      </c>
      <c r="Q46" s="120"/>
      <c r="R46" s="110"/>
      <c r="S46" s="110"/>
      <c r="T46" s="90"/>
      <c r="U46" s="110"/>
      <c r="V46" s="110"/>
      <c r="W46" s="91"/>
    </row>
    <row r="47" spans="10:23" x14ac:dyDescent="0.25">
      <c r="J47" s="111" t="s">
        <v>125</v>
      </c>
      <c r="K47" s="112" t="s">
        <v>279</v>
      </c>
      <c r="L47" s="112" t="s">
        <v>280</v>
      </c>
      <c r="M47" s="112" t="s">
        <v>73</v>
      </c>
      <c r="N47" s="112" t="s">
        <v>93</v>
      </c>
      <c r="O47" s="113">
        <v>37371</v>
      </c>
      <c r="P47" s="114">
        <v>1755.6</v>
      </c>
      <c r="Q47" s="121"/>
      <c r="R47" s="114"/>
      <c r="S47" s="114"/>
      <c r="T47" s="94"/>
      <c r="U47" s="114"/>
      <c r="V47" s="114"/>
      <c r="W47" s="95"/>
    </row>
    <row r="48" spans="10:23" x14ac:dyDescent="0.25">
      <c r="J48" s="107" t="s">
        <v>126</v>
      </c>
      <c r="K48" s="108" t="s">
        <v>279</v>
      </c>
      <c r="L48" s="108" t="s">
        <v>280</v>
      </c>
      <c r="M48" s="108" t="s">
        <v>76</v>
      </c>
      <c r="N48" s="108" t="s">
        <v>79</v>
      </c>
      <c r="O48" s="109">
        <v>37302</v>
      </c>
      <c r="P48" s="110">
        <v>1882.65</v>
      </c>
      <c r="Q48" s="120"/>
      <c r="R48" s="110"/>
      <c r="S48" s="110"/>
      <c r="T48" s="90"/>
      <c r="U48" s="110"/>
      <c r="V48" s="110"/>
      <c r="W48" s="91"/>
    </row>
    <row r="49" spans="10:23" x14ac:dyDescent="0.25">
      <c r="J49" s="111" t="s">
        <v>127</v>
      </c>
      <c r="K49" s="112" t="s">
        <v>279</v>
      </c>
      <c r="L49" s="112" t="s">
        <v>280</v>
      </c>
      <c r="M49" s="112" t="s">
        <v>76</v>
      </c>
      <c r="N49" s="112" t="s">
        <v>79</v>
      </c>
      <c r="O49" s="113">
        <v>37783</v>
      </c>
      <c r="P49" s="114">
        <v>1755.6</v>
      </c>
      <c r="Q49" s="121"/>
      <c r="R49" s="114"/>
      <c r="S49" s="114"/>
      <c r="T49" s="94"/>
      <c r="U49" s="114"/>
      <c r="V49" s="114"/>
      <c r="W49" s="95"/>
    </row>
    <row r="50" spans="10:23" x14ac:dyDescent="0.25">
      <c r="J50" s="107" t="s">
        <v>128</v>
      </c>
      <c r="K50" s="108" t="s">
        <v>271</v>
      </c>
      <c r="L50" s="108" t="s">
        <v>272</v>
      </c>
      <c r="M50" s="108" t="s">
        <v>62</v>
      </c>
      <c r="N50" s="108" t="s">
        <v>79</v>
      </c>
      <c r="O50" s="109">
        <v>37033</v>
      </c>
      <c r="P50" s="110">
        <v>1946.18</v>
      </c>
      <c r="Q50" s="120"/>
      <c r="R50" s="110"/>
      <c r="S50" s="110"/>
      <c r="T50" s="90"/>
      <c r="U50" s="110"/>
      <c r="V50" s="110"/>
      <c r="W50" s="91"/>
    </row>
    <row r="51" spans="10:23" x14ac:dyDescent="0.25">
      <c r="J51" s="111" t="s">
        <v>129</v>
      </c>
      <c r="K51" s="112" t="s">
        <v>271</v>
      </c>
      <c r="L51" s="112" t="s">
        <v>272</v>
      </c>
      <c r="M51" s="112" t="s">
        <v>62</v>
      </c>
      <c r="N51" s="112" t="s">
        <v>81</v>
      </c>
      <c r="O51" s="113">
        <v>36917</v>
      </c>
      <c r="P51" s="114">
        <v>1819.13</v>
      </c>
      <c r="Q51" s="121"/>
      <c r="R51" s="114"/>
      <c r="S51" s="114"/>
      <c r="T51" s="94"/>
      <c r="U51" s="114"/>
      <c r="V51" s="114"/>
      <c r="W51" s="95"/>
    </row>
    <row r="52" spans="10:23" x14ac:dyDescent="0.25">
      <c r="J52" s="107" t="s">
        <v>130</v>
      </c>
      <c r="K52" s="108" t="s">
        <v>279</v>
      </c>
      <c r="L52" s="108" t="s">
        <v>280</v>
      </c>
      <c r="M52" s="108" t="s">
        <v>73</v>
      </c>
      <c r="N52" s="108" t="s">
        <v>81</v>
      </c>
      <c r="O52" s="109">
        <v>39652</v>
      </c>
      <c r="P52" s="110">
        <v>2125.1999999999998</v>
      </c>
      <c r="Q52" s="120"/>
      <c r="R52" s="110"/>
      <c r="S52" s="110"/>
      <c r="T52" s="90"/>
      <c r="U52" s="110"/>
      <c r="V52" s="110"/>
      <c r="W52" s="91"/>
    </row>
    <row r="53" spans="10:23" x14ac:dyDescent="0.25">
      <c r="J53" s="111" t="s">
        <v>131</v>
      </c>
      <c r="K53" s="112" t="s">
        <v>279</v>
      </c>
      <c r="L53" s="112" t="s">
        <v>280</v>
      </c>
      <c r="M53" s="112" t="s">
        <v>73</v>
      </c>
      <c r="N53" s="112" t="s">
        <v>65</v>
      </c>
      <c r="O53" s="113">
        <v>39619</v>
      </c>
      <c r="P53" s="114">
        <v>1894.2</v>
      </c>
      <c r="Q53" s="121"/>
      <c r="R53" s="114"/>
      <c r="S53" s="114"/>
      <c r="T53" s="94"/>
      <c r="U53" s="114"/>
      <c r="V53" s="114"/>
      <c r="W53" s="95"/>
    </row>
    <row r="54" spans="10:23" x14ac:dyDescent="0.25">
      <c r="J54" s="107" t="s">
        <v>132</v>
      </c>
      <c r="K54" s="108" t="s">
        <v>279</v>
      </c>
      <c r="L54" s="108" t="s">
        <v>280</v>
      </c>
      <c r="M54" s="108" t="s">
        <v>62</v>
      </c>
      <c r="N54" s="108" t="s">
        <v>79</v>
      </c>
      <c r="O54" s="109">
        <v>39187</v>
      </c>
      <c r="P54" s="110">
        <v>1576.58</v>
      </c>
      <c r="Q54" s="120"/>
      <c r="R54" s="110"/>
      <c r="S54" s="110"/>
      <c r="T54" s="90"/>
      <c r="U54" s="110"/>
      <c r="V54" s="110"/>
      <c r="W54" s="91"/>
    </row>
    <row r="55" spans="10:23" x14ac:dyDescent="0.25">
      <c r="J55" s="111" t="s">
        <v>133</v>
      </c>
      <c r="K55" s="112" t="s">
        <v>277</v>
      </c>
      <c r="L55" s="112" t="s">
        <v>278</v>
      </c>
      <c r="M55" s="112" t="s">
        <v>76</v>
      </c>
      <c r="N55" s="112" t="s">
        <v>79</v>
      </c>
      <c r="O55" s="113">
        <v>39452</v>
      </c>
      <c r="P55" s="114">
        <v>1807.58</v>
      </c>
      <c r="Q55" s="121"/>
      <c r="R55" s="114"/>
      <c r="S55" s="114"/>
      <c r="T55" s="94"/>
      <c r="U55" s="114"/>
      <c r="V55" s="114"/>
      <c r="W55" s="95"/>
    </row>
    <row r="56" spans="10:23" x14ac:dyDescent="0.25">
      <c r="J56" s="107" t="s">
        <v>134</v>
      </c>
      <c r="K56" s="108" t="s">
        <v>271</v>
      </c>
      <c r="L56" s="108" t="s">
        <v>274</v>
      </c>
      <c r="M56" s="108" t="s">
        <v>73</v>
      </c>
      <c r="N56" s="108" t="s">
        <v>81</v>
      </c>
      <c r="O56" s="109">
        <v>39504</v>
      </c>
      <c r="P56" s="110">
        <v>1576.58</v>
      </c>
      <c r="Q56" s="120"/>
      <c r="R56" s="110"/>
      <c r="S56" s="110"/>
      <c r="T56" s="90"/>
      <c r="U56" s="110"/>
      <c r="V56" s="110"/>
      <c r="W56" s="91"/>
    </row>
    <row r="57" spans="10:23" x14ac:dyDescent="0.25">
      <c r="J57" s="111" t="s">
        <v>135</v>
      </c>
      <c r="K57" s="112" t="s">
        <v>271</v>
      </c>
      <c r="L57" s="112" t="s">
        <v>272</v>
      </c>
      <c r="M57" s="112" t="s">
        <v>62</v>
      </c>
      <c r="N57" s="112" t="s">
        <v>65</v>
      </c>
      <c r="O57" s="113">
        <v>39736</v>
      </c>
      <c r="P57" s="114">
        <v>1576.58</v>
      </c>
      <c r="Q57" s="121"/>
      <c r="R57" s="114"/>
      <c r="S57" s="114"/>
      <c r="T57" s="94"/>
      <c r="U57" s="114"/>
      <c r="V57" s="114"/>
      <c r="W57" s="95"/>
    </row>
    <row r="58" spans="10:23" x14ac:dyDescent="0.25">
      <c r="J58" s="107" t="s">
        <v>136</v>
      </c>
      <c r="K58" s="108" t="s">
        <v>271</v>
      </c>
      <c r="L58" s="108" t="s">
        <v>272</v>
      </c>
      <c r="M58" s="108" t="s">
        <v>76</v>
      </c>
      <c r="N58" s="108" t="s">
        <v>79</v>
      </c>
      <c r="O58" s="109">
        <v>36875</v>
      </c>
      <c r="P58" s="110">
        <v>1692.08</v>
      </c>
      <c r="Q58" s="120"/>
      <c r="R58" s="110"/>
      <c r="S58" s="110"/>
      <c r="T58" s="90"/>
      <c r="U58" s="110"/>
      <c r="V58" s="110"/>
      <c r="W58" s="91"/>
    </row>
    <row r="59" spans="10:23" x14ac:dyDescent="0.25">
      <c r="J59" s="111" t="s">
        <v>137</v>
      </c>
      <c r="K59" s="112" t="s">
        <v>279</v>
      </c>
      <c r="L59" s="112" t="s">
        <v>280</v>
      </c>
      <c r="M59" s="112" t="s">
        <v>76</v>
      </c>
      <c r="N59" s="112" t="s">
        <v>79</v>
      </c>
      <c r="O59" s="113">
        <v>37016</v>
      </c>
      <c r="P59" s="114">
        <v>1692.08</v>
      </c>
      <c r="Q59" s="121"/>
      <c r="R59" s="114"/>
      <c r="S59" s="114"/>
      <c r="T59" s="94"/>
      <c r="U59" s="114"/>
      <c r="V59" s="114"/>
      <c r="W59" s="95"/>
    </row>
    <row r="60" spans="10:23" x14ac:dyDescent="0.25">
      <c r="J60" s="107" t="s">
        <v>138</v>
      </c>
      <c r="K60" s="108" t="s">
        <v>277</v>
      </c>
      <c r="L60" s="108" t="s">
        <v>278</v>
      </c>
      <c r="M60" s="108" t="s">
        <v>70</v>
      </c>
      <c r="N60" s="108" t="s">
        <v>77</v>
      </c>
      <c r="O60" s="109">
        <v>38842</v>
      </c>
      <c r="P60" s="110">
        <v>1640.1</v>
      </c>
      <c r="Q60" s="120"/>
      <c r="R60" s="110"/>
      <c r="S60" s="110"/>
      <c r="T60" s="90"/>
      <c r="U60" s="110"/>
      <c r="V60" s="110"/>
      <c r="W60" s="91"/>
    </row>
    <row r="61" spans="10:23" x14ac:dyDescent="0.25">
      <c r="J61" s="111" t="s">
        <v>139</v>
      </c>
      <c r="K61" s="112" t="s">
        <v>279</v>
      </c>
      <c r="L61" s="112" t="s">
        <v>280</v>
      </c>
      <c r="M61" s="112" t="s">
        <v>67</v>
      </c>
      <c r="N61" s="112" t="s">
        <v>79</v>
      </c>
      <c r="O61" s="113">
        <v>39406</v>
      </c>
      <c r="P61" s="114">
        <v>1640.1</v>
      </c>
      <c r="Q61" s="121"/>
      <c r="R61" s="114"/>
      <c r="S61" s="114"/>
      <c r="T61" s="94"/>
      <c r="U61" s="114"/>
      <c r="V61" s="114"/>
      <c r="W61" s="95"/>
    </row>
    <row r="62" spans="10:23" x14ac:dyDescent="0.25">
      <c r="J62" s="107" t="s">
        <v>140</v>
      </c>
      <c r="K62" s="108" t="s">
        <v>281</v>
      </c>
      <c r="L62" s="108" t="s">
        <v>282</v>
      </c>
      <c r="M62" s="108" t="s">
        <v>92</v>
      </c>
      <c r="N62" s="108" t="s">
        <v>81</v>
      </c>
      <c r="O62" s="109">
        <v>38275</v>
      </c>
      <c r="P62" s="110">
        <v>1882.65</v>
      </c>
      <c r="Q62" s="120"/>
      <c r="R62" s="110"/>
      <c r="S62" s="110"/>
      <c r="T62" s="90"/>
      <c r="U62" s="110"/>
      <c r="V62" s="110"/>
      <c r="W62" s="91"/>
    </row>
    <row r="63" spans="10:23" x14ac:dyDescent="0.25">
      <c r="J63" s="111" t="s">
        <v>141</v>
      </c>
      <c r="K63" s="112" t="s">
        <v>281</v>
      </c>
      <c r="L63" s="112" t="s">
        <v>282</v>
      </c>
      <c r="M63" s="112" t="s">
        <v>89</v>
      </c>
      <c r="N63" s="112" t="s">
        <v>65</v>
      </c>
      <c r="O63" s="113">
        <v>37289</v>
      </c>
      <c r="P63" s="114">
        <v>1819.13</v>
      </c>
      <c r="Q63" s="121"/>
      <c r="R63" s="114"/>
      <c r="S63" s="114"/>
      <c r="T63" s="94"/>
      <c r="U63" s="114"/>
      <c r="V63" s="114"/>
      <c r="W63" s="95"/>
    </row>
    <row r="64" spans="10:23" x14ac:dyDescent="0.25">
      <c r="J64" s="107" t="s">
        <v>142</v>
      </c>
      <c r="K64" s="108" t="s">
        <v>281</v>
      </c>
      <c r="L64" s="108" t="s">
        <v>282</v>
      </c>
      <c r="M64" s="108" t="s">
        <v>62</v>
      </c>
      <c r="N64" s="108" t="s">
        <v>81</v>
      </c>
      <c r="O64" s="109">
        <v>39187</v>
      </c>
      <c r="P64" s="110">
        <v>1767.15</v>
      </c>
      <c r="Q64" s="120"/>
      <c r="R64" s="110"/>
      <c r="S64" s="110"/>
      <c r="T64" s="90"/>
      <c r="U64" s="110"/>
      <c r="V64" s="110"/>
      <c r="W64" s="91"/>
    </row>
    <row r="65" spans="10:23" x14ac:dyDescent="0.25">
      <c r="J65" s="111" t="s">
        <v>143</v>
      </c>
      <c r="K65" s="112" t="s">
        <v>271</v>
      </c>
      <c r="L65" s="112" t="s">
        <v>272</v>
      </c>
      <c r="M65" s="112" t="s">
        <v>62</v>
      </c>
      <c r="N65" s="112" t="s">
        <v>79</v>
      </c>
      <c r="O65" s="113">
        <v>39543</v>
      </c>
      <c r="P65" s="114">
        <v>1678.22</v>
      </c>
      <c r="Q65" s="121"/>
      <c r="R65" s="114"/>
      <c r="S65" s="114"/>
      <c r="T65" s="94"/>
      <c r="U65" s="114"/>
      <c r="V65" s="114"/>
      <c r="W65" s="95"/>
    </row>
    <row r="66" spans="10:23" x14ac:dyDescent="0.25">
      <c r="J66" s="107" t="s">
        <v>144</v>
      </c>
      <c r="K66" s="108" t="s">
        <v>281</v>
      </c>
      <c r="L66" s="108" t="s">
        <v>282</v>
      </c>
      <c r="M66" s="108" t="s">
        <v>62</v>
      </c>
      <c r="N66" s="108" t="s">
        <v>79</v>
      </c>
      <c r="O66" s="109">
        <v>39614</v>
      </c>
      <c r="P66" s="110">
        <v>1703.63</v>
      </c>
      <c r="Q66" s="120"/>
      <c r="R66" s="110"/>
      <c r="S66" s="110"/>
      <c r="T66" s="90"/>
      <c r="U66" s="110"/>
      <c r="V66" s="110"/>
      <c r="W66" s="91"/>
    </row>
    <row r="67" spans="10:23" x14ac:dyDescent="0.25">
      <c r="J67" s="111" t="s">
        <v>145</v>
      </c>
      <c r="K67" s="112" t="s">
        <v>281</v>
      </c>
      <c r="L67" s="112" t="s">
        <v>282</v>
      </c>
      <c r="M67" s="112" t="s">
        <v>76</v>
      </c>
      <c r="N67" s="112" t="s">
        <v>79</v>
      </c>
      <c r="O67" s="113">
        <v>39711</v>
      </c>
      <c r="P67" s="114">
        <v>1563.87</v>
      </c>
      <c r="Q67" s="121"/>
      <c r="R67" s="114"/>
      <c r="S67" s="114"/>
      <c r="T67" s="94"/>
      <c r="U67" s="114"/>
      <c r="V67" s="114"/>
      <c r="W67" s="95"/>
    </row>
    <row r="68" spans="10:23" x14ac:dyDescent="0.25">
      <c r="J68" s="107" t="s">
        <v>146</v>
      </c>
      <c r="K68" s="108" t="s">
        <v>281</v>
      </c>
      <c r="L68" s="108" t="s">
        <v>282</v>
      </c>
      <c r="M68" s="108" t="s">
        <v>89</v>
      </c>
      <c r="N68" s="108" t="s">
        <v>79</v>
      </c>
      <c r="O68" s="109">
        <v>39345</v>
      </c>
      <c r="P68" s="110">
        <v>1670.21</v>
      </c>
      <c r="Q68" s="120"/>
      <c r="R68" s="110"/>
      <c r="S68" s="110"/>
      <c r="T68" s="90"/>
      <c r="U68" s="110"/>
      <c r="V68" s="110"/>
      <c r="W68" s="91"/>
    </row>
    <row r="69" spans="10:23" x14ac:dyDescent="0.25">
      <c r="J69" s="111" t="s">
        <v>147</v>
      </c>
      <c r="K69" s="112" t="s">
        <v>281</v>
      </c>
      <c r="L69" s="112" t="s">
        <v>282</v>
      </c>
      <c r="M69" s="112" t="s">
        <v>62</v>
      </c>
      <c r="N69" s="112" t="s">
        <v>79</v>
      </c>
      <c r="O69" s="113">
        <v>38275</v>
      </c>
      <c r="P69" s="114">
        <v>1755.6</v>
      </c>
      <c r="Q69" s="121"/>
      <c r="R69" s="114"/>
      <c r="S69" s="114"/>
      <c r="T69" s="94"/>
      <c r="U69" s="114"/>
      <c r="V69" s="114"/>
      <c r="W69" s="95"/>
    </row>
    <row r="70" spans="10:23" x14ac:dyDescent="0.25">
      <c r="J70" s="107" t="s">
        <v>148</v>
      </c>
      <c r="K70" s="108" t="s">
        <v>271</v>
      </c>
      <c r="L70" s="108" t="s">
        <v>274</v>
      </c>
      <c r="M70" s="108" t="s">
        <v>62</v>
      </c>
      <c r="N70" s="108" t="s">
        <v>79</v>
      </c>
      <c r="O70" s="109">
        <v>37544</v>
      </c>
      <c r="P70" s="110">
        <v>1882.65</v>
      </c>
      <c r="Q70" s="120"/>
      <c r="R70" s="110"/>
      <c r="S70" s="110"/>
      <c r="T70" s="90"/>
      <c r="U70" s="110"/>
      <c r="V70" s="110"/>
      <c r="W70" s="91"/>
    </row>
    <row r="71" spans="10:23" x14ac:dyDescent="0.25">
      <c r="J71" s="111" t="s">
        <v>149</v>
      </c>
      <c r="K71" s="112" t="s">
        <v>271</v>
      </c>
      <c r="L71" s="112" t="s">
        <v>274</v>
      </c>
      <c r="M71" s="112" t="s">
        <v>62</v>
      </c>
      <c r="N71" s="112" t="s">
        <v>93</v>
      </c>
      <c r="O71" s="113">
        <v>37784</v>
      </c>
      <c r="P71" s="114">
        <v>1692.08</v>
      </c>
      <c r="Q71" s="121"/>
      <c r="R71" s="114"/>
      <c r="S71" s="114"/>
      <c r="T71" s="94"/>
      <c r="U71" s="114"/>
      <c r="V71" s="114"/>
      <c r="W71" s="95"/>
    </row>
    <row r="72" spans="10:23" x14ac:dyDescent="0.25">
      <c r="J72" s="107" t="s">
        <v>150</v>
      </c>
      <c r="K72" s="108" t="s">
        <v>271</v>
      </c>
      <c r="L72" s="108" t="s">
        <v>273</v>
      </c>
      <c r="M72" s="108" t="s">
        <v>76</v>
      </c>
      <c r="N72" s="108" t="s">
        <v>151</v>
      </c>
      <c r="O72" s="109">
        <v>37751</v>
      </c>
      <c r="P72" s="110">
        <v>1692.08</v>
      </c>
      <c r="Q72" s="120"/>
      <c r="R72" s="110"/>
      <c r="S72" s="110"/>
      <c r="T72" s="90"/>
      <c r="U72" s="110"/>
      <c r="V72" s="110"/>
      <c r="W72" s="91"/>
    </row>
    <row r="73" spans="10:23" x14ac:dyDescent="0.25">
      <c r="J73" s="111" t="s">
        <v>152</v>
      </c>
      <c r="K73" s="112" t="s">
        <v>271</v>
      </c>
      <c r="L73" s="112" t="s">
        <v>275</v>
      </c>
      <c r="M73" s="112" t="s">
        <v>76</v>
      </c>
      <c r="N73" s="112" t="s">
        <v>151</v>
      </c>
      <c r="O73" s="113">
        <v>37816</v>
      </c>
      <c r="P73" s="114">
        <v>1692.08</v>
      </c>
      <c r="Q73" s="121"/>
      <c r="R73" s="114"/>
      <c r="S73" s="114"/>
      <c r="T73" s="94"/>
      <c r="U73" s="114"/>
      <c r="V73" s="114"/>
      <c r="W73" s="95"/>
    </row>
    <row r="74" spans="10:23" x14ac:dyDescent="0.25">
      <c r="J74" s="107" t="s">
        <v>153</v>
      </c>
      <c r="K74" s="108" t="s">
        <v>271</v>
      </c>
      <c r="L74" s="108" t="s">
        <v>276</v>
      </c>
      <c r="M74" s="108" t="s">
        <v>76</v>
      </c>
      <c r="N74" s="108" t="s">
        <v>93</v>
      </c>
      <c r="O74" s="109">
        <v>38492</v>
      </c>
      <c r="P74" s="110">
        <v>1652.81</v>
      </c>
      <c r="Q74" s="120"/>
      <c r="R74" s="110"/>
      <c r="S74" s="110"/>
      <c r="T74" s="90"/>
      <c r="U74" s="110"/>
      <c r="V74" s="110"/>
      <c r="W74" s="91"/>
    </row>
    <row r="75" spans="10:23" x14ac:dyDescent="0.25">
      <c r="J75" s="111" t="s">
        <v>154</v>
      </c>
      <c r="K75" s="112" t="s">
        <v>271</v>
      </c>
      <c r="L75" s="112" t="s">
        <v>272</v>
      </c>
      <c r="M75" s="112" t="s">
        <v>76</v>
      </c>
      <c r="N75" s="112" t="s">
        <v>81</v>
      </c>
      <c r="O75" s="113">
        <v>38888</v>
      </c>
      <c r="P75" s="114">
        <v>1652.81</v>
      </c>
      <c r="Q75" s="121"/>
      <c r="R75" s="114"/>
      <c r="S75" s="114"/>
      <c r="T75" s="94"/>
      <c r="U75" s="114"/>
      <c r="V75" s="114"/>
      <c r="W75" s="95"/>
    </row>
    <row r="76" spans="10:23" x14ac:dyDescent="0.25">
      <c r="J76" s="107" t="s">
        <v>155</v>
      </c>
      <c r="K76" s="108" t="s">
        <v>271</v>
      </c>
      <c r="L76" s="108" t="s">
        <v>272</v>
      </c>
      <c r="M76" s="108" t="s">
        <v>76</v>
      </c>
      <c r="N76" s="108" t="s">
        <v>81</v>
      </c>
      <c r="O76" s="109">
        <v>39222</v>
      </c>
      <c r="P76" s="110">
        <v>1767.15</v>
      </c>
      <c r="Q76" s="120"/>
      <c r="R76" s="110"/>
      <c r="S76" s="110"/>
      <c r="T76" s="90"/>
      <c r="U76" s="110"/>
      <c r="V76" s="110"/>
      <c r="W76" s="91"/>
    </row>
    <row r="77" spans="10:23" x14ac:dyDescent="0.25">
      <c r="J77" s="111" t="s">
        <v>156</v>
      </c>
      <c r="K77" s="112" t="s">
        <v>271</v>
      </c>
      <c r="L77" s="112" t="s">
        <v>272</v>
      </c>
      <c r="M77" s="112" t="s">
        <v>76</v>
      </c>
      <c r="N77" s="112" t="s">
        <v>79</v>
      </c>
      <c r="O77" s="113">
        <v>39685</v>
      </c>
      <c r="P77" s="114">
        <v>1684.57</v>
      </c>
      <c r="Q77" s="121"/>
      <c r="R77" s="114"/>
      <c r="S77" s="114"/>
      <c r="T77" s="94"/>
      <c r="U77" s="114"/>
      <c r="V77" s="114"/>
      <c r="W77" s="95"/>
    </row>
    <row r="78" spans="10:23" x14ac:dyDescent="0.25">
      <c r="J78" s="107" t="s">
        <v>157</v>
      </c>
      <c r="K78" s="108" t="s">
        <v>271</v>
      </c>
      <c r="L78" s="108" t="s">
        <v>274</v>
      </c>
      <c r="M78" s="108" t="s">
        <v>89</v>
      </c>
      <c r="N78" s="108" t="s">
        <v>111</v>
      </c>
      <c r="O78" s="109">
        <v>39588</v>
      </c>
      <c r="P78" s="110">
        <v>3048.8</v>
      </c>
      <c r="Q78" s="120"/>
      <c r="R78" s="110"/>
      <c r="S78" s="110"/>
      <c r="T78" s="90"/>
      <c r="U78" s="110"/>
      <c r="V78" s="110"/>
      <c r="W78" s="91"/>
    </row>
    <row r="79" spans="10:23" x14ac:dyDescent="0.25">
      <c r="J79" s="111" t="s">
        <v>158</v>
      </c>
      <c r="K79" s="112" t="s">
        <v>271</v>
      </c>
      <c r="L79" s="112" t="s">
        <v>274</v>
      </c>
      <c r="M79" s="112" t="s">
        <v>76</v>
      </c>
      <c r="N79" s="112" t="s">
        <v>93</v>
      </c>
      <c r="O79" s="113">
        <v>36911</v>
      </c>
      <c r="P79" s="114">
        <v>1793.72</v>
      </c>
      <c r="Q79" s="121"/>
      <c r="R79" s="114"/>
      <c r="S79" s="114"/>
      <c r="T79" s="94"/>
      <c r="U79" s="114"/>
      <c r="V79" s="114"/>
      <c r="W79" s="95"/>
    </row>
    <row r="80" spans="10:23" x14ac:dyDescent="0.25">
      <c r="J80" s="107" t="s">
        <v>159</v>
      </c>
      <c r="K80" s="108" t="s">
        <v>277</v>
      </c>
      <c r="L80" s="108" t="s">
        <v>278</v>
      </c>
      <c r="M80" s="108" t="s">
        <v>76</v>
      </c>
      <c r="N80" s="108" t="s">
        <v>151</v>
      </c>
      <c r="O80" s="109">
        <v>38130</v>
      </c>
      <c r="P80" s="110">
        <v>1986.6</v>
      </c>
      <c r="Q80" s="120"/>
      <c r="R80" s="110"/>
      <c r="S80" s="110"/>
      <c r="T80" s="90"/>
      <c r="U80" s="110"/>
      <c r="V80" s="110"/>
      <c r="W80" s="91"/>
    </row>
    <row r="81" spans="10:23" x14ac:dyDescent="0.25">
      <c r="J81" s="111" t="s">
        <v>160</v>
      </c>
      <c r="K81" s="112" t="s">
        <v>279</v>
      </c>
      <c r="L81" s="112" t="s">
        <v>280</v>
      </c>
      <c r="M81" s="112" t="s">
        <v>62</v>
      </c>
      <c r="N81" s="112" t="s">
        <v>65</v>
      </c>
      <c r="O81" s="113">
        <v>39187</v>
      </c>
      <c r="P81" s="114">
        <v>1678.22</v>
      </c>
      <c r="Q81" s="121"/>
      <c r="R81" s="114"/>
      <c r="S81" s="114"/>
      <c r="T81" s="94"/>
      <c r="U81" s="114"/>
      <c r="V81" s="114"/>
      <c r="W81" s="95"/>
    </row>
    <row r="82" spans="10:23" x14ac:dyDescent="0.25">
      <c r="J82" s="107" t="s">
        <v>161</v>
      </c>
      <c r="K82" s="108" t="s">
        <v>279</v>
      </c>
      <c r="L82" s="108" t="s">
        <v>280</v>
      </c>
      <c r="M82" s="108" t="s">
        <v>62</v>
      </c>
      <c r="N82" s="108" t="s">
        <v>81</v>
      </c>
      <c r="O82" s="109">
        <v>39614</v>
      </c>
      <c r="P82" s="110">
        <v>1703.63</v>
      </c>
      <c r="Q82" s="120"/>
      <c r="R82" s="110"/>
      <c r="S82" s="110"/>
      <c r="T82" s="90"/>
      <c r="U82" s="110"/>
      <c r="V82" s="110"/>
      <c r="W82" s="91"/>
    </row>
    <row r="83" spans="10:23" x14ac:dyDescent="0.25">
      <c r="J83" s="111" t="s">
        <v>162</v>
      </c>
      <c r="K83" s="112" t="s">
        <v>269</v>
      </c>
      <c r="L83" s="112" t="s">
        <v>270</v>
      </c>
      <c r="M83" s="112" t="s">
        <v>89</v>
      </c>
      <c r="N83" s="112" t="s">
        <v>163</v>
      </c>
      <c r="O83" s="113">
        <v>37539</v>
      </c>
      <c r="P83" s="114">
        <v>2073.23</v>
      </c>
      <c r="Q83" s="121"/>
      <c r="R83" s="114"/>
      <c r="S83" s="114"/>
      <c r="T83" s="94"/>
      <c r="U83" s="114"/>
      <c r="V83" s="114"/>
      <c r="W83" s="95"/>
    </row>
    <row r="84" spans="10:23" x14ac:dyDescent="0.25">
      <c r="J84" s="107" t="s">
        <v>164</v>
      </c>
      <c r="K84" s="108" t="s">
        <v>269</v>
      </c>
      <c r="L84" s="108" t="s">
        <v>270</v>
      </c>
      <c r="M84" s="108" t="s">
        <v>92</v>
      </c>
      <c r="N84" s="108" t="s">
        <v>79</v>
      </c>
      <c r="O84" s="109">
        <v>39601</v>
      </c>
      <c r="P84" s="110">
        <v>1411.41</v>
      </c>
      <c r="Q84" s="120"/>
      <c r="R84" s="110"/>
      <c r="S84" s="110"/>
      <c r="T84" s="90"/>
      <c r="U84" s="110"/>
      <c r="V84" s="110"/>
      <c r="W84" s="91"/>
    </row>
    <row r="85" spans="10:23" x14ac:dyDescent="0.25">
      <c r="J85" s="111" t="s">
        <v>165</v>
      </c>
      <c r="K85" s="112" t="s">
        <v>269</v>
      </c>
      <c r="L85" s="112" t="s">
        <v>270</v>
      </c>
      <c r="M85" s="112" t="s">
        <v>92</v>
      </c>
      <c r="N85" s="112" t="s">
        <v>79</v>
      </c>
      <c r="O85" s="113">
        <v>36626</v>
      </c>
      <c r="P85" s="114">
        <v>2145.41</v>
      </c>
      <c r="Q85" s="121"/>
      <c r="R85" s="114"/>
      <c r="S85" s="114"/>
      <c r="T85" s="94"/>
      <c r="U85" s="114"/>
      <c r="V85" s="114"/>
      <c r="W85" s="95"/>
    </row>
    <row r="86" spans="10:23" x14ac:dyDescent="0.25">
      <c r="J86" s="107" t="s">
        <v>166</v>
      </c>
      <c r="K86" s="108" t="s">
        <v>283</v>
      </c>
      <c r="L86" s="108" t="s">
        <v>284</v>
      </c>
      <c r="M86" s="108" t="s">
        <v>92</v>
      </c>
      <c r="N86" s="108" t="s">
        <v>93</v>
      </c>
      <c r="O86" s="109">
        <v>36290</v>
      </c>
      <c r="P86" s="110">
        <v>1761.95</v>
      </c>
      <c r="Q86" s="120"/>
      <c r="R86" s="110"/>
      <c r="S86" s="110"/>
      <c r="T86" s="90"/>
      <c r="U86" s="110"/>
      <c r="V86" s="110"/>
      <c r="W86" s="91"/>
    </row>
    <row r="87" spans="10:23" x14ac:dyDescent="0.25">
      <c r="J87" s="111" t="s">
        <v>167</v>
      </c>
      <c r="K87" s="112" t="s">
        <v>283</v>
      </c>
      <c r="L87" s="112" t="s">
        <v>284</v>
      </c>
      <c r="M87" s="112" t="s">
        <v>64</v>
      </c>
      <c r="N87" s="112" t="s">
        <v>151</v>
      </c>
      <c r="O87" s="113">
        <v>35887</v>
      </c>
      <c r="P87" s="114">
        <v>1755.6</v>
      </c>
      <c r="Q87" s="121"/>
      <c r="R87" s="114"/>
      <c r="S87" s="114"/>
      <c r="T87" s="94"/>
      <c r="U87" s="114"/>
      <c r="V87" s="114"/>
      <c r="W87" s="95"/>
    </row>
    <row r="88" spans="10:23" x14ac:dyDescent="0.25">
      <c r="J88" s="107" t="s">
        <v>168</v>
      </c>
      <c r="K88" s="108" t="s">
        <v>283</v>
      </c>
      <c r="L88" s="108" t="s">
        <v>284</v>
      </c>
      <c r="M88" s="108" t="s">
        <v>64</v>
      </c>
      <c r="N88" s="108" t="s">
        <v>151</v>
      </c>
      <c r="O88" s="109">
        <v>35580</v>
      </c>
      <c r="P88" s="110">
        <v>1882.65</v>
      </c>
      <c r="Q88" s="120"/>
      <c r="R88" s="110"/>
      <c r="S88" s="110"/>
      <c r="T88" s="90"/>
      <c r="U88" s="110"/>
      <c r="V88" s="110"/>
      <c r="W88" s="91"/>
    </row>
    <row r="89" spans="10:23" x14ac:dyDescent="0.25">
      <c r="J89" s="111" t="s">
        <v>169</v>
      </c>
      <c r="K89" s="112" t="s">
        <v>283</v>
      </c>
      <c r="L89" s="112" t="s">
        <v>284</v>
      </c>
      <c r="M89" s="112" t="s">
        <v>64</v>
      </c>
      <c r="N89" s="112" t="s">
        <v>65</v>
      </c>
      <c r="O89" s="113">
        <v>36600</v>
      </c>
      <c r="P89" s="114">
        <v>1806.42</v>
      </c>
      <c r="Q89" s="121"/>
      <c r="R89" s="114"/>
      <c r="S89" s="114"/>
      <c r="T89" s="94"/>
      <c r="U89" s="114"/>
      <c r="V89" s="114"/>
      <c r="W89" s="95"/>
    </row>
    <row r="90" spans="10:23" x14ac:dyDescent="0.25">
      <c r="J90" s="107" t="s">
        <v>170</v>
      </c>
      <c r="K90" s="108" t="s">
        <v>271</v>
      </c>
      <c r="L90" s="108" t="s">
        <v>272</v>
      </c>
      <c r="M90" s="108" t="s">
        <v>64</v>
      </c>
      <c r="N90" s="108" t="s">
        <v>81</v>
      </c>
      <c r="O90" s="109">
        <v>38097</v>
      </c>
      <c r="P90" s="110">
        <v>2113.65</v>
      </c>
      <c r="Q90" s="120"/>
      <c r="R90" s="110"/>
      <c r="S90" s="110"/>
      <c r="T90" s="90"/>
      <c r="U90" s="110"/>
      <c r="V90" s="110"/>
      <c r="W90" s="91"/>
    </row>
    <row r="91" spans="10:23" x14ac:dyDescent="0.25">
      <c r="J91" s="111" t="s">
        <v>171</v>
      </c>
      <c r="K91" s="112" t="s">
        <v>271</v>
      </c>
      <c r="L91" s="112" t="s">
        <v>285</v>
      </c>
      <c r="M91" s="112" t="s">
        <v>64</v>
      </c>
      <c r="N91" s="112" t="s">
        <v>81</v>
      </c>
      <c r="O91" s="113">
        <v>39741</v>
      </c>
      <c r="P91" s="114">
        <v>1871.1</v>
      </c>
      <c r="Q91" s="121"/>
      <c r="R91" s="114"/>
      <c r="S91" s="114"/>
      <c r="T91" s="94"/>
      <c r="U91" s="114"/>
      <c r="V91" s="114"/>
      <c r="W91" s="95"/>
    </row>
    <row r="92" spans="10:23" x14ac:dyDescent="0.25">
      <c r="J92" s="107" t="s">
        <v>172</v>
      </c>
      <c r="K92" s="108" t="s">
        <v>283</v>
      </c>
      <c r="L92" s="108" t="s">
        <v>284</v>
      </c>
      <c r="M92" s="108" t="s">
        <v>59</v>
      </c>
      <c r="N92" s="108" t="s">
        <v>79</v>
      </c>
      <c r="O92" s="109">
        <v>38398</v>
      </c>
      <c r="P92" s="110">
        <v>1767.15</v>
      </c>
      <c r="Q92" s="120"/>
      <c r="R92" s="110"/>
      <c r="S92" s="110"/>
      <c r="T92" s="90"/>
      <c r="U92" s="110"/>
      <c r="V92" s="110"/>
      <c r="W92" s="91"/>
    </row>
    <row r="93" spans="10:23" x14ac:dyDescent="0.25">
      <c r="J93" s="111" t="s">
        <v>173</v>
      </c>
      <c r="K93" s="112" t="s">
        <v>271</v>
      </c>
      <c r="L93" s="112" t="s">
        <v>272</v>
      </c>
      <c r="M93" s="112" t="s">
        <v>59</v>
      </c>
      <c r="N93" s="112" t="s">
        <v>79</v>
      </c>
      <c r="O93" s="113">
        <v>38462</v>
      </c>
      <c r="P93" s="114">
        <v>1807.58</v>
      </c>
      <c r="Q93" s="121"/>
      <c r="R93" s="114"/>
      <c r="S93" s="114"/>
      <c r="T93" s="94"/>
      <c r="U93" s="114"/>
      <c r="V93" s="114"/>
      <c r="W93" s="95"/>
    </row>
    <row r="94" spans="10:23" x14ac:dyDescent="0.25">
      <c r="J94" s="107" t="s">
        <v>174</v>
      </c>
      <c r="K94" s="108" t="s">
        <v>281</v>
      </c>
      <c r="L94" s="108" t="s">
        <v>282</v>
      </c>
      <c r="M94" s="108" t="s">
        <v>76</v>
      </c>
      <c r="N94" s="108" t="s">
        <v>79</v>
      </c>
      <c r="O94" s="109">
        <v>39002</v>
      </c>
      <c r="P94" s="110">
        <v>1807.58</v>
      </c>
      <c r="Q94" s="120"/>
      <c r="R94" s="110"/>
      <c r="S94" s="110"/>
      <c r="T94" s="90"/>
      <c r="U94" s="110"/>
      <c r="V94" s="110"/>
      <c r="W94" s="91"/>
    </row>
    <row r="95" spans="10:23" x14ac:dyDescent="0.25">
      <c r="J95" s="111" t="s">
        <v>175</v>
      </c>
      <c r="K95" s="112" t="s">
        <v>271</v>
      </c>
      <c r="L95" s="112" t="s">
        <v>273</v>
      </c>
      <c r="M95" s="112" t="s">
        <v>76</v>
      </c>
      <c r="N95" s="112" t="s">
        <v>71</v>
      </c>
      <c r="O95" s="113">
        <v>43315</v>
      </c>
      <c r="P95" s="114">
        <v>2369</v>
      </c>
      <c r="Q95" s="121"/>
      <c r="R95" s="114"/>
      <c r="S95" s="114"/>
      <c r="T95" s="94"/>
      <c r="U95" s="114"/>
      <c r="V95" s="114"/>
      <c r="W95" s="95"/>
    </row>
    <row r="96" spans="10:23" x14ac:dyDescent="0.25">
      <c r="J96" s="107" t="s">
        <v>176</v>
      </c>
      <c r="K96" s="108" t="s">
        <v>271</v>
      </c>
      <c r="L96" s="108" t="s">
        <v>273</v>
      </c>
      <c r="M96" s="108" t="s">
        <v>92</v>
      </c>
      <c r="N96" s="108" t="s">
        <v>84</v>
      </c>
      <c r="O96" s="109">
        <v>43315</v>
      </c>
      <c r="P96" s="110">
        <v>2935.5</v>
      </c>
      <c r="Q96" s="120"/>
      <c r="R96" s="110"/>
      <c r="S96" s="110"/>
      <c r="T96" s="90"/>
      <c r="U96" s="110"/>
      <c r="V96" s="110"/>
      <c r="W96" s="91"/>
    </row>
    <row r="97" spans="10:23" x14ac:dyDescent="0.25">
      <c r="J97" s="111" t="s">
        <v>177</v>
      </c>
      <c r="K97" s="112" t="s">
        <v>271</v>
      </c>
      <c r="L97" s="112" t="s">
        <v>274</v>
      </c>
      <c r="M97" s="112" t="s">
        <v>73</v>
      </c>
      <c r="N97" s="112" t="s">
        <v>84</v>
      </c>
      <c r="O97" s="113">
        <v>43315</v>
      </c>
      <c r="P97" s="114">
        <v>3502</v>
      </c>
      <c r="Q97" s="121"/>
      <c r="R97" s="114"/>
      <c r="S97" s="114"/>
      <c r="T97" s="94"/>
      <c r="U97" s="114"/>
      <c r="V97" s="114"/>
      <c r="W97" s="95"/>
    </row>
    <row r="98" spans="10:23" x14ac:dyDescent="0.25">
      <c r="J98" s="107" t="s">
        <v>178</v>
      </c>
      <c r="K98" s="108" t="s">
        <v>271</v>
      </c>
      <c r="L98" s="108" t="s">
        <v>275</v>
      </c>
      <c r="M98" s="108" t="s">
        <v>92</v>
      </c>
      <c r="N98" s="108" t="s">
        <v>68</v>
      </c>
      <c r="O98" s="109">
        <v>43315</v>
      </c>
      <c r="P98" s="110">
        <v>3502</v>
      </c>
      <c r="Q98" s="120"/>
      <c r="R98" s="110"/>
      <c r="S98" s="110"/>
      <c r="T98" s="90"/>
      <c r="U98" s="110"/>
      <c r="V98" s="110"/>
      <c r="W98" s="91"/>
    </row>
    <row r="99" spans="10:23" x14ac:dyDescent="0.25">
      <c r="J99" s="111" t="s">
        <v>179</v>
      </c>
      <c r="K99" s="112" t="s">
        <v>277</v>
      </c>
      <c r="L99" s="112" t="s">
        <v>278</v>
      </c>
      <c r="M99" s="112" t="s">
        <v>73</v>
      </c>
      <c r="N99" s="112" t="s">
        <v>71</v>
      </c>
      <c r="O99" s="113">
        <v>43315</v>
      </c>
      <c r="P99" s="114">
        <v>3275.4</v>
      </c>
      <c r="Q99" s="121"/>
      <c r="R99" s="114"/>
      <c r="S99" s="114"/>
      <c r="T99" s="94"/>
      <c r="U99" s="114"/>
      <c r="V99" s="114"/>
      <c r="W99" s="95"/>
    </row>
    <row r="100" spans="10:23" x14ac:dyDescent="0.25">
      <c r="J100" s="107" t="s">
        <v>180</v>
      </c>
      <c r="K100" s="108" t="s">
        <v>277</v>
      </c>
      <c r="L100" s="108" t="s">
        <v>278</v>
      </c>
      <c r="M100" s="108" t="s">
        <v>89</v>
      </c>
      <c r="N100" s="108" t="s">
        <v>77</v>
      </c>
      <c r="O100" s="109">
        <v>43315</v>
      </c>
      <c r="P100" s="110">
        <v>4720</v>
      </c>
      <c r="Q100" s="120"/>
      <c r="R100" s="110"/>
      <c r="S100" s="110"/>
      <c r="T100" s="90"/>
      <c r="U100" s="110"/>
      <c r="V100" s="110"/>
      <c r="W100" s="91"/>
    </row>
    <row r="101" spans="10:23" x14ac:dyDescent="0.25">
      <c r="J101" s="111" t="s">
        <v>181</v>
      </c>
      <c r="K101" s="112" t="s">
        <v>279</v>
      </c>
      <c r="L101" s="112" t="s">
        <v>280</v>
      </c>
      <c r="M101" s="112" t="s">
        <v>62</v>
      </c>
      <c r="N101" s="112" t="s">
        <v>71</v>
      </c>
      <c r="O101" s="113">
        <v>43315</v>
      </c>
      <c r="P101" s="114">
        <v>4011.85</v>
      </c>
      <c r="Q101" s="121"/>
      <c r="R101" s="114"/>
      <c r="S101" s="114"/>
      <c r="T101" s="94"/>
      <c r="U101" s="114"/>
      <c r="V101" s="114"/>
      <c r="W101" s="95"/>
    </row>
    <row r="102" spans="10:23" x14ac:dyDescent="0.25">
      <c r="J102" s="107" t="s">
        <v>182</v>
      </c>
      <c r="K102" s="108" t="s">
        <v>279</v>
      </c>
      <c r="L102" s="108" t="s">
        <v>280</v>
      </c>
      <c r="M102" s="108" t="s">
        <v>62</v>
      </c>
      <c r="N102" s="108" t="s">
        <v>84</v>
      </c>
      <c r="O102" s="109">
        <v>43315</v>
      </c>
      <c r="P102" s="110">
        <v>3502</v>
      </c>
      <c r="Q102" s="120"/>
      <c r="R102" s="110"/>
      <c r="S102" s="110"/>
      <c r="T102" s="90"/>
      <c r="U102" s="110"/>
      <c r="V102" s="110"/>
      <c r="W102" s="91"/>
    </row>
    <row r="103" spans="10:23" x14ac:dyDescent="0.25">
      <c r="J103" s="111" t="s">
        <v>286</v>
      </c>
      <c r="K103" s="112" t="s">
        <v>281</v>
      </c>
      <c r="L103" s="112" t="s">
        <v>282</v>
      </c>
      <c r="M103" s="112" t="s">
        <v>287</v>
      </c>
      <c r="N103" s="112" t="s">
        <v>287</v>
      </c>
      <c r="O103" s="113">
        <v>43315</v>
      </c>
      <c r="P103" s="114">
        <v>3218.75</v>
      </c>
      <c r="Q103" s="121"/>
      <c r="R103" s="114"/>
      <c r="S103" s="114"/>
      <c r="T103" s="94"/>
      <c r="U103" s="114"/>
      <c r="V103" s="114"/>
      <c r="W103" s="95"/>
    </row>
    <row r="104" spans="10:23" x14ac:dyDescent="0.25">
      <c r="J104" s="107" t="s">
        <v>288</v>
      </c>
      <c r="K104" s="108" t="s">
        <v>271</v>
      </c>
      <c r="L104" s="108" t="s">
        <v>272</v>
      </c>
      <c r="M104" s="108" t="s">
        <v>287</v>
      </c>
      <c r="N104" s="108" t="s">
        <v>289</v>
      </c>
      <c r="O104" s="109">
        <v>43315</v>
      </c>
      <c r="P104" s="110">
        <v>1665.51</v>
      </c>
      <c r="Q104" s="120"/>
      <c r="R104" s="110"/>
      <c r="S104" s="110"/>
      <c r="T104" s="90"/>
      <c r="U104" s="110"/>
      <c r="V104" s="110"/>
      <c r="W104" s="91"/>
    </row>
    <row r="105" spans="10:23" x14ac:dyDescent="0.25">
      <c r="J105" s="111" t="s">
        <v>290</v>
      </c>
      <c r="K105" s="112" t="s">
        <v>271</v>
      </c>
      <c r="L105" s="112" t="s">
        <v>274</v>
      </c>
      <c r="M105" s="112" t="s">
        <v>287</v>
      </c>
      <c r="N105" s="112" t="s">
        <v>287</v>
      </c>
      <c r="O105" s="113">
        <v>43315</v>
      </c>
      <c r="P105" s="114">
        <v>2142.4</v>
      </c>
      <c r="Q105" s="121"/>
      <c r="R105" s="114"/>
      <c r="S105" s="114"/>
      <c r="T105" s="94"/>
      <c r="U105" s="114"/>
      <c r="V105" s="114"/>
      <c r="W105" s="95"/>
    </row>
    <row r="106" spans="10:23" x14ac:dyDescent="0.25">
      <c r="J106" s="107" t="s">
        <v>183</v>
      </c>
      <c r="K106" s="108" t="s">
        <v>271</v>
      </c>
      <c r="L106" s="108" t="s">
        <v>272</v>
      </c>
      <c r="M106" s="108" t="s">
        <v>62</v>
      </c>
      <c r="N106" s="108" t="s">
        <v>84</v>
      </c>
      <c r="O106" s="109">
        <v>43315</v>
      </c>
      <c r="P106" s="110">
        <v>2369</v>
      </c>
      <c r="Q106" s="120"/>
      <c r="R106" s="110"/>
      <c r="S106" s="110"/>
      <c r="T106" s="90"/>
      <c r="U106" s="110"/>
      <c r="V106" s="110"/>
      <c r="W106" s="91"/>
    </row>
    <row r="107" spans="10:23" x14ac:dyDescent="0.25">
      <c r="J107" s="111" t="s">
        <v>291</v>
      </c>
      <c r="K107" s="112" t="s">
        <v>271</v>
      </c>
      <c r="L107" s="112" t="s">
        <v>275</v>
      </c>
      <c r="M107" s="112" t="s">
        <v>287</v>
      </c>
      <c r="N107" s="112" t="s">
        <v>287</v>
      </c>
      <c r="O107" s="113">
        <v>43315</v>
      </c>
      <c r="P107" s="114">
        <v>2482.3000000000002</v>
      </c>
      <c r="Q107" s="121"/>
      <c r="R107" s="114"/>
      <c r="S107" s="114"/>
      <c r="T107" s="94"/>
      <c r="U107" s="114"/>
      <c r="V107" s="114"/>
      <c r="W107" s="95"/>
    </row>
    <row r="108" spans="10:23" x14ac:dyDescent="0.25">
      <c r="J108" s="107" t="s">
        <v>292</v>
      </c>
      <c r="K108" s="108" t="s">
        <v>271</v>
      </c>
      <c r="L108" s="108" t="s">
        <v>272</v>
      </c>
      <c r="M108" s="108" t="s">
        <v>76</v>
      </c>
      <c r="N108" s="108" t="s">
        <v>287</v>
      </c>
      <c r="O108" s="109">
        <v>43315</v>
      </c>
      <c r="P108" s="110">
        <v>2935.5</v>
      </c>
      <c r="Q108" s="120"/>
      <c r="R108" s="110"/>
      <c r="S108" s="110"/>
      <c r="T108" s="90"/>
      <c r="U108" s="110"/>
      <c r="V108" s="110"/>
      <c r="W108" s="91"/>
    </row>
    <row r="109" spans="10:23" x14ac:dyDescent="0.25">
      <c r="J109" s="111" t="s">
        <v>293</v>
      </c>
      <c r="K109" s="112" t="s">
        <v>287</v>
      </c>
      <c r="L109" s="112" t="s">
        <v>287</v>
      </c>
      <c r="M109" s="112" t="s">
        <v>287</v>
      </c>
      <c r="N109" s="112" t="s">
        <v>287</v>
      </c>
      <c r="O109" s="113">
        <v>43315</v>
      </c>
      <c r="P109" s="114">
        <v>2068.5</v>
      </c>
      <c r="Q109" s="121"/>
      <c r="R109" s="114"/>
      <c r="S109" s="114"/>
      <c r="T109" s="94"/>
      <c r="U109" s="114"/>
      <c r="V109" s="114"/>
      <c r="W109" s="95"/>
    </row>
    <row r="110" spans="10:23" x14ac:dyDescent="0.25">
      <c r="J110" s="115" t="s">
        <v>184</v>
      </c>
      <c r="K110" s="116" t="s">
        <v>271</v>
      </c>
      <c r="L110" s="116" t="s">
        <v>272</v>
      </c>
      <c r="M110" s="116" t="s">
        <v>59</v>
      </c>
      <c r="N110" s="116" t="s">
        <v>68</v>
      </c>
      <c r="O110" s="117">
        <v>43315</v>
      </c>
      <c r="P110" s="118">
        <v>3955.2</v>
      </c>
      <c r="Q110" s="122"/>
      <c r="R110" s="118"/>
      <c r="S110" s="118"/>
      <c r="T110" s="123"/>
      <c r="U110" s="118"/>
      <c r="V110" s="118"/>
      <c r="W110" s="101"/>
    </row>
  </sheetData>
  <mergeCells count="2">
    <mergeCell ref="A1:B1"/>
    <mergeCell ref="F1:H1"/>
  </mergeCells>
  <hyperlinks>
    <hyperlink ref="A8" r:id="rId1" xr:uid="{0CD9A768-D7F1-47E7-B94D-76460D05F773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Funções 01</vt:lpstr>
      <vt:lpstr>Funções 02</vt:lpstr>
      <vt:lpstr>Funções 03</vt:lpstr>
      <vt:lpstr>Funções 04</vt:lpstr>
      <vt:lpstr>Funções 05</vt:lpstr>
      <vt:lpstr>Funções 06</vt:lpstr>
      <vt:lpstr>Funções 07</vt:lpstr>
      <vt:lpstr>Funções 08</vt:lpstr>
      <vt:lpstr>Funções 09</vt:lpstr>
      <vt:lpstr>Funções 10</vt:lpstr>
      <vt:lpstr>Funções 11</vt:lpstr>
      <vt:lpstr>Planilha12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2021-09-06T15:39:20Z</dcterms:created>
  <dcterms:modified xsi:type="dcterms:W3CDTF">2021-09-06T19:42:31Z</dcterms:modified>
</cp:coreProperties>
</file>