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0" i="2" l="1"/>
  <c r="F12" i="2" s="1"/>
  <c r="G10" i="2"/>
  <c r="G12" i="2" s="1"/>
  <c r="H10" i="2"/>
  <c r="H13" i="2" s="1"/>
  <c r="I10" i="2"/>
  <c r="I12" i="2" s="1"/>
  <c r="E10" i="2"/>
  <c r="E13" i="2" s="1"/>
  <c r="D8" i="2"/>
  <c r="D7" i="2"/>
  <c r="B17" i="1"/>
  <c r="B15" i="1"/>
  <c r="B13" i="1"/>
  <c r="E13" i="1"/>
  <c r="F13" i="1"/>
  <c r="G13" i="1"/>
  <c r="H13" i="1"/>
  <c r="I13" i="1"/>
  <c r="J13" i="1"/>
  <c r="K13" i="1"/>
  <c r="D13" i="1"/>
  <c r="B12" i="1"/>
  <c r="C12" i="1"/>
  <c r="E12" i="1"/>
  <c r="F12" i="1"/>
  <c r="G12" i="1"/>
  <c r="H12" i="1"/>
  <c r="I12" i="1"/>
  <c r="J12" i="1"/>
  <c r="K12" i="1"/>
  <c r="D12" i="1"/>
  <c r="F10" i="1"/>
  <c r="G10" i="1"/>
  <c r="H10" i="1"/>
  <c r="I10" i="1"/>
  <c r="J10" i="1"/>
  <c r="K10" i="1"/>
  <c r="E10" i="1"/>
  <c r="D10" i="1"/>
  <c r="D4" i="1"/>
  <c r="E4" i="1"/>
  <c r="F4" i="1"/>
  <c r="G4" i="1"/>
  <c r="H4" i="1"/>
  <c r="I4" i="1"/>
  <c r="J4" i="1"/>
  <c r="K4" i="1"/>
  <c r="E12" i="2" l="1"/>
  <c r="F13" i="2"/>
  <c r="G13" i="2"/>
  <c r="H12" i="2"/>
  <c r="B15" i="2" s="1"/>
  <c r="I13" i="2"/>
  <c r="D12" i="2" l="1"/>
  <c r="B16" i="2"/>
  <c r="D13" i="2"/>
</calcChain>
</file>

<file path=xl/sharedStrings.xml><?xml version="1.0" encoding="utf-8"?>
<sst xmlns="http://schemas.openxmlformats.org/spreadsheetml/2006/main" count="23" uniqueCount="21">
  <si>
    <t>Year</t>
  </si>
  <si>
    <t>Invesstment</t>
  </si>
  <si>
    <t>Operating Cost</t>
  </si>
  <si>
    <t>Total Cost</t>
  </si>
  <si>
    <t>Benefits</t>
  </si>
  <si>
    <t>Discount rate</t>
  </si>
  <si>
    <t>Discount factor(1+i)^n</t>
  </si>
  <si>
    <t>Discounted Cost</t>
  </si>
  <si>
    <t>Discounted Benefits</t>
  </si>
  <si>
    <t>NPV</t>
  </si>
  <si>
    <t>Benefit/cost ratio</t>
  </si>
  <si>
    <t>car costs</t>
  </si>
  <si>
    <t>Lease for 5 yrs</t>
  </si>
  <si>
    <t>Buy car</t>
  </si>
  <si>
    <t>Leasse car</t>
  </si>
  <si>
    <t>Discount factor</t>
  </si>
  <si>
    <t>Discount payment</t>
  </si>
  <si>
    <t>Purchase</t>
  </si>
  <si>
    <t>Lease</t>
  </si>
  <si>
    <t>NPV of purchase payment</t>
  </si>
  <si>
    <t>NPV of lease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</si>
</sst>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000"/>
    <numFmt numFmtId="166" formatCode="0.0"/>
    <numFmt numFmtId="170" formatCode="_(* #,##0_);_(* \(#,##0\);_(* &quot;-&quot;??_);_(@_)"/>
    <numFmt numFmtId="175" formatCode="_(* #,##0_);_(* \(#,##0\);_(* &quot;-&quot;?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70" fontId="0" fillId="0" borderId="0" xfId="1" applyNumberFormat="1" applyFont="1"/>
    <xf numFmtId="17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8" sqref="B8"/>
    </sheetView>
  </sheetViews>
  <sheetFormatPr defaultRowHeight="15" x14ac:dyDescent="0.25"/>
  <cols>
    <col min="1" max="1" width="20.5703125" customWidth="1"/>
  </cols>
  <sheetData>
    <row r="1" spans="1:11" x14ac:dyDescent="0.25"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</row>
    <row r="2" spans="1:11" x14ac:dyDescent="0.25">
      <c r="A2" t="s">
        <v>1</v>
      </c>
      <c r="D2">
        <v>-100</v>
      </c>
      <c r="E2">
        <v>-100</v>
      </c>
    </row>
    <row r="3" spans="1:11" x14ac:dyDescent="0.25">
      <c r="A3" t="s">
        <v>2</v>
      </c>
      <c r="F3">
        <v>-20</v>
      </c>
      <c r="G3">
        <v>-20</v>
      </c>
      <c r="H3">
        <v>-20</v>
      </c>
      <c r="I3">
        <v>-20</v>
      </c>
      <c r="J3">
        <v>-19</v>
      </c>
      <c r="K3">
        <v>-18</v>
      </c>
    </row>
    <row r="4" spans="1:11" x14ac:dyDescent="0.25">
      <c r="A4" t="s">
        <v>3</v>
      </c>
      <c r="D4">
        <f t="shared" ref="D4:K4" si="0">SUM(D2:D3)</f>
        <v>-100</v>
      </c>
      <c r="E4">
        <f t="shared" si="0"/>
        <v>-100</v>
      </c>
      <c r="F4">
        <f t="shared" si="0"/>
        <v>-20</v>
      </c>
      <c r="G4">
        <f t="shared" si="0"/>
        <v>-20</v>
      </c>
      <c r="H4">
        <f t="shared" si="0"/>
        <v>-20</v>
      </c>
      <c r="I4">
        <f t="shared" si="0"/>
        <v>-20</v>
      </c>
      <c r="J4">
        <f t="shared" si="0"/>
        <v>-19</v>
      </c>
      <c r="K4">
        <f t="shared" si="0"/>
        <v>-18</v>
      </c>
    </row>
    <row r="6" spans="1:11" x14ac:dyDescent="0.25">
      <c r="A6" t="s">
        <v>4</v>
      </c>
      <c r="F6">
        <v>80</v>
      </c>
      <c r="G6">
        <v>80</v>
      </c>
      <c r="H6">
        <v>80</v>
      </c>
      <c r="I6">
        <v>80</v>
      </c>
      <c r="J6">
        <v>81</v>
      </c>
      <c r="K6">
        <v>82</v>
      </c>
    </row>
    <row r="8" spans="1:11" x14ac:dyDescent="0.25">
      <c r="A8" t="s">
        <v>5</v>
      </c>
      <c r="B8" s="1">
        <v>0.08</v>
      </c>
    </row>
    <row r="10" spans="1:11" x14ac:dyDescent="0.25">
      <c r="A10" t="s">
        <v>6</v>
      </c>
      <c r="D10" s="3">
        <f>(1+$B$8)^D1</f>
        <v>1.08</v>
      </c>
      <c r="E10" s="2">
        <f>(1+$B$8)^E1</f>
        <v>1.1664000000000001</v>
      </c>
      <c r="F10" s="2">
        <f t="shared" ref="F10:K10" si="1">(1+$B$8)^F1</f>
        <v>1.2597120000000002</v>
      </c>
      <c r="G10" s="2">
        <f t="shared" si="1"/>
        <v>1.3604889600000003</v>
      </c>
      <c r="H10" s="2">
        <f t="shared" si="1"/>
        <v>1.4693280768000003</v>
      </c>
      <c r="I10" s="2">
        <f t="shared" si="1"/>
        <v>1.5868743229440005</v>
      </c>
      <c r="J10" s="2">
        <f t="shared" si="1"/>
        <v>1.7138242687795207</v>
      </c>
      <c r="K10" s="2">
        <f t="shared" si="1"/>
        <v>1.8509302102818823</v>
      </c>
    </row>
    <row r="12" spans="1:11" x14ac:dyDescent="0.25">
      <c r="A12" t="s">
        <v>7</v>
      </c>
      <c r="B12" s="5">
        <f>SUM(D12:K12)</f>
        <v>-255.92993040845661</v>
      </c>
      <c r="C12">
        <f>SUM(C1:C11)</f>
        <v>0</v>
      </c>
      <c r="D12" s="5">
        <f>D4/D10</f>
        <v>-92.592592592592581</v>
      </c>
      <c r="E12" s="5">
        <f>E4/E10</f>
        <v>-85.733882030178322</v>
      </c>
      <c r="F12" s="5">
        <f t="shared" ref="E12:K12" si="2">F4/F10</f>
        <v>-15.876644820403392</v>
      </c>
      <c r="G12" s="5">
        <f t="shared" si="2"/>
        <v>-14.700597055929064</v>
      </c>
      <c r="H12" s="5">
        <f t="shared" si="2"/>
        <v>-13.61166394067506</v>
      </c>
      <c r="I12" s="5">
        <f t="shared" si="2"/>
        <v>-12.603392537662092</v>
      </c>
      <c r="J12" s="5">
        <f t="shared" si="2"/>
        <v>-11.086317509980542</v>
      </c>
      <c r="K12" s="5">
        <f t="shared" si="2"/>
        <v>-9.7248399210355636</v>
      </c>
    </row>
    <row r="13" spans="1:11" x14ac:dyDescent="0.25">
      <c r="A13" t="s">
        <v>8</v>
      </c>
      <c r="B13" s="5">
        <f>SUM(D13:K13)</f>
        <v>318.73396396407327</v>
      </c>
      <c r="D13" s="5">
        <f>D6/D10</f>
        <v>0</v>
      </c>
      <c r="E13" s="5">
        <f t="shared" ref="E13:K13" si="3">E6/E10</f>
        <v>0</v>
      </c>
      <c r="F13" s="5">
        <f t="shared" si="3"/>
        <v>63.506579281613568</v>
      </c>
      <c r="G13" s="5">
        <f t="shared" si="3"/>
        <v>58.802388223716257</v>
      </c>
      <c r="H13" s="5">
        <f t="shared" si="3"/>
        <v>54.446655762700239</v>
      </c>
      <c r="I13" s="5">
        <f t="shared" si="3"/>
        <v>50.413570150648368</v>
      </c>
      <c r="J13" s="5">
        <f t="shared" si="3"/>
        <v>47.262722016232843</v>
      </c>
      <c r="K13" s="5">
        <f t="shared" si="3"/>
        <v>44.302048529162015</v>
      </c>
    </row>
    <row r="15" spans="1:11" x14ac:dyDescent="0.25">
      <c r="A15" t="s">
        <v>9</v>
      </c>
      <c r="B15" s="5">
        <f>B13+B12</f>
        <v>62.804033555616655</v>
      </c>
    </row>
    <row r="17" spans="1:2" x14ac:dyDescent="0.25">
      <c r="A17" t="s">
        <v>10</v>
      </c>
      <c r="B17" s="4">
        <f>B13/B12</f>
        <v>-1.2453954230964048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B6" sqref="B6"/>
    </sheetView>
  </sheetViews>
  <sheetFormatPr defaultRowHeight="15" x14ac:dyDescent="0.25"/>
  <cols>
    <col min="1" max="1" width="23.85546875" customWidth="1"/>
    <col min="2" max="2" width="10.5703125" bestFit="1" customWidth="1"/>
    <col min="3" max="3" width="6.85546875" customWidth="1"/>
    <col min="4" max="4" width="14.7109375" customWidth="1"/>
    <col min="5" max="5" width="11.5703125" bestFit="1" customWidth="1"/>
    <col min="6" max="6" width="11.42578125" customWidth="1"/>
    <col min="7" max="7" width="12.85546875" customWidth="1"/>
    <col min="8" max="8" width="11.42578125" customWidth="1"/>
    <col min="9" max="9" width="12.28515625" bestFit="1" customWidth="1"/>
  </cols>
  <sheetData>
    <row r="3" spans="1:9" x14ac:dyDescent="0.25">
      <c r="A3" t="s">
        <v>11</v>
      </c>
      <c r="B3" s="6">
        <v>80000</v>
      </c>
      <c r="C3" s="6"/>
    </row>
    <row r="4" spans="1:9" x14ac:dyDescent="0.25">
      <c r="A4" t="s">
        <v>12</v>
      </c>
      <c r="B4" s="6">
        <v>15000</v>
      </c>
      <c r="C4" s="6"/>
    </row>
    <row r="5" spans="1:9" x14ac:dyDescent="0.25">
      <c r="A5" t="s">
        <v>5</v>
      </c>
      <c r="B5" s="1">
        <v>0.08</v>
      </c>
    </row>
    <row r="6" spans="1:9" x14ac:dyDescent="0.25">
      <c r="A6" t="s">
        <v>0</v>
      </c>
      <c r="D6">
        <v>0</v>
      </c>
      <c r="E6">
        <v>1</v>
      </c>
      <c r="F6">
        <v>2</v>
      </c>
      <c r="G6">
        <v>3</v>
      </c>
      <c r="H6">
        <v>4</v>
      </c>
      <c r="I6">
        <v>5</v>
      </c>
    </row>
    <row r="7" spans="1:9" x14ac:dyDescent="0.25">
      <c r="A7" t="s">
        <v>13</v>
      </c>
      <c r="D7" s="6">
        <f>E7+I7</f>
        <v>64000</v>
      </c>
      <c r="E7" s="6">
        <v>80000</v>
      </c>
      <c r="F7" s="6"/>
      <c r="G7" s="6"/>
      <c r="H7" s="6"/>
      <c r="I7" s="6">
        <v>-16000</v>
      </c>
    </row>
    <row r="8" spans="1:9" x14ac:dyDescent="0.25">
      <c r="A8" t="s">
        <v>14</v>
      </c>
      <c r="D8" s="6">
        <f>E8+F8+G8+H8+I8</f>
        <v>75000</v>
      </c>
      <c r="E8" s="6">
        <v>15000</v>
      </c>
      <c r="F8" s="6">
        <v>15000</v>
      </c>
      <c r="G8" s="6">
        <v>15000</v>
      </c>
      <c r="H8" s="6">
        <v>15000</v>
      </c>
      <c r="I8" s="6">
        <v>15000</v>
      </c>
    </row>
    <row r="10" spans="1:9" x14ac:dyDescent="0.25">
      <c r="A10" t="s">
        <v>15</v>
      </c>
      <c r="E10" s="2">
        <f>(1+$B$5)^(E6-1)</f>
        <v>1</v>
      </c>
      <c r="F10" s="2">
        <f t="shared" ref="F10:I10" si="0">(1+$B$5)^(F6-1)</f>
        <v>1.08</v>
      </c>
      <c r="G10" s="2">
        <f t="shared" si="0"/>
        <v>1.1664000000000001</v>
      </c>
      <c r="H10" s="2">
        <f t="shared" si="0"/>
        <v>1.2597120000000002</v>
      </c>
      <c r="I10" s="2">
        <f t="shared" si="0"/>
        <v>1.3604889600000003</v>
      </c>
    </row>
    <row r="12" spans="1:9" x14ac:dyDescent="0.25">
      <c r="A12" t="s">
        <v>16</v>
      </c>
      <c r="B12" t="s">
        <v>17</v>
      </c>
      <c r="D12" s="7">
        <f>SUM(E12:I12)</f>
        <v>68239.522355256748</v>
      </c>
      <c r="E12" s="7">
        <f>E7/E10</f>
        <v>80000</v>
      </c>
      <c r="F12" s="7">
        <f t="shared" ref="F12:I12" si="1">F7/F10</f>
        <v>0</v>
      </c>
      <c r="G12" s="7">
        <f t="shared" si="1"/>
        <v>0</v>
      </c>
      <c r="H12" s="7">
        <f t="shared" si="1"/>
        <v>0</v>
      </c>
      <c r="I12" s="7">
        <f t="shared" si="1"/>
        <v>-11760.477644743252</v>
      </c>
    </row>
    <row r="13" spans="1:9" x14ac:dyDescent="0.25">
      <c r="B13" t="s">
        <v>18</v>
      </c>
      <c r="D13" s="7">
        <f>SUM(E13:I13)</f>
        <v>64681.90260066498</v>
      </c>
      <c r="E13" s="7">
        <f>E8/E10</f>
        <v>15000</v>
      </c>
      <c r="F13" s="7">
        <f t="shared" ref="F13:I13" si="2">F8/F10</f>
        <v>13888.888888888889</v>
      </c>
      <c r="G13" s="7">
        <f t="shared" si="2"/>
        <v>12860.082304526748</v>
      </c>
      <c r="H13" s="7">
        <f t="shared" si="2"/>
        <v>11907.483615302544</v>
      </c>
      <c r="I13" s="7">
        <f t="shared" si="2"/>
        <v>11025.447791946799</v>
      </c>
    </row>
    <row r="15" spans="1:9" x14ac:dyDescent="0.25">
      <c r="A15" t="s">
        <v>19</v>
      </c>
      <c r="B15" s="7">
        <f>SUM(E12:I12)</f>
        <v>68239.522355256748</v>
      </c>
    </row>
    <row r="16" spans="1:9" x14ac:dyDescent="0.25">
      <c r="A16" t="s">
        <v>20</v>
      </c>
      <c r="B16" s="7">
        <f>SUM(E13:I13)</f>
        <v>64681.90260066498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rony</dc:creator>
  <cp:lastModifiedBy>rony</cp:lastModifiedBy>
  <dcterms:created xsi:type="dcterms:W3CDTF">2013-06-11T10:11:13Z</dcterms:created>
  <dcterms:modified xsi:type="dcterms:W3CDTF">2013-06-11T11:40:21Z</dcterms:modified>
</cp:coreProperties>
</file>