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Documentos\"/>
    </mc:Choice>
  </mc:AlternateContent>
  <xr:revisionPtr revIDLastSave="0" documentId="13_ncr:1_{BAC5FE0B-F1D1-4B61-8365-7F70D198739B}" xr6:coauthVersionLast="47" xr6:coauthVersionMax="47" xr10:uidLastSave="{00000000-0000-0000-0000-000000000000}"/>
  <bookViews>
    <workbookView xWindow="-108" yWindow="-108" windowWidth="23256" windowHeight="12456" xr2:uid="{64785DA1-95E0-494A-979D-9B4C54D745EB}"/>
  </bookViews>
  <sheets>
    <sheet name="PASSO A PASSO" sheetId="5" r:id="rId1"/>
    <sheet name="2025" sheetId="4" r:id="rId2"/>
  </sheets>
  <definedNames>
    <definedName name="SegmentaçãodeDados_Mês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13" i="4"/>
  <c r="F14" i="4"/>
  <c r="F15" i="4"/>
  <c r="E4" i="4"/>
  <c r="E5" i="4"/>
  <c r="E6" i="4"/>
  <c r="E7" i="4"/>
  <c r="E8" i="4"/>
  <c r="E9" i="4"/>
  <c r="E10" i="4"/>
  <c r="E11" i="4"/>
  <c r="E12" i="4"/>
  <c r="E13" i="4"/>
  <c r="E14" i="4"/>
  <c r="E15" i="4"/>
  <c r="C5" i="4" l="1"/>
  <c r="D5" i="4"/>
  <c r="D6" i="4" s="1"/>
  <c r="D7" i="4" s="1"/>
  <c r="D8" i="4" s="1"/>
  <c r="D9" i="4" s="1"/>
  <c r="D10" i="4" s="1"/>
  <c r="D11" i="4" s="1"/>
  <c r="D12" i="4" s="1"/>
  <c r="D13" i="4" s="1"/>
  <c r="D14" i="4" s="1"/>
  <c r="D15" i="4" s="1"/>
  <c r="C6" i="4" l="1"/>
  <c r="C7" i="4" l="1"/>
  <c r="C8" i="4" l="1"/>
  <c r="C9" i="4" l="1"/>
  <c r="C10" i="4" l="1"/>
  <c r="C11" i="4" l="1"/>
  <c r="C12" i="4" l="1"/>
  <c r="C13" i="4" l="1"/>
  <c r="C14" i="4" l="1"/>
  <c r="C15" i="4" l="1"/>
</calcChain>
</file>

<file path=xl/sharedStrings.xml><?xml version="1.0" encoding="utf-8"?>
<sst xmlns="http://schemas.openxmlformats.org/spreadsheetml/2006/main" count="34" uniqueCount="24">
  <si>
    <t>Feriados</t>
  </si>
  <si>
    <t>Status</t>
  </si>
  <si>
    <t>OK</t>
  </si>
  <si>
    <t>Pendente</t>
  </si>
  <si>
    <t>Início do Mês</t>
  </si>
  <si>
    <t>Final do Mês</t>
  </si>
  <si>
    <t>Valor a Receber</t>
  </si>
  <si>
    <t>Dia do Depósito</t>
  </si>
  <si>
    <t>Mês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</si>
  <si>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</si>
  <si>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</si>
  <si>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</si>
  <si>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</si>
  <si>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</si>
  <si>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</si>
  <si>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</si>
  <si>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</si>
  <si>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</si>
  <si>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</si>
  <si>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</si>
  <si>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</si>
  <si>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Valor Diário</t>
  </si>
  <si>
    <t>Depósito</t>
  </si>
  <si>
    <t>VALE REFEIÇÃO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</si>
</sst>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dddd\ dd/mm/yyyy"/>
    <numFmt numFmtId="165" formatCode="dddd\ &quot;-&quot;\ dd/mm/yyyy"/>
  </numFmts>
  <fonts count="4" x14ac:knownFonts="1">
    <font>
      <sz val="10"/>
      <color theme="1"/>
      <name val="Arial"/>
      <family val="2"/>
    </font>
    <font>
      <b/>
      <sz val="14"/>
      <color theme="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4"/>
      </bottom>
      <diagonal/>
    </border>
    <border>
      <left/>
      <right style="thin">
        <color theme="0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right" vertical="center"/>
    </xf>
    <xf numFmtId="4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0" fillId="0" borderId="4" xfId="0" applyNumberFormat="1" applyBorder="1" applyAlignment="1">
      <alignment horizontal="right" vertical="center"/>
    </xf>
    <xf numFmtId="44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right" vertical="center"/>
    </xf>
    <xf numFmtId="44" fontId="0" fillId="0" borderId="5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44" fontId="3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23">
    <dxf>
      <numFmt numFmtId="165" formatCode="dddd\ &quot;-&quot;\ dd/mm/yyyy"/>
      <alignment horizontal="righ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>
          <bgColor theme="4" tint="0.79998168889431442"/>
        </patternFill>
      </fill>
    </dxf>
    <dxf>
      <fill>
        <patternFill>
          <bgColor theme="0" tint="-0.1499679555650502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5" formatCode="dddd\ &quot;-&quot;\ d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dddd\ &quot;-&quot;\ dd/mm/yyyy"/>
      <alignment horizontal="right" vertical="center" textRotation="0" wrapText="0" indent="0" justifyLastLine="0" shrinkToFit="0" readingOrder="0"/>
    </dxf>
    <dxf>
      <numFmt numFmtId="165" formatCode="dddd\ &quot;-&quot;\ dd/mm/yyyy"/>
      <alignment horizontal="right" vertical="center" textRotation="0" wrapText="0" indent="0" justifyLastLine="0" shrinkToFit="0" readingOrder="0"/>
    </dxf>
    <dxf>
      <numFmt numFmtId="165" formatCode="dddd\ &quot;-&quot;\ dd/mm/yyyy"/>
      <alignment horizontal="right" vertical="center" textRotation="0" wrapText="0" indent="0" justifyLastLine="0" shrinkToFit="0" readingOrder="0"/>
      <border diagonalUp="0" diagonalDown="0">
        <left style="thin">
          <color theme="4"/>
        </left>
        <right/>
        <vertical/>
      </border>
    </dxf>
    <dxf>
      <alignment horizontal="left" vertical="center" textRotation="0" wrapText="0" indent="0" justifyLastLine="0" shrinkToFit="0" readingOrder="0"/>
    </dxf>
    <dxf>
      <border>
        <bottom style="thin">
          <color rgb="FF156082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dited" pivot="0" table="0" count="10" xr9:uid="{5118E3CF-A153-4270-BB59-78CC0B0DE952}">
      <tableStyleElement type="wholeTable" dxfId="22"/>
      <tableStyleElement type="headerRow" dxfId="21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dite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latin typeface="Arial" panose="020B0604020202020204" pitchFamily="34" charset="0"/>
                <a:cs typeface="Arial" panose="020B0604020202020204" pitchFamily="34" charset="0"/>
              </a:rPr>
              <a:t>Comparativo</a:t>
            </a:r>
            <a:r>
              <a:rPr lang="en-US" b="1" baseline="0">
                <a:latin typeface="Arial" panose="020B0604020202020204" pitchFamily="34" charset="0"/>
                <a:cs typeface="Arial" panose="020B0604020202020204" pitchFamily="34" charset="0"/>
              </a:rPr>
              <a:t> mensal</a:t>
            </a:r>
            <a:endParaRPr lang="en-US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'2025'!$E$3</c:f>
              <c:strCache>
                <c:ptCount val="1"/>
                <c:pt idx="0">
                  <c:v>Valor a Receber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'2025'!$B$4:$B$15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'2025'!$E$4:$E$15</c:f>
              <c:numCache>
                <c:formatCode>_("R$"* #,##0.00_);_("R$"* \(#,##0.00\);_("R$"* "-"??_);_(@_)</c:formatCode>
                <c:ptCount val="12"/>
                <c:pt idx="0">
                  <c:v>880</c:v>
                </c:pt>
                <c:pt idx="1">
                  <c:v>800</c:v>
                </c:pt>
                <c:pt idx="2">
                  <c:v>760</c:v>
                </c:pt>
                <c:pt idx="3">
                  <c:v>800</c:v>
                </c:pt>
                <c:pt idx="4">
                  <c:v>840</c:v>
                </c:pt>
                <c:pt idx="5">
                  <c:v>800</c:v>
                </c:pt>
                <c:pt idx="6">
                  <c:v>920</c:v>
                </c:pt>
                <c:pt idx="7">
                  <c:v>840</c:v>
                </c:pt>
                <c:pt idx="8">
                  <c:v>880</c:v>
                </c:pt>
                <c:pt idx="9">
                  <c:v>920</c:v>
                </c:pt>
                <c:pt idx="10">
                  <c:v>760</c:v>
                </c:pt>
                <c:pt idx="11">
                  <c:v>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B-4FB0-B51E-1ACAC9510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948111"/>
        <c:axId val="1462948591"/>
      </c:barChart>
      <c:catAx>
        <c:axId val="146294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462948591"/>
        <c:crosses val="autoZero"/>
        <c:auto val="1"/>
        <c:lblAlgn val="ctr"/>
        <c:lblOffset val="100"/>
        <c:noMultiLvlLbl val="0"/>
      </c:catAx>
      <c:valAx>
        <c:axId val="146294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46294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5</xdr:row>
      <xdr:rowOff>114300</xdr:rowOff>
    </xdr:from>
    <xdr:to>
      <xdr:col>2</xdr:col>
      <xdr:colOff>30480</xdr:colOff>
      <xdr:row>8</xdr:row>
      <xdr:rowOff>38100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D24E0E8A-B771-7DEF-C996-2CA7807CFF25}"/>
            </a:ext>
          </a:extLst>
        </xdr:cNvPr>
        <xdr:cNvSpPr/>
      </xdr:nvSpPr>
      <xdr:spPr>
        <a:xfrm>
          <a:off x="609600" y="952500"/>
          <a:ext cx="426720" cy="42672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oneCellAnchor>
    <xdr:from>
      <xdr:col>2</xdr:col>
      <xdr:colOff>99060</xdr:colOff>
      <xdr:row>2</xdr:row>
      <xdr:rowOff>10406</xdr:rowOff>
    </xdr:from>
    <xdr:ext cx="4861560" cy="291362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796A3C07-5F2E-6F67-0567-2DE04EE510C1}"/>
            </a:ext>
          </a:extLst>
        </xdr:cNvPr>
        <xdr:cNvSpPr txBox="1"/>
      </xdr:nvSpPr>
      <xdr:spPr>
        <a:xfrm>
          <a:off x="1104900" y="345686"/>
          <a:ext cx="4861560" cy="2913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pt-BR" sz="1350" b="1" kern="1200">
              <a:latin typeface="Arial" panose="020B0604020202020204" pitchFamily="34" charset="0"/>
              <a:cs typeface="Arial" panose="020B0604020202020204" pitchFamily="34" charset="0"/>
            </a:rPr>
            <a:t>PASSO</a:t>
          </a:r>
          <a:r>
            <a:rPr lang="pt-BR" sz="1350" b="1" kern="1200" baseline="0">
              <a:latin typeface="Arial" panose="020B0604020202020204" pitchFamily="34" charset="0"/>
              <a:cs typeface="Arial" panose="020B0604020202020204" pitchFamily="34" charset="0"/>
            </a:rPr>
            <a:t> A PASSO PARA A UTILIZAÇÃO D</a:t>
          </a:r>
          <a:r>
            <a:rPr lang="pt-BR" sz="1350" b="1" kern="1200">
              <a:latin typeface="Arial" panose="020B0604020202020204" pitchFamily="34" charset="0"/>
              <a:cs typeface="Arial" panose="020B0604020202020204" pitchFamily="34" charset="0"/>
            </a:rPr>
            <a:t>A FERRAMENTA</a:t>
          </a:r>
        </a:p>
      </xdr:txBody>
    </xdr:sp>
    <xdr:clientData/>
  </xdr:oneCellAnchor>
  <xdr:oneCellAnchor>
    <xdr:from>
      <xdr:col>2</xdr:col>
      <xdr:colOff>106680</xdr:colOff>
      <xdr:row>5</xdr:row>
      <xdr:rowOff>119270</xdr:rowOff>
    </xdr:from>
    <xdr:ext cx="4861560" cy="416781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3506101-378B-8385-6B06-EEF804425AD9}"/>
            </a:ext>
          </a:extLst>
        </xdr:cNvPr>
        <xdr:cNvSpPr txBox="1"/>
      </xdr:nvSpPr>
      <xdr:spPr>
        <a:xfrm>
          <a:off x="1112520" y="957470"/>
          <a:ext cx="4861560" cy="416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Na célula </a:t>
          </a:r>
          <a:r>
            <a:rPr lang="pt-BR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K4</a:t>
          </a:r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 insira o valor diário recebido do benefício. Esse valor será utilizado para calcular o total mensal com base nos dias úteis de cada mês.</a:t>
          </a:r>
          <a:endParaRPr lang="pt-BR" sz="1100" kern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</xdr:col>
      <xdr:colOff>106680</xdr:colOff>
      <xdr:row>10</xdr:row>
      <xdr:rowOff>22860</xdr:rowOff>
    </xdr:from>
    <xdr:ext cx="4876800" cy="57900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F979539-7E78-289C-F2E3-8EFCDC38307C}"/>
            </a:ext>
          </a:extLst>
        </xdr:cNvPr>
        <xdr:cNvSpPr txBox="1"/>
      </xdr:nvSpPr>
      <xdr:spPr>
        <a:xfrm>
          <a:off x="1112520" y="1699260"/>
          <a:ext cx="4876800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 ferramenta calcula automaticamente</a:t>
          </a:r>
          <a:r>
            <a:rPr lang="pt-BR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 número de dias úteis para cada mês de 2025, excluindo sábados, domingos e feriados (previamente definidos na </a:t>
          </a:r>
          <a:r>
            <a:rPr lang="pt-BR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coluna</a:t>
          </a:r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</a:t>
          </a:r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).</a:t>
          </a:r>
          <a:endParaRPr lang="pt-BR" sz="1100" kern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</xdr:col>
      <xdr:colOff>106680</xdr:colOff>
      <xdr:row>19</xdr:row>
      <xdr:rowOff>43631</xdr:rowOff>
    </xdr:from>
    <xdr:ext cx="4792979" cy="741229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C6553952-893A-5492-F041-285D1A5EBCCA}"/>
            </a:ext>
          </a:extLst>
        </xdr:cNvPr>
        <xdr:cNvSpPr txBox="1"/>
      </xdr:nvSpPr>
      <xdr:spPr>
        <a:xfrm>
          <a:off x="1112520" y="3228791"/>
          <a:ext cx="4792979" cy="7412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Use a segmentação de dados para filtrar o gráfico por mês. Ao selecionar o mês desejado na segmentação, o gráfico refletirá as informações do</a:t>
          </a:r>
          <a:r>
            <a:rPr lang="pt-BR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benefício</a:t>
          </a:r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daquele mês específico, facilitando a análise visual do valor a ser recebido.</a:t>
          </a:r>
          <a:endParaRPr lang="pt-BR" sz="1100" kern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</xdr:col>
      <xdr:colOff>106680</xdr:colOff>
      <xdr:row>24</xdr:row>
      <xdr:rowOff>114300</xdr:rowOff>
    </xdr:from>
    <xdr:ext cx="4815839" cy="416781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9F4328DD-CE48-9DE6-6FB1-A863EFC789A3}"/>
            </a:ext>
          </a:extLst>
        </xdr:cNvPr>
        <xdr:cNvSpPr txBox="1"/>
      </xdr:nvSpPr>
      <xdr:spPr>
        <a:xfrm>
          <a:off x="1112520" y="4137660"/>
          <a:ext cx="4815839" cy="416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Revise as informações exibidas e o gráfico gerado. Certifique-se de que todos os feriados e dias úteis foram contabilizados corretamente.</a:t>
          </a:r>
          <a:endParaRPr lang="pt-BR" sz="1100" kern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</xdr:col>
      <xdr:colOff>106680</xdr:colOff>
      <xdr:row>14</xdr:row>
      <xdr:rowOff>43631</xdr:rowOff>
    </xdr:from>
    <xdr:ext cx="4876800" cy="741229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C0E7F3EB-7180-0CDC-3A1B-EC2C3CF2CCC5}"/>
            </a:ext>
          </a:extLst>
        </xdr:cNvPr>
        <xdr:cNvSpPr txBox="1"/>
      </xdr:nvSpPr>
      <xdr:spPr>
        <a:xfrm>
          <a:off x="1112520" y="2390591"/>
          <a:ext cx="4876800" cy="7412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 </a:t>
          </a:r>
          <a:r>
            <a:rPr lang="pt-BR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coluna F</a:t>
          </a:r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mostra a data em que o depósito referente ao mês (</a:t>
          </a:r>
          <a:r>
            <a:rPr lang="pt-BR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coluna B</a:t>
          </a:r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) será realizado. Atualmente programado para o último dia útil do mês anterior, conforme definido na </a:t>
          </a:r>
          <a:r>
            <a:rPr lang="pt-BR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célula K7</a:t>
          </a:r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(por exemplo, o valor referente ao mês</a:t>
          </a:r>
          <a:r>
            <a:rPr lang="pt-BR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 fevereiro será depositado em 31 de janeiro).</a:t>
          </a:r>
          <a:endParaRPr lang="pt-BR" sz="1100" kern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</xdr:col>
      <xdr:colOff>213360</xdr:colOff>
      <xdr:row>10</xdr:row>
      <xdr:rowOff>72390</xdr:rowOff>
    </xdr:from>
    <xdr:to>
      <xdr:col>2</xdr:col>
      <xdr:colOff>30480</xdr:colOff>
      <xdr:row>12</xdr:row>
      <xdr:rowOff>163830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E687A8A4-8FB7-42D1-AA0D-50FAD7A28D8E}"/>
            </a:ext>
          </a:extLst>
        </xdr:cNvPr>
        <xdr:cNvSpPr/>
      </xdr:nvSpPr>
      <xdr:spPr>
        <a:xfrm>
          <a:off x="609600" y="1748790"/>
          <a:ext cx="426720" cy="42672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</xdr:col>
      <xdr:colOff>213360</xdr:colOff>
      <xdr:row>15</xdr:row>
      <xdr:rowOff>30480</xdr:rowOff>
    </xdr:from>
    <xdr:to>
      <xdr:col>2</xdr:col>
      <xdr:colOff>30480</xdr:colOff>
      <xdr:row>17</xdr:row>
      <xdr:rowOff>121920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D9A54CA2-902F-46DC-A7BF-5E79CF819CFF}"/>
            </a:ext>
          </a:extLst>
        </xdr:cNvPr>
        <xdr:cNvSpPr/>
      </xdr:nvSpPr>
      <xdr:spPr>
        <a:xfrm>
          <a:off x="609600" y="2545080"/>
          <a:ext cx="426720" cy="42672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</xdr:col>
      <xdr:colOff>213360</xdr:colOff>
      <xdr:row>19</xdr:row>
      <xdr:rowOff>156210</xdr:rowOff>
    </xdr:from>
    <xdr:to>
      <xdr:col>2</xdr:col>
      <xdr:colOff>30480</xdr:colOff>
      <xdr:row>22</xdr:row>
      <xdr:rowOff>80010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60F94273-1755-4990-A065-535C310C93F7}"/>
            </a:ext>
          </a:extLst>
        </xdr:cNvPr>
        <xdr:cNvSpPr/>
      </xdr:nvSpPr>
      <xdr:spPr>
        <a:xfrm>
          <a:off x="609600" y="3341370"/>
          <a:ext cx="426720" cy="42672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</xdr:col>
      <xdr:colOff>213360</xdr:colOff>
      <xdr:row>24</xdr:row>
      <xdr:rowOff>114300</xdr:rowOff>
    </xdr:from>
    <xdr:to>
      <xdr:col>2</xdr:col>
      <xdr:colOff>30480</xdr:colOff>
      <xdr:row>27</xdr:row>
      <xdr:rowOff>38100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1D729F65-01B3-4E2B-A078-498CD0A95154}"/>
            </a:ext>
          </a:extLst>
        </xdr:cNvPr>
        <xdr:cNvSpPr/>
      </xdr:nvSpPr>
      <xdr:spPr>
        <a:xfrm>
          <a:off x="609600" y="4137660"/>
          <a:ext cx="426720" cy="42672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oneCellAnchor>
    <xdr:from>
      <xdr:col>1</xdr:col>
      <xdr:colOff>281940</xdr:colOff>
      <xdr:row>6</xdr:row>
      <xdr:rowOff>18026</xdr:rowOff>
    </xdr:from>
    <xdr:ext cx="274320" cy="291362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B6E2A56D-2575-4DD5-A5E4-535A454A2204}"/>
            </a:ext>
          </a:extLst>
        </xdr:cNvPr>
        <xdr:cNvSpPr txBox="1"/>
      </xdr:nvSpPr>
      <xdr:spPr>
        <a:xfrm>
          <a:off x="678180" y="1023866"/>
          <a:ext cx="274320" cy="2913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pt-BR" sz="135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oneCellAnchor>
  <xdr:oneCellAnchor>
    <xdr:from>
      <xdr:col>1</xdr:col>
      <xdr:colOff>289560</xdr:colOff>
      <xdr:row>10</xdr:row>
      <xdr:rowOff>139946</xdr:rowOff>
    </xdr:from>
    <xdr:ext cx="274320" cy="291362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B2948BB8-28EC-45B9-B552-1FCBF37E942D}"/>
            </a:ext>
          </a:extLst>
        </xdr:cNvPr>
        <xdr:cNvSpPr txBox="1"/>
      </xdr:nvSpPr>
      <xdr:spPr>
        <a:xfrm>
          <a:off x="685800" y="1816346"/>
          <a:ext cx="274320" cy="2913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pt-BR" sz="135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oneCellAnchor>
  <xdr:oneCellAnchor>
    <xdr:from>
      <xdr:col>1</xdr:col>
      <xdr:colOff>281940</xdr:colOff>
      <xdr:row>15</xdr:row>
      <xdr:rowOff>94226</xdr:rowOff>
    </xdr:from>
    <xdr:ext cx="274320" cy="291362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E224984B-61E1-4B8A-AD1F-28834DA310BA}"/>
            </a:ext>
          </a:extLst>
        </xdr:cNvPr>
        <xdr:cNvSpPr txBox="1"/>
      </xdr:nvSpPr>
      <xdr:spPr>
        <a:xfrm>
          <a:off x="678180" y="2608826"/>
          <a:ext cx="274320" cy="2913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pt-BR" sz="135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oneCellAnchor>
  <xdr:oneCellAnchor>
    <xdr:from>
      <xdr:col>1</xdr:col>
      <xdr:colOff>281940</xdr:colOff>
      <xdr:row>20</xdr:row>
      <xdr:rowOff>56126</xdr:rowOff>
    </xdr:from>
    <xdr:ext cx="274320" cy="291362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41E2CE76-B3DB-45F0-B4C0-4B3D273E746C}"/>
            </a:ext>
          </a:extLst>
        </xdr:cNvPr>
        <xdr:cNvSpPr txBox="1"/>
      </xdr:nvSpPr>
      <xdr:spPr>
        <a:xfrm>
          <a:off x="678180" y="3408926"/>
          <a:ext cx="274320" cy="2913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pt-BR" sz="135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oneCellAnchor>
  <xdr:oneCellAnchor>
    <xdr:from>
      <xdr:col>1</xdr:col>
      <xdr:colOff>289560</xdr:colOff>
      <xdr:row>25</xdr:row>
      <xdr:rowOff>18026</xdr:rowOff>
    </xdr:from>
    <xdr:ext cx="274320" cy="291362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1E980404-7C95-4243-B962-49E40B878263}"/>
            </a:ext>
          </a:extLst>
        </xdr:cNvPr>
        <xdr:cNvSpPr txBox="1"/>
      </xdr:nvSpPr>
      <xdr:spPr>
        <a:xfrm>
          <a:off x="685800" y="4209026"/>
          <a:ext cx="274320" cy="2913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pt-BR" sz="135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oneCellAnchor>
  <xdr:twoCellAnchor>
    <xdr:from>
      <xdr:col>0</xdr:col>
      <xdr:colOff>388620</xdr:colOff>
      <xdr:row>4</xdr:row>
      <xdr:rowOff>121920</xdr:rowOff>
    </xdr:from>
    <xdr:to>
      <xdr:col>11</xdr:col>
      <xdr:colOff>38100</xdr:colOff>
      <xdr:row>4</xdr:row>
      <xdr:rowOff>121920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E039239C-B550-7143-74BE-B442271E3768}"/>
            </a:ext>
          </a:extLst>
        </xdr:cNvPr>
        <xdr:cNvCxnSpPr/>
      </xdr:nvCxnSpPr>
      <xdr:spPr>
        <a:xfrm>
          <a:off x="388620" y="792480"/>
          <a:ext cx="614172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359902C5-9009-D3B9-7C18-E473987112D4}"/>
            </a:ext>
          </a:extLst>
        </xdr:cNvPr>
        <xdr:cNvSpPr/>
      </xdr:nvSpPr>
      <xdr:spPr>
        <a:xfrm>
          <a:off x="396240" y="2994660"/>
          <a:ext cx="10607040" cy="201168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1</xdr:col>
      <xdr:colOff>53340</xdr:colOff>
      <xdr:row>19</xdr:row>
      <xdr:rowOff>30480</xdr:rowOff>
    </xdr:from>
    <xdr:to>
      <xdr:col>2</xdr:col>
      <xdr:colOff>1242060</xdr:colOff>
      <xdr:row>28</xdr:row>
      <xdr:rowOff>121920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Mês 1">
              <a:extLst>
                <a:ext uri="{FF2B5EF4-FFF2-40B4-BE49-F238E27FC236}">
                  <a16:creationId xmlns:a16="http://schemas.microsoft.com/office/drawing/2014/main" id="{29FFAEA2-CA40-4DA5-8BE9-498214E8E0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9580" y="3360420"/>
              <a:ext cx="1828800" cy="160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2</xdr:col>
      <xdr:colOff>1249680</xdr:colOff>
      <xdr:row>17</xdr:row>
      <xdr:rowOff>53340</xdr:rowOff>
    </xdr:from>
    <xdr:to>
      <xdr:col>10</xdr:col>
      <xdr:colOff>982980</xdr:colOff>
      <xdr:row>28</xdr:row>
      <xdr:rowOff>22860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DE7449F-38A2-A31D-F127-085BA2998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1" xr10:uid="{849202DD-47B7-4D42-BB1A-EF80F868DF0E}" sourceName="Mês">
  <extLst>
    <x:ext xmlns:x15="http://schemas.microsoft.com/office/spreadsheetml/2010/11/main" uri="{2F2917AC-EB37-4324-AD4E-5DD8C200BD13}">
      <x15:tableSlicerCache tableId="5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5B79986A-A5D1-4A69-B5EE-C27C6E5F520F}" cache="SegmentaçãodeDados_Mês1" caption="Mês" columnCount="2" showCaption="0" style="Edited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4DA64B-68BA-4BD3-90B7-122CF3A13CA9}" name="tab_20246" displayName="tab_20246" ref="B3:G15" totalsRowShown="0" headerRowDxfId="20" dataDxfId="18" headerRowBorderDxfId="19">
  <autoFilter ref="B3:G15" xr:uid="{8A2EEBB2-58F4-4E4A-B66C-B9B95071607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E871A89-6B89-4932-B647-410D9149A6D2}" name="Mês" dataDxfId="17"/>
    <tableColumn id="7" xr3:uid="{713B07FC-6A67-4F96-96AA-4949DAB22FC2}" name="Início do Mês" dataDxfId="16"/>
    <tableColumn id="2" xr3:uid="{89F5544E-808A-4DDA-892F-44DEC9E7809A}" name="Final do Mês" dataDxfId="15"/>
    <tableColumn id="3" xr3:uid="{869B7793-6709-44BF-9561-90E4773388CA}" name="Valor a Receber" dataDxfId="9">
      <calculatedColumnFormula>(NETWORKDAYS(C4,D4,$I$4:$I$16)*$K$4)</calculatedColumnFormula>
    </tableColumn>
    <tableColumn id="5" xr3:uid="{2F88443A-ADBC-4C65-A679-92E7BCF6E9BB}" name="Dia do Depósito" dataDxfId="0">
      <calculatedColumnFormula>WORKDAY.INTL(C4,tab_deposito[Depósito],1,tab_feriados_20247[Feriados])</calculatedColumnFormula>
    </tableColumn>
    <tableColumn id="4" xr3:uid="{EA5F2130-08BE-4F91-BE96-99874895533E}" name="Status" dataDxfId="14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478FD6-321E-456A-940E-0A7D5215B12C}" name="tab_feriados_20247" displayName="tab_feriados_20247" ref="I3:I16" headerRowDxfId="13" dataDxfId="12">
  <autoFilter ref="I3:I16" xr:uid="{749EBFCF-5AF3-4C3A-8986-54E15CE298FC}"/>
  <tableColumns count="1">
    <tableColumn id="1" xr3:uid="{4752C830-94DF-4A5B-B9D5-A58EE9CE6E4F}" name="Feriados" totalsRowFunction="count" dataDxfId="11" totalsRow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1C4DE-FFCD-4269-813F-1DD8EF8DADD1}" name="tab_valor_diario" displayName="tab_valor_diario" ref="K3:K4" totalsRowShown="0" headerRowDxfId="8" dataDxfId="6">
  <autoFilter ref="K3:K4" xr:uid="{C3A1C4DE-FFCD-4269-813F-1DD8EF8DADD1}">
    <filterColumn colId="0" hiddenButton="1"/>
  </autoFilter>
  <tableColumns count="1">
    <tableColumn id="1" xr3:uid="{73CD22B4-420C-46B9-8465-E8104EC1CC42}" name="Valor Diário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17FCE5-338A-4602-8238-E2550F0833E8}" name="tab_deposito" displayName="tab_deposito" ref="K6:K7" totalsRowShown="0" headerRowDxfId="3" dataDxfId="1">
  <autoFilter ref="K6:K7" xr:uid="{6C17FCE5-338A-4602-8238-E2550F0833E8}">
    <filterColumn colId="0" hiddenButton="1"/>
  </autoFilter>
  <tableColumns count="1">
    <tableColumn id="1" xr3:uid="{C0A86959-2C9F-4243-90D7-23C8DBBF3987}" name="Depósit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microsoft.com/office/2007/relationships/slicer" Target="../slicers/slicer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635D-418A-4127-A6E3-CCA867F97437}">
  <dimension ref="B2:K29"/>
  <sheetViews>
    <sheetView showGridLines="0" tabSelected="1" workbookViewId="0">
      <selection activeCell="V14" sqref="V14"/>
    </sheetView>
  </sheetViews>
  <sheetFormatPr defaultRowHeight="13.2" x14ac:dyDescent="0.25"/>
  <cols>
    <col min="1" max="1" width="5.77734375" style="15" customWidth="1"/>
    <col min="2" max="16384" width="8.88671875" style="15"/>
  </cols>
  <sheetData>
    <row r="2" spans="2:1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2:1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2:11" x14ac:dyDescent="0.25"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2:11" x14ac:dyDescent="0.25"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2:11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2:11" x14ac:dyDescent="0.25"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2:11" x14ac:dyDescent="0.25"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2:11" x14ac:dyDescent="0.25"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2:11" x14ac:dyDescent="0.25"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2:11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2:11" x14ac:dyDescent="0.25"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2:11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2:11" x14ac:dyDescent="0.25"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2:11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2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2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2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2:11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2:11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2:11" x14ac:dyDescent="0.25"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2:11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2:11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2:11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2:11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2:11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2:11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2:11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2:11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2071-C3A2-4555-9A99-C7A6522230AB}">
  <dimension ref="A1:L27"/>
  <sheetViews>
    <sheetView showGridLines="0" workbookViewId="0">
      <selection activeCell="A2" sqref="A2"/>
    </sheetView>
  </sheetViews>
  <sheetFormatPr defaultRowHeight="13.2" x14ac:dyDescent="0.25"/>
  <cols>
    <col min="1" max="1" width="5.77734375" customWidth="1"/>
    <col min="2" max="2" width="9.33203125" bestFit="1" customWidth="1"/>
    <col min="3" max="3" width="23.44140625" customWidth="1"/>
    <col min="4" max="4" width="23.44140625" bestFit="1" customWidth="1"/>
    <col min="5" max="5" width="15" bestFit="1" customWidth="1"/>
    <col min="6" max="6" width="23.44140625" bestFit="1" customWidth="1"/>
    <col min="7" max="7" width="10" bestFit="1" customWidth="1"/>
    <col min="8" max="8" width="5.77734375" customWidth="1"/>
    <col min="9" max="9" width="23.44140625" bestFit="1" customWidth="1"/>
    <col min="10" max="10" width="5.77734375" customWidth="1"/>
    <col min="11" max="11" width="15" bestFit="1" customWidth="1"/>
    <col min="12" max="12" width="5.77734375" customWidth="1"/>
  </cols>
  <sheetData>
    <row r="1" spans="1:12" ht="25.05" customHeight="1" x14ac:dyDescent="0.25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1:12" x14ac:dyDescent="0.25">
      <c r="B3" s="7" t="s">
        <v>8</v>
      </c>
      <c r="C3" s="7" t="s">
        <v>4</v>
      </c>
      <c r="D3" s="6" t="s">
        <v>5</v>
      </c>
      <c r="E3" s="6" t="s">
        <v>6</v>
      </c>
      <c r="F3" s="7" t="s">
        <v>7</v>
      </c>
      <c r="G3" s="5" t="s">
        <v>1</v>
      </c>
      <c r="I3" s="2" t="s">
        <v>0</v>
      </c>
      <c r="K3" s="2" t="s">
        <v>21</v>
      </c>
    </row>
    <row r="4" spans="1:12" x14ac:dyDescent="0.25">
      <c r="B4" s="10" t="s">
        <v>13</v>
      </c>
      <c r="C4" s="10">
        <v>45658</v>
      </c>
      <c r="D4" s="10">
        <v>45688</v>
      </c>
      <c r="E4" s="11">
        <f t="shared" ref="E4:E15" si="0">(NETWORKDAYS(C4,D4,$I$4:$I$16)*$K$4)</f>
        <v>880</v>
      </c>
      <c r="F4" s="10">
        <f>WORKDAY.INTL(C4,tab_deposito[Depósito],1,tab_feriados_20247[Feriados])</f>
        <v>45657</v>
      </c>
      <c r="G4" s="13" t="s">
        <v>2</v>
      </c>
      <c r="I4" s="9">
        <v>45658</v>
      </c>
      <c r="K4" s="16">
        <v>40</v>
      </c>
    </row>
    <row r="5" spans="1:12" x14ac:dyDescent="0.25">
      <c r="B5" s="10" t="s">
        <v>14</v>
      </c>
      <c r="C5" s="9">
        <f>EDATE(C4,1)</f>
        <v>45689</v>
      </c>
      <c r="D5" s="9">
        <f t="shared" ref="D5:D15" si="1">EOMONTH(D4,1)</f>
        <v>45716</v>
      </c>
      <c r="E5" s="11">
        <f t="shared" si="0"/>
        <v>800</v>
      </c>
      <c r="F5" s="9">
        <f>WORKDAY.INTL(C5,tab_deposito[Depósito],1,tab_feriados_20247[Feriados])</f>
        <v>45688</v>
      </c>
      <c r="G5" s="13" t="s">
        <v>3</v>
      </c>
      <c r="I5" s="9">
        <v>45719</v>
      </c>
    </row>
    <row r="6" spans="1:12" x14ac:dyDescent="0.25">
      <c r="B6" s="10" t="s">
        <v>15</v>
      </c>
      <c r="C6" s="9">
        <f t="shared" ref="C6:C15" si="2">EDATE(C5,1)</f>
        <v>45717</v>
      </c>
      <c r="D6" s="9">
        <f t="shared" si="1"/>
        <v>45747</v>
      </c>
      <c r="E6" s="11">
        <f t="shared" si="0"/>
        <v>760</v>
      </c>
      <c r="F6" s="9">
        <f>WORKDAY.INTL(C6,tab_deposito[Depósito],1,tab_feriados_20247[Feriados])</f>
        <v>45716</v>
      </c>
      <c r="G6" s="13" t="s">
        <v>3</v>
      </c>
      <c r="I6" s="9">
        <v>45720</v>
      </c>
      <c r="K6" s="2" t="s">
        <v>22</v>
      </c>
    </row>
    <row r="7" spans="1:12" x14ac:dyDescent="0.25">
      <c r="B7" s="10" t="s">
        <v>16</v>
      </c>
      <c r="C7" s="9">
        <f t="shared" si="2"/>
        <v>45748</v>
      </c>
      <c r="D7" s="9">
        <f t="shared" si="1"/>
        <v>45777</v>
      </c>
      <c r="E7" s="11">
        <f t="shared" si="0"/>
        <v>800</v>
      </c>
      <c r="F7" s="12">
        <f>WORKDAY.INTL(C7,tab_deposito[Depósito],1,tab_feriados_20247[Feriados])</f>
        <v>45747</v>
      </c>
      <c r="G7" s="13" t="s">
        <v>3</v>
      </c>
      <c r="I7" s="9">
        <v>45765</v>
      </c>
      <c r="K7" s="18">
        <v>-1</v>
      </c>
    </row>
    <row r="8" spans="1:12" x14ac:dyDescent="0.25">
      <c r="B8" s="10" t="s">
        <v>17</v>
      </c>
      <c r="C8" s="9">
        <f t="shared" si="2"/>
        <v>45778</v>
      </c>
      <c r="D8" s="9">
        <f t="shared" si="1"/>
        <v>45808</v>
      </c>
      <c r="E8" s="11">
        <f t="shared" si="0"/>
        <v>840</v>
      </c>
      <c r="F8" s="9">
        <f>WORKDAY.INTL(C8,tab_deposito[Depósito],1,tab_feriados_20247[Feriados])</f>
        <v>45777</v>
      </c>
      <c r="G8" s="13" t="s">
        <v>3</v>
      </c>
      <c r="I8" s="9">
        <v>45768</v>
      </c>
    </row>
    <row r="9" spans="1:12" x14ac:dyDescent="0.25">
      <c r="B9" s="10" t="s">
        <v>18</v>
      </c>
      <c r="C9" s="9">
        <f t="shared" si="2"/>
        <v>45809</v>
      </c>
      <c r="D9" s="9">
        <f t="shared" si="1"/>
        <v>45838</v>
      </c>
      <c r="E9" s="11">
        <f t="shared" si="0"/>
        <v>800</v>
      </c>
      <c r="F9" s="9">
        <f>WORKDAY.INTL(C9,tab_deposito[Depósito],1,tab_feriados_20247[Feriados])</f>
        <v>45807</v>
      </c>
      <c r="G9" s="13" t="s">
        <v>3</v>
      </c>
      <c r="I9" s="9">
        <v>45778</v>
      </c>
    </row>
    <row r="10" spans="1:12" x14ac:dyDescent="0.25">
      <c r="B10" s="10" t="s">
        <v>19</v>
      </c>
      <c r="C10" s="9">
        <f t="shared" si="2"/>
        <v>45839</v>
      </c>
      <c r="D10" s="9">
        <f t="shared" si="1"/>
        <v>45869</v>
      </c>
      <c r="E10" s="11">
        <f t="shared" si="0"/>
        <v>920</v>
      </c>
      <c r="F10" s="9">
        <f>WORKDAY.INTL(C10,tab_deposito[Depósito],1,tab_feriados_20247[Feriados])</f>
        <v>45838</v>
      </c>
      <c r="G10" s="13" t="s">
        <v>3</v>
      </c>
      <c r="I10" s="9">
        <v>45827</v>
      </c>
    </row>
    <row r="11" spans="1:12" x14ac:dyDescent="0.25">
      <c r="B11" s="10" t="s">
        <v>20</v>
      </c>
      <c r="C11" s="9">
        <f t="shared" si="2"/>
        <v>45870</v>
      </c>
      <c r="D11" s="9">
        <f t="shared" si="1"/>
        <v>45900</v>
      </c>
      <c r="E11" s="11">
        <f t="shared" si="0"/>
        <v>840</v>
      </c>
      <c r="F11" s="9">
        <f>WORKDAY.INTL(C11,tab_deposito[Depósito],1,tab_feriados_20247[Feriados])</f>
        <v>45869</v>
      </c>
      <c r="G11" s="13" t="s">
        <v>3</v>
      </c>
      <c r="I11" s="9">
        <v>45907</v>
      </c>
    </row>
    <row r="12" spans="1:12" x14ac:dyDescent="0.25">
      <c r="B12" s="10" t="s">
        <v>9</v>
      </c>
      <c r="C12" s="9">
        <f t="shared" si="2"/>
        <v>45901</v>
      </c>
      <c r="D12" s="9">
        <f t="shared" si="1"/>
        <v>45930</v>
      </c>
      <c r="E12" s="11">
        <f t="shared" si="0"/>
        <v>880</v>
      </c>
      <c r="F12" s="9">
        <f>WORKDAY.INTL(C12,tab_deposito[Depósito],1,tab_feriados_20247[Feriados])</f>
        <v>45898</v>
      </c>
      <c r="G12" s="13" t="s">
        <v>3</v>
      </c>
      <c r="I12" s="9">
        <v>45942</v>
      </c>
    </row>
    <row r="13" spans="1:12" x14ac:dyDescent="0.25">
      <c r="B13" s="10" t="s">
        <v>10</v>
      </c>
      <c r="C13" s="9">
        <f t="shared" si="2"/>
        <v>45931</v>
      </c>
      <c r="D13" s="9">
        <f t="shared" si="1"/>
        <v>45961</v>
      </c>
      <c r="E13" s="11">
        <f t="shared" si="0"/>
        <v>920</v>
      </c>
      <c r="F13" s="9">
        <f>WORKDAY.INTL(C13,tab_deposito[Depósito],1,tab_feriados_20247[Feriados])</f>
        <v>45930</v>
      </c>
      <c r="G13" s="13" t="s">
        <v>3</v>
      </c>
      <c r="I13" s="9">
        <v>45963</v>
      </c>
    </row>
    <row r="14" spans="1:12" x14ac:dyDescent="0.25">
      <c r="B14" s="10" t="s">
        <v>11</v>
      </c>
      <c r="C14" s="9">
        <f t="shared" si="2"/>
        <v>45962</v>
      </c>
      <c r="D14" s="9">
        <f t="shared" si="1"/>
        <v>45991</v>
      </c>
      <c r="E14" s="11">
        <f t="shared" si="0"/>
        <v>760</v>
      </c>
      <c r="F14" s="9">
        <f>WORKDAY.INTL(C14,tab_deposito[Depósito],1,tab_feriados_20247[Feriados])</f>
        <v>45961</v>
      </c>
      <c r="G14" s="13" t="s">
        <v>3</v>
      </c>
      <c r="I14" s="9">
        <v>45976</v>
      </c>
    </row>
    <row r="15" spans="1:12" x14ac:dyDescent="0.25">
      <c r="B15" s="10" t="s">
        <v>12</v>
      </c>
      <c r="C15" s="9">
        <f t="shared" si="2"/>
        <v>45992</v>
      </c>
      <c r="D15" s="9">
        <f t="shared" si="1"/>
        <v>46022</v>
      </c>
      <c r="E15" s="11">
        <f t="shared" si="0"/>
        <v>880</v>
      </c>
      <c r="F15" s="9">
        <f>WORKDAY.INTL(C15,tab_deposito[Depósito],1,tab_feriados_20247[Feriados])</f>
        <v>45989</v>
      </c>
      <c r="G15" s="13" t="s">
        <v>3</v>
      </c>
      <c r="I15" s="9">
        <v>45981</v>
      </c>
    </row>
    <row r="16" spans="1:12" x14ac:dyDescent="0.25">
      <c r="B16" s="8"/>
      <c r="C16" s="8"/>
      <c r="D16" s="8"/>
      <c r="E16" s="3"/>
      <c r="F16" s="8"/>
      <c r="G16" s="4"/>
      <c r="I16" s="9">
        <v>46016</v>
      </c>
    </row>
    <row r="17" spans="2:9" x14ac:dyDescent="0.25">
      <c r="B17" s="8"/>
      <c r="C17" s="8"/>
      <c r="D17" s="8"/>
      <c r="E17" s="3"/>
      <c r="F17" s="8"/>
      <c r="G17" s="4"/>
      <c r="I17" s="8"/>
    </row>
    <row r="18" spans="2:9" x14ac:dyDescent="0.25">
      <c r="B18" s="8"/>
      <c r="C18" s="8"/>
      <c r="D18" s="8"/>
      <c r="E18" s="3"/>
      <c r="F18" s="8"/>
      <c r="G18" s="4"/>
      <c r="I18" s="8"/>
    </row>
    <row r="19" spans="2:9" x14ac:dyDescent="0.25">
      <c r="B19" s="8"/>
      <c r="C19" s="8"/>
      <c r="D19" s="8"/>
      <c r="E19" s="3"/>
      <c r="F19" s="8"/>
      <c r="G19" s="4"/>
      <c r="I19" s="8"/>
    </row>
    <row r="20" spans="2:9" x14ac:dyDescent="0.25">
      <c r="I20" s="8"/>
    </row>
    <row r="27" spans="2:9" x14ac:dyDescent="0.25">
      <c r="F27" s="1"/>
    </row>
  </sheetData>
  <mergeCells count="1">
    <mergeCell ref="A1:L1"/>
  </mergeCells>
  <phoneticPr fontId="2" type="noConversion"/>
  <conditionalFormatting sqref="B4:F4 G4:G6 F7:G7 G8:G15 F5:F6 B5:E15">
    <cfRule type="cellIs" dxfId="5" priority="1" operator="equal">
      <formula>"Pendente"</formula>
    </cfRule>
    <cfRule type="cellIs" dxfId="4" priority="2" operator="equal">
      <formula>"OK"</formula>
    </cfRule>
  </conditionalFormatting>
  <pageMargins left="0.511811024" right="0.511811024" top="0.78740157499999996" bottom="0.78740157499999996" header="0.31496062000000002" footer="0.31496062000000002"/>
  <drawing r:id="rId1"/>
  <tableParts count="4">
    <tablePart r:id="rId2"/>
    <tablePart r:id="rId3"/>
    <tablePart r:id="rId4"/>
    <tablePart r:id="rId5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PASSO A PASSO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365 890</dc:creator>
  <cp:lastModifiedBy>365 890</cp:lastModifiedBy>
  <dcterms:created xsi:type="dcterms:W3CDTF">2024-11-03T19:37:57Z</dcterms:created>
  <dcterms:modified xsi:type="dcterms:W3CDTF">2024-11-03T22:59:13Z</dcterms:modified>
</cp:coreProperties>
</file>