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lington/Dropbox/Wellington_LACV/DISERTAÇÃO/Planilhas/Serra da Mesa/"/>
    </mc:Choice>
  </mc:AlternateContent>
  <xr:revisionPtr revIDLastSave="0" documentId="13_ncr:1_{2B5C1D52-6D58-CA44-B0A8-ED164EF471CD}" xr6:coauthVersionLast="45" xr6:coauthVersionMax="45" xr10:uidLastSave="{00000000-0000-0000-0000-000000000000}"/>
  <bookViews>
    <workbookView xWindow="0" yWindow="0" windowWidth="25600" windowHeight="16000" xr2:uid="{21435FE0-EE40-F54A-8D79-F06D134CBC0F}"/>
  </bookViews>
  <sheets>
    <sheet name="Planilha1" sheetId="1" r:id="rId1"/>
    <sheet name="ICC" sheetId="3" r:id="rId2"/>
    <sheet name="Matriz de Original" sheetId="2" r:id="rId3"/>
    <sheet name="Dados" sheetId="5" r:id="rId4"/>
    <sheet name="Planilha5" sheetId="6" r:id="rId5"/>
    <sheet name="Resumo - Tabela 1" sheetId="4" r:id="rId6"/>
  </sheets>
  <definedNames>
    <definedName name="_xlnm._FilterDatabase" localSheetId="0" hidden="1">Planilha1!$A$1:$AW$36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7" i="1" l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C11" i="4" l="1"/>
  <c r="D10" i="4"/>
  <c r="C10" i="4"/>
  <c r="D14" i="4"/>
  <c r="D13" i="4"/>
  <c r="D12" i="4"/>
  <c r="D11" i="4"/>
  <c r="C14" i="4"/>
  <c r="C13" i="4"/>
  <c r="C12" i="4"/>
  <c r="C6" i="4"/>
  <c r="C7" i="4"/>
  <c r="C5" i="4"/>
  <c r="C4" i="4"/>
  <c r="C3" i="4"/>
  <c r="BH23" i="1" l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22" i="1"/>
  <c r="BS4" i="1"/>
  <c r="BS5" i="1"/>
  <c r="BS6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S2" i="1"/>
  <c r="BH2" i="1"/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</calcChain>
</file>

<file path=xl/sharedStrings.xml><?xml version="1.0" encoding="utf-8"?>
<sst xmlns="http://schemas.openxmlformats.org/spreadsheetml/2006/main" count="727" uniqueCount="126">
  <si>
    <t>Data</t>
  </si>
  <si>
    <t>CRC1</t>
  </si>
  <si>
    <t>CRC2</t>
  </si>
  <si>
    <t>CRC3</t>
  </si>
  <si>
    <t>CRC4</t>
  </si>
  <si>
    <t>CRC5</t>
  </si>
  <si>
    <t>i37</t>
  </si>
  <si>
    <t>G.amarali</t>
  </si>
  <si>
    <t>M</t>
  </si>
  <si>
    <t>-</t>
  </si>
  <si>
    <t>i34</t>
  </si>
  <si>
    <t>i35</t>
  </si>
  <si>
    <t>i38</t>
  </si>
  <si>
    <t>IX</t>
  </si>
  <si>
    <t>M3</t>
  </si>
  <si>
    <t>M4</t>
  </si>
  <si>
    <t>M1</t>
  </si>
  <si>
    <t>M5</t>
  </si>
  <si>
    <t>M2</t>
  </si>
  <si>
    <t>SEXO</t>
  </si>
  <si>
    <t>ESPÉCIE</t>
  </si>
  <si>
    <t>PONTO</t>
  </si>
  <si>
    <t>LOCAL</t>
  </si>
  <si>
    <t>Ilha</t>
  </si>
  <si>
    <t>Margem</t>
  </si>
  <si>
    <t>MASSA(g)</t>
  </si>
  <si>
    <t>MÉDIA CRC (mm)</t>
  </si>
  <si>
    <t>ID</t>
  </si>
  <si>
    <t>CCA1</t>
  </si>
  <si>
    <t>CCA3</t>
  </si>
  <si>
    <t>CCA2</t>
  </si>
  <si>
    <t>CCA4</t>
  </si>
  <si>
    <t>CCA5</t>
  </si>
  <si>
    <t>ACA1</t>
  </si>
  <si>
    <t>ACA2</t>
  </si>
  <si>
    <t>ACA3</t>
  </si>
  <si>
    <t>ACA4</t>
  </si>
  <si>
    <t>ACA5</t>
  </si>
  <si>
    <t>MÉDIA COMP. CABEÇA</t>
  </si>
  <si>
    <t>MÉDIA ALTURA CABEÇA</t>
  </si>
  <si>
    <t>LCA1</t>
  </si>
  <si>
    <t>LCA2</t>
  </si>
  <si>
    <t>LCA3</t>
  </si>
  <si>
    <t>LCA4</t>
  </si>
  <si>
    <t>LCA5</t>
  </si>
  <si>
    <t>MÉDIA LARGURA CABEÇA</t>
  </si>
  <si>
    <t>FE1</t>
  </si>
  <si>
    <t>FE2</t>
  </si>
  <si>
    <t>FE3</t>
  </si>
  <si>
    <t>FE4</t>
  </si>
  <si>
    <t>FE5</t>
  </si>
  <si>
    <t>TE1</t>
  </si>
  <si>
    <t>TE2</t>
  </si>
  <si>
    <t>TE3</t>
  </si>
  <si>
    <t>TE4</t>
  </si>
  <si>
    <t>TE5</t>
  </si>
  <si>
    <t>PéE1</t>
  </si>
  <si>
    <t>PéE2</t>
  </si>
  <si>
    <t>PéE3</t>
  </si>
  <si>
    <t>PéE4</t>
  </si>
  <si>
    <t>PéE5</t>
  </si>
  <si>
    <t>MÉDIA FEMUR ESQ.</t>
  </si>
  <si>
    <t>MÉDIA TIBIA ESQ.</t>
  </si>
  <si>
    <t>MÉDIA PÉ ESQ.</t>
  </si>
  <si>
    <t>CRC</t>
  </si>
  <si>
    <t>COMP. CABEÇA</t>
  </si>
  <si>
    <t>ALTURA CABEÇA</t>
  </si>
  <si>
    <t>LARGURA CABEÇA</t>
  </si>
  <si>
    <t>FEMUR ESQ.</t>
  </si>
  <si>
    <t>TIBIA ESQ.</t>
  </si>
  <si>
    <t>PÉ ESQ.</t>
  </si>
  <si>
    <t>LARG._LOBO</t>
  </si>
  <si>
    <t>LARG._CORPO</t>
  </si>
  <si>
    <t>COMP._HP</t>
  </si>
  <si>
    <t>MÉDIA LAR.CORPO HP</t>
  </si>
  <si>
    <t>LAR.COR.HP 1</t>
  </si>
  <si>
    <t>LAR.COR.HP 2</t>
  </si>
  <si>
    <t>LAR.COR.HP 3</t>
  </si>
  <si>
    <t>LAR.COR.HP 4</t>
  </si>
  <si>
    <t>LAR.COR.HP 5</t>
  </si>
  <si>
    <t>LAR.COR.HP 6</t>
  </si>
  <si>
    <t>LAR.COR.HP 7</t>
  </si>
  <si>
    <t>LAR.COR.HP 8</t>
  </si>
  <si>
    <t>LAR.COR.HP 9</t>
  </si>
  <si>
    <t>LAR.COR.HP 10</t>
  </si>
  <si>
    <t>LAR.LOBO.HP 1</t>
  </si>
  <si>
    <t>LAR.LOBO.HP 2</t>
  </si>
  <si>
    <t>LAR.LOBO.HP 3</t>
  </si>
  <si>
    <t>LAR.LOBO.HP 4</t>
  </si>
  <si>
    <t>LAR.LOBO.HP 5</t>
  </si>
  <si>
    <t>LAR.LOBO.HP 6</t>
  </si>
  <si>
    <t>LAR.LOBO.HP 7</t>
  </si>
  <si>
    <t>LAR.LOBO.HP 8</t>
  </si>
  <si>
    <t>LAR.LOBO.HP 9</t>
  </si>
  <si>
    <t>LAR.LOBO.HP 10</t>
  </si>
  <si>
    <t>?</t>
  </si>
  <si>
    <t>n</t>
  </si>
  <si>
    <t>Média (mm)</t>
  </si>
  <si>
    <t>Erro Padrão</t>
  </si>
  <si>
    <t>ICC</t>
  </si>
  <si>
    <t>ILHAS</t>
  </si>
  <si>
    <t>Fêmur</t>
  </si>
  <si>
    <t>Tíbia</t>
  </si>
  <si>
    <t>Larg. do Lobo do Hemipénis</t>
  </si>
  <si>
    <t>Largura do Corpo do Hemipénis</t>
  </si>
  <si>
    <t>Comprimento total do Hemipénis</t>
  </si>
  <si>
    <t>MARGENS</t>
  </si>
  <si>
    <t>Largura do Lobo do Hemipénis</t>
  </si>
  <si>
    <t>Larg. do Corpo do Hemipénis</t>
  </si>
  <si>
    <t>Rótulos de Linha</t>
  </si>
  <si>
    <t>(vazio)</t>
  </si>
  <si>
    <t>Média de CRC</t>
  </si>
  <si>
    <t>Total Média de CRC</t>
  </si>
  <si>
    <t>Média de FEMUR ESQ.</t>
  </si>
  <si>
    <t>DesvPad de CRC</t>
  </si>
  <si>
    <t>Total DesvPad de CRC</t>
  </si>
  <si>
    <t>Total Média de FEMUR ESQ.</t>
  </si>
  <si>
    <t>Média de TIBIA ESQ.</t>
  </si>
  <si>
    <t>Total Média de TIBIA ESQ.</t>
  </si>
  <si>
    <t>DesvPad de TIBIA ESQ.</t>
  </si>
  <si>
    <t>Total DesvPad de TIBIA ESQ.</t>
  </si>
  <si>
    <t>DesvPad de FEMUR ESQ.</t>
  </si>
  <si>
    <t>Total DesvPad de FEMUR ESQ.</t>
  </si>
  <si>
    <t>F</t>
  </si>
  <si>
    <t>LarCA</t>
  </si>
  <si>
    <t>Pequeno de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</si>
</sst>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/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2" fillId="12" borderId="0" xfId="0" applyFont="1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12" borderId="0" xfId="0" applyFill="1"/>
    <xf numFmtId="0" fontId="0" fillId="13" borderId="0" xfId="0" applyFill="1"/>
    <xf numFmtId="165" fontId="0" fillId="0" borderId="0" xfId="0" applyNumberFormat="1"/>
    <xf numFmtId="1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ington Coelho" refreshedDate="43814.51973078704" createdVersion="6" refreshedVersion="6" minRefreshableVersion="3" recordCount="24" xr:uid="{0943A67A-EA65-454E-B063-4602C97AA2DC}">
  <cacheSource type="worksheet">
    <worksheetSource ref="A1:L1048576" sheet="Dados"/>
  </cacheSource>
  <cacheFields count="12">
    <cacheField name="PONTO" numFmtId="0">
      <sharedItems containsBlank="1" count="10">
        <s v="i37"/>
        <s v="i34"/>
        <s v="i35"/>
        <s v="i38"/>
        <s v="M3"/>
        <s v="M4"/>
        <s v="M1"/>
        <s v="M5"/>
        <s v="M2"/>
        <m/>
      </sharedItems>
    </cacheField>
    <cacheField name="LOCAL" numFmtId="0">
      <sharedItems containsBlank="1" count="3">
        <s v="Ilha"/>
        <s v="Margem"/>
        <m/>
      </sharedItems>
    </cacheField>
    <cacheField name="ESPÉCIE" numFmtId="0">
      <sharedItems containsBlank="1"/>
    </cacheField>
    <cacheField name="ID" numFmtId="0">
      <sharedItems containsString="0" containsBlank="1" containsNumber="1" containsInteger="1" minValue="2802" maxValue="2891"/>
    </cacheField>
    <cacheField name="SEXO" numFmtId="0">
      <sharedItems containsBlank="1"/>
    </cacheField>
    <cacheField name="CRC" numFmtId="0">
      <sharedItems containsString="0" containsBlank="1" containsNumber="1" minValue="36.166000000000004" maxValue="45.779999999999994" count="24">
        <n v="44.736000000000004"/>
        <n v="43.408000000000001"/>
        <n v="42.691999999999993"/>
        <n v="43.19"/>
        <n v="43.724000000000004"/>
        <n v="40.402000000000001"/>
        <n v="39.085999999999999"/>
        <n v="38.387999999999998"/>
        <n v="44.018000000000001"/>
        <n v="43.274000000000001"/>
        <n v="45.775999999999996"/>
        <n v="42.155999999999999"/>
        <n v="41.160000000000004"/>
        <n v="44.146000000000001"/>
        <n v="43.432000000000002"/>
        <n v="42.99"/>
        <n v="45.779999999999994"/>
        <n v="39.003999999999998"/>
        <n v="40.21"/>
        <n v="37.868000000000009"/>
        <n v="43.701999999999998"/>
        <n v="36.166000000000004"/>
        <n v="44.738"/>
        <m/>
      </sharedItems>
    </cacheField>
    <cacheField name="FEMUR ESQ." numFmtId="0">
      <sharedItems containsString="0" containsBlank="1" containsNumber="1" minValue="6.1379999999999999" maxValue="8.1220000000000017" count="24">
        <n v="7.3780000000000001"/>
        <n v="7.0679999999999996"/>
        <n v="6.76"/>
        <n v="7.5260000000000007"/>
        <n v="7.2200000000000006"/>
        <n v="7.2260000000000009"/>
        <n v="7.0200000000000005"/>
        <n v="6.2240000000000002"/>
        <n v="6.9719999999999995"/>
        <n v="7.081999999999999"/>
        <n v="7.2099999999999991"/>
        <n v="6.3980000000000006"/>
        <n v="7.44"/>
        <n v="7.9240000000000013"/>
        <n v="7.1560000000000006"/>
        <n v="7.2120000000000006"/>
        <n v="8.1220000000000017"/>
        <n v="6.3819999999999997"/>
        <n v="6.9799999999999995"/>
        <n v="6.5699999999999985"/>
        <n v="6.1379999999999999"/>
        <n v="7.3620000000000001"/>
        <n v="7.6020000000000012"/>
        <m/>
      </sharedItems>
    </cacheField>
    <cacheField name="TIBIA ESQ." numFmtId="0">
      <sharedItems containsString="0" containsBlank="1" containsNumber="1" minValue="6.3819999999999997" maxValue="7.9980000000000002" count="24">
        <n v="7.1739999999999995"/>
        <n v="7.7"/>
        <n v="7.0539999999999994"/>
        <n v="6.9640000000000004"/>
        <n v="7.0860000000000003"/>
        <n v="6.9620000000000006"/>
        <n v="6.3819999999999997"/>
        <n v="6.556"/>
        <n v="7.0240000000000009"/>
        <n v="6.9739999999999993"/>
        <n v="6.7800000000000011"/>
        <n v="7.8220000000000001"/>
        <n v="7.1020000000000012"/>
        <n v="7.9719999999999995"/>
        <n v="7.9980000000000002"/>
        <n v="7.0180000000000007"/>
        <n v="7.37"/>
        <n v="6.5959999999999992"/>
        <n v="6.7780000000000005"/>
        <n v="6.5060000000000002"/>
        <n v="6.7380000000000013"/>
        <n v="6.5259999999999989"/>
        <n v="7.4760000000000009"/>
        <m/>
      </sharedItems>
    </cacheField>
    <cacheField name="PÉ ESQ." numFmtId="0">
      <sharedItems containsBlank="1" containsMixedTypes="1" containsNumber="1" minValue="3.0780000000000003" maxValue="7.484"/>
    </cacheField>
    <cacheField name="LARG._LOBO" numFmtId="0">
      <sharedItems containsString="0" containsBlank="1" containsNumber="1" minValue="1.3241000000000001" maxValue="1.8820999999999999"/>
    </cacheField>
    <cacheField name="LARG._CORPO" numFmtId="0">
      <sharedItems containsString="0" containsBlank="1" containsNumber="1" minValue="1.7711000000000001" maxValue="3.3115999999999999"/>
    </cacheField>
    <cacheField name="COMP._H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G.amarali"/>
    <n v="2802"/>
    <s v="M"/>
    <x v="0"/>
    <x v="0"/>
    <x v="0"/>
    <n v="3.3619999999999997"/>
    <n v="1.5355999999999999"/>
    <n v="2.6301999999999999"/>
    <m/>
  </r>
  <r>
    <x v="0"/>
    <x v="0"/>
    <s v="G.amarali"/>
    <n v="2805"/>
    <s v="M"/>
    <x v="1"/>
    <x v="1"/>
    <x v="1"/>
    <n v="7.484"/>
    <n v="1.6121000000000003"/>
    <n v="3.3115999999999999"/>
    <m/>
  </r>
  <r>
    <x v="0"/>
    <x v="0"/>
    <s v="G.amarali"/>
    <n v="2809"/>
    <s v="M"/>
    <x v="2"/>
    <x v="2"/>
    <x v="2"/>
    <n v="4.0579999999999998"/>
    <n v="1.6538999999999997"/>
    <n v="3.2439999999999998"/>
    <m/>
  </r>
  <r>
    <x v="0"/>
    <x v="0"/>
    <s v="G.amarali"/>
    <n v="2810"/>
    <s v="M"/>
    <x v="3"/>
    <x v="3"/>
    <x v="3"/>
    <n v="3.6060000000000003"/>
    <n v="1.7334000000000003"/>
    <n v="3.0891999999999999"/>
    <m/>
  </r>
  <r>
    <x v="1"/>
    <x v="0"/>
    <s v="G.amarali"/>
    <n v="2818"/>
    <s v="M"/>
    <x v="4"/>
    <x v="4"/>
    <x v="4"/>
    <n v="3.85"/>
    <n v="1.5051999999999999"/>
    <n v="2.4642000000000004"/>
    <m/>
  </r>
  <r>
    <x v="1"/>
    <x v="0"/>
    <s v="G.amarali"/>
    <n v="2819"/>
    <s v="M"/>
    <x v="5"/>
    <x v="5"/>
    <x v="5"/>
    <n v="3.54"/>
    <n v="1.3672"/>
    <n v="2.8455000000000004"/>
    <m/>
  </r>
  <r>
    <x v="1"/>
    <x v="0"/>
    <s v="G.amarali"/>
    <n v="2820"/>
    <s v="M"/>
    <x v="6"/>
    <x v="6"/>
    <x v="6"/>
    <n v="6.4159999999999995"/>
    <n v="1.4334"/>
    <n v="2.5395000000000003"/>
    <m/>
  </r>
  <r>
    <x v="1"/>
    <x v="0"/>
    <s v="G.amarali"/>
    <n v="2821"/>
    <s v="M"/>
    <x v="7"/>
    <x v="7"/>
    <x v="7"/>
    <n v="3.5239999999999996"/>
    <n v="1.4601999999999999"/>
    <n v="2.5613999999999999"/>
    <m/>
  </r>
  <r>
    <x v="1"/>
    <x v="0"/>
    <s v="G.amarali"/>
    <n v="2827"/>
    <s v="M"/>
    <x v="8"/>
    <x v="8"/>
    <x v="8"/>
    <n v="4.0440000000000005"/>
    <n v="1.4793000000000001"/>
    <n v="2.6149"/>
    <m/>
  </r>
  <r>
    <x v="2"/>
    <x v="0"/>
    <s v="G.amarali"/>
    <n v="2831"/>
    <s v="M"/>
    <x v="9"/>
    <x v="9"/>
    <x v="9"/>
    <n v="3.4340000000000002"/>
    <n v="1.6976999999999998"/>
    <n v="2.8233999999999999"/>
    <m/>
  </r>
  <r>
    <x v="3"/>
    <x v="0"/>
    <s v="G.amarali"/>
    <n v="2841"/>
    <s v="M"/>
    <x v="10"/>
    <x v="10"/>
    <x v="10"/>
    <s v="-"/>
    <n v="1.5615999999999999"/>
    <n v="2.8145000000000002"/>
    <m/>
  </r>
  <r>
    <x v="3"/>
    <x v="0"/>
    <s v="G.amarali"/>
    <n v="2842"/>
    <s v="M"/>
    <x v="11"/>
    <x v="11"/>
    <x v="11"/>
    <n v="4.145999999999999"/>
    <n v="1.484"/>
    <n v="2.8115999999999994"/>
    <m/>
  </r>
  <r>
    <x v="3"/>
    <x v="0"/>
    <s v="G.amarali"/>
    <n v="2845"/>
    <s v="M"/>
    <x v="12"/>
    <x v="12"/>
    <x v="12"/>
    <n v="3.6059999999999994"/>
    <n v="1.4313"/>
    <n v="2.8483000000000001"/>
    <m/>
  </r>
  <r>
    <x v="4"/>
    <x v="1"/>
    <s v="G.amarali"/>
    <n v="2862"/>
    <s v="M"/>
    <x v="13"/>
    <x v="13"/>
    <x v="13"/>
    <n v="3.3759999999999999"/>
    <n v="1.4982"/>
    <n v="1.7711000000000001"/>
    <m/>
  </r>
  <r>
    <x v="5"/>
    <x v="1"/>
    <s v="G.amarali"/>
    <n v="2864"/>
    <s v="M"/>
    <x v="14"/>
    <x v="14"/>
    <x v="14"/>
    <s v="-"/>
    <n v="1.4919999999999998"/>
    <n v="2.7181999999999995"/>
    <m/>
  </r>
  <r>
    <x v="5"/>
    <x v="1"/>
    <s v="G.amarali"/>
    <n v="2865"/>
    <s v="M"/>
    <x v="15"/>
    <x v="15"/>
    <x v="15"/>
    <n v="3.6420000000000003"/>
    <n v="1.5373999999999999"/>
    <n v="2.6812"/>
    <m/>
  </r>
  <r>
    <x v="5"/>
    <x v="1"/>
    <s v="G.amarali"/>
    <n v="2867"/>
    <s v="M"/>
    <x v="16"/>
    <x v="16"/>
    <x v="16"/>
    <n v="3.6920000000000002"/>
    <n v="1.8820999999999999"/>
    <n v="2.9978000000000002"/>
    <m/>
  </r>
  <r>
    <x v="6"/>
    <x v="1"/>
    <s v="G.amarali"/>
    <n v="2876"/>
    <s v="M"/>
    <x v="17"/>
    <x v="17"/>
    <x v="17"/>
    <n v="3.0780000000000003"/>
    <n v="1.4938"/>
    <n v="2.3264000000000005"/>
    <m/>
  </r>
  <r>
    <x v="7"/>
    <x v="1"/>
    <s v="G.amarali"/>
    <n v="2879"/>
    <s v="M"/>
    <x v="18"/>
    <x v="18"/>
    <x v="18"/>
    <n v="3.7020000000000004"/>
    <n v="1.5325"/>
    <n v="3.1537999999999999"/>
    <m/>
  </r>
  <r>
    <x v="8"/>
    <x v="1"/>
    <s v="G.amarali"/>
    <n v="2882"/>
    <s v="M"/>
    <x v="19"/>
    <x v="19"/>
    <x v="19"/>
    <n v="3.1839999999999997"/>
    <n v="1.3241000000000001"/>
    <n v="2.3393000000000002"/>
    <m/>
  </r>
  <r>
    <x v="8"/>
    <x v="1"/>
    <s v="G.amarali"/>
    <n v="2885"/>
    <s v="M"/>
    <x v="20"/>
    <x v="20"/>
    <x v="20"/>
    <n v="3.6800000000000006"/>
    <n v="1.6666999999999998"/>
    <n v="2.6846999999999999"/>
    <m/>
  </r>
  <r>
    <x v="6"/>
    <x v="1"/>
    <s v="G.amarali"/>
    <n v="2889"/>
    <s v="M"/>
    <x v="21"/>
    <x v="21"/>
    <x v="21"/>
    <n v="3.1380000000000003"/>
    <n v="1.4489000000000001"/>
    <n v="2.2627000000000002"/>
    <m/>
  </r>
  <r>
    <x v="6"/>
    <x v="1"/>
    <s v="G.amarali"/>
    <n v="2891"/>
    <s v="M"/>
    <x v="22"/>
    <x v="22"/>
    <x v="22"/>
    <n v="4.2439999999999998"/>
    <n v="1.7307999999999997"/>
    <n v="2.9762999999999997"/>
    <m/>
  </r>
  <r>
    <x v="9"/>
    <x v="2"/>
    <m/>
    <m/>
    <m/>
    <x v="23"/>
    <x v="23"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5531A-91AB-A544-92CF-109764898AF1}" name="Tabela dinâmica1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12">
    <pivotField showAll="0">
      <items count="11">
        <item x="1"/>
        <item x="2"/>
        <item x="0"/>
        <item x="3"/>
        <item x="6"/>
        <item x="8"/>
        <item x="4"/>
        <item x="5"/>
        <item x="7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25">
        <item x="21"/>
        <item x="19"/>
        <item x="7"/>
        <item x="17"/>
        <item x="6"/>
        <item x="18"/>
        <item x="5"/>
        <item x="12"/>
        <item x="11"/>
        <item x="2"/>
        <item x="15"/>
        <item x="3"/>
        <item x="9"/>
        <item x="1"/>
        <item x="14"/>
        <item x="20"/>
        <item x="4"/>
        <item x="8"/>
        <item x="13"/>
        <item x="0"/>
        <item x="22"/>
        <item x="10"/>
        <item x="16"/>
        <item x="23"/>
        <item t="default"/>
      </items>
    </pivotField>
    <pivotField dataField="1" showAll="0">
      <items count="25">
        <item x="20"/>
        <item x="7"/>
        <item x="17"/>
        <item x="11"/>
        <item x="19"/>
        <item x="2"/>
        <item x="8"/>
        <item x="18"/>
        <item x="6"/>
        <item x="1"/>
        <item x="9"/>
        <item x="14"/>
        <item x="10"/>
        <item x="15"/>
        <item x="4"/>
        <item x="5"/>
        <item x="21"/>
        <item x="0"/>
        <item x="12"/>
        <item x="3"/>
        <item x="22"/>
        <item x="13"/>
        <item x="16"/>
        <item x="23"/>
        <item t="default"/>
      </items>
    </pivotField>
    <pivotField dataField="1" showAll="0">
      <items count="25">
        <item x="6"/>
        <item x="19"/>
        <item x="21"/>
        <item x="7"/>
        <item x="17"/>
        <item x="20"/>
        <item x="18"/>
        <item x="10"/>
        <item x="5"/>
        <item x="3"/>
        <item x="9"/>
        <item x="15"/>
        <item x="8"/>
        <item x="2"/>
        <item x="4"/>
        <item x="12"/>
        <item x="0"/>
        <item x="16"/>
        <item x="22"/>
        <item x="1"/>
        <item x="11"/>
        <item x="13"/>
        <item x="14"/>
        <item x="23"/>
        <item t="default"/>
      </items>
    </pivotField>
    <pivotField showAll="0"/>
    <pivotField showAll="0"/>
    <pivotField showAll="0"/>
    <pivotField showAll="0"/>
  </pivotFields>
  <rowFields count="2">
    <field x="1"/>
    <field x="-2"/>
  </rowFields>
  <rowItems count="27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Items count="1">
    <i/>
  </colItems>
  <dataFields count="6">
    <dataField name="Média de CRC" fld="5" subtotal="average" baseField="0" baseItem="0"/>
    <dataField name="DesvPad de CRC" fld="5" subtotal="stdDev" baseField="0" baseItem="0"/>
    <dataField name="Média de FEMUR ESQ." fld="6" subtotal="average" baseField="0" baseItem="0"/>
    <dataField name="DesvPad de FEMUR ESQ." fld="6" subtotal="stdDev" baseField="0" baseItem="0"/>
    <dataField name="Média de TIBIA ESQ." fld="7" subtotal="average" baseField="0" baseItem="0"/>
    <dataField name="DesvPad de TIBIA ESQ.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21B9-00B7-DF42-AC9C-00F1943DDCB7}">
  <dimension ref="A1:BT36"/>
  <sheetViews>
    <sheetView tabSelected="1" workbookViewId="0">
      <pane xSplit="5" ySplit="1" topLeftCell="BQ2" activePane="bottomRight" state="frozen"/>
      <selection pane="topRight" activeCell="F1" sqref="F1"/>
      <selection pane="bottomLeft" activeCell="A2" sqref="A2"/>
      <selection pane="bottomRight" activeCell="A21" sqref="A21:XFD21"/>
    </sheetView>
  </sheetViews>
  <sheetFormatPr baseColWidth="10" defaultRowHeight="16" x14ac:dyDescent="0.2"/>
  <cols>
    <col min="1" max="1" width="12.33203125" style="1" customWidth="1"/>
    <col min="6" max="7" width="10.83203125" style="4"/>
    <col min="13" max="13" width="15.33203125" style="4" bestFit="1" customWidth="1"/>
    <col min="19" max="19" width="20" style="4" bestFit="1" customWidth="1"/>
    <col min="25" max="25" width="20" bestFit="1" customWidth="1"/>
    <col min="31" max="31" width="22.33203125" bestFit="1" customWidth="1"/>
    <col min="37" max="37" width="20.33203125" customWidth="1"/>
    <col min="43" max="43" width="15.6640625" bestFit="1" customWidth="1"/>
    <col min="49" max="49" width="13.33203125" bestFit="1" customWidth="1"/>
    <col min="50" max="59" width="12.33203125" customWidth="1"/>
    <col min="60" max="60" width="19.5" bestFit="1" customWidth="1"/>
    <col min="61" max="70" width="15.5" customWidth="1"/>
    <col min="71" max="71" width="19.5" bestFit="1" customWidth="1"/>
    <col min="72" max="72" width="15.1640625" bestFit="1" customWidth="1"/>
  </cols>
  <sheetData>
    <row r="1" spans="1:71" x14ac:dyDescent="0.2">
      <c r="A1" s="2" t="s">
        <v>0</v>
      </c>
      <c r="B1" s="3" t="s">
        <v>21</v>
      </c>
      <c r="C1" s="3" t="s">
        <v>22</v>
      </c>
      <c r="D1" s="3" t="s">
        <v>20</v>
      </c>
      <c r="E1" s="3" t="s">
        <v>27</v>
      </c>
      <c r="F1" s="3" t="s">
        <v>19</v>
      </c>
      <c r="G1" s="3" t="s">
        <v>25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26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38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39</v>
      </c>
      <c r="Z1" s="3" t="s">
        <v>40</v>
      </c>
      <c r="AA1" s="3" t="s">
        <v>41</v>
      </c>
      <c r="AB1" s="3" t="s">
        <v>42</v>
      </c>
      <c r="AC1" s="3" t="s">
        <v>43</v>
      </c>
      <c r="AD1" s="3" t="s">
        <v>44</v>
      </c>
      <c r="AE1" s="3" t="s">
        <v>45</v>
      </c>
      <c r="AF1" s="9" t="s">
        <v>46</v>
      </c>
      <c r="AG1" s="9" t="s">
        <v>47</v>
      </c>
      <c r="AH1" s="9" t="s">
        <v>48</v>
      </c>
      <c r="AI1" s="9" t="s">
        <v>49</v>
      </c>
      <c r="AJ1" s="9" t="s">
        <v>50</v>
      </c>
      <c r="AK1" s="10" t="s">
        <v>61</v>
      </c>
      <c r="AL1" s="10" t="s">
        <v>51</v>
      </c>
      <c r="AM1" s="10" t="s">
        <v>52</v>
      </c>
      <c r="AN1" s="10" t="s">
        <v>53</v>
      </c>
      <c r="AO1" s="10" t="s">
        <v>54</v>
      </c>
      <c r="AP1" s="10" t="s">
        <v>55</v>
      </c>
      <c r="AQ1" s="10" t="s">
        <v>62</v>
      </c>
      <c r="AR1" s="10" t="s">
        <v>56</v>
      </c>
      <c r="AS1" s="10" t="s">
        <v>57</v>
      </c>
      <c r="AT1" s="10" t="s">
        <v>58</v>
      </c>
      <c r="AU1" s="10" t="s">
        <v>59</v>
      </c>
      <c r="AV1" s="10" t="s">
        <v>60</v>
      </c>
      <c r="AW1" s="10" t="s">
        <v>63</v>
      </c>
      <c r="AX1" s="15" t="s">
        <v>75</v>
      </c>
      <c r="AY1" s="15" t="s">
        <v>76</v>
      </c>
      <c r="AZ1" s="15" t="s">
        <v>77</v>
      </c>
      <c r="BA1" s="15" t="s">
        <v>78</v>
      </c>
      <c r="BB1" s="15" t="s">
        <v>79</v>
      </c>
      <c r="BC1" s="15" t="s">
        <v>80</v>
      </c>
      <c r="BD1" s="15" t="s">
        <v>81</v>
      </c>
      <c r="BE1" s="15" t="s">
        <v>82</v>
      </c>
      <c r="BF1" s="15" t="s">
        <v>83</v>
      </c>
      <c r="BG1" s="15" t="s">
        <v>84</v>
      </c>
      <c r="BH1" s="15" t="s">
        <v>74</v>
      </c>
      <c r="BI1" s="17" t="s">
        <v>85</v>
      </c>
      <c r="BJ1" s="17" t="s">
        <v>86</v>
      </c>
      <c r="BK1" s="17" t="s">
        <v>87</v>
      </c>
      <c r="BL1" s="17" t="s">
        <v>88</v>
      </c>
      <c r="BM1" s="17" t="s">
        <v>89</v>
      </c>
      <c r="BN1" s="17" t="s">
        <v>90</v>
      </c>
      <c r="BO1" s="17" t="s">
        <v>91</v>
      </c>
      <c r="BP1" s="17" t="s">
        <v>92</v>
      </c>
      <c r="BQ1" s="17" t="s">
        <v>93</v>
      </c>
      <c r="BR1" s="17" t="s">
        <v>94</v>
      </c>
      <c r="BS1" s="17" t="s">
        <v>74</v>
      </c>
    </row>
    <row r="2" spans="1:71" x14ac:dyDescent="0.2">
      <c r="A2" s="1">
        <v>43618</v>
      </c>
      <c r="B2" t="s">
        <v>6</v>
      </c>
      <c r="C2" t="s">
        <v>23</v>
      </c>
      <c r="D2" s="5" t="s">
        <v>7</v>
      </c>
      <c r="E2">
        <v>2802</v>
      </c>
      <c r="F2" s="4" t="s">
        <v>8</v>
      </c>
      <c r="G2" s="6">
        <v>2.2999999999999998</v>
      </c>
      <c r="H2" s="8">
        <v>44.35</v>
      </c>
      <c r="I2" s="8">
        <v>45.04</v>
      </c>
      <c r="J2" s="8">
        <v>44.6</v>
      </c>
      <c r="K2" s="8">
        <v>45</v>
      </c>
      <c r="L2" s="8">
        <v>44.69</v>
      </c>
      <c r="M2" s="7">
        <f>AVERAGE(H2:L2)</f>
        <v>44.736000000000004</v>
      </c>
      <c r="N2">
        <v>11.91</v>
      </c>
      <c r="O2">
        <v>11.91</v>
      </c>
      <c r="P2">
        <v>11.7</v>
      </c>
      <c r="Q2">
        <v>11.85</v>
      </c>
      <c r="R2">
        <v>11.82</v>
      </c>
      <c r="S2" s="7">
        <f>AVERAGE(N2:R2)</f>
        <v>11.837999999999999</v>
      </c>
      <c r="T2">
        <v>5.62</v>
      </c>
      <c r="U2">
        <v>5.48</v>
      </c>
      <c r="V2">
        <v>5.81</v>
      </c>
      <c r="W2">
        <v>5.78</v>
      </c>
      <c r="X2">
        <v>5.62</v>
      </c>
      <c r="Y2" s="7">
        <f>AVERAGE(T2:X2)</f>
        <v>5.6620000000000008</v>
      </c>
      <c r="Z2">
        <v>8.89</v>
      </c>
      <c r="AA2">
        <v>8.77</v>
      </c>
      <c r="AB2">
        <v>8.8800000000000008</v>
      </c>
      <c r="AC2">
        <v>8.9499999999999993</v>
      </c>
      <c r="AD2">
        <v>8.81</v>
      </c>
      <c r="AE2" s="7">
        <f>AVERAGE(Z2:AD2)</f>
        <v>8.86</v>
      </c>
      <c r="AF2">
        <v>7.31</v>
      </c>
      <c r="AG2">
        <v>7.33</v>
      </c>
      <c r="AH2">
        <v>7.39</v>
      </c>
      <c r="AI2">
        <v>7.44</v>
      </c>
      <c r="AJ2">
        <v>7.42</v>
      </c>
      <c r="AK2" s="7">
        <f>AVERAGE(AF2:AJ2)</f>
        <v>7.3780000000000001</v>
      </c>
      <c r="AL2">
        <v>7.1</v>
      </c>
      <c r="AM2">
        <v>7.13</v>
      </c>
      <c r="AN2">
        <v>7.14</v>
      </c>
      <c r="AO2">
        <v>7.22</v>
      </c>
      <c r="AP2">
        <v>7.28</v>
      </c>
      <c r="AQ2" s="7">
        <f>AVERAGE(AL2:AP2)</f>
        <v>7.1739999999999995</v>
      </c>
      <c r="AR2">
        <v>3.44</v>
      </c>
      <c r="AS2">
        <v>3.29</v>
      </c>
      <c r="AT2">
        <v>3.4</v>
      </c>
      <c r="AU2">
        <v>3.28</v>
      </c>
      <c r="AV2">
        <v>3.4</v>
      </c>
      <c r="AW2" s="7">
        <f>AVERAGE(AR2:AV2)</f>
        <v>3.3619999999999997</v>
      </c>
      <c r="AX2">
        <v>1.5409999999999999</v>
      </c>
      <c r="AY2">
        <v>1.5229999999999999</v>
      </c>
      <c r="AZ2">
        <v>1.54</v>
      </c>
      <c r="BA2">
        <v>1.534</v>
      </c>
      <c r="BB2">
        <v>1.504</v>
      </c>
      <c r="BC2">
        <v>1.508</v>
      </c>
      <c r="BD2">
        <v>1.528</v>
      </c>
      <c r="BE2">
        <v>1.5429999999999999</v>
      </c>
      <c r="BF2">
        <v>1.552</v>
      </c>
      <c r="BG2">
        <v>1.583</v>
      </c>
      <c r="BH2" s="16">
        <f>AVERAGE(AX2:BG2)</f>
        <v>1.5355999999999999</v>
      </c>
      <c r="BI2">
        <v>2.6040000000000001</v>
      </c>
      <c r="BJ2">
        <v>2.6419999999999999</v>
      </c>
      <c r="BK2">
        <v>2.6160000000000001</v>
      </c>
      <c r="BL2">
        <v>2.6179999999999999</v>
      </c>
      <c r="BM2">
        <v>2.6440000000000001</v>
      </c>
      <c r="BN2">
        <v>2.63</v>
      </c>
      <c r="BO2">
        <v>2.6339999999999999</v>
      </c>
      <c r="BP2">
        <v>2.6560000000000001</v>
      </c>
      <c r="BQ2">
        <v>2.633</v>
      </c>
      <c r="BR2">
        <v>2.625</v>
      </c>
      <c r="BS2" s="16">
        <f>AVERAGE(BI2:BR2)</f>
        <v>2.6301999999999999</v>
      </c>
    </row>
    <row r="3" spans="1:71" x14ac:dyDescent="0.2">
      <c r="A3" s="1">
        <v>43618</v>
      </c>
      <c r="B3" t="s">
        <v>6</v>
      </c>
      <c r="C3" t="s">
        <v>23</v>
      </c>
      <c r="D3" s="5" t="s">
        <v>7</v>
      </c>
      <c r="E3">
        <v>2804</v>
      </c>
      <c r="F3" s="4" t="s">
        <v>8</v>
      </c>
      <c r="G3" s="6">
        <v>2</v>
      </c>
      <c r="H3" s="8">
        <v>40.89</v>
      </c>
      <c r="I3" s="8">
        <v>40.590000000000003</v>
      </c>
      <c r="J3" s="8">
        <v>40.729999999999997</v>
      </c>
      <c r="K3" s="8">
        <v>40.619999999999997</v>
      </c>
      <c r="L3" s="8">
        <v>41.06</v>
      </c>
      <c r="M3" s="7">
        <f t="shared" ref="M3:M36" si="0">AVERAGE(H3:L3)</f>
        <v>40.778000000000006</v>
      </c>
      <c r="N3">
        <v>10.54</v>
      </c>
      <c r="O3">
        <v>10.54</v>
      </c>
      <c r="P3">
        <v>10.65</v>
      </c>
      <c r="Q3">
        <v>10.76</v>
      </c>
      <c r="R3">
        <v>10.75</v>
      </c>
      <c r="S3" s="7">
        <f t="shared" ref="S3:S36" si="1">AVERAGE(N3:R3)</f>
        <v>10.648</v>
      </c>
      <c r="T3">
        <v>4.93</v>
      </c>
      <c r="U3">
        <v>5.05</v>
      </c>
      <c r="V3">
        <v>5</v>
      </c>
      <c r="W3">
        <v>5.03</v>
      </c>
      <c r="X3">
        <v>4.91</v>
      </c>
      <c r="Y3" s="7">
        <f t="shared" ref="Y3:Y36" si="2">AVERAGE(T3:X3)</f>
        <v>4.984</v>
      </c>
      <c r="Z3">
        <v>8.08</v>
      </c>
      <c r="AA3">
        <v>7.94</v>
      </c>
      <c r="AB3">
        <v>7.98</v>
      </c>
      <c r="AC3">
        <v>8.15</v>
      </c>
      <c r="AD3">
        <v>8.1</v>
      </c>
      <c r="AE3" s="7">
        <f t="shared" ref="AE3:AE36" si="3">AVERAGE(Z3:AD3)</f>
        <v>8.0500000000000007</v>
      </c>
      <c r="AF3">
        <v>7.39</v>
      </c>
      <c r="AG3">
        <v>7.4</v>
      </c>
      <c r="AH3">
        <v>7.31</v>
      </c>
      <c r="AI3">
        <v>7.33</v>
      </c>
      <c r="AJ3">
        <v>7.38</v>
      </c>
      <c r="AK3" s="7">
        <f t="shared" ref="AK3:AK36" si="4">AVERAGE(AF3:AJ3)</f>
        <v>7.3620000000000001</v>
      </c>
      <c r="AL3">
        <v>7.61</v>
      </c>
      <c r="AM3">
        <v>7.73</v>
      </c>
      <c r="AN3">
        <v>7.73</v>
      </c>
      <c r="AO3">
        <v>7.77</v>
      </c>
      <c r="AP3">
        <v>7.66</v>
      </c>
      <c r="AQ3" s="7">
        <f t="shared" ref="AQ3:AQ36" si="5">AVERAGE(AL3:AP3)</f>
        <v>7.7</v>
      </c>
      <c r="AR3">
        <v>3.53</v>
      </c>
      <c r="AS3">
        <v>3.58</v>
      </c>
      <c r="AT3">
        <v>3.5</v>
      </c>
      <c r="AU3">
        <v>3.56</v>
      </c>
      <c r="AV3">
        <v>3.61</v>
      </c>
      <c r="AW3" s="7">
        <f t="shared" ref="AW3:AW36" si="6">AVERAGE(AR3:AV3)</f>
        <v>3.556</v>
      </c>
      <c r="AX3" s="44">
        <v>1.593</v>
      </c>
      <c r="AY3" s="44">
        <v>1.6040000000000001</v>
      </c>
      <c r="AZ3" s="44">
        <v>1.599</v>
      </c>
      <c r="BA3" s="44">
        <v>1.5880000000000001</v>
      </c>
      <c r="BB3" s="44">
        <v>1.6</v>
      </c>
      <c r="BC3" s="44">
        <v>1.6339999999999999</v>
      </c>
      <c r="BD3" s="44">
        <v>1.605</v>
      </c>
      <c r="BE3" s="44">
        <v>1.59</v>
      </c>
      <c r="BF3" s="44">
        <v>1.6339999999999999</v>
      </c>
      <c r="BG3" s="44">
        <v>1.61</v>
      </c>
      <c r="BH3" s="16">
        <f t="shared" ref="BH3:BH36" si="7">AVERAGE(AX3:BG3)</f>
        <v>1.6057000000000001</v>
      </c>
      <c r="BI3">
        <v>2.3580000000000001</v>
      </c>
      <c r="BJ3">
        <v>2.399</v>
      </c>
      <c r="BK3">
        <v>2.3889999999999998</v>
      </c>
      <c r="BL3">
        <v>2.4209999999999998</v>
      </c>
      <c r="BM3">
        <v>2.395</v>
      </c>
      <c r="BN3">
        <v>2.367</v>
      </c>
      <c r="BO3">
        <v>2.403</v>
      </c>
      <c r="BP3">
        <v>2.407</v>
      </c>
      <c r="BQ3">
        <v>2.379</v>
      </c>
      <c r="BR3">
        <v>2.3490000000000002</v>
      </c>
      <c r="BS3" s="4">
        <v>2.4209999999999998</v>
      </c>
    </row>
    <row r="4" spans="1:71" x14ac:dyDescent="0.2">
      <c r="A4" s="1">
        <v>43618</v>
      </c>
      <c r="B4" t="s">
        <v>6</v>
      </c>
      <c r="C4" t="s">
        <v>23</v>
      </c>
      <c r="D4" s="5" t="s">
        <v>7</v>
      </c>
      <c r="E4">
        <v>2805</v>
      </c>
      <c r="F4" s="4" t="s">
        <v>8</v>
      </c>
      <c r="G4" s="6">
        <v>2.5</v>
      </c>
      <c r="H4" s="8">
        <v>43.29</v>
      </c>
      <c r="I4" s="8">
        <v>43.37</v>
      </c>
      <c r="J4" s="8">
        <v>43.54</v>
      </c>
      <c r="K4" s="8">
        <v>43.3</v>
      </c>
      <c r="L4" s="8">
        <v>43.54</v>
      </c>
      <c r="M4" s="7">
        <f t="shared" si="0"/>
        <v>43.408000000000001</v>
      </c>
      <c r="N4">
        <v>11.47</v>
      </c>
      <c r="O4">
        <v>11.25</v>
      </c>
      <c r="P4">
        <v>11.23</v>
      </c>
      <c r="Q4">
        <v>11.26</v>
      </c>
      <c r="R4">
        <v>11.2</v>
      </c>
      <c r="S4" s="7">
        <f t="shared" si="1"/>
        <v>11.282</v>
      </c>
      <c r="T4">
        <v>5.4</v>
      </c>
      <c r="U4">
        <v>5.41</v>
      </c>
      <c r="V4">
        <v>5.34</v>
      </c>
      <c r="W4">
        <v>5.36</v>
      </c>
      <c r="X4">
        <v>5.31</v>
      </c>
      <c r="Y4" s="7">
        <f t="shared" si="2"/>
        <v>5.363999999999999</v>
      </c>
      <c r="Z4">
        <v>8.49</v>
      </c>
      <c r="AA4">
        <v>8.58</v>
      </c>
      <c r="AB4">
        <v>8.68</v>
      </c>
      <c r="AC4">
        <v>8.56</v>
      </c>
      <c r="AD4">
        <v>8.43</v>
      </c>
      <c r="AE4" s="7">
        <f t="shared" si="3"/>
        <v>8.548</v>
      </c>
      <c r="AF4">
        <v>7.11</v>
      </c>
      <c r="AG4">
        <v>7.02</v>
      </c>
      <c r="AH4">
        <v>7.06</v>
      </c>
      <c r="AI4">
        <v>7.07</v>
      </c>
      <c r="AJ4">
        <v>7.08</v>
      </c>
      <c r="AK4" s="7">
        <f t="shared" si="4"/>
        <v>7.0679999999999996</v>
      </c>
      <c r="AL4">
        <v>7.71</v>
      </c>
      <c r="AM4">
        <v>7.72</v>
      </c>
      <c r="AN4">
        <v>7.72</v>
      </c>
      <c r="AO4">
        <v>7.73</v>
      </c>
      <c r="AP4">
        <v>7.62</v>
      </c>
      <c r="AQ4" s="7">
        <f t="shared" si="5"/>
        <v>7.7</v>
      </c>
      <c r="AR4">
        <v>7.46</v>
      </c>
      <c r="AS4">
        <v>7.47</v>
      </c>
      <c r="AT4">
        <v>7.49</v>
      </c>
      <c r="AU4">
        <v>7.53</v>
      </c>
      <c r="AV4">
        <v>7.47</v>
      </c>
      <c r="AW4" s="7">
        <f t="shared" si="6"/>
        <v>7.484</v>
      </c>
      <c r="AX4">
        <v>1.63</v>
      </c>
      <c r="AY4">
        <v>1.595</v>
      </c>
      <c r="AZ4">
        <v>1.593</v>
      </c>
      <c r="BA4">
        <v>1.63</v>
      </c>
      <c r="BB4">
        <v>1.6060000000000001</v>
      </c>
      <c r="BC4">
        <v>1.6060000000000001</v>
      </c>
      <c r="BD4">
        <v>1.6319999999999999</v>
      </c>
      <c r="BE4">
        <v>1.625</v>
      </c>
      <c r="BF4">
        <v>1.6140000000000001</v>
      </c>
      <c r="BG4">
        <v>1.59</v>
      </c>
      <c r="BH4" s="16">
        <f t="shared" si="7"/>
        <v>1.6121000000000003</v>
      </c>
      <c r="BI4">
        <v>3.3170000000000002</v>
      </c>
      <c r="BJ4">
        <v>3.327</v>
      </c>
      <c r="BK4">
        <v>3.3159999999999998</v>
      </c>
      <c r="BL4">
        <v>3.3140000000000001</v>
      </c>
      <c r="BM4">
        <v>3.2610000000000001</v>
      </c>
      <c r="BN4">
        <v>3.3029999999999999</v>
      </c>
      <c r="BO4">
        <v>3.2869999999999999</v>
      </c>
      <c r="BP4">
        <v>3.3210000000000002</v>
      </c>
      <c r="BQ4">
        <v>3.3439999999999999</v>
      </c>
      <c r="BR4">
        <v>3.3260000000000001</v>
      </c>
      <c r="BS4" s="16">
        <f t="shared" ref="BS3:BS36" si="8">AVERAGE(BI4:BR4)</f>
        <v>3.3115999999999999</v>
      </c>
    </row>
    <row r="5" spans="1:71" x14ac:dyDescent="0.2">
      <c r="A5" s="1">
        <v>43618</v>
      </c>
      <c r="B5" t="s">
        <v>6</v>
      </c>
      <c r="C5" t="s">
        <v>23</v>
      </c>
      <c r="D5" s="5" t="s">
        <v>7</v>
      </c>
      <c r="E5">
        <v>2809</v>
      </c>
      <c r="F5" s="4" t="s">
        <v>8</v>
      </c>
      <c r="G5" s="6">
        <v>2.5</v>
      </c>
      <c r="H5" s="8">
        <v>42.19</v>
      </c>
      <c r="I5" s="8">
        <v>42.57</v>
      </c>
      <c r="J5" s="8">
        <v>42.65</v>
      </c>
      <c r="K5" s="8">
        <v>42.91</v>
      </c>
      <c r="L5" s="8">
        <v>43.14</v>
      </c>
      <c r="M5" s="7">
        <f t="shared" si="0"/>
        <v>42.691999999999993</v>
      </c>
      <c r="N5">
        <v>11.37</v>
      </c>
      <c r="O5">
        <v>11.41</v>
      </c>
      <c r="P5">
        <v>11.31</v>
      </c>
      <c r="Q5">
        <v>11.13</v>
      </c>
      <c r="R5">
        <v>11.18</v>
      </c>
      <c r="S5" s="7">
        <f t="shared" si="1"/>
        <v>11.280000000000001</v>
      </c>
      <c r="T5">
        <v>5.21</v>
      </c>
      <c r="U5">
        <v>5.09</v>
      </c>
      <c r="V5">
        <v>5.27</v>
      </c>
      <c r="W5">
        <v>5.15</v>
      </c>
      <c r="X5">
        <v>5.28</v>
      </c>
      <c r="Y5" s="7">
        <f t="shared" si="2"/>
        <v>5.2</v>
      </c>
      <c r="Z5">
        <v>8.43</v>
      </c>
      <c r="AA5">
        <v>8.33</v>
      </c>
      <c r="AB5">
        <v>8.34</v>
      </c>
      <c r="AC5">
        <v>8.4499999999999993</v>
      </c>
      <c r="AD5">
        <v>8.48</v>
      </c>
      <c r="AE5" s="7">
        <f t="shared" si="3"/>
        <v>8.4060000000000006</v>
      </c>
      <c r="AF5">
        <v>6.68</v>
      </c>
      <c r="AG5">
        <v>6.72</v>
      </c>
      <c r="AH5">
        <v>6.7</v>
      </c>
      <c r="AI5">
        <v>6.84</v>
      </c>
      <c r="AJ5">
        <v>6.86</v>
      </c>
      <c r="AK5" s="7">
        <f t="shared" si="4"/>
        <v>6.76</v>
      </c>
      <c r="AL5">
        <v>7.12</v>
      </c>
      <c r="AM5">
        <v>7.14</v>
      </c>
      <c r="AN5">
        <v>7</v>
      </c>
      <c r="AO5">
        <v>7.02</v>
      </c>
      <c r="AP5">
        <v>6.99</v>
      </c>
      <c r="AQ5" s="7">
        <f t="shared" si="5"/>
        <v>7.0539999999999994</v>
      </c>
      <c r="AR5">
        <v>4.1100000000000003</v>
      </c>
      <c r="AS5">
        <v>4.09</v>
      </c>
      <c r="AT5">
        <v>4.0599999999999996</v>
      </c>
      <c r="AU5">
        <v>4.04</v>
      </c>
      <c r="AV5">
        <v>3.99</v>
      </c>
      <c r="AW5" s="7">
        <f t="shared" si="6"/>
        <v>4.0579999999999998</v>
      </c>
      <c r="AX5">
        <v>1.649</v>
      </c>
      <c r="AY5">
        <v>1.669</v>
      </c>
      <c r="AZ5">
        <v>1.653</v>
      </c>
      <c r="BA5">
        <v>1.6339999999999999</v>
      </c>
      <c r="BB5">
        <v>1.665</v>
      </c>
      <c r="BC5">
        <v>1.645</v>
      </c>
      <c r="BD5">
        <v>1.657</v>
      </c>
      <c r="BE5">
        <v>1.645</v>
      </c>
      <c r="BF5">
        <v>1.665</v>
      </c>
      <c r="BG5">
        <v>1.657</v>
      </c>
      <c r="BH5" s="16">
        <f t="shared" si="7"/>
        <v>1.6538999999999997</v>
      </c>
      <c r="BI5">
        <v>3.2629999999999999</v>
      </c>
      <c r="BJ5">
        <v>3.2250000000000001</v>
      </c>
      <c r="BK5">
        <v>3.2290000000000001</v>
      </c>
      <c r="BL5">
        <v>3.2749999999999999</v>
      </c>
      <c r="BM5">
        <v>3.278</v>
      </c>
      <c r="BN5">
        <v>3.2429999999999999</v>
      </c>
      <c r="BO5">
        <v>3.1960000000000002</v>
      </c>
      <c r="BP5">
        <v>3.2410000000000001</v>
      </c>
      <c r="BQ5">
        <v>3.2480000000000002</v>
      </c>
      <c r="BR5">
        <v>3.242</v>
      </c>
      <c r="BS5" s="16">
        <f t="shared" si="8"/>
        <v>3.2439999999999998</v>
      </c>
    </row>
    <row r="6" spans="1:71" x14ac:dyDescent="0.2">
      <c r="A6" s="1">
        <v>43618</v>
      </c>
      <c r="B6" t="s">
        <v>6</v>
      </c>
      <c r="C6" t="s">
        <v>23</v>
      </c>
      <c r="D6" s="5" t="s">
        <v>7</v>
      </c>
      <c r="E6">
        <v>2810</v>
      </c>
      <c r="F6" s="4" t="s">
        <v>8</v>
      </c>
      <c r="G6" s="6">
        <v>3</v>
      </c>
      <c r="H6" s="8">
        <v>43.27</v>
      </c>
      <c r="I6" s="8">
        <v>43.11</v>
      </c>
      <c r="J6" s="8">
        <v>43.12</v>
      </c>
      <c r="K6" s="8">
        <v>43.15</v>
      </c>
      <c r="L6" s="8">
        <v>43.3</v>
      </c>
      <c r="M6" s="7">
        <f t="shared" si="0"/>
        <v>43.19</v>
      </c>
      <c r="N6">
        <v>12.22</v>
      </c>
      <c r="O6">
        <v>12.14</v>
      </c>
      <c r="P6">
        <v>12.13</v>
      </c>
      <c r="Q6">
        <v>12.06</v>
      </c>
      <c r="R6">
        <v>12.08</v>
      </c>
      <c r="S6" s="7">
        <f t="shared" si="1"/>
        <v>12.126000000000001</v>
      </c>
      <c r="T6">
        <v>5.39</v>
      </c>
      <c r="U6">
        <v>5.6</v>
      </c>
      <c r="V6">
        <v>5.53</v>
      </c>
      <c r="W6">
        <v>5.44</v>
      </c>
      <c r="X6">
        <v>5.39</v>
      </c>
      <c r="Y6" s="7">
        <f t="shared" si="2"/>
        <v>5.4700000000000006</v>
      </c>
      <c r="Z6">
        <v>9.0299999999999994</v>
      </c>
      <c r="AA6">
        <v>9.0299999999999994</v>
      </c>
      <c r="AB6">
        <v>9.16</v>
      </c>
      <c r="AC6">
        <v>9.17</v>
      </c>
      <c r="AD6">
        <v>9.1999999999999993</v>
      </c>
      <c r="AE6" s="7">
        <f t="shared" si="3"/>
        <v>9.1180000000000003</v>
      </c>
      <c r="AF6">
        <v>7.48</v>
      </c>
      <c r="AG6">
        <v>7.49</v>
      </c>
      <c r="AH6">
        <v>7.52</v>
      </c>
      <c r="AI6">
        <v>7.56</v>
      </c>
      <c r="AJ6">
        <v>7.58</v>
      </c>
      <c r="AK6" s="7">
        <f t="shared" si="4"/>
        <v>7.5260000000000007</v>
      </c>
      <c r="AL6">
        <v>6.95</v>
      </c>
      <c r="AM6">
        <v>6.96</v>
      </c>
      <c r="AN6">
        <v>6.96</v>
      </c>
      <c r="AO6">
        <v>6.96</v>
      </c>
      <c r="AP6">
        <v>6.99</v>
      </c>
      <c r="AQ6" s="7">
        <f t="shared" si="5"/>
        <v>6.9640000000000004</v>
      </c>
      <c r="AR6">
        <v>3.57</v>
      </c>
      <c r="AS6">
        <v>3.58</v>
      </c>
      <c r="AT6">
        <v>3.63</v>
      </c>
      <c r="AU6">
        <v>3.63</v>
      </c>
      <c r="AV6">
        <v>3.62</v>
      </c>
      <c r="AW6" s="7">
        <f t="shared" si="6"/>
        <v>3.6060000000000003</v>
      </c>
      <c r="AX6">
        <v>1.716</v>
      </c>
      <c r="AY6">
        <v>1.696</v>
      </c>
      <c r="AZ6">
        <v>1.738</v>
      </c>
      <c r="BA6">
        <v>1.7330000000000001</v>
      </c>
      <c r="BB6">
        <v>1.7070000000000001</v>
      </c>
      <c r="BC6">
        <v>1.736</v>
      </c>
      <c r="BD6">
        <v>1.7629999999999999</v>
      </c>
      <c r="BE6">
        <v>1.744</v>
      </c>
      <c r="BF6">
        <v>1.7569999999999999</v>
      </c>
      <c r="BG6">
        <v>1.744</v>
      </c>
      <c r="BH6" s="16">
        <f t="shared" si="7"/>
        <v>1.7334000000000003</v>
      </c>
      <c r="BI6">
        <v>3.0819999999999999</v>
      </c>
      <c r="BJ6">
        <v>3.0640000000000001</v>
      </c>
      <c r="BK6">
        <v>3.073</v>
      </c>
      <c r="BL6">
        <v>3.089</v>
      </c>
      <c r="BM6">
        <v>3.1070000000000002</v>
      </c>
      <c r="BN6">
        <v>3.097</v>
      </c>
      <c r="BO6">
        <v>3.0920000000000001</v>
      </c>
      <c r="BP6">
        <v>3.0950000000000002</v>
      </c>
      <c r="BQ6">
        <v>3.097</v>
      </c>
      <c r="BR6">
        <v>3.0960000000000001</v>
      </c>
      <c r="BS6" s="16">
        <f t="shared" si="8"/>
        <v>3.0891999999999999</v>
      </c>
    </row>
    <row r="7" spans="1:71" s="46" customFormat="1" x14ac:dyDescent="0.2">
      <c r="A7" s="45">
        <v>43619</v>
      </c>
      <c r="B7" s="46" t="s">
        <v>6</v>
      </c>
      <c r="C7" s="46" t="s">
        <v>23</v>
      </c>
      <c r="D7" s="47" t="s">
        <v>7</v>
      </c>
      <c r="E7" s="46">
        <v>2814</v>
      </c>
      <c r="F7" s="48" t="s">
        <v>8</v>
      </c>
      <c r="G7" s="49">
        <v>1.2</v>
      </c>
      <c r="H7" s="50">
        <v>36.380000000000003</v>
      </c>
      <c r="I7" s="50">
        <v>35.909999999999997</v>
      </c>
      <c r="J7" s="50">
        <v>36.28</v>
      </c>
      <c r="K7" s="50">
        <v>36.81</v>
      </c>
      <c r="L7" s="50">
        <v>36.909999999999997</v>
      </c>
      <c r="M7" s="51">
        <f t="shared" si="0"/>
        <v>36.457999999999998</v>
      </c>
      <c r="N7" s="46">
        <v>9.2100000000000009</v>
      </c>
      <c r="O7" s="46">
        <v>9.11</v>
      </c>
      <c r="P7" s="46">
        <v>9.15</v>
      </c>
      <c r="Q7" s="46">
        <v>9.19</v>
      </c>
      <c r="R7" s="46">
        <v>9.1999999999999993</v>
      </c>
      <c r="S7" s="51">
        <f t="shared" si="1"/>
        <v>9.1720000000000006</v>
      </c>
      <c r="T7" s="46">
        <v>3.96</v>
      </c>
      <c r="U7" s="46">
        <v>3.88</v>
      </c>
      <c r="V7" s="46">
        <v>4.01</v>
      </c>
      <c r="W7" s="46">
        <v>3.95</v>
      </c>
      <c r="X7" s="46">
        <v>4.05</v>
      </c>
      <c r="Y7" s="51">
        <f t="shared" si="2"/>
        <v>3.97</v>
      </c>
      <c r="Z7" s="46">
        <v>6.41</v>
      </c>
      <c r="AA7" s="46">
        <v>6.37</v>
      </c>
      <c r="AB7" s="46">
        <v>6.4</v>
      </c>
      <c r="AC7" s="46">
        <v>6.47</v>
      </c>
      <c r="AD7" s="46">
        <v>6.56</v>
      </c>
      <c r="AE7" s="51">
        <f t="shared" si="3"/>
        <v>6.4420000000000002</v>
      </c>
      <c r="AF7" s="46">
        <v>6.33</v>
      </c>
      <c r="AG7" s="46">
        <v>6.31</v>
      </c>
      <c r="AH7" s="46">
        <v>6.31</v>
      </c>
      <c r="AI7" s="46">
        <v>6.28</v>
      </c>
      <c r="AJ7" s="46">
        <v>6.3</v>
      </c>
      <c r="AK7" s="51">
        <f t="shared" si="4"/>
        <v>6.306</v>
      </c>
      <c r="AL7" s="46">
        <v>5.78</v>
      </c>
      <c r="AM7" s="46">
        <v>5.8</v>
      </c>
      <c r="AN7" s="46">
        <v>5.81</v>
      </c>
      <c r="AO7" s="46">
        <v>5.81</v>
      </c>
      <c r="AP7" s="46">
        <v>5.86</v>
      </c>
      <c r="AQ7" s="51">
        <f t="shared" si="5"/>
        <v>5.8119999999999994</v>
      </c>
      <c r="AR7" s="46">
        <v>3</v>
      </c>
      <c r="AS7" s="46">
        <v>3.12</v>
      </c>
      <c r="AT7" s="46">
        <v>3.06</v>
      </c>
      <c r="AU7" s="46">
        <v>3.11</v>
      </c>
      <c r="AV7" s="46">
        <v>3.2</v>
      </c>
      <c r="AW7" s="51">
        <f t="shared" si="6"/>
        <v>3.0979999999999999</v>
      </c>
      <c r="AX7" s="48" t="s">
        <v>95</v>
      </c>
      <c r="AY7" s="48" t="s">
        <v>95</v>
      </c>
      <c r="AZ7" s="48" t="s">
        <v>95</v>
      </c>
      <c r="BA7" s="48" t="s">
        <v>95</v>
      </c>
      <c r="BB7" s="48" t="s">
        <v>95</v>
      </c>
      <c r="BC7" s="48" t="s">
        <v>95</v>
      </c>
      <c r="BD7" s="48" t="s">
        <v>95</v>
      </c>
      <c r="BE7" s="48" t="s">
        <v>95</v>
      </c>
      <c r="BF7" s="48" t="s">
        <v>95</v>
      </c>
      <c r="BG7" s="48" t="s">
        <v>95</v>
      </c>
      <c r="BH7" s="52" t="e">
        <f t="shared" si="7"/>
        <v>#DIV/0!</v>
      </c>
      <c r="BI7" s="48" t="s">
        <v>95</v>
      </c>
      <c r="BJ7" s="48" t="s">
        <v>95</v>
      </c>
      <c r="BK7" s="48" t="s">
        <v>95</v>
      </c>
      <c r="BL7" s="48" t="s">
        <v>95</v>
      </c>
      <c r="BM7" s="48" t="s">
        <v>95</v>
      </c>
      <c r="BN7" s="48" t="s">
        <v>95</v>
      </c>
      <c r="BO7" s="48" t="s">
        <v>95</v>
      </c>
      <c r="BP7" s="48" t="s">
        <v>95</v>
      </c>
      <c r="BQ7" s="48" t="s">
        <v>95</v>
      </c>
      <c r="BR7" s="48" t="s">
        <v>95</v>
      </c>
      <c r="BS7" s="16" t="e">
        <f t="shared" si="8"/>
        <v>#DIV/0!</v>
      </c>
    </row>
    <row r="8" spans="1:71" x14ac:dyDescent="0.2">
      <c r="A8" s="1">
        <v>43619</v>
      </c>
      <c r="B8" t="s">
        <v>10</v>
      </c>
      <c r="C8" t="s">
        <v>23</v>
      </c>
      <c r="D8" s="5" t="s">
        <v>7</v>
      </c>
      <c r="E8">
        <v>2818</v>
      </c>
      <c r="F8" s="4" t="s">
        <v>8</v>
      </c>
      <c r="G8" s="6">
        <v>2.2999999999999998</v>
      </c>
      <c r="H8" s="8">
        <v>43.49</v>
      </c>
      <c r="I8" s="8">
        <v>43.61</v>
      </c>
      <c r="J8" s="8">
        <v>43.71</v>
      </c>
      <c r="K8" s="8">
        <v>43.84</v>
      </c>
      <c r="L8" s="8">
        <v>43.97</v>
      </c>
      <c r="M8" s="7">
        <f t="shared" si="0"/>
        <v>43.724000000000004</v>
      </c>
      <c r="N8">
        <v>12.21</v>
      </c>
      <c r="O8">
        <v>12.11</v>
      </c>
      <c r="P8">
        <v>12.05</v>
      </c>
      <c r="Q8">
        <v>12.06</v>
      </c>
      <c r="R8">
        <v>12.13</v>
      </c>
      <c r="S8" s="7">
        <f t="shared" si="1"/>
        <v>12.112000000000002</v>
      </c>
      <c r="T8">
        <v>5.85</v>
      </c>
      <c r="U8">
        <v>5.63</v>
      </c>
      <c r="V8">
        <v>5.57</v>
      </c>
      <c r="W8">
        <v>5.64</v>
      </c>
      <c r="X8">
        <v>5.58</v>
      </c>
      <c r="Y8" s="7">
        <f t="shared" si="2"/>
        <v>5.6540000000000008</v>
      </c>
      <c r="Z8">
        <v>8.9</v>
      </c>
      <c r="AA8">
        <v>8.86</v>
      </c>
      <c r="AB8">
        <v>8.9</v>
      </c>
      <c r="AC8">
        <v>8.99</v>
      </c>
      <c r="AD8">
        <v>8.8800000000000008</v>
      </c>
      <c r="AE8" s="7">
        <f t="shared" si="3"/>
        <v>8.9060000000000006</v>
      </c>
      <c r="AF8">
        <v>7.18</v>
      </c>
      <c r="AG8">
        <v>7.19</v>
      </c>
      <c r="AH8">
        <v>7.23</v>
      </c>
      <c r="AI8">
        <v>7.24</v>
      </c>
      <c r="AJ8">
        <v>7.26</v>
      </c>
      <c r="AK8" s="7">
        <f t="shared" si="4"/>
        <v>7.2200000000000006</v>
      </c>
      <c r="AL8">
        <v>7.18</v>
      </c>
      <c r="AM8">
        <v>7.19</v>
      </c>
      <c r="AN8">
        <v>7.01</v>
      </c>
      <c r="AO8">
        <v>7.02</v>
      </c>
      <c r="AP8">
        <v>7.03</v>
      </c>
      <c r="AQ8" s="7">
        <f t="shared" si="5"/>
        <v>7.0860000000000003</v>
      </c>
      <c r="AR8">
        <v>3.81</v>
      </c>
      <c r="AS8">
        <v>3.79</v>
      </c>
      <c r="AT8">
        <v>3.87</v>
      </c>
      <c r="AU8">
        <v>3.8</v>
      </c>
      <c r="AV8">
        <v>3.98</v>
      </c>
      <c r="AW8" s="7">
        <f t="shared" si="6"/>
        <v>3.85</v>
      </c>
      <c r="AX8">
        <v>1.518</v>
      </c>
      <c r="AY8">
        <v>1.5249999999999999</v>
      </c>
      <c r="AZ8">
        <v>1.516</v>
      </c>
      <c r="BA8">
        <v>1.488</v>
      </c>
      <c r="BB8">
        <v>1.4990000000000001</v>
      </c>
      <c r="BC8">
        <v>1.496</v>
      </c>
      <c r="BD8">
        <v>1.484</v>
      </c>
      <c r="BE8">
        <v>1.514</v>
      </c>
      <c r="BF8">
        <v>1.5169999999999999</v>
      </c>
      <c r="BG8">
        <v>1.4950000000000001</v>
      </c>
      <c r="BH8" s="16">
        <f t="shared" si="7"/>
        <v>1.5051999999999999</v>
      </c>
      <c r="BI8">
        <v>2.4289999999999998</v>
      </c>
      <c r="BJ8">
        <v>2.44</v>
      </c>
      <c r="BK8">
        <v>2.48</v>
      </c>
      <c r="BL8">
        <v>2.4540000000000002</v>
      </c>
      <c r="BM8">
        <v>2.4809999999999999</v>
      </c>
      <c r="BN8">
        <v>2.4329999999999998</v>
      </c>
      <c r="BO8">
        <v>2.4569999999999999</v>
      </c>
      <c r="BP8">
        <v>2.4569999999999999</v>
      </c>
      <c r="BQ8">
        <v>2.4980000000000002</v>
      </c>
      <c r="BR8">
        <v>2.5129999999999999</v>
      </c>
      <c r="BS8" s="16">
        <f t="shared" si="8"/>
        <v>2.4642000000000004</v>
      </c>
    </row>
    <row r="9" spans="1:71" x14ac:dyDescent="0.2">
      <c r="A9" s="1">
        <v>43619</v>
      </c>
      <c r="B9" t="s">
        <v>10</v>
      </c>
      <c r="C9" t="s">
        <v>23</v>
      </c>
      <c r="D9" s="5" t="s">
        <v>7</v>
      </c>
      <c r="E9">
        <v>2819</v>
      </c>
      <c r="F9" s="4" t="s">
        <v>8</v>
      </c>
      <c r="G9" s="6">
        <v>2.1</v>
      </c>
      <c r="H9" s="8">
        <v>40.61</v>
      </c>
      <c r="I9" s="8">
        <v>40.729999999999997</v>
      </c>
      <c r="J9" s="8">
        <v>40.03</v>
      </c>
      <c r="K9" s="8">
        <v>40.53</v>
      </c>
      <c r="L9" s="8">
        <v>40.11</v>
      </c>
      <c r="M9" s="7">
        <f t="shared" si="0"/>
        <v>40.402000000000001</v>
      </c>
      <c r="N9">
        <v>11.7</v>
      </c>
      <c r="O9">
        <v>11.37</v>
      </c>
      <c r="P9">
        <v>11.66</v>
      </c>
      <c r="Q9">
        <v>11.63</v>
      </c>
      <c r="R9">
        <v>11.67</v>
      </c>
      <c r="S9" s="7">
        <f t="shared" si="1"/>
        <v>11.606000000000002</v>
      </c>
      <c r="T9">
        <v>4.41</v>
      </c>
      <c r="U9">
        <v>4.46</v>
      </c>
      <c r="V9">
        <v>4.3600000000000003</v>
      </c>
      <c r="W9">
        <v>4.3600000000000003</v>
      </c>
      <c r="X9">
        <v>4.45</v>
      </c>
      <c r="Y9" s="7">
        <f t="shared" si="2"/>
        <v>4.4079999999999995</v>
      </c>
      <c r="Z9">
        <v>7.6</v>
      </c>
      <c r="AA9">
        <v>7.68</v>
      </c>
      <c r="AB9">
        <v>7.23</v>
      </c>
      <c r="AC9">
        <v>7.65</v>
      </c>
      <c r="AD9">
        <v>7.42</v>
      </c>
      <c r="AE9" s="7">
        <f t="shared" si="3"/>
        <v>7.516</v>
      </c>
      <c r="AF9">
        <v>7.22</v>
      </c>
      <c r="AG9">
        <v>7.23</v>
      </c>
      <c r="AH9">
        <v>7.28</v>
      </c>
      <c r="AI9">
        <v>7.2</v>
      </c>
      <c r="AJ9">
        <v>7.2</v>
      </c>
      <c r="AK9" s="7">
        <f t="shared" si="4"/>
        <v>7.2260000000000009</v>
      </c>
      <c r="AL9">
        <v>7</v>
      </c>
      <c r="AM9">
        <v>6.99</v>
      </c>
      <c r="AN9">
        <v>6.94</v>
      </c>
      <c r="AO9">
        <v>6.96</v>
      </c>
      <c r="AP9">
        <v>6.92</v>
      </c>
      <c r="AQ9" s="7">
        <f t="shared" si="5"/>
        <v>6.9620000000000006</v>
      </c>
      <c r="AR9">
        <v>3.58</v>
      </c>
      <c r="AS9">
        <v>3.59</v>
      </c>
      <c r="AT9">
        <v>3.59</v>
      </c>
      <c r="AU9">
        <v>3.46</v>
      </c>
      <c r="AV9">
        <v>3.48</v>
      </c>
      <c r="AW9" s="7">
        <f t="shared" si="6"/>
        <v>3.54</v>
      </c>
      <c r="AX9">
        <v>1.302</v>
      </c>
      <c r="AY9">
        <v>1.401</v>
      </c>
      <c r="AZ9">
        <v>1.407</v>
      </c>
      <c r="BA9">
        <v>1.399</v>
      </c>
      <c r="BB9">
        <v>1.3109999999999999</v>
      </c>
      <c r="BC9">
        <v>1.286</v>
      </c>
      <c r="BD9">
        <v>1.39</v>
      </c>
      <c r="BE9">
        <v>1.393</v>
      </c>
      <c r="BF9">
        <v>1.3979999999999999</v>
      </c>
      <c r="BG9">
        <v>1.385</v>
      </c>
      <c r="BH9" s="16">
        <f t="shared" si="7"/>
        <v>1.3672</v>
      </c>
      <c r="BI9">
        <v>2.835</v>
      </c>
      <c r="BJ9">
        <v>2.8380000000000001</v>
      </c>
      <c r="BK9">
        <v>2.863</v>
      </c>
      <c r="BL9">
        <v>2.8690000000000002</v>
      </c>
      <c r="BM9">
        <v>2.863</v>
      </c>
      <c r="BN9">
        <v>2.8420000000000001</v>
      </c>
      <c r="BO9">
        <v>2.85</v>
      </c>
      <c r="BP9">
        <v>2.8090000000000002</v>
      </c>
      <c r="BQ9">
        <v>2.86</v>
      </c>
      <c r="BR9">
        <v>2.8260000000000001</v>
      </c>
      <c r="BS9" s="16">
        <f t="shared" si="8"/>
        <v>2.8455000000000004</v>
      </c>
    </row>
    <row r="10" spans="1:71" x14ac:dyDescent="0.2">
      <c r="A10" s="1">
        <v>43619</v>
      </c>
      <c r="B10" t="s">
        <v>10</v>
      </c>
      <c r="C10" t="s">
        <v>23</v>
      </c>
      <c r="D10" s="5" t="s">
        <v>7</v>
      </c>
      <c r="E10">
        <v>2820</v>
      </c>
      <c r="F10" s="4" t="s">
        <v>8</v>
      </c>
      <c r="G10" s="6">
        <v>1.6</v>
      </c>
      <c r="H10" s="8">
        <v>39.130000000000003</v>
      </c>
      <c r="I10" s="8">
        <v>39.14</v>
      </c>
      <c r="J10" s="8">
        <v>39</v>
      </c>
      <c r="K10" s="8">
        <v>39.130000000000003</v>
      </c>
      <c r="L10" s="8">
        <v>39.03</v>
      </c>
      <c r="M10" s="7">
        <f t="shared" si="0"/>
        <v>39.085999999999999</v>
      </c>
      <c r="N10">
        <v>10.42</v>
      </c>
      <c r="O10">
        <v>10.39</v>
      </c>
      <c r="P10">
        <v>10.28</v>
      </c>
      <c r="Q10">
        <v>10.32</v>
      </c>
      <c r="R10">
        <v>10.24</v>
      </c>
      <c r="S10" s="7">
        <f t="shared" si="1"/>
        <v>10.330000000000002</v>
      </c>
      <c r="T10">
        <v>4.72</v>
      </c>
      <c r="U10">
        <v>4.7300000000000004</v>
      </c>
      <c r="V10">
        <v>4.7699999999999996</v>
      </c>
      <c r="W10">
        <v>4.84</v>
      </c>
      <c r="X10">
        <v>4.7</v>
      </c>
      <c r="Y10" s="7">
        <f t="shared" si="2"/>
        <v>4.7519999999999998</v>
      </c>
      <c r="Z10">
        <v>7.59</v>
      </c>
      <c r="AA10">
        <v>7.48</v>
      </c>
      <c r="AB10">
        <v>7.51</v>
      </c>
      <c r="AC10">
        <v>7.49</v>
      </c>
      <c r="AD10">
        <v>7.49</v>
      </c>
      <c r="AE10" s="7">
        <f t="shared" si="3"/>
        <v>7.5120000000000005</v>
      </c>
      <c r="AF10">
        <v>6.98</v>
      </c>
      <c r="AG10">
        <v>6.99</v>
      </c>
      <c r="AH10">
        <v>7.02</v>
      </c>
      <c r="AI10">
        <v>7.03</v>
      </c>
      <c r="AJ10">
        <v>7.08</v>
      </c>
      <c r="AK10" s="7">
        <f t="shared" si="4"/>
        <v>7.0200000000000005</v>
      </c>
      <c r="AL10">
        <v>6.35</v>
      </c>
      <c r="AM10">
        <v>6.35</v>
      </c>
      <c r="AN10">
        <v>6.37</v>
      </c>
      <c r="AO10">
        <v>6.39</v>
      </c>
      <c r="AP10">
        <v>6.45</v>
      </c>
      <c r="AQ10" s="7">
        <f t="shared" si="5"/>
        <v>6.3819999999999997</v>
      </c>
      <c r="AR10">
        <v>6.31</v>
      </c>
      <c r="AS10">
        <v>6.4</v>
      </c>
      <c r="AT10">
        <v>6.44</v>
      </c>
      <c r="AU10">
        <v>6.45</v>
      </c>
      <c r="AV10">
        <v>6.48</v>
      </c>
      <c r="AW10" s="7">
        <f t="shared" si="6"/>
        <v>6.4159999999999995</v>
      </c>
      <c r="AX10">
        <v>1.4279999999999999</v>
      </c>
      <c r="AY10">
        <v>1.4279999999999999</v>
      </c>
      <c r="AZ10">
        <v>1.4430000000000001</v>
      </c>
      <c r="BA10">
        <v>1.42</v>
      </c>
      <c r="BB10">
        <v>1.42</v>
      </c>
      <c r="BC10">
        <v>1.448</v>
      </c>
      <c r="BD10">
        <v>1.4590000000000001</v>
      </c>
      <c r="BE10">
        <v>1.4319999999999999</v>
      </c>
      <c r="BF10">
        <v>1.4359999999999999</v>
      </c>
      <c r="BG10">
        <v>1.42</v>
      </c>
      <c r="BH10" s="16">
        <f t="shared" si="7"/>
        <v>1.4334</v>
      </c>
      <c r="BI10">
        <v>2.5270000000000001</v>
      </c>
      <c r="BJ10">
        <v>2.5129999999999999</v>
      </c>
      <c r="BK10">
        <v>2.5249999999999999</v>
      </c>
      <c r="BL10">
        <v>2.544</v>
      </c>
      <c r="BM10">
        <v>2.5350000000000001</v>
      </c>
      <c r="BN10">
        <v>2.5369999999999999</v>
      </c>
      <c r="BO10">
        <v>2.5409999999999999</v>
      </c>
      <c r="BP10">
        <v>2.5529999999999999</v>
      </c>
      <c r="BQ10">
        <v>2.5550000000000002</v>
      </c>
      <c r="BR10">
        <v>2.5649999999999999</v>
      </c>
      <c r="BS10" s="16">
        <f t="shared" si="8"/>
        <v>2.5395000000000003</v>
      </c>
    </row>
    <row r="11" spans="1:71" x14ac:dyDescent="0.2">
      <c r="A11" s="1">
        <v>43619</v>
      </c>
      <c r="B11" t="s">
        <v>10</v>
      </c>
      <c r="C11" t="s">
        <v>23</v>
      </c>
      <c r="D11" s="5" t="s">
        <v>7</v>
      </c>
      <c r="E11">
        <v>2821</v>
      </c>
      <c r="F11" s="4" t="s">
        <v>8</v>
      </c>
      <c r="G11" s="6">
        <v>2.5</v>
      </c>
      <c r="H11" s="8">
        <v>38.299999999999997</v>
      </c>
      <c r="I11" s="8">
        <v>38.520000000000003</v>
      </c>
      <c r="J11" s="8">
        <v>38.450000000000003</v>
      </c>
      <c r="K11" s="8">
        <v>38.18</v>
      </c>
      <c r="L11" s="8">
        <v>38.49</v>
      </c>
      <c r="M11" s="7">
        <f t="shared" si="0"/>
        <v>38.387999999999998</v>
      </c>
      <c r="N11">
        <v>10.029999999999999</v>
      </c>
      <c r="O11">
        <v>9.77</v>
      </c>
      <c r="P11">
        <v>9.93</v>
      </c>
      <c r="Q11">
        <v>10.02</v>
      </c>
      <c r="R11">
        <v>9.9499999999999993</v>
      </c>
      <c r="S11" s="7">
        <f t="shared" si="1"/>
        <v>9.9400000000000013</v>
      </c>
      <c r="T11">
        <v>4.82</v>
      </c>
      <c r="U11">
        <v>4.79</v>
      </c>
      <c r="V11">
        <v>5.07</v>
      </c>
      <c r="W11">
        <v>5.05</v>
      </c>
      <c r="X11">
        <v>4.7699999999999996</v>
      </c>
      <c r="Y11" s="7">
        <f t="shared" si="2"/>
        <v>4.9000000000000004</v>
      </c>
      <c r="Z11">
        <v>7.28</v>
      </c>
      <c r="AA11">
        <v>7.27</v>
      </c>
      <c r="AB11">
        <v>7.35</v>
      </c>
      <c r="AC11">
        <v>7.39</v>
      </c>
      <c r="AD11">
        <v>7.44</v>
      </c>
      <c r="AE11" s="7">
        <f t="shared" si="3"/>
        <v>7.3459999999999992</v>
      </c>
      <c r="AF11">
        <v>6.26</v>
      </c>
      <c r="AG11">
        <v>6.32</v>
      </c>
      <c r="AH11">
        <v>6.15</v>
      </c>
      <c r="AI11">
        <v>6.28</v>
      </c>
      <c r="AJ11">
        <v>6.11</v>
      </c>
      <c r="AK11" s="7">
        <f t="shared" si="4"/>
        <v>6.2240000000000002</v>
      </c>
      <c r="AL11">
        <v>6.48</v>
      </c>
      <c r="AM11">
        <v>6.48</v>
      </c>
      <c r="AN11">
        <v>6.53</v>
      </c>
      <c r="AO11">
        <v>6.66</v>
      </c>
      <c r="AP11">
        <v>6.63</v>
      </c>
      <c r="AQ11" s="7">
        <f t="shared" si="5"/>
        <v>6.556</v>
      </c>
      <c r="AR11">
        <v>3.45</v>
      </c>
      <c r="AS11">
        <v>3.48</v>
      </c>
      <c r="AT11">
        <v>3.53</v>
      </c>
      <c r="AU11">
        <v>3.55</v>
      </c>
      <c r="AV11">
        <v>3.61</v>
      </c>
      <c r="AW11" s="7">
        <f t="shared" si="6"/>
        <v>3.5239999999999996</v>
      </c>
      <c r="AX11">
        <v>1.444</v>
      </c>
      <c r="AY11">
        <v>1.4690000000000001</v>
      </c>
      <c r="AZ11">
        <v>1.476</v>
      </c>
      <c r="BA11">
        <v>1.492</v>
      </c>
      <c r="BB11">
        <v>1.4590000000000001</v>
      </c>
      <c r="BC11">
        <v>1.4650000000000001</v>
      </c>
      <c r="BD11">
        <v>1.444</v>
      </c>
      <c r="BE11">
        <v>1.4390000000000001</v>
      </c>
      <c r="BF11">
        <v>1.4750000000000001</v>
      </c>
      <c r="BG11">
        <v>1.4390000000000001</v>
      </c>
      <c r="BH11" s="16">
        <f t="shared" si="7"/>
        <v>1.4601999999999999</v>
      </c>
      <c r="BI11">
        <v>2.548</v>
      </c>
      <c r="BJ11">
        <v>2.5510000000000002</v>
      </c>
      <c r="BK11">
        <v>2.5510000000000002</v>
      </c>
      <c r="BL11">
        <v>2.5550000000000002</v>
      </c>
      <c r="BM11">
        <v>2.5590000000000002</v>
      </c>
      <c r="BN11">
        <v>2.5579999999999998</v>
      </c>
      <c r="BO11">
        <v>2.5590000000000002</v>
      </c>
      <c r="BP11">
        <v>2.5720000000000001</v>
      </c>
      <c r="BQ11">
        <v>2.577</v>
      </c>
      <c r="BR11">
        <v>2.5840000000000001</v>
      </c>
      <c r="BS11" s="16">
        <f t="shared" si="8"/>
        <v>2.5613999999999999</v>
      </c>
    </row>
    <row r="12" spans="1:71" x14ac:dyDescent="0.2">
      <c r="A12" s="1">
        <v>43619</v>
      </c>
      <c r="B12" t="s">
        <v>10</v>
      </c>
      <c r="C12" t="s">
        <v>23</v>
      </c>
      <c r="D12" s="5" t="s">
        <v>7</v>
      </c>
      <c r="E12">
        <v>2827</v>
      </c>
      <c r="F12" s="4" t="s">
        <v>8</v>
      </c>
      <c r="G12" s="6">
        <v>3</v>
      </c>
      <c r="H12" s="8">
        <v>44.48</v>
      </c>
      <c r="I12" s="8">
        <v>43.91</v>
      </c>
      <c r="J12" s="8">
        <v>43.86</v>
      </c>
      <c r="K12" s="8">
        <v>44</v>
      </c>
      <c r="L12" s="8">
        <v>43.84</v>
      </c>
      <c r="M12" s="7">
        <f t="shared" si="0"/>
        <v>44.018000000000001</v>
      </c>
      <c r="N12">
        <v>11.7</v>
      </c>
      <c r="O12">
        <v>11.73</v>
      </c>
      <c r="P12">
        <v>11.43</v>
      </c>
      <c r="Q12">
        <v>11.68</v>
      </c>
      <c r="R12">
        <v>11.56</v>
      </c>
      <c r="S12" s="7">
        <f t="shared" si="1"/>
        <v>11.620000000000001</v>
      </c>
      <c r="T12">
        <v>6.5</v>
      </c>
      <c r="U12">
        <v>6.45</v>
      </c>
      <c r="V12">
        <v>6.37</v>
      </c>
      <c r="W12">
        <v>6.38</v>
      </c>
      <c r="X12">
        <v>6.35</v>
      </c>
      <c r="Y12" s="7">
        <f t="shared" si="2"/>
        <v>6.4099999999999993</v>
      </c>
      <c r="Z12">
        <v>9.14</v>
      </c>
      <c r="AA12">
        <v>8.99</v>
      </c>
      <c r="AB12">
        <v>9.1</v>
      </c>
      <c r="AC12">
        <v>9.09</v>
      </c>
      <c r="AD12">
        <v>9.0500000000000007</v>
      </c>
      <c r="AE12" s="7">
        <f t="shared" si="3"/>
        <v>9.0740000000000016</v>
      </c>
      <c r="AF12">
        <v>6.97</v>
      </c>
      <c r="AG12">
        <v>6.86</v>
      </c>
      <c r="AH12">
        <v>6.97</v>
      </c>
      <c r="AI12">
        <v>7.03</v>
      </c>
      <c r="AJ12">
        <v>7.03</v>
      </c>
      <c r="AK12" s="7">
        <f t="shared" si="4"/>
        <v>6.9719999999999995</v>
      </c>
      <c r="AL12">
        <v>6.93</v>
      </c>
      <c r="AM12">
        <v>6.99</v>
      </c>
      <c r="AN12">
        <v>7.07</v>
      </c>
      <c r="AO12">
        <v>7.07</v>
      </c>
      <c r="AP12">
        <v>7.06</v>
      </c>
      <c r="AQ12" s="7">
        <f t="shared" si="5"/>
        <v>7.0240000000000009</v>
      </c>
      <c r="AR12">
        <v>3.99</v>
      </c>
      <c r="AS12">
        <v>4</v>
      </c>
      <c r="AT12">
        <v>4.07</v>
      </c>
      <c r="AU12">
        <v>4.07</v>
      </c>
      <c r="AV12">
        <v>4.09</v>
      </c>
      <c r="AW12" s="7">
        <f t="shared" si="6"/>
        <v>4.0440000000000005</v>
      </c>
      <c r="AX12">
        <v>1.486</v>
      </c>
      <c r="AY12">
        <v>1.44</v>
      </c>
      <c r="AZ12">
        <v>1.4750000000000001</v>
      </c>
      <c r="BA12">
        <v>1.48</v>
      </c>
      <c r="BB12">
        <v>1.4970000000000001</v>
      </c>
      <c r="BC12">
        <v>1.492</v>
      </c>
      <c r="BD12">
        <v>1.48</v>
      </c>
      <c r="BE12">
        <v>1.486</v>
      </c>
      <c r="BF12">
        <v>1.5009999999999999</v>
      </c>
      <c r="BG12">
        <v>1.456</v>
      </c>
      <c r="BH12" s="16">
        <f t="shared" si="7"/>
        <v>1.4793000000000001</v>
      </c>
      <c r="BI12">
        <v>2.5550000000000002</v>
      </c>
      <c r="BJ12">
        <v>2.5649999999999999</v>
      </c>
      <c r="BK12">
        <v>2.61</v>
      </c>
      <c r="BL12">
        <v>2.625</v>
      </c>
      <c r="BM12">
        <v>2.6680000000000001</v>
      </c>
      <c r="BN12">
        <v>2.633</v>
      </c>
      <c r="BO12">
        <v>2.5939999999999999</v>
      </c>
      <c r="BP12">
        <v>2.649</v>
      </c>
      <c r="BQ12">
        <v>2.625</v>
      </c>
      <c r="BR12">
        <v>2.625</v>
      </c>
      <c r="BS12" s="16">
        <f t="shared" si="8"/>
        <v>2.6149</v>
      </c>
    </row>
    <row r="13" spans="1:71" x14ac:dyDescent="0.2">
      <c r="A13" s="1">
        <v>43620</v>
      </c>
      <c r="B13" t="s">
        <v>11</v>
      </c>
      <c r="C13" t="s">
        <v>23</v>
      </c>
      <c r="D13" s="5" t="s">
        <v>7</v>
      </c>
      <c r="E13">
        <v>2831</v>
      </c>
      <c r="F13" s="4" t="s">
        <v>8</v>
      </c>
      <c r="G13" s="6">
        <v>2.1</v>
      </c>
      <c r="H13" s="8">
        <v>43.57</v>
      </c>
      <c r="I13" s="8">
        <v>43.26</v>
      </c>
      <c r="J13" s="8">
        <v>43.07</v>
      </c>
      <c r="K13" s="8">
        <v>43.07</v>
      </c>
      <c r="L13" s="8">
        <v>43.4</v>
      </c>
      <c r="M13" s="7">
        <f t="shared" si="0"/>
        <v>43.274000000000001</v>
      </c>
      <c r="N13">
        <v>11.59</v>
      </c>
      <c r="O13">
        <v>11.37</v>
      </c>
      <c r="P13">
        <v>11.47</v>
      </c>
      <c r="Q13">
        <v>11.36</v>
      </c>
      <c r="R13">
        <v>11.53</v>
      </c>
      <c r="S13" s="7">
        <f t="shared" si="1"/>
        <v>11.464</v>
      </c>
      <c r="T13">
        <v>5.64</v>
      </c>
      <c r="U13">
        <v>5.7</v>
      </c>
      <c r="V13">
        <v>5.68</v>
      </c>
      <c r="W13">
        <v>5.75</v>
      </c>
      <c r="X13">
        <v>5.74</v>
      </c>
      <c r="Y13" s="7">
        <f t="shared" si="2"/>
        <v>5.702</v>
      </c>
      <c r="Z13">
        <v>8.57</v>
      </c>
      <c r="AA13">
        <v>8.33</v>
      </c>
      <c r="AB13">
        <v>8.43</v>
      </c>
      <c r="AC13">
        <v>8.2899999999999991</v>
      </c>
      <c r="AD13">
        <v>8.2799999999999994</v>
      </c>
      <c r="AE13" s="7">
        <f t="shared" si="3"/>
        <v>8.379999999999999</v>
      </c>
      <c r="AF13">
        <v>7</v>
      </c>
      <c r="AG13">
        <v>7</v>
      </c>
      <c r="AH13">
        <v>7.02</v>
      </c>
      <c r="AI13">
        <v>7.17</v>
      </c>
      <c r="AJ13">
        <v>7.22</v>
      </c>
      <c r="AK13" s="7">
        <f t="shared" si="4"/>
        <v>7.081999999999999</v>
      </c>
      <c r="AL13">
        <v>7</v>
      </c>
      <c r="AM13">
        <v>6.95</v>
      </c>
      <c r="AN13">
        <v>6.99</v>
      </c>
      <c r="AO13">
        <v>6.98</v>
      </c>
      <c r="AP13">
        <v>6.95</v>
      </c>
      <c r="AQ13" s="7">
        <f t="shared" si="5"/>
        <v>6.9739999999999993</v>
      </c>
      <c r="AR13">
        <v>3.31</v>
      </c>
      <c r="AS13">
        <v>3.41</v>
      </c>
      <c r="AT13">
        <v>3.57</v>
      </c>
      <c r="AU13">
        <v>3.48</v>
      </c>
      <c r="AV13">
        <v>3.4</v>
      </c>
      <c r="AW13" s="7">
        <f t="shared" si="6"/>
        <v>3.4340000000000002</v>
      </c>
      <c r="AX13">
        <v>1.71</v>
      </c>
      <c r="AY13">
        <v>1.7050000000000001</v>
      </c>
      <c r="AZ13">
        <v>1.7070000000000001</v>
      </c>
      <c r="BA13">
        <v>1.7030000000000001</v>
      </c>
      <c r="BB13">
        <v>1.6919999999999999</v>
      </c>
      <c r="BC13">
        <v>1.708</v>
      </c>
      <c r="BD13">
        <v>1.706</v>
      </c>
      <c r="BE13">
        <v>1.655</v>
      </c>
      <c r="BF13">
        <v>1.69</v>
      </c>
      <c r="BG13">
        <v>1.7010000000000001</v>
      </c>
      <c r="BH13" s="16">
        <f t="shared" si="7"/>
        <v>1.6976999999999998</v>
      </c>
      <c r="BI13">
        <v>2.8029999999999999</v>
      </c>
      <c r="BJ13">
        <v>2.827</v>
      </c>
      <c r="BK13">
        <v>2.8250000000000002</v>
      </c>
      <c r="BL13">
        <v>2.8069999999999999</v>
      </c>
      <c r="BM13">
        <v>2.8159999999999998</v>
      </c>
      <c r="BN13">
        <v>2.8079999999999998</v>
      </c>
      <c r="BO13">
        <v>2.8239999999999998</v>
      </c>
      <c r="BP13">
        <v>2.83</v>
      </c>
      <c r="BQ13">
        <v>2.8359999999999999</v>
      </c>
      <c r="BR13">
        <v>2.8580000000000001</v>
      </c>
      <c r="BS13" s="16">
        <f t="shared" si="8"/>
        <v>2.8233999999999999</v>
      </c>
    </row>
    <row r="14" spans="1:71" x14ac:dyDescent="0.2">
      <c r="A14" s="1">
        <v>43620</v>
      </c>
      <c r="B14" t="s">
        <v>11</v>
      </c>
      <c r="C14" t="s">
        <v>23</v>
      </c>
      <c r="D14" s="5" t="s">
        <v>7</v>
      </c>
      <c r="E14">
        <v>2832</v>
      </c>
      <c r="F14" s="4" t="s">
        <v>8</v>
      </c>
      <c r="G14" s="6">
        <v>1.4</v>
      </c>
      <c r="H14" s="8">
        <v>37.6</v>
      </c>
      <c r="I14" s="8">
        <v>37.630000000000003</v>
      </c>
      <c r="J14" s="8">
        <v>37.42</v>
      </c>
      <c r="K14" s="8">
        <v>37.79</v>
      </c>
      <c r="L14" s="8">
        <v>37.83</v>
      </c>
      <c r="M14" s="7">
        <f t="shared" si="0"/>
        <v>37.653999999999996</v>
      </c>
      <c r="N14">
        <v>9.91</v>
      </c>
      <c r="O14">
        <v>9.85</v>
      </c>
      <c r="P14">
        <v>9.8800000000000008</v>
      </c>
      <c r="Q14">
        <v>9.9</v>
      </c>
      <c r="R14">
        <v>9.89</v>
      </c>
      <c r="S14" s="7">
        <f t="shared" si="1"/>
        <v>9.8859999999999992</v>
      </c>
      <c r="T14">
        <v>4.29</v>
      </c>
      <c r="U14">
        <v>4.22</v>
      </c>
      <c r="V14">
        <v>4.25</v>
      </c>
      <c r="W14">
        <v>4.1100000000000003</v>
      </c>
      <c r="X14">
        <v>4.1500000000000004</v>
      </c>
      <c r="Y14" s="7">
        <f t="shared" si="2"/>
        <v>4.2040000000000006</v>
      </c>
      <c r="Z14">
        <v>7.44</v>
      </c>
      <c r="AA14">
        <v>7.65</v>
      </c>
      <c r="AB14">
        <v>7.67</v>
      </c>
      <c r="AC14">
        <v>7.49</v>
      </c>
      <c r="AD14">
        <v>7.61</v>
      </c>
      <c r="AE14" s="7">
        <f t="shared" si="3"/>
        <v>7.5720000000000001</v>
      </c>
      <c r="AF14">
        <v>6.46</v>
      </c>
      <c r="AG14">
        <v>6.45</v>
      </c>
      <c r="AH14">
        <v>6.48</v>
      </c>
      <c r="AI14">
        <v>6.52</v>
      </c>
      <c r="AJ14">
        <v>6.57</v>
      </c>
      <c r="AK14" s="7">
        <f t="shared" si="4"/>
        <v>6.4960000000000004</v>
      </c>
      <c r="AL14">
        <v>6.08</v>
      </c>
      <c r="AM14">
        <v>6.15</v>
      </c>
      <c r="AN14">
        <v>6</v>
      </c>
      <c r="AO14">
        <v>6.12</v>
      </c>
      <c r="AP14">
        <v>6.13</v>
      </c>
      <c r="AQ14" s="7">
        <f t="shared" si="5"/>
        <v>6.0960000000000001</v>
      </c>
      <c r="AR14">
        <v>3.4</v>
      </c>
      <c r="AS14">
        <v>3.46</v>
      </c>
      <c r="AT14">
        <v>3.5</v>
      </c>
      <c r="AU14">
        <v>3.5</v>
      </c>
      <c r="AV14">
        <v>3.52</v>
      </c>
      <c r="AW14" s="7">
        <f t="shared" si="6"/>
        <v>3.476</v>
      </c>
      <c r="AX14" s="4" t="s">
        <v>95</v>
      </c>
      <c r="AY14" s="4" t="s">
        <v>95</v>
      </c>
      <c r="AZ14" s="4" t="s">
        <v>95</v>
      </c>
      <c r="BA14" s="4" t="s">
        <v>95</v>
      </c>
      <c r="BB14" s="4" t="s">
        <v>95</v>
      </c>
      <c r="BC14" s="4" t="s">
        <v>95</v>
      </c>
      <c r="BD14" s="4" t="s">
        <v>95</v>
      </c>
      <c r="BE14" s="4" t="s">
        <v>95</v>
      </c>
      <c r="BF14" s="4" t="s">
        <v>95</v>
      </c>
      <c r="BG14" s="4" t="s">
        <v>95</v>
      </c>
      <c r="BH14" s="16" t="e">
        <f t="shared" si="7"/>
        <v>#DIV/0!</v>
      </c>
      <c r="BI14" s="4" t="s">
        <v>95</v>
      </c>
      <c r="BJ14" s="4" t="s">
        <v>95</v>
      </c>
      <c r="BK14" s="4" t="s">
        <v>95</v>
      </c>
      <c r="BL14" s="4" t="s">
        <v>95</v>
      </c>
      <c r="BM14" s="4" t="s">
        <v>95</v>
      </c>
      <c r="BN14" s="4" t="s">
        <v>95</v>
      </c>
      <c r="BO14" s="4" t="s">
        <v>95</v>
      </c>
      <c r="BP14" s="4" t="s">
        <v>95</v>
      </c>
      <c r="BQ14" s="4" t="s">
        <v>95</v>
      </c>
      <c r="BR14" s="4" t="s">
        <v>95</v>
      </c>
      <c r="BS14" s="16" t="e">
        <f t="shared" si="8"/>
        <v>#DIV/0!</v>
      </c>
    </row>
    <row r="15" spans="1:71" x14ac:dyDescent="0.2">
      <c r="A15" s="1">
        <v>43622</v>
      </c>
      <c r="B15" t="s">
        <v>12</v>
      </c>
      <c r="C15" t="s">
        <v>23</v>
      </c>
      <c r="D15" s="5" t="s">
        <v>7</v>
      </c>
      <c r="E15">
        <v>2837</v>
      </c>
      <c r="F15" s="4" t="s">
        <v>8</v>
      </c>
      <c r="G15" s="6">
        <v>2.1</v>
      </c>
      <c r="H15" s="8">
        <v>42.17</v>
      </c>
      <c r="I15" s="8">
        <v>42.31</v>
      </c>
      <c r="J15" s="8">
        <v>42.28</v>
      </c>
      <c r="K15" s="8">
        <v>42.17</v>
      </c>
      <c r="L15" s="8">
        <v>42.11</v>
      </c>
      <c r="M15" s="7">
        <f t="shared" si="0"/>
        <v>42.208000000000006</v>
      </c>
      <c r="N15">
        <v>11.37</v>
      </c>
      <c r="O15">
        <v>11.39</v>
      </c>
      <c r="P15">
        <v>11.31</v>
      </c>
      <c r="Q15">
        <v>11.37</v>
      </c>
      <c r="R15">
        <v>11.21</v>
      </c>
      <c r="S15" s="7">
        <f t="shared" si="1"/>
        <v>11.33</v>
      </c>
      <c r="T15">
        <v>5.17</v>
      </c>
      <c r="U15">
        <v>5</v>
      </c>
      <c r="V15">
        <v>5.08</v>
      </c>
      <c r="W15">
        <v>5.12</v>
      </c>
      <c r="X15">
        <v>5.0199999999999996</v>
      </c>
      <c r="Y15" s="7">
        <f t="shared" si="2"/>
        <v>5.0780000000000003</v>
      </c>
      <c r="Z15">
        <v>8.32</v>
      </c>
      <c r="AA15">
        <v>8.18</v>
      </c>
      <c r="AB15">
        <v>8.31</v>
      </c>
      <c r="AC15">
        <v>8.18</v>
      </c>
      <c r="AD15">
        <v>8.1999999999999993</v>
      </c>
      <c r="AE15" s="7">
        <f t="shared" si="3"/>
        <v>8.2379999999999995</v>
      </c>
      <c r="AF15">
        <v>7.05</v>
      </c>
      <c r="AG15">
        <v>7.04</v>
      </c>
      <c r="AH15">
        <v>7.02</v>
      </c>
      <c r="AI15">
        <v>7.01</v>
      </c>
      <c r="AJ15">
        <v>6.9</v>
      </c>
      <c r="AK15" s="7">
        <f t="shared" si="4"/>
        <v>7.0039999999999996</v>
      </c>
      <c r="AL15">
        <v>6.57</v>
      </c>
      <c r="AM15">
        <v>6.58</v>
      </c>
      <c r="AN15">
        <v>6.63</v>
      </c>
      <c r="AO15">
        <v>6.62</v>
      </c>
      <c r="AP15">
        <v>6.63</v>
      </c>
      <c r="AQ15" s="7">
        <f t="shared" si="5"/>
        <v>6.6059999999999999</v>
      </c>
      <c r="AR15">
        <v>3.55</v>
      </c>
      <c r="AS15">
        <v>3.56</v>
      </c>
      <c r="AT15">
        <v>3.58</v>
      </c>
      <c r="AU15">
        <v>3.68</v>
      </c>
      <c r="AV15">
        <v>3.61</v>
      </c>
      <c r="AW15" s="7">
        <f t="shared" si="6"/>
        <v>3.5960000000000001</v>
      </c>
      <c r="AX15" s="4" t="s">
        <v>95</v>
      </c>
      <c r="AY15" s="4" t="s">
        <v>95</v>
      </c>
      <c r="AZ15" s="4" t="s">
        <v>95</v>
      </c>
      <c r="BA15" s="4" t="s">
        <v>95</v>
      </c>
      <c r="BB15" s="4" t="s">
        <v>95</v>
      </c>
      <c r="BC15" s="4" t="s">
        <v>95</v>
      </c>
      <c r="BD15" s="4" t="s">
        <v>95</v>
      </c>
      <c r="BE15" s="4" t="s">
        <v>95</v>
      </c>
      <c r="BF15" s="4" t="s">
        <v>95</v>
      </c>
      <c r="BG15" s="4" t="s">
        <v>95</v>
      </c>
      <c r="BH15" s="16" t="e">
        <f t="shared" si="7"/>
        <v>#DIV/0!</v>
      </c>
      <c r="BI15" s="4" t="s">
        <v>95</v>
      </c>
      <c r="BJ15" s="4" t="s">
        <v>95</v>
      </c>
      <c r="BK15" s="4" t="s">
        <v>95</v>
      </c>
      <c r="BL15" s="4" t="s">
        <v>95</v>
      </c>
      <c r="BM15" s="4" t="s">
        <v>95</v>
      </c>
      <c r="BN15" s="4" t="s">
        <v>95</v>
      </c>
      <c r="BO15" s="4" t="s">
        <v>95</v>
      </c>
      <c r="BP15" s="4" t="s">
        <v>95</v>
      </c>
      <c r="BQ15" s="4" t="s">
        <v>95</v>
      </c>
      <c r="BR15" s="4" t="s">
        <v>95</v>
      </c>
      <c r="BS15" s="16" t="e">
        <f t="shared" si="8"/>
        <v>#DIV/0!</v>
      </c>
    </row>
    <row r="16" spans="1:71" x14ac:dyDescent="0.2">
      <c r="A16" s="1">
        <v>43622</v>
      </c>
      <c r="B16" t="s">
        <v>12</v>
      </c>
      <c r="C16" t="s">
        <v>23</v>
      </c>
      <c r="D16" s="5" t="s">
        <v>7</v>
      </c>
      <c r="E16">
        <v>2841</v>
      </c>
      <c r="F16" s="4" t="s">
        <v>8</v>
      </c>
      <c r="G16" s="6">
        <v>2.2000000000000002</v>
      </c>
      <c r="H16" s="8">
        <v>45.87</v>
      </c>
      <c r="I16" s="8">
        <v>45.86</v>
      </c>
      <c r="J16" s="8">
        <v>45.79</v>
      </c>
      <c r="K16" s="8">
        <v>45.79</v>
      </c>
      <c r="L16" s="8">
        <v>45.57</v>
      </c>
      <c r="M16" s="7">
        <f t="shared" si="0"/>
        <v>45.775999999999996</v>
      </c>
      <c r="N16">
        <v>12.92</v>
      </c>
      <c r="O16">
        <v>12.77</v>
      </c>
      <c r="P16">
        <v>12.79</v>
      </c>
      <c r="Q16">
        <v>12.82</v>
      </c>
      <c r="R16">
        <v>12.86</v>
      </c>
      <c r="S16" s="7">
        <f t="shared" si="1"/>
        <v>12.831999999999999</v>
      </c>
      <c r="T16">
        <v>5.8</v>
      </c>
      <c r="U16">
        <v>5.61</v>
      </c>
      <c r="V16">
        <v>5.9</v>
      </c>
      <c r="W16">
        <v>5.63</v>
      </c>
      <c r="X16">
        <v>5.73</v>
      </c>
      <c r="Y16" s="7">
        <f t="shared" si="2"/>
        <v>5.734</v>
      </c>
      <c r="Z16">
        <v>9.25</v>
      </c>
      <c r="AA16">
        <v>9.25</v>
      </c>
      <c r="AB16">
        <v>9.3800000000000008</v>
      </c>
      <c r="AC16">
        <v>9.36</v>
      </c>
      <c r="AD16">
        <v>9.3800000000000008</v>
      </c>
      <c r="AE16" s="7">
        <f t="shared" si="3"/>
        <v>9.3240000000000016</v>
      </c>
      <c r="AF16">
        <v>7.16</v>
      </c>
      <c r="AG16">
        <v>7.18</v>
      </c>
      <c r="AH16">
        <v>7.2</v>
      </c>
      <c r="AI16">
        <v>7.29</v>
      </c>
      <c r="AJ16">
        <v>7.22</v>
      </c>
      <c r="AK16" s="7">
        <f t="shared" si="4"/>
        <v>7.2099999999999991</v>
      </c>
      <c r="AL16">
        <v>6.79</v>
      </c>
      <c r="AM16">
        <v>6.76</v>
      </c>
      <c r="AN16">
        <v>6.8</v>
      </c>
      <c r="AO16">
        <v>6.74</v>
      </c>
      <c r="AP16">
        <v>6.81</v>
      </c>
      <c r="AQ16" s="7">
        <f t="shared" si="5"/>
        <v>6.7800000000000011</v>
      </c>
      <c r="AR16" t="s">
        <v>9</v>
      </c>
      <c r="AS16" t="s">
        <v>9</v>
      </c>
      <c r="AT16" t="s">
        <v>9</v>
      </c>
      <c r="AU16" t="s">
        <v>9</v>
      </c>
      <c r="AV16" t="s">
        <v>9</v>
      </c>
      <c r="AW16" s="7" t="e">
        <f t="shared" si="6"/>
        <v>#DIV/0!</v>
      </c>
      <c r="AX16">
        <v>1.5529999999999999</v>
      </c>
      <c r="AY16">
        <v>1.571</v>
      </c>
      <c r="AZ16">
        <v>1.5680000000000001</v>
      </c>
      <c r="BA16">
        <v>1.5920000000000001</v>
      </c>
      <c r="BB16">
        <v>1.548</v>
      </c>
      <c r="BC16">
        <v>1.5620000000000001</v>
      </c>
      <c r="BD16">
        <v>1.556</v>
      </c>
      <c r="BE16">
        <v>1.5589999999999999</v>
      </c>
      <c r="BF16">
        <v>1.556</v>
      </c>
      <c r="BG16">
        <v>1.5509999999999999</v>
      </c>
      <c r="BH16" s="16">
        <f t="shared" si="7"/>
        <v>1.5615999999999999</v>
      </c>
      <c r="BI16">
        <v>2.774</v>
      </c>
      <c r="BJ16">
        <v>2.7919999999999998</v>
      </c>
      <c r="BK16">
        <v>2.8159999999999998</v>
      </c>
      <c r="BL16">
        <v>2.8239999999999998</v>
      </c>
      <c r="BM16">
        <v>2.8159999999999998</v>
      </c>
      <c r="BN16">
        <v>2.843</v>
      </c>
      <c r="BO16">
        <v>2.8029999999999999</v>
      </c>
      <c r="BP16">
        <v>2.8180000000000001</v>
      </c>
      <c r="BQ16">
        <v>2.8319999999999999</v>
      </c>
      <c r="BR16">
        <v>2.827</v>
      </c>
      <c r="BS16" s="16">
        <f t="shared" si="8"/>
        <v>2.8145000000000002</v>
      </c>
    </row>
    <row r="17" spans="1:72" x14ac:dyDescent="0.2">
      <c r="A17" s="1">
        <v>43622</v>
      </c>
      <c r="B17" t="s">
        <v>12</v>
      </c>
      <c r="C17" t="s">
        <v>23</v>
      </c>
      <c r="D17" s="5" t="s">
        <v>7</v>
      </c>
      <c r="E17">
        <v>2842</v>
      </c>
      <c r="F17" s="4" t="s">
        <v>8</v>
      </c>
      <c r="G17" s="6">
        <v>2.5</v>
      </c>
      <c r="H17" s="8">
        <v>42.31</v>
      </c>
      <c r="I17" s="8">
        <v>42.38</v>
      </c>
      <c r="J17" s="8">
        <v>41.88</v>
      </c>
      <c r="K17" s="8">
        <v>42.09</v>
      </c>
      <c r="L17" s="8">
        <v>42.12</v>
      </c>
      <c r="M17" s="7">
        <f t="shared" si="0"/>
        <v>42.155999999999999</v>
      </c>
      <c r="N17">
        <v>11.62</v>
      </c>
      <c r="O17">
        <v>11.5</v>
      </c>
      <c r="P17">
        <v>11.68</v>
      </c>
      <c r="Q17">
        <v>11.64</v>
      </c>
      <c r="R17">
        <v>11.61</v>
      </c>
      <c r="S17" s="7">
        <f t="shared" si="1"/>
        <v>11.61</v>
      </c>
      <c r="T17">
        <v>5.86</v>
      </c>
      <c r="U17">
        <v>5.91</v>
      </c>
      <c r="V17">
        <v>5.97</v>
      </c>
      <c r="W17">
        <v>5.94</v>
      </c>
      <c r="X17">
        <v>5.73</v>
      </c>
      <c r="Y17" s="7">
        <f t="shared" si="2"/>
        <v>5.8819999999999997</v>
      </c>
      <c r="Z17">
        <v>8.61</v>
      </c>
      <c r="AA17">
        <v>8.34</v>
      </c>
      <c r="AB17">
        <v>8.4499999999999993</v>
      </c>
      <c r="AC17">
        <v>8.4499999999999993</v>
      </c>
      <c r="AD17">
        <v>8.5299999999999994</v>
      </c>
      <c r="AE17" s="7">
        <f t="shared" si="3"/>
        <v>8.4759999999999991</v>
      </c>
      <c r="AF17">
        <v>6.57</v>
      </c>
      <c r="AG17">
        <v>5.7</v>
      </c>
      <c r="AH17">
        <v>6.54</v>
      </c>
      <c r="AI17">
        <v>6.65</v>
      </c>
      <c r="AJ17">
        <v>6.53</v>
      </c>
      <c r="AK17" s="7">
        <f t="shared" si="4"/>
        <v>6.3980000000000006</v>
      </c>
      <c r="AL17">
        <v>7.81</v>
      </c>
      <c r="AM17">
        <v>7.8</v>
      </c>
      <c r="AN17">
        <v>7.87</v>
      </c>
      <c r="AO17">
        <v>7.82</v>
      </c>
      <c r="AP17">
        <v>7.81</v>
      </c>
      <c r="AQ17" s="7">
        <f t="shared" si="5"/>
        <v>7.8220000000000001</v>
      </c>
      <c r="AR17">
        <v>4.12</v>
      </c>
      <c r="AS17">
        <v>4.1500000000000004</v>
      </c>
      <c r="AT17">
        <v>4.2</v>
      </c>
      <c r="AU17">
        <v>4.2</v>
      </c>
      <c r="AV17">
        <v>4.0599999999999996</v>
      </c>
      <c r="AW17" s="7">
        <f t="shared" si="6"/>
        <v>4.145999999999999</v>
      </c>
      <c r="AX17">
        <v>1.4990000000000001</v>
      </c>
      <c r="AY17">
        <v>1.4990000000000001</v>
      </c>
      <c r="AZ17">
        <v>1.528</v>
      </c>
      <c r="BA17">
        <v>1.4159999999999999</v>
      </c>
      <c r="BB17">
        <v>1.401</v>
      </c>
      <c r="BC17">
        <v>1.377</v>
      </c>
      <c r="BD17">
        <v>1.4179999999999999</v>
      </c>
      <c r="BE17">
        <v>1.508</v>
      </c>
      <c r="BF17">
        <v>1.569</v>
      </c>
      <c r="BG17">
        <v>1.625</v>
      </c>
      <c r="BH17" s="16">
        <f t="shared" si="7"/>
        <v>1.484</v>
      </c>
      <c r="BI17">
        <v>2.8130000000000002</v>
      </c>
      <c r="BJ17">
        <v>2.8610000000000002</v>
      </c>
      <c r="BK17">
        <v>2.839</v>
      </c>
      <c r="BL17">
        <v>2.8519999999999999</v>
      </c>
      <c r="BM17">
        <v>2.8170000000000002</v>
      </c>
      <c r="BN17">
        <v>2.7650000000000001</v>
      </c>
      <c r="BO17">
        <v>2.7839999999999998</v>
      </c>
      <c r="BP17">
        <v>2.79</v>
      </c>
      <c r="BQ17">
        <v>2.7839999999999998</v>
      </c>
      <c r="BR17">
        <v>2.8109999999999999</v>
      </c>
      <c r="BS17" s="16">
        <f t="shared" si="8"/>
        <v>2.8115999999999994</v>
      </c>
    </row>
    <row r="18" spans="1:72" x14ac:dyDescent="0.2">
      <c r="A18" s="1">
        <v>43622</v>
      </c>
      <c r="B18" t="s">
        <v>12</v>
      </c>
      <c r="C18" t="s">
        <v>23</v>
      </c>
      <c r="D18" s="5" t="s">
        <v>7</v>
      </c>
      <c r="E18">
        <v>2845</v>
      </c>
      <c r="F18" s="4" t="s">
        <v>8</v>
      </c>
      <c r="G18" s="6">
        <v>2</v>
      </c>
      <c r="H18" s="8">
        <v>40.99</v>
      </c>
      <c r="I18" s="8">
        <v>40.880000000000003</v>
      </c>
      <c r="J18" s="8">
        <v>41.39</v>
      </c>
      <c r="K18" s="8">
        <v>41.24</v>
      </c>
      <c r="L18" s="8">
        <v>41.3</v>
      </c>
      <c r="M18" s="7">
        <f t="shared" si="0"/>
        <v>41.160000000000004</v>
      </c>
      <c r="N18">
        <v>11.63</v>
      </c>
      <c r="O18">
        <v>11.46</v>
      </c>
      <c r="P18">
        <v>11.55</v>
      </c>
      <c r="Q18">
        <v>11.52</v>
      </c>
      <c r="R18">
        <v>11.43</v>
      </c>
      <c r="S18" s="7">
        <f t="shared" si="1"/>
        <v>11.517999999999999</v>
      </c>
      <c r="T18">
        <v>5.39</v>
      </c>
      <c r="U18">
        <v>5.27</v>
      </c>
      <c r="V18">
        <v>5.24</v>
      </c>
      <c r="W18">
        <v>5.31</v>
      </c>
      <c r="X18">
        <v>5.3</v>
      </c>
      <c r="Y18" s="7">
        <f t="shared" si="2"/>
        <v>5.3020000000000005</v>
      </c>
      <c r="Z18">
        <v>8.27</v>
      </c>
      <c r="AA18">
        <v>8.02</v>
      </c>
      <c r="AB18">
        <v>8.02</v>
      </c>
      <c r="AC18">
        <v>7.94</v>
      </c>
      <c r="AD18">
        <v>7.96</v>
      </c>
      <c r="AE18" s="7">
        <f t="shared" si="3"/>
        <v>8.0419999999999998</v>
      </c>
      <c r="AF18">
        <v>7.34</v>
      </c>
      <c r="AG18">
        <v>7.35</v>
      </c>
      <c r="AH18">
        <v>7.44</v>
      </c>
      <c r="AI18">
        <v>7.59</v>
      </c>
      <c r="AJ18">
        <v>7.48</v>
      </c>
      <c r="AK18" s="7">
        <f t="shared" si="4"/>
        <v>7.44</v>
      </c>
      <c r="AL18">
        <v>7</v>
      </c>
      <c r="AM18">
        <v>7.08</v>
      </c>
      <c r="AN18">
        <v>7.11</v>
      </c>
      <c r="AO18">
        <v>7.12</v>
      </c>
      <c r="AP18">
        <v>7.2</v>
      </c>
      <c r="AQ18" s="7">
        <f t="shared" si="5"/>
        <v>7.1020000000000012</v>
      </c>
      <c r="AR18">
        <v>3.5</v>
      </c>
      <c r="AS18">
        <v>3.52</v>
      </c>
      <c r="AT18">
        <v>3.68</v>
      </c>
      <c r="AU18">
        <v>3.7</v>
      </c>
      <c r="AV18">
        <v>3.63</v>
      </c>
      <c r="AW18" s="7">
        <f t="shared" si="6"/>
        <v>3.6059999999999994</v>
      </c>
      <c r="AX18">
        <v>1.4339999999999999</v>
      </c>
      <c r="AY18">
        <v>1.4259999999999999</v>
      </c>
      <c r="AZ18">
        <v>1.41</v>
      </c>
      <c r="BA18">
        <v>1.429</v>
      </c>
      <c r="BB18">
        <v>1.452</v>
      </c>
      <c r="BC18">
        <v>1.4279999999999999</v>
      </c>
      <c r="BD18">
        <v>1.4410000000000001</v>
      </c>
      <c r="BE18">
        <v>1.4139999999999999</v>
      </c>
      <c r="BF18">
        <v>1.4339999999999999</v>
      </c>
      <c r="BG18">
        <v>1.4450000000000001</v>
      </c>
      <c r="BH18" s="16">
        <f t="shared" si="7"/>
        <v>1.4313</v>
      </c>
      <c r="BI18">
        <v>2.851</v>
      </c>
      <c r="BJ18">
        <v>2.8860000000000001</v>
      </c>
      <c r="BK18">
        <v>2.8370000000000002</v>
      </c>
      <c r="BL18">
        <v>2.8660000000000001</v>
      </c>
      <c r="BM18">
        <v>2.8460000000000001</v>
      </c>
      <c r="BN18">
        <v>2.8279999999999998</v>
      </c>
      <c r="BO18">
        <v>2.8439999999999999</v>
      </c>
      <c r="BP18">
        <v>2.8540000000000001</v>
      </c>
      <c r="BQ18">
        <v>2.84</v>
      </c>
      <c r="BR18">
        <v>2.831</v>
      </c>
      <c r="BS18" s="16">
        <f t="shared" si="8"/>
        <v>2.8483000000000001</v>
      </c>
    </row>
    <row r="19" spans="1:72" x14ac:dyDescent="0.2">
      <c r="A19" s="1">
        <v>43623</v>
      </c>
      <c r="B19" t="s">
        <v>13</v>
      </c>
      <c r="C19" t="s">
        <v>23</v>
      </c>
      <c r="D19" s="5" t="s">
        <v>7</v>
      </c>
      <c r="E19" s="53">
        <v>2852</v>
      </c>
      <c r="F19" s="4" t="s">
        <v>8</v>
      </c>
      <c r="G19" s="6">
        <v>1.2</v>
      </c>
      <c r="H19" s="8">
        <v>36.69</v>
      </c>
      <c r="I19" s="8">
        <v>36.630000000000003</v>
      </c>
      <c r="J19" s="8">
        <v>36.520000000000003</v>
      </c>
      <c r="K19" s="8">
        <v>36.299999999999997</v>
      </c>
      <c r="L19" s="8">
        <v>36.36</v>
      </c>
      <c r="M19" s="7">
        <f t="shared" si="0"/>
        <v>36.5</v>
      </c>
      <c r="N19">
        <v>9.65</v>
      </c>
      <c r="O19">
        <v>9.4600000000000009</v>
      </c>
      <c r="P19">
        <v>9.35</v>
      </c>
      <c r="Q19">
        <v>9.2899999999999991</v>
      </c>
      <c r="R19">
        <v>9.42</v>
      </c>
      <c r="S19" s="7">
        <f t="shared" si="1"/>
        <v>9.4340000000000011</v>
      </c>
      <c r="T19">
        <v>4.24</v>
      </c>
      <c r="U19">
        <v>4.1100000000000003</v>
      </c>
      <c r="V19">
        <v>4.22</v>
      </c>
      <c r="W19">
        <v>4.09</v>
      </c>
      <c r="X19">
        <v>4.26</v>
      </c>
      <c r="Y19" s="7">
        <f t="shared" si="2"/>
        <v>4.1840000000000002</v>
      </c>
      <c r="Z19">
        <v>7.03</v>
      </c>
      <c r="AA19">
        <v>6.94</v>
      </c>
      <c r="AB19">
        <v>6.94</v>
      </c>
      <c r="AC19">
        <v>6.82</v>
      </c>
      <c r="AD19">
        <v>6.77</v>
      </c>
      <c r="AE19" s="7">
        <f t="shared" si="3"/>
        <v>6.9</v>
      </c>
      <c r="AF19">
        <v>5.82</v>
      </c>
      <c r="AG19">
        <v>5.84</v>
      </c>
      <c r="AH19">
        <v>5.87</v>
      </c>
      <c r="AI19">
        <v>5.99</v>
      </c>
      <c r="AJ19">
        <v>5.85</v>
      </c>
      <c r="AK19" s="7">
        <f t="shared" si="4"/>
        <v>5.8740000000000006</v>
      </c>
      <c r="AL19">
        <v>5.4</v>
      </c>
      <c r="AM19">
        <v>5.42</v>
      </c>
      <c r="AN19">
        <v>5.55</v>
      </c>
      <c r="AO19">
        <v>5.57</v>
      </c>
      <c r="AP19">
        <v>5.46</v>
      </c>
      <c r="AQ19" s="7">
        <f t="shared" si="5"/>
        <v>5.48</v>
      </c>
      <c r="AR19">
        <v>3.15</v>
      </c>
      <c r="AS19">
        <v>3.16</v>
      </c>
      <c r="AT19">
        <v>3.22</v>
      </c>
      <c r="AU19">
        <v>3.18</v>
      </c>
      <c r="AV19">
        <v>3.13</v>
      </c>
      <c r="AW19" s="7">
        <f t="shared" si="6"/>
        <v>3.1680000000000001</v>
      </c>
      <c r="AX19">
        <v>1.5249999999999999</v>
      </c>
      <c r="AY19">
        <v>1.516</v>
      </c>
      <c r="AZ19">
        <v>1.4790000000000001</v>
      </c>
      <c r="BA19">
        <v>1.5069999999999999</v>
      </c>
      <c r="BB19">
        <v>1.5009999999999999</v>
      </c>
      <c r="BC19">
        <v>1.49</v>
      </c>
      <c r="BD19">
        <v>1.484</v>
      </c>
      <c r="BE19">
        <v>1.5009999999999999</v>
      </c>
      <c r="BF19">
        <v>1.4770000000000001</v>
      </c>
      <c r="BG19">
        <v>1.502</v>
      </c>
      <c r="BH19" s="16">
        <f t="shared" si="7"/>
        <v>1.4982</v>
      </c>
      <c r="BI19" s="44">
        <v>1.78</v>
      </c>
      <c r="BJ19" s="44">
        <v>1.766</v>
      </c>
      <c r="BK19" s="44">
        <v>1.806</v>
      </c>
      <c r="BL19" s="44">
        <v>1.762</v>
      </c>
      <c r="BM19" s="44">
        <v>1.7509999999999999</v>
      </c>
      <c r="BN19" s="44">
        <v>1.762</v>
      </c>
      <c r="BO19" s="44">
        <v>1.758</v>
      </c>
      <c r="BP19" s="44">
        <v>1.7809999999999999</v>
      </c>
      <c r="BQ19" s="44">
        <v>1.782</v>
      </c>
      <c r="BR19" s="44">
        <v>1.7629999999999999</v>
      </c>
      <c r="BS19" s="16">
        <f t="shared" si="8"/>
        <v>1.7711000000000001</v>
      </c>
    </row>
    <row r="20" spans="1:72" s="46" customFormat="1" x14ac:dyDescent="0.2">
      <c r="A20" s="45">
        <v>43623</v>
      </c>
      <c r="B20" s="46" t="s">
        <v>13</v>
      </c>
      <c r="C20" s="46" t="s">
        <v>23</v>
      </c>
      <c r="D20" s="47" t="s">
        <v>7</v>
      </c>
      <c r="E20" s="46">
        <v>2853</v>
      </c>
      <c r="F20" s="48" t="s">
        <v>8</v>
      </c>
      <c r="G20" s="49">
        <v>0.8</v>
      </c>
      <c r="H20" s="50">
        <v>32.28</v>
      </c>
      <c r="I20" s="50">
        <v>32.299999999999997</v>
      </c>
      <c r="J20" s="50">
        <v>32.04</v>
      </c>
      <c r="K20" s="50">
        <v>32.119999999999997</v>
      </c>
      <c r="L20" s="50">
        <v>32.07</v>
      </c>
      <c r="M20" s="51">
        <f t="shared" si="0"/>
        <v>32.161999999999999</v>
      </c>
      <c r="N20" s="46">
        <v>8.6199999999999992</v>
      </c>
      <c r="O20" s="46">
        <v>8.6199999999999992</v>
      </c>
      <c r="P20" s="46">
        <v>8.68</v>
      </c>
      <c r="Q20" s="46">
        <v>8.59</v>
      </c>
      <c r="R20" s="46">
        <v>8.58</v>
      </c>
      <c r="S20" s="51">
        <f t="shared" si="1"/>
        <v>8.6179999999999986</v>
      </c>
      <c r="T20" s="46">
        <v>3.69</v>
      </c>
      <c r="U20" s="46">
        <v>3.85</v>
      </c>
      <c r="V20" s="46">
        <v>4.0199999999999996</v>
      </c>
      <c r="W20" s="46">
        <v>4.0199999999999996</v>
      </c>
      <c r="X20" s="46">
        <v>4.08</v>
      </c>
      <c r="Y20" s="51">
        <f t="shared" si="2"/>
        <v>3.9319999999999995</v>
      </c>
      <c r="Z20" s="46">
        <v>6.3</v>
      </c>
      <c r="AA20" s="46">
        <v>6.21</v>
      </c>
      <c r="AB20" s="46">
        <v>6.29</v>
      </c>
      <c r="AC20" s="46">
        <v>6.28</v>
      </c>
      <c r="AD20" s="46">
        <v>6.28</v>
      </c>
      <c r="AE20" s="51">
        <f t="shared" si="3"/>
        <v>6.2720000000000002</v>
      </c>
      <c r="AF20" s="46">
        <v>5.88</v>
      </c>
      <c r="AG20" s="46">
        <v>5.9</v>
      </c>
      <c r="AH20" s="46">
        <v>5.96</v>
      </c>
      <c r="AI20" s="46">
        <v>6</v>
      </c>
      <c r="AJ20" s="46">
        <v>5.92</v>
      </c>
      <c r="AK20" s="51">
        <f t="shared" si="4"/>
        <v>5.9320000000000004</v>
      </c>
      <c r="AL20" s="46">
        <v>5.9</v>
      </c>
      <c r="AM20" s="46">
        <v>5.92</v>
      </c>
      <c r="AN20" s="46">
        <v>6</v>
      </c>
      <c r="AO20" s="46">
        <v>6.1</v>
      </c>
      <c r="AP20" s="46">
        <v>6.13</v>
      </c>
      <c r="AQ20" s="51">
        <f t="shared" si="5"/>
        <v>6.01</v>
      </c>
      <c r="AR20" s="46">
        <v>3.03</v>
      </c>
      <c r="AS20" s="46">
        <v>3.1</v>
      </c>
      <c r="AT20" s="46">
        <v>3.03</v>
      </c>
      <c r="AU20" s="46">
        <v>3.05</v>
      </c>
      <c r="AV20" s="46">
        <v>3.03</v>
      </c>
      <c r="AW20" s="51">
        <f t="shared" si="6"/>
        <v>3.048</v>
      </c>
      <c r="AX20" s="48" t="s">
        <v>9</v>
      </c>
      <c r="AY20" s="48" t="s">
        <v>9</v>
      </c>
      <c r="AZ20" s="48" t="s">
        <v>9</v>
      </c>
      <c r="BA20" s="48" t="s">
        <v>9</v>
      </c>
      <c r="BB20" s="48" t="s">
        <v>9</v>
      </c>
      <c r="BC20" s="48" t="s">
        <v>9</v>
      </c>
      <c r="BD20" s="48" t="s">
        <v>9</v>
      </c>
      <c r="BE20" s="48" t="s">
        <v>9</v>
      </c>
      <c r="BF20" s="48" t="s">
        <v>9</v>
      </c>
      <c r="BG20" s="48" t="s">
        <v>9</v>
      </c>
      <c r="BH20" s="52" t="e">
        <f t="shared" si="7"/>
        <v>#DIV/0!</v>
      </c>
      <c r="BI20" s="48" t="s">
        <v>9</v>
      </c>
      <c r="BJ20" s="48" t="s">
        <v>9</v>
      </c>
      <c r="BK20" s="48" t="s">
        <v>9</v>
      </c>
      <c r="BL20" s="48" t="s">
        <v>9</v>
      </c>
      <c r="BM20" s="48" t="s">
        <v>9</v>
      </c>
      <c r="BN20" s="48" t="s">
        <v>9</v>
      </c>
      <c r="BO20" s="48" t="s">
        <v>9</v>
      </c>
      <c r="BP20" s="48" t="s">
        <v>9</v>
      </c>
      <c r="BQ20" s="48" t="s">
        <v>9</v>
      </c>
      <c r="BR20" s="48" t="s">
        <v>9</v>
      </c>
      <c r="BS20" s="52" t="e">
        <f t="shared" si="8"/>
        <v>#DIV/0!</v>
      </c>
      <c r="BT20" s="48" t="s">
        <v>125</v>
      </c>
    </row>
    <row r="21" spans="1:72" s="46" customFormat="1" x14ac:dyDescent="0.2">
      <c r="A21" s="45">
        <v>43623</v>
      </c>
      <c r="B21" s="46" t="s">
        <v>13</v>
      </c>
      <c r="C21" s="46" t="s">
        <v>23</v>
      </c>
      <c r="D21" s="47" t="s">
        <v>7</v>
      </c>
      <c r="E21" s="46">
        <v>2856</v>
      </c>
      <c r="F21" s="48" t="s">
        <v>8</v>
      </c>
      <c r="G21" s="49">
        <v>1.1000000000000001</v>
      </c>
      <c r="H21" s="50">
        <v>32.630000000000003</v>
      </c>
      <c r="I21" s="50">
        <v>32.5</v>
      </c>
      <c r="J21" s="50">
        <v>32.4</v>
      </c>
      <c r="K21" s="50">
        <v>32.5</v>
      </c>
      <c r="L21" s="50">
        <v>32.5</v>
      </c>
      <c r="M21" s="51">
        <f t="shared" si="0"/>
        <v>32.506</v>
      </c>
      <c r="N21" s="46">
        <v>8.93</v>
      </c>
      <c r="O21" s="46">
        <v>8.91</v>
      </c>
      <c r="P21" s="46">
        <v>8.8800000000000008</v>
      </c>
      <c r="Q21" s="46">
        <v>8.92</v>
      </c>
      <c r="R21" s="46">
        <v>8.83</v>
      </c>
      <c r="S21" s="51">
        <f t="shared" si="1"/>
        <v>8.8940000000000001</v>
      </c>
      <c r="T21" s="46">
        <v>4.08</v>
      </c>
      <c r="U21" s="46">
        <v>3.99</v>
      </c>
      <c r="V21" s="46">
        <v>4.0599999999999996</v>
      </c>
      <c r="W21" s="46">
        <v>4.1100000000000003</v>
      </c>
      <c r="X21" s="46">
        <v>4.04</v>
      </c>
      <c r="Y21" s="51">
        <f t="shared" si="2"/>
        <v>4.0559999999999992</v>
      </c>
      <c r="Z21" s="46">
        <v>6.15</v>
      </c>
      <c r="AA21" s="46">
        <v>6.22</v>
      </c>
      <c r="AB21" s="46">
        <v>6.2</v>
      </c>
      <c r="AC21" s="46">
        <v>6.05</v>
      </c>
      <c r="AD21" s="46">
        <v>6.07</v>
      </c>
      <c r="AE21" s="51">
        <f t="shared" si="3"/>
        <v>6.1379999999999999</v>
      </c>
      <c r="AF21" s="46">
        <v>6.32</v>
      </c>
      <c r="AG21" s="46">
        <v>6.33</v>
      </c>
      <c r="AH21" s="46">
        <v>6.38</v>
      </c>
      <c r="AI21" s="46">
        <v>6.35</v>
      </c>
      <c r="AJ21" s="46">
        <v>6.36</v>
      </c>
      <c r="AK21" s="51">
        <f t="shared" si="4"/>
        <v>6.3480000000000008</v>
      </c>
      <c r="AL21" s="46">
        <v>5.33</v>
      </c>
      <c r="AM21" s="46">
        <v>5.46</v>
      </c>
      <c r="AN21" s="46">
        <v>5.4</v>
      </c>
      <c r="AO21" s="46">
        <v>5.37</v>
      </c>
      <c r="AP21" s="46">
        <v>5.31</v>
      </c>
      <c r="AQ21" s="51">
        <f t="shared" si="5"/>
        <v>5.3739999999999997</v>
      </c>
      <c r="AR21" s="46">
        <v>2.8</v>
      </c>
      <c r="AS21" s="46">
        <v>2.91</v>
      </c>
      <c r="AT21" s="46">
        <v>2.88</v>
      </c>
      <c r="AU21" s="46">
        <v>2.93</v>
      </c>
      <c r="AV21" s="46">
        <v>2.99</v>
      </c>
      <c r="AW21" s="51">
        <f t="shared" si="6"/>
        <v>2.9020000000000001</v>
      </c>
      <c r="AX21" s="48" t="s">
        <v>9</v>
      </c>
      <c r="AY21" s="48" t="s">
        <v>9</v>
      </c>
      <c r="AZ21" s="48" t="s">
        <v>9</v>
      </c>
      <c r="BA21" s="48" t="s">
        <v>9</v>
      </c>
      <c r="BB21" s="48" t="s">
        <v>9</v>
      </c>
      <c r="BC21" s="48" t="s">
        <v>9</v>
      </c>
      <c r="BD21" s="48" t="s">
        <v>9</v>
      </c>
      <c r="BE21" s="48" t="s">
        <v>9</v>
      </c>
      <c r="BF21" s="48" t="s">
        <v>9</v>
      </c>
      <c r="BG21" s="48" t="s">
        <v>9</v>
      </c>
      <c r="BH21" s="52" t="e">
        <f t="shared" si="7"/>
        <v>#DIV/0!</v>
      </c>
      <c r="BI21" s="48" t="s">
        <v>9</v>
      </c>
      <c r="BJ21" s="48" t="s">
        <v>9</v>
      </c>
      <c r="BK21" s="48" t="s">
        <v>9</v>
      </c>
      <c r="BL21" s="48" t="s">
        <v>9</v>
      </c>
      <c r="BM21" s="48" t="s">
        <v>9</v>
      </c>
      <c r="BN21" s="48" t="s">
        <v>9</v>
      </c>
      <c r="BO21" s="48" t="s">
        <v>9</v>
      </c>
      <c r="BP21" s="48" t="s">
        <v>9</v>
      </c>
      <c r="BQ21" s="48" t="s">
        <v>9</v>
      </c>
      <c r="BR21" s="48" t="s">
        <v>9</v>
      </c>
      <c r="BS21" s="52" t="e">
        <f t="shared" si="8"/>
        <v>#DIV/0!</v>
      </c>
      <c r="BT21" s="48" t="s">
        <v>125</v>
      </c>
    </row>
    <row r="22" spans="1:72" x14ac:dyDescent="0.2">
      <c r="A22" s="1">
        <v>43625</v>
      </c>
      <c r="B22" t="s">
        <v>14</v>
      </c>
      <c r="C22" t="s">
        <v>24</v>
      </c>
      <c r="D22" s="5" t="s">
        <v>7</v>
      </c>
      <c r="E22">
        <v>2862</v>
      </c>
      <c r="F22" s="4" t="s">
        <v>8</v>
      </c>
      <c r="G22" s="6">
        <v>2.8</v>
      </c>
      <c r="H22" s="8">
        <v>44.15</v>
      </c>
      <c r="I22" s="8">
        <v>44.22</v>
      </c>
      <c r="J22" s="8">
        <v>44.12</v>
      </c>
      <c r="K22" s="8">
        <v>44.03</v>
      </c>
      <c r="L22" s="8">
        <v>44.21</v>
      </c>
      <c r="M22" s="7">
        <f t="shared" si="0"/>
        <v>44.146000000000001</v>
      </c>
      <c r="N22">
        <v>11.78</v>
      </c>
      <c r="O22">
        <v>11.68</v>
      </c>
      <c r="P22">
        <v>11.8</v>
      </c>
      <c r="Q22">
        <v>11.74</v>
      </c>
      <c r="R22">
        <v>11.66</v>
      </c>
      <c r="S22" s="7">
        <f t="shared" si="1"/>
        <v>11.732000000000003</v>
      </c>
      <c r="T22">
        <v>5</v>
      </c>
      <c r="U22">
        <v>4.84</v>
      </c>
      <c r="V22">
        <v>4.97</v>
      </c>
      <c r="W22">
        <v>4.72</v>
      </c>
      <c r="X22">
        <v>4.75</v>
      </c>
      <c r="Y22" s="7">
        <f t="shared" si="2"/>
        <v>4.8559999999999999</v>
      </c>
      <c r="Z22">
        <v>9.11</v>
      </c>
      <c r="AA22">
        <v>9.14</v>
      </c>
      <c r="AB22">
        <v>9.01</v>
      </c>
      <c r="AC22">
        <v>9.11</v>
      </c>
      <c r="AD22">
        <v>9.0399999999999991</v>
      </c>
      <c r="AE22" s="7">
        <f t="shared" si="3"/>
        <v>9.081999999999999</v>
      </c>
      <c r="AF22">
        <v>7.87</v>
      </c>
      <c r="AG22">
        <v>7.9</v>
      </c>
      <c r="AH22">
        <v>7.98</v>
      </c>
      <c r="AI22">
        <v>7.99</v>
      </c>
      <c r="AJ22">
        <v>7.88</v>
      </c>
      <c r="AK22" s="7">
        <f t="shared" si="4"/>
        <v>7.9240000000000013</v>
      </c>
      <c r="AL22">
        <v>7.96</v>
      </c>
      <c r="AM22">
        <v>7.95</v>
      </c>
      <c r="AN22">
        <v>7.96</v>
      </c>
      <c r="AO22">
        <v>7.99</v>
      </c>
      <c r="AP22">
        <v>8</v>
      </c>
      <c r="AQ22" s="7">
        <f t="shared" si="5"/>
        <v>7.9719999999999995</v>
      </c>
      <c r="AR22">
        <v>3.34</v>
      </c>
      <c r="AS22">
        <v>3.35</v>
      </c>
      <c r="AT22">
        <v>3.36</v>
      </c>
      <c r="AU22">
        <v>3.42</v>
      </c>
      <c r="AV22">
        <v>3.41</v>
      </c>
      <c r="AW22" s="7">
        <f t="shared" si="6"/>
        <v>3.3759999999999999</v>
      </c>
      <c r="AX22" s="44">
        <v>1.5640000000000001</v>
      </c>
      <c r="AY22" s="44">
        <v>1.605</v>
      </c>
      <c r="AZ22" s="44">
        <v>1.661</v>
      </c>
      <c r="BA22" s="44">
        <v>1.6519999999999999</v>
      </c>
      <c r="BB22" s="44">
        <v>1.615</v>
      </c>
      <c r="BC22" s="44">
        <v>1.5660000000000001</v>
      </c>
      <c r="BD22" s="44">
        <v>1.633</v>
      </c>
      <c r="BE22" s="44">
        <v>1.5780000000000001</v>
      </c>
      <c r="BF22" s="44">
        <v>1.58</v>
      </c>
      <c r="BG22" s="44">
        <v>1.603</v>
      </c>
      <c r="BH22" s="16">
        <f t="shared" si="7"/>
        <v>1.6056999999999999</v>
      </c>
      <c r="BI22" s="44">
        <v>2.677</v>
      </c>
      <c r="BJ22" s="44">
        <v>2.6720000000000002</v>
      </c>
      <c r="BK22" s="44">
        <v>2.69</v>
      </c>
      <c r="BL22" s="44">
        <v>2.65</v>
      </c>
      <c r="BM22" s="44">
        <v>2.6859999999999999</v>
      </c>
      <c r="BN22" s="44">
        <v>2.665</v>
      </c>
      <c r="BO22" s="44">
        <v>2.6739999999999999</v>
      </c>
      <c r="BP22" s="44">
        <v>2.653</v>
      </c>
      <c r="BQ22" s="44">
        <v>2.6739999999999999</v>
      </c>
      <c r="BR22" s="44">
        <v>2.71</v>
      </c>
      <c r="BS22" s="16">
        <f t="shared" si="8"/>
        <v>2.6750999999999996</v>
      </c>
    </row>
    <row r="23" spans="1:72" x14ac:dyDescent="0.2">
      <c r="A23" s="1">
        <v>43624</v>
      </c>
      <c r="B23" t="s">
        <v>15</v>
      </c>
      <c r="C23" t="s">
        <v>24</v>
      </c>
      <c r="D23" s="5" t="s">
        <v>7</v>
      </c>
      <c r="E23">
        <v>2864</v>
      </c>
      <c r="F23" s="4" t="s">
        <v>8</v>
      </c>
      <c r="G23" s="6">
        <v>2.9</v>
      </c>
      <c r="H23" s="8">
        <v>43.56</v>
      </c>
      <c r="I23" s="8">
        <v>43.3</v>
      </c>
      <c r="J23" s="8">
        <v>43.49</v>
      </c>
      <c r="K23" s="8">
        <v>43.27</v>
      </c>
      <c r="L23" s="8">
        <v>43.54</v>
      </c>
      <c r="M23" s="7">
        <f t="shared" si="0"/>
        <v>43.432000000000002</v>
      </c>
      <c r="N23">
        <v>11.22</v>
      </c>
      <c r="O23">
        <v>11.06</v>
      </c>
      <c r="P23">
        <v>11.08</v>
      </c>
      <c r="Q23">
        <v>10.95</v>
      </c>
      <c r="R23">
        <v>10.9</v>
      </c>
      <c r="S23" s="7">
        <f t="shared" si="1"/>
        <v>11.042</v>
      </c>
      <c r="T23">
        <v>5.2</v>
      </c>
      <c r="U23">
        <v>5.27</v>
      </c>
      <c r="V23">
        <v>5.14</v>
      </c>
      <c r="W23">
        <v>5.26</v>
      </c>
      <c r="X23">
        <v>5.34</v>
      </c>
      <c r="Y23" s="7">
        <f t="shared" si="2"/>
        <v>5.2419999999999991</v>
      </c>
      <c r="Z23">
        <v>9.0500000000000007</v>
      </c>
      <c r="AA23">
        <v>8.9600000000000009</v>
      </c>
      <c r="AB23">
        <v>8.81</v>
      </c>
      <c r="AC23">
        <v>9.08</v>
      </c>
      <c r="AD23">
        <v>8.74</v>
      </c>
      <c r="AE23" s="7">
        <f t="shared" si="3"/>
        <v>8.9280000000000008</v>
      </c>
      <c r="AF23">
        <v>7.15</v>
      </c>
      <c r="AG23">
        <v>7.14</v>
      </c>
      <c r="AH23">
        <v>7.19</v>
      </c>
      <c r="AI23">
        <v>7.12</v>
      </c>
      <c r="AJ23">
        <v>7.18</v>
      </c>
      <c r="AK23" s="7">
        <f t="shared" si="4"/>
        <v>7.1560000000000006</v>
      </c>
      <c r="AL23">
        <v>7.98</v>
      </c>
      <c r="AM23">
        <v>7.98</v>
      </c>
      <c r="AN23">
        <v>8.0299999999999994</v>
      </c>
      <c r="AO23">
        <v>8</v>
      </c>
      <c r="AP23">
        <v>8</v>
      </c>
      <c r="AQ23" s="7">
        <f t="shared" si="5"/>
        <v>7.9980000000000002</v>
      </c>
      <c r="AR23" t="s">
        <v>9</v>
      </c>
      <c r="AS23" t="s">
        <v>9</v>
      </c>
      <c r="AT23" t="s">
        <v>9</v>
      </c>
      <c r="AU23" t="s">
        <v>9</v>
      </c>
      <c r="AV23" t="s">
        <v>9</v>
      </c>
      <c r="AW23" s="7" t="e">
        <f t="shared" si="6"/>
        <v>#DIV/0!</v>
      </c>
      <c r="AX23">
        <v>1.502</v>
      </c>
      <c r="AY23">
        <v>1.52</v>
      </c>
      <c r="AZ23">
        <v>1.5029999999999999</v>
      </c>
      <c r="BA23">
        <v>1.488</v>
      </c>
      <c r="BB23">
        <v>1.4730000000000001</v>
      </c>
      <c r="BC23">
        <v>1.522</v>
      </c>
      <c r="BD23">
        <v>1.476</v>
      </c>
      <c r="BE23">
        <v>1.456</v>
      </c>
      <c r="BF23">
        <v>1.4590000000000001</v>
      </c>
      <c r="BG23">
        <v>1.5209999999999999</v>
      </c>
      <c r="BH23" s="16">
        <f t="shared" si="7"/>
        <v>1.4919999999999998</v>
      </c>
      <c r="BI23">
        <v>2.7229999999999999</v>
      </c>
      <c r="BJ23">
        <v>2.6989999999999998</v>
      </c>
      <c r="BK23">
        <v>2.706</v>
      </c>
      <c r="BL23">
        <v>2.738</v>
      </c>
      <c r="BM23">
        <v>2.7029999999999998</v>
      </c>
      <c r="BN23">
        <v>2.7429999999999999</v>
      </c>
      <c r="BO23">
        <v>2.714</v>
      </c>
      <c r="BP23">
        <v>2.6920000000000002</v>
      </c>
      <c r="BQ23">
        <v>2.72</v>
      </c>
      <c r="BR23">
        <v>2.7440000000000002</v>
      </c>
      <c r="BS23" s="16">
        <f t="shared" si="8"/>
        <v>2.7181999999999995</v>
      </c>
    </row>
    <row r="24" spans="1:72" x14ac:dyDescent="0.2">
      <c r="A24" s="1">
        <v>43624</v>
      </c>
      <c r="B24" t="s">
        <v>15</v>
      </c>
      <c r="C24" t="s">
        <v>24</v>
      </c>
      <c r="D24" s="5" t="s">
        <v>7</v>
      </c>
      <c r="E24">
        <v>2865</v>
      </c>
      <c r="F24" s="4" t="s">
        <v>8</v>
      </c>
      <c r="G24" s="6">
        <v>2.5</v>
      </c>
      <c r="H24" s="8">
        <v>42.69</v>
      </c>
      <c r="I24" s="8">
        <v>42.72</v>
      </c>
      <c r="J24" s="8">
        <v>43.14</v>
      </c>
      <c r="K24" s="8">
        <v>43.16</v>
      </c>
      <c r="L24" s="8">
        <v>43.24</v>
      </c>
      <c r="M24" s="7">
        <f t="shared" si="0"/>
        <v>42.99</v>
      </c>
      <c r="N24">
        <v>11.28</v>
      </c>
      <c r="O24">
        <v>11.1</v>
      </c>
      <c r="P24">
        <v>11.22</v>
      </c>
      <c r="Q24">
        <v>11.17</v>
      </c>
      <c r="R24">
        <v>11.18</v>
      </c>
      <c r="S24" s="7">
        <f t="shared" si="1"/>
        <v>11.190000000000001</v>
      </c>
      <c r="T24">
        <v>5.6</v>
      </c>
      <c r="U24">
        <v>5.49</v>
      </c>
      <c r="V24">
        <v>5.4</v>
      </c>
      <c r="W24">
        <v>5.39</v>
      </c>
      <c r="X24">
        <v>5.47</v>
      </c>
      <c r="Y24" s="7">
        <f t="shared" si="2"/>
        <v>5.4700000000000006</v>
      </c>
      <c r="Z24">
        <v>8.24</v>
      </c>
      <c r="AA24">
        <v>8.39</v>
      </c>
      <c r="AB24">
        <v>8.32</v>
      </c>
      <c r="AC24">
        <v>8.42</v>
      </c>
      <c r="AD24">
        <v>8.33</v>
      </c>
      <c r="AE24" s="7">
        <f t="shared" si="3"/>
        <v>8.34</v>
      </c>
      <c r="AF24">
        <v>7.21</v>
      </c>
      <c r="AG24">
        <v>7.25</v>
      </c>
      <c r="AH24">
        <v>7.21</v>
      </c>
      <c r="AI24">
        <v>7.19</v>
      </c>
      <c r="AJ24">
        <v>7.2</v>
      </c>
      <c r="AK24" s="7">
        <f t="shared" si="4"/>
        <v>7.2120000000000006</v>
      </c>
      <c r="AL24">
        <v>7.11</v>
      </c>
      <c r="AM24">
        <v>6.94</v>
      </c>
      <c r="AN24">
        <v>7</v>
      </c>
      <c r="AO24">
        <v>7</v>
      </c>
      <c r="AP24">
        <v>7.04</v>
      </c>
      <c r="AQ24" s="7">
        <f t="shared" si="5"/>
        <v>7.0180000000000007</v>
      </c>
      <c r="AR24">
        <v>3.55</v>
      </c>
      <c r="AS24">
        <v>3.72</v>
      </c>
      <c r="AT24">
        <v>3.68</v>
      </c>
      <c r="AU24">
        <v>3.64</v>
      </c>
      <c r="AV24">
        <v>3.62</v>
      </c>
      <c r="AW24" s="7">
        <f t="shared" si="6"/>
        <v>3.6420000000000003</v>
      </c>
      <c r="AX24">
        <v>1.4650000000000001</v>
      </c>
      <c r="AY24">
        <v>1.5509999999999999</v>
      </c>
      <c r="AZ24">
        <v>1.54</v>
      </c>
      <c r="BA24">
        <v>1.5449999999999999</v>
      </c>
      <c r="BB24">
        <v>1.5409999999999999</v>
      </c>
      <c r="BC24">
        <v>1.548</v>
      </c>
      <c r="BD24">
        <v>1.5449999999999999</v>
      </c>
      <c r="BE24">
        <v>1.5640000000000001</v>
      </c>
      <c r="BF24">
        <v>1.5369999999999999</v>
      </c>
      <c r="BG24">
        <v>1.538</v>
      </c>
      <c r="BH24" s="16">
        <f t="shared" si="7"/>
        <v>1.5373999999999999</v>
      </c>
      <c r="BI24">
        <v>2.69</v>
      </c>
      <c r="BJ24">
        <v>2.6779999999999999</v>
      </c>
      <c r="BK24">
        <v>2.6520000000000001</v>
      </c>
      <c r="BL24">
        <v>2.6659999999999999</v>
      </c>
      <c r="BM24">
        <v>2.6829999999999998</v>
      </c>
      <c r="BN24">
        <v>2.706</v>
      </c>
      <c r="BO24">
        <v>2.6960000000000002</v>
      </c>
      <c r="BP24">
        <v>2.6360000000000001</v>
      </c>
      <c r="BQ24">
        <v>2.6869999999999998</v>
      </c>
      <c r="BR24">
        <v>2.718</v>
      </c>
      <c r="BS24" s="16">
        <f t="shared" si="8"/>
        <v>2.6812</v>
      </c>
    </row>
    <row r="25" spans="1:72" x14ac:dyDescent="0.2">
      <c r="A25" s="1">
        <v>43624</v>
      </c>
      <c r="B25" t="s">
        <v>15</v>
      </c>
      <c r="C25" t="s">
        <v>24</v>
      </c>
      <c r="D25" s="5" t="s">
        <v>7</v>
      </c>
      <c r="E25">
        <v>2867</v>
      </c>
      <c r="F25" s="4" t="s">
        <v>8</v>
      </c>
      <c r="G25" s="6">
        <v>2.7</v>
      </c>
      <c r="H25" s="8">
        <v>45.83</v>
      </c>
      <c r="I25" s="8">
        <v>45.69</v>
      </c>
      <c r="J25" s="8">
        <v>46</v>
      </c>
      <c r="K25" s="8">
        <v>45.81</v>
      </c>
      <c r="L25" s="8">
        <v>45.57</v>
      </c>
      <c r="M25" s="7">
        <f t="shared" si="0"/>
        <v>45.779999999999994</v>
      </c>
      <c r="N25">
        <v>12</v>
      </c>
      <c r="O25">
        <v>12.09</v>
      </c>
      <c r="P25">
        <v>12.03</v>
      </c>
      <c r="Q25">
        <v>12.02</v>
      </c>
      <c r="R25">
        <v>11.98</v>
      </c>
      <c r="S25" s="7">
        <f t="shared" si="1"/>
        <v>12.024000000000001</v>
      </c>
      <c r="T25">
        <v>5.87</v>
      </c>
      <c r="U25">
        <v>5.86</v>
      </c>
      <c r="V25">
        <v>5.69</v>
      </c>
      <c r="W25">
        <v>5.83</v>
      </c>
      <c r="X25">
        <v>5.65</v>
      </c>
      <c r="Y25" s="7">
        <f t="shared" si="2"/>
        <v>5.7799999999999994</v>
      </c>
      <c r="Z25">
        <v>9.0299999999999994</v>
      </c>
      <c r="AA25">
        <v>9.14</v>
      </c>
      <c r="AB25">
        <v>9.23</v>
      </c>
      <c r="AC25">
        <v>9.2200000000000006</v>
      </c>
      <c r="AD25">
        <v>9.19</v>
      </c>
      <c r="AE25" s="7">
        <f t="shared" si="3"/>
        <v>9.1620000000000008</v>
      </c>
      <c r="AF25">
        <v>8.25</v>
      </c>
      <c r="AG25">
        <v>8.17</v>
      </c>
      <c r="AH25">
        <v>8.1300000000000008</v>
      </c>
      <c r="AI25">
        <v>8.06</v>
      </c>
      <c r="AJ25">
        <v>8</v>
      </c>
      <c r="AK25" s="7">
        <f t="shared" si="4"/>
        <v>8.1220000000000017</v>
      </c>
      <c r="AL25">
        <v>7.34</v>
      </c>
      <c r="AM25">
        <v>7.34</v>
      </c>
      <c r="AN25">
        <v>7.35</v>
      </c>
      <c r="AO25">
        <v>7.4</v>
      </c>
      <c r="AP25">
        <v>7.42</v>
      </c>
      <c r="AQ25" s="7">
        <f t="shared" si="5"/>
        <v>7.37</v>
      </c>
      <c r="AR25">
        <v>3.67</v>
      </c>
      <c r="AS25">
        <v>3.64</v>
      </c>
      <c r="AT25">
        <v>3.7</v>
      </c>
      <c r="AU25">
        <v>3.72</v>
      </c>
      <c r="AV25">
        <v>3.73</v>
      </c>
      <c r="AW25" s="7">
        <f t="shared" si="6"/>
        <v>3.6920000000000002</v>
      </c>
      <c r="AX25">
        <v>1.79</v>
      </c>
      <c r="AY25">
        <v>1.877</v>
      </c>
      <c r="AZ25">
        <v>1.885</v>
      </c>
      <c r="BA25">
        <v>1.9510000000000001</v>
      </c>
      <c r="BB25">
        <v>1.9359999999999999</v>
      </c>
      <c r="BC25">
        <v>1.819</v>
      </c>
      <c r="BD25">
        <v>1.8720000000000001</v>
      </c>
      <c r="BE25">
        <v>1.911</v>
      </c>
      <c r="BF25">
        <v>1.885</v>
      </c>
      <c r="BG25">
        <v>1.895</v>
      </c>
      <c r="BH25" s="16">
        <f t="shared" si="7"/>
        <v>1.8820999999999999</v>
      </c>
      <c r="BI25">
        <v>2.99</v>
      </c>
      <c r="BJ25">
        <v>2.9940000000000002</v>
      </c>
      <c r="BK25">
        <v>2.9950000000000001</v>
      </c>
      <c r="BL25">
        <v>2.972</v>
      </c>
      <c r="BM25">
        <v>3.0190000000000001</v>
      </c>
      <c r="BN25">
        <v>3.0019999999999998</v>
      </c>
      <c r="BO25">
        <v>2.9980000000000002</v>
      </c>
      <c r="BP25">
        <v>2.9950000000000001</v>
      </c>
      <c r="BQ25">
        <v>3.004</v>
      </c>
      <c r="BR25">
        <v>3.0089999999999999</v>
      </c>
      <c r="BS25" s="16">
        <f t="shared" si="8"/>
        <v>2.9978000000000002</v>
      </c>
    </row>
    <row r="26" spans="1:72" x14ac:dyDescent="0.2">
      <c r="A26" s="1" t="s">
        <v>9</v>
      </c>
      <c r="B26" t="s">
        <v>16</v>
      </c>
      <c r="C26" t="s">
        <v>24</v>
      </c>
      <c r="D26" s="5" t="s">
        <v>7</v>
      </c>
      <c r="E26">
        <v>2876</v>
      </c>
      <c r="F26" s="4" t="s">
        <v>8</v>
      </c>
      <c r="G26" s="6">
        <v>1.6</v>
      </c>
      <c r="H26" s="8">
        <v>39.049999999999997</v>
      </c>
      <c r="I26" s="8">
        <v>39</v>
      </c>
      <c r="J26" s="8">
        <v>38.99</v>
      </c>
      <c r="K26" s="8">
        <v>39.03</v>
      </c>
      <c r="L26" s="8">
        <v>38.950000000000003</v>
      </c>
      <c r="M26" s="7">
        <f t="shared" si="0"/>
        <v>39.003999999999998</v>
      </c>
      <c r="N26">
        <v>10.84</v>
      </c>
      <c r="O26">
        <v>10.72</v>
      </c>
      <c r="P26">
        <v>10.64</v>
      </c>
      <c r="Q26">
        <v>10.66</v>
      </c>
      <c r="R26">
        <v>10.68</v>
      </c>
      <c r="S26" s="7">
        <f t="shared" si="1"/>
        <v>10.708</v>
      </c>
      <c r="T26">
        <v>4.97</v>
      </c>
      <c r="U26">
        <v>4.63</v>
      </c>
      <c r="V26">
        <v>4.8499999999999996</v>
      </c>
      <c r="W26">
        <v>4.72</v>
      </c>
      <c r="X26">
        <v>4.8</v>
      </c>
      <c r="Y26" s="7">
        <f t="shared" si="2"/>
        <v>4.7939999999999996</v>
      </c>
      <c r="Z26">
        <v>7.91</v>
      </c>
      <c r="AA26">
        <v>7.83</v>
      </c>
      <c r="AB26">
        <v>7.78</v>
      </c>
      <c r="AC26">
        <v>7.9</v>
      </c>
      <c r="AD26">
        <v>7.56</v>
      </c>
      <c r="AE26" s="7">
        <f t="shared" si="3"/>
        <v>7.7960000000000012</v>
      </c>
      <c r="AF26">
        <v>6.35</v>
      </c>
      <c r="AG26">
        <v>6.37</v>
      </c>
      <c r="AH26">
        <v>6.37</v>
      </c>
      <c r="AI26">
        <v>6.41</v>
      </c>
      <c r="AJ26">
        <v>6.41</v>
      </c>
      <c r="AK26" s="7">
        <f t="shared" si="4"/>
        <v>6.3819999999999997</v>
      </c>
      <c r="AL26">
        <v>6.55</v>
      </c>
      <c r="AM26">
        <v>6.58</v>
      </c>
      <c r="AN26">
        <v>6.62</v>
      </c>
      <c r="AO26">
        <v>6.61</v>
      </c>
      <c r="AP26">
        <v>6.62</v>
      </c>
      <c r="AQ26" s="7">
        <f t="shared" si="5"/>
        <v>6.5959999999999992</v>
      </c>
      <c r="AR26">
        <v>3.02</v>
      </c>
      <c r="AS26">
        <v>3.04</v>
      </c>
      <c r="AT26">
        <v>3.11</v>
      </c>
      <c r="AU26">
        <v>3.1</v>
      </c>
      <c r="AV26">
        <v>3.12</v>
      </c>
      <c r="AW26" s="7">
        <f t="shared" si="6"/>
        <v>3.0780000000000003</v>
      </c>
      <c r="AX26">
        <v>1.4910000000000001</v>
      </c>
      <c r="AY26">
        <v>1.448</v>
      </c>
      <c r="AZ26">
        <v>1.538</v>
      </c>
      <c r="BA26">
        <v>1.538</v>
      </c>
      <c r="BB26">
        <v>1.476</v>
      </c>
      <c r="BC26">
        <v>1.415</v>
      </c>
      <c r="BD26">
        <v>1.4670000000000001</v>
      </c>
      <c r="BE26">
        <v>1.528</v>
      </c>
      <c r="BF26">
        <v>1.5229999999999999</v>
      </c>
      <c r="BG26">
        <v>1.514</v>
      </c>
      <c r="BH26" s="16">
        <f t="shared" si="7"/>
        <v>1.4938</v>
      </c>
      <c r="BI26">
        <v>2.3290000000000002</v>
      </c>
      <c r="BJ26">
        <v>2.3439999999999999</v>
      </c>
      <c r="BK26">
        <v>2.3210000000000002</v>
      </c>
      <c r="BL26">
        <v>2.3359999999999999</v>
      </c>
      <c r="BM26">
        <v>2.319</v>
      </c>
      <c r="BN26">
        <v>2.2989999999999999</v>
      </c>
      <c r="BO26">
        <v>2.36</v>
      </c>
      <c r="BP26">
        <v>2.3170000000000002</v>
      </c>
      <c r="BQ26">
        <v>2.3149999999999999</v>
      </c>
      <c r="BR26">
        <v>2.3239999999999998</v>
      </c>
      <c r="BS26" s="16">
        <f t="shared" si="8"/>
        <v>2.3264000000000005</v>
      </c>
    </row>
    <row r="27" spans="1:72" x14ac:dyDescent="0.2">
      <c r="A27" s="1">
        <v>43628</v>
      </c>
      <c r="B27" t="s">
        <v>17</v>
      </c>
      <c r="C27" t="s">
        <v>24</v>
      </c>
      <c r="D27" s="5" t="s">
        <v>7</v>
      </c>
      <c r="E27">
        <v>2879</v>
      </c>
      <c r="F27" s="4" t="s">
        <v>8</v>
      </c>
      <c r="G27" s="6">
        <v>2.1</v>
      </c>
      <c r="H27" s="8">
        <v>40.32</v>
      </c>
      <c r="I27" s="8">
        <v>40.119999999999997</v>
      </c>
      <c r="J27" s="8">
        <v>40.11</v>
      </c>
      <c r="K27" s="8">
        <v>40.33</v>
      </c>
      <c r="L27" s="8">
        <v>40.17</v>
      </c>
      <c r="M27" s="7">
        <f t="shared" si="0"/>
        <v>40.21</v>
      </c>
      <c r="N27">
        <v>10.92</v>
      </c>
      <c r="O27">
        <v>10.82</v>
      </c>
      <c r="P27">
        <v>10.85</v>
      </c>
      <c r="Q27">
        <v>10.74</v>
      </c>
      <c r="R27">
        <v>10.79</v>
      </c>
      <c r="S27" s="7">
        <f t="shared" si="1"/>
        <v>10.824000000000002</v>
      </c>
      <c r="T27">
        <v>5.39</v>
      </c>
      <c r="U27">
        <v>5.27</v>
      </c>
      <c r="V27">
        <v>5.05</v>
      </c>
      <c r="W27">
        <v>5.25</v>
      </c>
      <c r="X27">
        <v>5.21</v>
      </c>
      <c r="Y27" s="7">
        <f t="shared" si="2"/>
        <v>5.234</v>
      </c>
      <c r="Z27">
        <v>7.94</v>
      </c>
      <c r="AA27">
        <v>8</v>
      </c>
      <c r="AB27">
        <v>7.97</v>
      </c>
      <c r="AC27">
        <v>7.86</v>
      </c>
      <c r="AD27">
        <v>7.94</v>
      </c>
      <c r="AE27" s="7">
        <f t="shared" si="3"/>
        <v>7.9420000000000002</v>
      </c>
      <c r="AF27">
        <v>6.95</v>
      </c>
      <c r="AG27">
        <v>6.96</v>
      </c>
      <c r="AH27">
        <v>6.99</v>
      </c>
      <c r="AI27">
        <v>7</v>
      </c>
      <c r="AJ27">
        <v>7</v>
      </c>
      <c r="AK27" s="7">
        <f t="shared" si="4"/>
        <v>6.9799999999999995</v>
      </c>
      <c r="AL27">
        <v>6.74</v>
      </c>
      <c r="AM27">
        <v>6.74</v>
      </c>
      <c r="AN27">
        <v>6.77</v>
      </c>
      <c r="AO27">
        <v>6.8</v>
      </c>
      <c r="AP27">
        <v>6.84</v>
      </c>
      <c r="AQ27" s="7">
        <f t="shared" si="5"/>
        <v>6.7780000000000005</v>
      </c>
      <c r="AR27">
        <v>3.69</v>
      </c>
      <c r="AS27">
        <v>3.71</v>
      </c>
      <c r="AT27">
        <v>3.72</v>
      </c>
      <c r="AU27">
        <v>3.69</v>
      </c>
      <c r="AV27">
        <v>3.7</v>
      </c>
      <c r="AW27" s="7">
        <f t="shared" si="6"/>
        <v>3.7020000000000004</v>
      </c>
      <c r="AX27">
        <v>1.5209999999999999</v>
      </c>
      <c r="AY27">
        <v>1.5489999999999999</v>
      </c>
      <c r="AZ27">
        <v>1.613</v>
      </c>
      <c r="BA27">
        <v>1.52</v>
      </c>
      <c r="BB27">
        <v>1.6220000000000001</v>
      </c>
      <c r="BC27">
        <v>1.337</v>
      </c>
      <c r="BD27">
        <v>1.3420000000000001</v>
      </c>
      <c r="BE27">
        <v>1.571</v>
      </c>
      <c r="BF27">
        <v>1.6319999999999999</v>
      </c>
      <c r="BG27">
        <v>1.6180000000000001</v>
      </c>
      <c r="BH27" s="16">
        <f t="shared" si="7"/>
        <v>1.5325</v>
      </c>
      <c r="BI27">
        <v>3.1280000000000001</v>
      </c>
      <c r="BJ27">
        <v>3.1789999999999998</v>
      </c>
      <c r="BK27">
        <v>3.1669999999999998</v>
      </c>
      <c r="BL27">
        <v>3.1549999999999998</v>
      </c>
      <c r="BM27">
        <v>3.1259999999999999</v>
      </c>
      <c r="BN27">
        <v>3.1760000000000002</v>
      </c>
      <c r="BO27">
        <v>3.1709999999999998</v>
      </c>
      <c r="BP27">
        <v>3.1640000000000001</v>
      </c>
      <c r="BQ27">
        <v>3.1230000000000002</v>
      </c>
      <c r="BR27">
        <v>3.149</v>
      </c>
      <c r="BS27" s="16">
        <f t="shared" si="8"/>
        <v>3.1537999999999999</v>
      </c>
    </row>
    <row r="28" spans="1:72" x14ac:dyDescent="0.2">
      <c r="A28" s="1">
        <v>43629</v>
      </c>
      <c r="B28" t="s">
        <v>18</v>
      </c>
      <c r="C28" t="s">
        <v>24</v>
      </c>
      <c r="D28" s="5" t="s">
        <v>7</v>
      </c>
      <c r="E28">
        <v>2882</v>
      </c>
      <c r="F28" s="4" t="s">
        <v>8</v>
      </c>
      <c r="G28" s="6">
        <v>1.1000000000000001</v>
      </c>
      <c r="H28" s="8">
        <v>37.799999999999997</v>
      </c>
      <c r="I28" s="8">
        <v>37.979999999999997</v>
      </c>
      <c r="J28" s="8">
        <v>37.9</v>
      </c>
      <c r="K28" s="8">
        <v>37.799999999999997</v>
      </c>
      <c r="L28" s="8">
        <v>37.86</v>
      </c>
      <c r="M28" s="7">
        <f t="shared" si="0"/>
        <v>37.868000000000009</v>
      </c>
      <c r="N28">
        <v>10.8</v>
      </c>
      <c r="O28">
        <v>10.75</v>
      </c>
      <c r="P28">
        <v>10.69</v>
      </c>
      <c r="Q28">
        <v>10.61</v>
      </c>
      <c r="R28">
        <v>10.53</v>
      </c>
      <c r="S28" s="7">
        <f t="shared" si="1"/>
        <v>10.676</v>
      </c>
      <c r="T28">
        <v>4.93</v>
      </c>
      <c r="U28">
        <v>4.8499999999999996</v>
      </c>
      <c r="V28">
        <v>4.82</v>
      </c>
      <c r="W28">
        <v>4.76</v>
      </c>
      <c r="X28">
        <v>4.95</v>
      </c>
      <c r="Y28" s="7">
        <f t="shared" si="2"/>
        <v>4.8620000000000001</v>
      </c>
      <c r="Z28">
        <v>7.85</v>
      </c>
      <c r="AA28">
        <v>7.84</v>
      </c>
      <c r="AB28">
        <v>7.87</v>
      </c>
      <c r="AC28">
        <v>7.75</v>
      </c>
      <c r="AD28">
        <v>7.87</v>
      </c>
      <c r="AE28" s="7">
        <f t="shared" si="3"/>
        <v>7.8360000000000003</v>
      </c>
      <c r="AF28">
        <v>6.51</v>
      </c>
      <c r="AG28">
        <v>6.6</v>
      </c>
      <c r="AH28">
        <v>6.58</v>
      </c>
      <c r="AI28">
        <v>6.59</v>
      </c>
      <c r="AJ28">
        <v>6.57</v>
      </c>
      <c r="AK28" s="7">
        <f t="shared" si="4"/>
        <v>6.5699999999999985</v>
      </c>
      <c r="AL28">
        <v>6.44</v>
      </c>
      <c r="AM28">
        <v>6.46</v>
      </c>
      <c r="AN28">
        <v>6.5</v>
      </c>
      <c r="AO28">
        <v>6.52</v>
      </c>
      <c r="AP28">
        <v>6.61</v>
      </c>
      <c r="AQ28" s="7">
        <f t="shared" si="5"/>
        <v>6.5060000000000002</v>
      </c>
      <c r="AR28">
        <v>3.17</v>
      </c>
      <c r="AS28">
        <v>3.2</v>
      </c>
      <c r="AT28">
        <v>3.17</v>
      </c>
      <c r="AU28">
        <v>3.17</v>
      </c>
      <c r="AV28">
        <v>3.21</v>
      </c>
      <c r="AW28" s="7">
        <f t="shared" si="6"/>
        <v>3.1839999999999997</v>
      </c>
      <c r="AX28">
        <v>1.3169999999999999</v>
      </c>
      <c r="AY28">
        <v>1.327</v>
      </c>
      <c r="AZ28">
        <v>1.3240000000000001</v>
      </c>
      <c r="BA28">
        <v>1.3240000000000001</v>
      </c>
      <c r="BB28">
        <v>1.3720000000000001</v>
      </c>
      <c r="BC28">
        <v>1.3320000000000001</v>
      </c>
      <c r="BD28">
        <v>1.3620000000000001</v>
      </c>
      <c r="BE28">
        <v>1.327</v>
      </c>
      <c r="BF28">
        <v>1.1990000000000001</v>
      </c>
      <c r="BG28">
        <v>1.357</v>
      </c>
      <c r="BH28" s="16">
        <f t="shared" si="7"/>
        <v>1.3241000000000001</v>
      </c>
      <c r="BI28">
        <v>2.3570000000000002</v>
      </c>
      <c r="BJ28">
        <v>2.3420000000000001</v>
      </c>
      <c r="BK28">
        <v>2.3290000000000002</v>
      </c>
      <c r="BL28">
        <v>2.3639999999999999</v>
      </c>
      <c r="BM28">
        <v>2.3069999999999999</v>
      </c>
      <c r="BN28">
        <v>2.3069999999999999</v>
      </c>
      <c r="BO28">
        <v>2.379</v>
      </c>
      <c r="BP28">
        <v>2.3159999999999998</v>
      </c>
      <c r="BQ28">
        <v>2.3279999999999998</v>
      </c>
      <c r="BR28">
        <v>2.3639999999999999</v>
      </c>
      <c r="BS28" s="16">
        <f t="shared" si="8"/>
        <v>2.3393000000000002</v>
      </c>
    </row>
    <row r="29" spans="1:72" x14ac:dyDescent="0.2">
      <c r="A29" s="1">
        <v>43629</v>
      </c>
      <c r="B29" t="s">
        <v>18</v>
      </c>
      <c r="C29" t="s">
        <v>24</v>
      </c>
      <c r="D29" s="5" t="s">
        <v>7</v>
      </c>
      <c r="E29">
        <v>2883</v>
      </c>
      <c r="F29" s="4" t="s">
        <v>8</v>
      </c>
      <c r="G29" s="6">
        <v>2.2999999999999998</v>
      </c>
      <c r="H29" s="8">
        <v>44.55</v>
      </c>
      <c r="I29" s="8">
        <v>44.75</v>
      </c>
      <c r="J29" s="8">
        <v>44.61</v>
      </c>
      <c r="K29" s="8">
        <v>44.23</v>
      </c>
      <c r="L29" s="8">
        <v>44.92</v>
      </c>
      <c r="M29" s="7">
        <f t="shared" si="0"/>
        <v>44.612000000000002</v>
      </c>
      <c r="N29">
        <v>11.54</v>
      </c>
      <c r="O29">
        <v>11.35</v>
      </c>
      <c r="P29">
        <v>11.46</v>
      </c>
      <c r="Q29">
        <v>11.35</v>
      </c>
      <c r="R29">
        <v>11.27</v>
      </c>
      <c r="S29" s="7">
        <f t="shared" si="1"/>
        <v>11.394</v>
      </c>
      <c r="T29">
        <v>5.38</v>
      </c>
      <c r="U29">
        <v>5</v>
      </c>
      <c r="V29">
        <v>5.13</v>
      </c>
      <c r="W29">
        <v>5.38</v>
      </c>
      <c r="X29">
        <v>5.0599999999999996</v>
      </c>
      <c r="Y29" s="7">
        <f t="shared" si="2"/>
        <v>5.1899999999999995</v>
      </c>
      <c r="Z29">
        <v>9.11</v>
      </c>
      <c r="AA29">
        <v>9</v>
      </c>
      <c r="AB29">
        <v>9.01</v>
      </c>
      <c r="AC29">
        <v>8.68</v>
      </c>
      <c r="AD29">
        <v>8.7100000000000009</v>
      </c>
      <c r="AE29" s="7">
        <f t="shared" si="3"/>
        <v>8.9019999999999992</v>
      </c>
      <c r="AF29">
        <v>7.93</v>
      </c>
      <c r="AG29">
        <v>7.94</v>
      </c>
      <c r="AH29">
        <v>8.0299999999999994</v>
      </c>
      <c r="AI29">
        <v>8.11</v>
      </c>
      <c r="AJ29">
        <v>8</v>
      </c>
      <c r="AK29" s="7">
        <f t="shared" si="4"/>
        <v>8.0019999999999989</v>
      </c>
      <c r="AL29">
        <v>7</v>
      </c>
      <c r="AM29">
        <v>7</v>
      </c>
      <c r="AN29">
        <v>7.03</v>
      </c>
      <c r="AO29">
        <v>7.06</v>
      </c>
      <c r="AP29">
        <v>7.08</v>
      </c>
      <c r="AQ29" s="7">
        <f t="shared" si="5"/>
        <v>7.0340000000000007</v>
      </c>
      <c r="AR29">
        <v>3.57</v>
      </c>
      <c r="AS29">
        <v>3.54</v>
      </c>
      <c r="AT29">
        <v>3.64</v>
      </c>
      <c r="AU29">
        <v>3.66</v>
      </c>
      <c r="AV29">
        <v>3.7</v>
      </c>
      <c r="AW29" s="7">
        <f t="shared" si="6"/>
        <v>3.6219999999999999</v>
      </c>
      <c r="AX29" s="44">
        <v>1.7230000000000001</v>
      </c>
      <c r="AY29" s="44">
        <v>1.7</v>
      </c>
      <c r="AZ29" s="44">
        <v>1.778</v>
      </c>
      <c r="BA29" s="44">
        <v>1.7869999999999999</v>
      </c>
      <c r="BB29" s="44">
        <v>1.8049999999999999</v>
      </c>
      <c r="BC29" s="44">
        <v>1.7749999999999999</v>
      </c>
      <c r="BD29" s="44">
        <v>1.825</v>
      </c>
      <c r="BE29" s="44">
        <v>1.794</v>
      </c>
      <c r="BF29" s="44">
        <v>1.7889999999999999</v>
      </c>
      <c r="BG29" s="44">
        <v>1.82</v>
      </c>
      <c r="BH29" s="16">
        <f t="shared" si="7"/>
        <v>1.7795999999999998</v>
      </c>
      <c r="BI29">
        <v>2.7509999999999999</v>
      </c>
      <c r="BJ29">
        <v>2.782</v>
      </c>
      <c r="BK29">
        <v>2.7160000000000002</v>
      </c>
      <c r="BL29">
        <v>2.762</v>
      </c>
      <c r="BM29">
        <v>2.7930000000000001</v>
      </c>
      <c r="BN29">
        <v>2.7709999999999999</v>
      </c>
      <c r="BO29">
        <v>2.7730000000000001</v>
      </c>
      <c r="BP29">
        <v>2.7839999999999998</v>
      </c>
      <c r="BQ29">
        <v>2.7650000000000001</v>
      </c>
      <c r="BR29">
        <v>2.8029999999999999</v>
      </c>
      <c r="BS29" s="16">
        <f t="shared" si="8"/>
        <v>2.77</v>
      </c>
    </row>
    <row r="30" spans="1:72" x14ac:dyDescent="0.2">
      <c r="A30" s="1">
        <v>43695</v>
      </c>
      <c r="B30" t="s">
        <v>10</v>
      </c>
      <c r="C30" t="s">
        <v>23</v>
      </c>
      <c r="D30" s="5" t="s">
        <v>7</v>
      </c>
      <c r="E30" s="53">
        <v>2811</v>
      </c>
      <c r="F30" s="4" t="s">
        <v>8</v>
      </c>
      <c r="G30" s="6" t="s">
        <v>9</v>
      </c>
      <c r="H30" s="8">
        <v>48.42</v>
      </c>
      <c r="I30" s="8">
        <v>48.11</v>
      </c>
      <c r="J30" s="8">
        <v>48.38</v>
      </c>
      <c r="K30" s="8">
        <v>48.72</v>
      </c>
      <c r="L30" s="8">
        <v>48.71</v>
      </c>
      <c r="M30" s="7">
        <f t="shared" si="0"/>
        <v>48.468000000000004</v>
      </c>
      <c r="N30">
        <v>11.44</v>
      </c>
      <c r="O30">
        <v>11.42</v>
      </c>
      <c r="P30">
        <v>11.36</v>
      </c>
      <c r="Q30">
        <v>11.41</v>
      </c>
      <c r="R30">
        <v>11.36</v>
      </c>
      <c r="S30" s="7">
        <f t="shared" si="1"/>
        <v>11.398</v>
      </c>
      <c r="T30">
        <v>5.49</v>
      </c>
      <c r="U30">
        <v>5.46</v>
      </c>
      <c r="V30">
        <v>5.4</v>
      </c>
      <c r="W30">
        <v>5.44</v>
      </c>
      <c r="X30">
        <v>5.54</v>
      </c>
      <c r="Y30" s="7">
        <f t="shared" si="2"/>
        <v>5.4660000000000002</v>
      </c>
      <c r="Z30">
        <v>9.0500000000000007</v>
      </c>
      <c r="AA30">
        <v>9.1300000000000008</v>
      </c>
      <c r="AB30">
        <v>9.06</v>
      </c>
      <c r="AC30">
        <v>9.07</v>
      </c>
      <c r="AD30">
        <v>9.1199999999999992</v>
      </c>
      <c r="AE30" s="7">
        <f t="shared" si="3"/>
        <v>9.0860000000000003</v>
      </c>
      <c r="AF30">
        <v>7.32</v>
      </c>
      <c r="AG30">
        <v>7.34</v>
      </c>
      <c r="AH30">
        <v>7.44</v>
      </c>
      <c r="AI30">
        <v>7.5</v>
      </c>
      <c r="AJ30">
        <v>7.46</v>
      </c>
      <c r="AK30" s="7">
        <f t="shared" si="4"/>
        <v>7.4120000000000008</v>
      </c>
      <c r="AL30">
        <v>7.48</v>
      </c>
      <c r="AM30">
        <v>7.47</v>
      </c>
      <c r="AN30">
        <v>7.39</v>
      </c>
      <c r="AO30">
        <v>7.44</v>
      </c>
      <c r="AP30">
        <v>7.42</v>
      </c>
      <c r="AQ30" s="7">
        <f t="shared" si="5"/>
        <v>7.44</v>
      </c>
      <c r="AR30">
        <v>3.7</v>
      </c>
      <c r="AS30">
        <v>3.69</v>
      </c>
      <c r="AT30">
        <v>3.59</v>
      </c>
      <c r="AU30">
        <v>3.66</v>
      </c>
      <c r="AV30">
        <v>3.7</v>
      </c>
      <c r="AW30" s="7">
        <f t="shared" si="6"/>
        <v>3.6680000000000001</v>
      </c>
      <c r="AX30">
        <v>1.6479999999999999</v>
      </c>
      <c r="AY30">
        <v>1.6619999999999999</v>
      </c>
      <c r="AZ30">
        <v>1.649</v>
      </c>
      <c r="BA30">
        <v>1.639</v>
      </c>
      <c r="BB30">
        <v>1.641</v>
      </c>
      <c r="BC30">
        <v>1.583</v>
      </c>
      <c r="BD30">
        <v>1.629</v>
      </c>
      <c r="BE30">
        <v>1.6080000000000001</v>
      </c>
      <c r="BF30">
        <v>1.601</v>
      </c>
      <c r="BG30">
        <v>1.649</v>
      </c>
      <c r="BH30" s="16">
        <f t="shared" si="7"/>
        <v>1.6309</v>
      </c>
      <c r="BI30" s="44">
        <v>3.4140000000000001</v>
      </c>
      <c r="BJ30" s="44">
        <v>3.4169999999999998</v>
      </c>
      <c r="BK30" s="44">
        <v>3.4140000000000001</v>
      </c>
      <c r="BL30" s="44">
        <v>3.4319999999999999</v>
      </c>
      <c r="BM30" s="44">
        <v>3.4319999999999999</v>
      </c>
      <c r="BN30" s="44">
        <v>3.4239999999999999</v>
      </c>
      <c r="BO30" s="44">
        <v>3.42</v>
      </c>
      <c r="BP30" s="44">
        <v>3.4009999999999998</v>
      </c>
      <c r="BQ30" s="44">
        <v>3.427</v>
      </c>
      <c r="BR30" s="44">
        <v>3.4009999999999998</v>
      </c>
      <c r="BS30" s="16">
        <f t="shared" si="8"/>
        <v>3.4181999999999997</v>
      </c>
    </row>
    <row r="31" spans="1:72" x14ac:dyDescent="0.2">
      <c r="A31" s="1">
        <v>43695</v>
      </c>
      <c r="B31" t="s">
        <v>6</v>
      </c>
      <c r="C31" t="s">
        <v>23</v>
      </c>
      <c r="D31" s="5" t="s">
        <v>7</v>
      </c>
      <c r="E31" s="53">
        <v>2880</v>
      </c>
      <c r="F31" s="4" t="s">
        <v>8</v>
      </c>
      <c r="G31" s="6" t="s">
        <v>9</v>
      </c>
      <c r="H31" s="8">
        <v>40.619999999999997</v>
      </c>
      <c r="I31" s="8">
        <v>40.5</v>
      </c>
      <c r="J31" s="8">
        <v>40.369999999999997</v>
      </c>
      <c r="K31" s="8">
        <v>40.25</v>
      </c>
      <c r="L31" s="8">
        <v>40.26</v>
      </c>
      <c r="M31" s="7">
        <f t="shared" si="0"/>
        <v>40.4</v>
      </c>
      <c r="N31">
        <v>10.43</v>
      </c>
      <c r="O31">
        <v>10.4</v>
      </c>
      <c r="P31">
        <v>10.42</v>
      </c>
      <c r="Q31">
        <v>10.42</v>
      </c>
      <c r="R31">
        <v>10.53</v>
      </c>
      <c r="S31" s="7">
        <f t="shared" si="1"/>
        <v>10.440000000000001</v>
      </c>
      <c r="T31">
        <v>5.27</v>
      </c>
      <c r="U31">
        <v>5.68</v>
      </c>
      <c r="V31">
        <v>5.17</v>
      </c>
      <c r="W31">
        <v>5.44</v>
      </c>
      <c r="X31">
        <v>5.23</v>
      </c>
      <c r="Y31" s="7">
        <f t="shared" si="2"/>
        <v>5.3579999999999997</v>
      </c>
      <c r="Z31">
        <v>7.98</v>
      </c>
      <c r="AA31">
        <v>8.08</v>
      </c>
      <c r="AB31">
        <v>8.2899999999999991</v>
      </c>
      <c r="AC31">
        <v>8.24</v>
      </c>
      <c r="AD31">
        <v>8.0399999999999991</v>
      </c>
      <c r="AE31" s="7">
        <f t="shared" si="3"/>
        <v>8.1260000000000012</v>
      </c>
      <c r="AF31">
        <v>7.37</v>
      </c>
      <c r="AG31">
        <v>7.35</v>
      </c>
      <c r="AH31">
        <v>7.45</v>
      </c>
      <c r="AI31">
        <v>7.48</v>
      </c>
      <c r="AJ31">
        <v>7.4</v>
      </c>
      <c r="AK31" s="7">
        <f t="shared" si="4"/>
        <v>7.4099999999999993</v>
      </c>
      <c r="AL31">
        <v>6.9</v>
      </c>
      <c r="AM31">
        <v>6.91</v>
      </c>
      <c r="AN31">
        <v>6.99</v>
      </c>
      <c r="AO31">
        <v>6.97</v>
      </c>
      <c r="AP31">
        <v>6.96</v>
      </c>
      <c r="AQ31" s="7">
        <f t="shared" si="5"/>
        <v>6.9459999999999997</v>
      </c>
      <c r="AR31">
        <v>3.93</v>
      </c>
      <c r="AS31">
        <v>3.93</v>
      </c>
      <c r="AT31">
        <v>3.9</v>
      </c>
      <c r="AU31">
        <v>3.88</v>
      </c>
      <c r="AV31">
        <v>3.93</v>
      </c>
      <c r="AW31" s="7">
        <f t="shared" si="6"/>
        <v>3.9140000000000001</v>
      </c>
      <c r="AX31" s="44">
        <v>1.601</v>
      </c>
      <c r="AY31" s="44">
        <v>1.5960000000000001</v>
      </c>
      <c r="AZ31" s="44">
        <v>1.59</v>
      </c>
      <c r="BA31" s="44">
        <v>1.591</v>
      </c>
      <c r="BB31" s="44">
        <v>1.599</v>
      </c>
      <c r="BC31" s="44">
        <v>1.59</v>
      </c>
      <c r="BD31" s="44">
        <v>1.5960000000000001</v>
      </c>
      <c r="BE31" s="44">
        <v>1.59</v>
      </c>
      <c r="BF31" s="44">
        <v>1.6539999999999999</v>
      </c>
      <c r="BG31" s="44">
        <v>1.6140000000000001</v>
      </c>
      <c r="BH31" s="16">
        <f t="shared" si="7"/>
        <v>1.6021000000000001</v>
      </c>
      <c r="BI31" s="44">
        <v>3.19</v>
      </c>
      <c r="BJ31" s="44">
        <v>3.2229999999999999</v>
      </c>
      <c r="BK31" s="44">
        <v>3.2370000000000001</v>
      </c>
      <c r="BL31" s="44">
        <v>3.2149999999999999</v>
      </c>
      <c r="BM31" s="44">
        <v>3.214</v>
      </c>
      <c r="BN31" s="44">
        <v>3.1989999999999998</v>
      </c>
      <c r="BO31" s="44">
        <v>3.2250000000000001</v>
      </c>
      <c r="BP31" s="44">
        <v>3.2210000000000001</v>
      </c>
      <c r="BQ31" s="44">
        <v>3.2229999999999999</v>
      </c>
      <c r="BR31" s="44">
        <v>3.2269999999999999</v>
      </c>
      <c r="BS31" s="16">
        <f t="shared" si="8"/>
        <v>3.2174</v>
      </c>
    </row>
    <row r="32" spans="1:72" x14ac:dyDescent="0.2">
      <c r="A32" s="1">
        <v>43695</v>
      </c>
      <c r="B32" t="s">
        <v>6</v>
      </c>
      <c r="C32" t="s">
        <v>23</v>
      </c>
      <c r="D32" s="5" t="s">
        <v>7</v>
      </c>
      <c r="E32" s="53">
        <v>2870</v>
      </c>
      <c r="F32" s="4" t="s">
        <v>8</v>
      </c>
      <c r="G32" s="6" t="s">
        <v>9</v>
      </c>
      <c r="H32" s="8">
        <v>40.479999999999997</v>
      </c>
      <c r="I32" s="8">
        <v>40.729999999999997</v>
      </c>
      <c r="J32" s="8">
        <v>40.75</v>
      </c>
      <c r="K32" s="8">
        <v>40.67</v>
      </c>
      <c r="L32" s="8">
        <v>40.770000000000003</v>
      </c>
      <c r="M32" s="7">
        <f t="shared" si="0"/>
        <v>40.68</v>
      </c>
      <c r="N32">
        <v>10.66</v>
      </c>
      <c r="O32">
        <v>10.55</v>
      </c>
      <c r="P32">
        <v>10.66</v>
      </c>
      <c r="Q32">
        <v>10.65</v>
      </c>
      <c r="R32">
        <v>10.63</v>
      </c>
      <c r="S32" s="7">
        <f t="shared" si="1"/>
        <v>10.63</v>
      </c>
      <c r="T32">
        <v>4.7</v>
      </c>
      <c r="U32">
        <v>4.76</v>
      </c>
      <c r="V32">
        <v>4.9000000000000004</v>
      </c>
      <c r="W32">
        <v>4.67</v>
      </c>
      <c r="X32">
        <v>4.71</v>
      </c>
      <c r="Y32" s="7">
        <f t="shared" si="2"/>
        <v>4.7480000000000002</v>
      </c>
      <c r="Z32">
        <v>8.6999999999999993</v>
      </c>
      <c r="AA32">
        <v>8.6199999999999992</v>
      </c>
      <c r="AB32">
        <v>8.48</v>
      </c>
      <c r="AC32">
        <v>8.49</v>
      </c>
      <c r="AD32">
        <v>8.3000000000000007</v>
      </c>
      <c r="AE32" s="7">
        <f t="shared" si="3"/>
        <v>8.5180000000000007</v>
      </c>
      <c r="AF32">
        <v>6.97</v>
      </c>
      <c r="AG32">
        <v>6.97</v>
      </c>
      <c r="AH32">
        <v>6.99</v>
      </c>
      <c r="AI32">
        <v>6.99</v>
      </c>
      <c r="AJ32">
        <v>7</v>
      </c>
      <c r="AK32" s="7">
        <f t="shared" si="4"/>
        <v>6.984</v>
      </c>
      <c r="AL32">
        <v>6.19</v>
      </c>
      <c r="AM32">
        <v>6.22</v>
      </c>
      <c r="AN32">
        <v>6.22</v>
      </c>
      <c r="AO32">
        <v>6.28</v>
      </c>
      <c r="AP32">
        <v>6.15</v>
      </c>
      <c r="AQ32" s="7">
        <f t="shared" si="5"/>
        <v>6.2120000000000006</v>
      </c>
      <c r="AR32">
        <v>3.22</v>
      </c>
      <c r="AS32">
        <v>3.26</v>
      </c>
      <c r="AT32">
        <v>3.33</v>
      </c>
      <c r="AU32">
        <v>3.34</v>
      </c>
      <c r="AV32">
        <v>3.29</v>
      </c>
      <c r="AW32" s="7">
        <f t="shared" si="6"/>
        <v>3.2880000000000003</v>
      </c>
      <c r="AX32" s="44">
        <v>1.4990000000000001</v>
      </c>
      <c r="AY32" s="44">
        <v>1.52</v>
      </c>
      <c r="AZ32" s="44">
        <v>1.536</v>
      </c>
      <c r="BA32" s="44">
        <v>1.5429999999999999</v>
      </c>
      <c r="BB32" s="44">
        <v>1.506</v>
      </c>
      <c r="BC32" s="44">
        <v>1.5269999999999999</v>
      </c>
      <c r="BD32" s="44">
        <v>1.5389999999999999</v>
      </c>
      <c r="BE32" s="44">
        <v>1.56</v>
      </c>
      <c r="BF32" s="44">
        <v>1.552</v>
      </c>
      <c r="BG32" s="44">
        <v>1.542</v>
      </c>
      <c r="BH32" s="16">
        <f t="shared" si="7"/>
        <v>1.5324</v>
      </c>
      <c r="BI32" s="44">
        <v>3.0920000000000001</v>
      </c>
      <c r="BJ32" s="44">
        <v>3.0939999999999999</v>
      </c>
      <c r="BK32" s="44">
        <v>3.1</v>
      </c>
      <c r="BL32" s="44">
        <v>3.1349999999999998</v>
      </c>
      <c r="BM32" s="44">
        <v>3.1309999999999998</v>
      </c>
      <c r="BN32" s="44">
        <v>3.0950000000000002</v>
      </c>
      <c r="BO32" s="44">
        <v>3.129</v>
      </c>
      <c r="BP32" s="44">
        <v>3.0880000000000001</v>
      </c>
      <c r="BQ32" s="44">
        <v>3.1339999999999999</v>
      </c>
      <c r="BR32" s="44">
        <v>3.0710000000000002</v>
      </c>
      <c r="BS32" s="16">
        <f t="shared" si="8"/>
        <v>3.1069000000000004</v>
      </c>
    </row>
    <row r="33" spans="1:71" x14ac:dyDescent="0.2">
      <c r="A33" s="1">
        <v>43695</v>
      </c>
      <c r="B33" t="s">
        <v>6</v>
      </c>
      <c r="C33" t="s">
        <v>23</v>
      </c>
      <c r="D33" s="5" t="s">
        <v>7</v>
      </c>
      <c r="E33" s="53">
        <v>2813</v>
      </c>
      <c r="F33" s="4" t="s">
        <v>8</v>
      </c>
      <c r="G33" s="6"/>
      <c r="H33" s="8">
        <v>44.08</v>
      </c>
      <c r="I33" s="8">
        <v>44.16</v>
      </c>
      <c r="J33" s="8">
        <v>44.1</v>
      </c>
      <c r="K33" s="8">
        <v>43.99</v>
      </c>
      <c r="L33" s="8">
        <v>44.02</v>
      </c>
      <c r="M33" s="7">
        <f t="shared" si="0"/>
        <v>44.070000000000007</v>
      </c>
      <c r="N33">
        <v>11.78</v>
      </c>
      <c r="O33">
        <v>11.8</v>
      </c>
      <c r="P33">
        <v>11.69</v>
      </c>
      <c r="Q33">
        <v>11.85</v>
      </c>
      <c r="R33">
        <v>11.75</v>
      </c>
      <c r="S33" s="7">
        <f t="shared" si="1"/>
        <v>11.773999999999999</v>
      </c>
      <c r="T33">
        <v>6.14</v>
      </c>
      <c r="U33">
        <v>6.02</v>
      </c>
      <c r="V33">
        <v>6.11</v>
      </c>
      <c r="W33">
        <v>6.24</v>
      </c>
      <c r="X33">
        <v>6.12</v>
      </c>
      <c r="Y33" s="7">
        <f t="shared" si="2"/>
        <v>6.1259999999999994</v>
      </c>
      <c r="Z33">
        <v>8.9</v>
      </c>
      <c r="AA33">
        <v>8.8699999999999992</v>
      </c>
      <c r="AB33">
        <v>8.93</v>
      </c>
      <c r="AC33">
        <v>8.69</v>
      </c>
      <c r="AD33">
        <v>8.65</v>
      </c>
      <c r="AE33" s="7">
        <f t="shared" si="3"/>
        <v>8.8079999999999998</v>
      </c>
      <c r="AF33">
        <v>7.72</v>
      </c>
      <c r="AG33">
        <v>7.62</v>
      </c>
      <c r="AH33">
        <v>7.64</v>
      </c>
      <c r="AI33">
        <v>7.74</v>
      </c>
      <c r="AJ33">
        <v>7.66</v>
      </c>
      <c r="AK33" s="7">
        <f t="shared" si="4"/>
        <v>7.6759999999999993</v>
      </c>
      <c r="AL33">
        <v>7.1</v>
      </c>
      <c r="AM33">
        <v>7.14</v>
      </c>
      <c r="AN33">
        <v>7.2</v>
      </c>
      <c r="AO33">
        <v>7.26</v>
      </c>
      <c r="AP33">
        <v>7.26</v>
      </c>
      <c r="AQ33" s="7">
        <f t="shared" si="5"/>
        <v>7.1919999999999984</v>
      </c>
      <c r="AR33">
        <v>3.85</v>
      </c>
      <c r="AS33">
        <v>3.73</v>
      </c>
      <c r="AT33">
        <v>3.75</v>
      </c>
      <c r="AU33">
        <v>3.81</v>
      </c>
      <c r="AV33">
        <v>3.76</v>
      </c>
      <c r="AW33" s="7">
        <f t="shared" si="6"/>
        <v>3.78</v>
      </c>
      <c r="AX33" s="44">
        <v>1.619</v>
      </c>
      <c r="AY33" s="44">
        <v>1.696</v>
      </c>
      <c r="AZ33" s="44">
        <v>1.6779999999999999</v>
      </c>
      <c r="BA33" s="44">
        <v>1.627</v>
      </c>
      <c r="BB33" s="44">
        <v>1.65</v>
      </c>
      <c r="BC33" s="44">
        <v>1.6890000000000001</v>
      </c>
      <c r="BD33" s="44">
        <v>1.66</v>
      </c>
      <c r="BE33" s="44">
        <v>1.6739999999999999</v>
      </c>
      <c r="BF33" s="44">
        <v>1.623</v>
      </c>
      <c r="BG33" s="44">
        <v>1.6259999999999999</v>
      </c>
      <c r="BH33" s="16">
        <f t="shared" si="7"/>
        <v>1.6541999999999999</v>
      </c>
      <c r="BI33" s="44">
        <v>3.3069999999999999</v>
      </c>
      <c r="BJ33" s="44">
        <v>3.2629999999999999</v>
      </c>
      <c r="BK33" s="44">
        <v>3.3159999999999998</v>
      </c>
      <c r="BL33" s="44">
        <v>3.3439999999999999</v>
      </c>
      <c r="BM33" s="44">
        <v>3.34</v>
      </c>
      <c r="BN33" s="44">
        <v>3.294</v>
      </c>
      <c r="BO33" s="44">
        <v>3.355</v>
      </c>
      <c r="BP33" s="44">
        <v>3.3519999999999999</v>
      </c>
      <c r="BQ33" s="44">
        <v>3.3330000000000002</v>
      </c>
      <c r="BR33" s="44">
        <v>3.331</v>
      </c>
      <c r="BS33" s="16">
        <f t="shared" si="8"/>
        <v>3.3235000000000006</v>
      </c>
    </row>
    <row r="34" spans="1:71" x14ac:dyDescent="0.2">
      <c r="A34" s="1">
        <v>43629</v>
      </c>
      <c r="B34" t="s">
        <v>18</v>
      </c>
      <c r="C34" t="s">
        <v>24</v>
      </c>
      <c r="D34" s="5" t="s">
        <v>7</v>
      </c>
      <c r="E34">
        <v>2885</v>
      </c>
      <c r="F34" s="4" t="s">
        <v>8</v>
      </c>
      <c r="G34" s="6">
        <v>2.2999999999999998</v>
      </c>
      <c r="H34" s="8">
        <v>43.64</v>
      </c>
      <c r="I34" s="8">
        <v>43.62</v>
      </c>
      <c r="J34" s="8">
        <v>43.71</v>
      </c>
      <c r="K34" s="8">
        <v>43.8</v>
      </c>
      <c r="L34" s="8">
        <v>43.74</v>
      </c>
      <c r="M34" s="7">
        <f t="shared" si="0"/>
        <v>43.701999999999998</v>
      </c>
      <c r="N34">
        <v>11.5</v>
      </c>
      <c r="O34">
        <v>11.44</v>
      </c>
      <c r="P34">
        <v>11.45</v>
      </c>
      <c r="Q34">
        <v>11.44</v>
      </c>
      <c r="R34">
        <v>11.39</v>
      </c>
      <c r="S34" s="7">
        <f t="shared" si="1"/>
        <v>11.443999999999999</v>
      </c>
      <c r="T34">
        <v>5.58</v>
      </c>
      <c r="U34">
        <v>5.55</v>
      </c>
      <c r="V34">
        <v>5.4</v>
      </c>
      <c r="W34">
        <v>5.39</v>
      </c>
      <c r="X34">
        <v>5.42</v>
      </c>
      <c r="Y34" s="7">
        <f t="shared" si="2"/>
        <v>5.4680000000000009</v>
      </c>
      <c r="Z34">
        <v>8.68</v>
      </c>
      <c r="AA34">
        <v>8.52</v>
      </c>
      <c r="AB34">
        <v>8.4600000000000009</v>
      </c>
      <c r="AC34">
        <v>8.6199999999999992</v>
      </c>
      <c r="AD34">
        <v>8.69</v>
      </c>
      <c r="AE34" s="7">
        <f t="shared" si="3"/>
        <v>8.5939999999999994</v>
      </c>
      <c r="AF34">
        <v>6.09</v>
      </c>
      <c r="AG34">
        <v>6.12</v>
      </c>
      <c r="AH34">
        <v>6.23</v>
      </c>
      <c r="AI34">
        <v>6.16</v>
      </c>
      <c r="AJ34">
        <v>6.09</v>
      </c>
      <c r="AK34" s="7">
        <f t="shared" si="4"/>
        <v>6.1379999999999999</v>
      </c>
      <c r="AL34">
        <v>6.66</v>
      </c>
      <c r="AM34">
        <v>6.68</v>
      </c>
      <c r="AN34">
        <v>6.78</v>
      </c>
      <c r="AO34">
        <v>6.76</v>
      </c>
      <c r="AP34">
        <v>6.81</v>
      </c>
      <c r="AQ34" s="7">
        <f t="shared" si="5"/>
        <v>6.7380000000000013</v>
      </c>
      <c r="AR34">
        <v>3.67</v>
      </c>
      <c r="AS34">
        <v>3.68</v>
      </c>
      <c r="AT34">
        <v>3.73</v>
      </c>
      <c r="AU34">
        <v>3.72</v>
      </c>
      <c r="AV34">
        <v>3.6</v>
      </c>
      <c r="AW34" s="7">
        <f t="shared" si="6"/>
        <v>3.6800000000000006</v>
      </c>
      <c r="AX34">
        <v>1.7090000000000001</v>
      </c>
      <c r="AY34">
        <v>1.6140000000000001</v>
      </c>
      <c r="AZ34">
        <v>1.665</v>
      </c>
      <c r="BA34">
        <v>1.694</v>
      </c>
      <c r="BB34">
        <v>1.6359999999999999</v>
      </c>
      <c r="BC34">
        <v>1.673</v>
      </c>
      <c r="BD34">
        <v>1.65</v>
      </c>
      <c r="BE34">
        <v>1.6990000000000001</v>
      </c>
      <c r="BF34">
        <v>1.69</v>
      </c>
      <c r="BG34">
        <v>1.637</v>
      </c>
      <c r="BH34" s="16">
        <f t="shared" si="7"/>
        <v>1.6666999999999998</v>
      </c>
      <c r="BI34">
        <v>2.68</v>
      </c>
      <c r="BJ34">
        <v>2.6989999999999998</v>
      </c>
      <c r="BK34">
        <v>2.7090000000000001</v>
      </c>
      <c r="BL34">
        <v>2.681</v>
      </c>
      <c r="BM34">
        <v>2.6869999999999998</v>
      </c>
      <c r="BN34">
        <v>2.6339999999999999</v>
      </c>
      <c r="BO34">
        <v>2.6960000000000002</v>
      </c>
      <c r="BP34">
        <v>2.6930000000000001</v>
      </c>
      <c r="BQ34">
        <v>2.6789999999999998</v>
      </c>
      <c r="BR34">
        <v>2.6890000000000001</v>
      </c>
      <c r="BS34" s="16">
        <f t="shared" si="8"/>
        <v>2.6846999999999999</v>
      </c>
    </row>
    <row r="35" spans="1:71" x14ac:dyDescent="0.2">
      <c r="A35" s="1">
        <v>43630</v>
      </c>
      <c r="B35" t="s">
        <v>16</v>
      </c>
      <c r="C35" t="s">
        <v>24</v>
      </c>
      <c r="D35" s="5" t="s">
        <v>7</v>
      </c>
      <c r="E35">
        <v>2889</v>
      </c>
      <c r="F35" s="4" t="s">
        <v>8</v>
      </c>
      <c r="G35" s="6">
        <v>1.7</v>
      </c>
      <c r="H35" s="8">
        <v>36.28</v>
      </c>
      <c r="I35" s="8">
        <v>36.18</v>
      </c>
      <c r="J35" s="8">
        <v>36.04</v>
      </c>
      <c r="K35" s="8">
        <v>36.21</v>
      </c>
      <c r="L35" s="8">
        <v>36.119999999999997</v>
      </c>
      <c r="M35" s="7">
        <f t="shared" si="0"/>
        <v>36.166000000000004</v>
      </c>
      <c r="N35">
        <v>10.35</v>
      </c>
      <c r="O35">
        <v>10.1</v>
      </c>
      <c r="P35">
        <v>10.15</v>
      </c>
      <c r="Q35">
        <v>10.26</v>
      </c>
      <c r="R35">
        <v>10.19</v>
      </c>
      <c r="S35" s="7">
        <f t="shared" si="1"/>
        <v>10.209999999999999</v>
      </c>
      <c r="T35">
        <v>4.8</v>
      </c>
      <c r="U35">
        <v>4.8499999999999996</v>
      </c>
      <c r="V35">
        <v>4.79</v>
      </c>
      <c r="W35">
        <v>4.76</v>
      </c>
      <c r="X35">
        <v>4.71</v>
      </c>
      <c r="Y35" s="7">
        <f t="shared" si="2"/>
        <v>4.7819999999999991</v>
      </c>
      <c r="Z35">
        <v>7.31</v>
      </c>
      <c r="AA35">
        <v>7.48</v>
      </c>
      <c r="AB35">
        <v>7.5</v>
      </c>
      <c r="AC35">
        <v>7.75</v>
      </c>
      <c r="AD35">
        <v>7.48</v>
      </c>
      <c r="AE35" s="7">
        <f t="shared" si="3"/>
        <v>7.5039999999999996</v>
      </c>
      <c r="AF35">
        <v>7.23</v>
      </c>
      <c r="AG35">
        <v>7.37</v>
      </c>
      <c r="AH35">
        <v>7.37</v>
      </c>
      <c r="AI35">
        <v>7.42</v>
      </c>
      <c r="AJ35">
        <v>7.42</v>
      </c>
      <c r="AK35" s="7">
        <f t="shared" si="4"/>
        <v>7.3620000000000001</v>
      </c>
      <c r="AL35">
        <v>6.4</v>
      </c>
      <c r="AM35">
        <v>6.55</v>
      </c>
      <c r="AN35">
        <v>6.54</v>
      </c>
      <c r="AO35">
        <v>6.59</v>
      </c>
      <c r="AP35">
        <v>6.55</v>
      </c>
      <c r="AQ35" s="7">
        <f t="shared" si="5"/>
        <v>6.5259999999999989</v>
      </c>
      <c r="AR35">
        <v>3.1</v>
      </c>
      <c r="AS35">
        <v>3.1</v>
      </c>
      <c r="AT35">
        <v>3.14</v>
      </c>
      <c r="AU35">
        <v>3.15</v>
      </c>
      <c r="AV35">
        <v>3.2</v>
      </c>
      <c r="AW35" s="7">
        <f t="shared" si="6"/>
        <v>3.1380000000000003</v>
      </c>
      <c r="AX35">
        <v>1.484</v>
      </c>
      <c r="AY35">
        <v>1.431</v>
      </c>
      <c r="AZ35">
        <v>1.456</v>
      </c>
      <c r="BA35">
        <v>1.478</v>
      </c>
      <c r="BB35">
        <v>1.458</v>
      </c>
      <c r="BC35">
        <v>1.444</v>
      </c>
      <c r="BD35">
        <v>1.452</v>
      </c>
      <c r="BE35">
        <v>1.421</v>
      </c>
      <c r="BF35">
        <v>1.4430000000000001</v>
      </c>
      <c r="BG35">
        <v>1.4219999999999999</v>
      </c>
      <c r="BH35" s="16">
        <f t="shared" si="7"/>
        <v>1.4489000000000001</v>
      </c>
      <c r="BI35">
        <v>2.2410000000000001</v>
      </c>
      <c r="BJ35">
        <v>2.2810000000000001</v>
      </c>
      <c r="BK35">
        <v>2.2650000000000001</v>
      </c>
      <c r="BL35">
        <v>2.2639999999999998</v>
      </c>
      <c r="BM35">
        <v>2.2549999999999999</v>
      </c>
      <c r="BN35">
        <v>2.2240000000000002</v>
      </c>
      <c r="BO35">
        <v>2.2690000000000001</v>
      </c>
      <c r="BP35">
        <v>2.2789999999999999</v>
      </c>
      <c r="BQ35">
        <v>2.2749999999999999</v>
      </c>
      <c r="BR35">
        <v>2.274</v>
      </c>
      <c r="BS35" s="16">
        <f t="shared" si="8"/>
        <v>2.2627000000000002</v>
      </c>
    </row>
    <row r="36" spans="1:71" x14ac:dyDescent="0.2">
      <c r="A36" s="1">
        <v>43630</v>
      </c>
      <c r="B36" t="s">
        <v>16</v>
      </c>
      <c r="C36" t="s">
        <v>24</v>
      </c>
      <c r="D36" s="5" t="s">
        <v>7</v>
      </c>
      <c r="E36">
        <v>2891</v>
      </c>
      <c r="F36" s="4" t="s">
        <v>8</v>
      </c>
      <c r="G36" s="6">
        <v>2.2999999999999998</v>
      </c>
      <c r="H36" s="8">
        <v>44.72</v>
      </c>
      <c r="I36" s="8">
        <v>44.75</v>
      </c>
      <c r="J36" s="8">
        <v>44.77</v>
      </c>
      <c r="K36" s="8">
        <v>44.73</v>
      </c>
      <c r="L36" s="8">
        <v>44.72</v>
      </c>
      <c r="M36" s="7">
        <f t="shared" si="0"/>
        <v>44.738</v>
      </c>
      <c r="N36">
        <v>12.23</v>
      </c>
      <c r="O36">
        <v>12.1</v>
      </c>
      <c r="P36">
        <v>12.14</v>
      </c>
      <c r="Q36">
        <v>12.13</v>
      </c>
      <c r="R36">
        <v>12.07</v>
      </c>
      <c r="S36" s="7">
        <f t="shared" si="1"/>
        <v>12.134</v>
      </c>
      <c r="T36">
        <v>6.07</v>
      </c>
      <c r="U36">
        <v>5.69</v>
      </c>
      <c r="V36">
        <v>5.58</v>
      </c>
      <c r="W36">
        <v>5.44</v>
      </c>
      <c r="X36">
        <v>5.72</v>
      </c>
      <c r="Y36" s="7">
        <f t="shared" si="2"/>
        <v>5.7000000000000011</v>
      </c>
      <c r="Z36">
        <v>9</v>
      </c>
      <c r="AA36">
        <v>9.0399999999999991</v>
      </c>
      <c r="AB36">
        <v>8.86</v>
      </c>
      <c r="AC36">
        <v>8.89</v>
      </c>
      <c r="AD36">
        <v>8.92</v>
      </c>
      <c r="AE36" s="7">
        <f t="shared" si="3"/>
        <v>8.9420000000000002</v>
      </c>
      <c r="AF36">
        <v>7.53</v>
      </c>
      <c r="AG36">
        <v>7.57</v>
      </c>
      <c r="AH36">
        <v>7.6</v>
      </c>
      <c r="AI36">
        <v>7.68</v>
      </c>
      <c r="AJ36">
        <v>7.63</v>
      </c>
      <c r="AK36" s="7">
        <f t="shared" si="4"/>
        <v>7.6020000000000012</v>
      </c>
      <c r="AL36">
        <v>7.54</v>
      </c>
      <c r="AM36">
        <v>7.48</v>
      </c>
      <c r="AN36">
        <v>7.46</v>
      </c>
      <c r="AO36">
        <v>7.44</v>
      </c>
      <c r="AP36">
        <v>7.46</v>
      </c>
      <c r="AQ36" s="7">
        <f t="shared" si="5"/>
        <v>7.4760000000000009</v>
      </c>
      <c r="AR36">
        <v>4.21</v>
      </c>
      <c r="AS36">
        <v>4.2</v>
      </c>
      <c r="AT36">
        <v>4.22</v>
      </c>
      <c r="AU36">
        <v>4.29</v>
      </c>
      <c r="AV36">
        <v>4.3</v>
      </c>
      <c r="AW36" s="7">
        <f t="shared" si="6"/>
        <v>4.2439999999999998</v>
      </c>
      <c r="AX36">
        <v>1.732</v>
      </c>
      <c r="AY36">
        <v>1.738</v>
      </c>
      <c r="AZ36">
        <v>1.742</v>
      </c>
      <c r="BA36">
        <v>1.7410000000000001</v>
      </c>
      <c r="BB36">
        <v>1.722</v>
      </c>
      <c r="BC36">
        <v>1.718</v>
      </c>
      <c r="BD36">
        <v>1.7310000000000001</v>
      </c>
      <c r="BE36">
        <v>1.7569999999999999</v>
      </c>
      <c r="BF36">
        <v>1.7669999999999999</v>
      </c>
      <c r="BG36">
        <v>1.66</v>
      </c>
      <c r="BH36" s="16">
        <f t="shared" si="7"/>
        <v>1.7307999999999997</v>
      </c>
      <c r="BI36">
        <v>2.9889999999999999</v>
      </c>
      <c r="BJ36">
        <v>2.9790000000000001</v>
      </c>
      <c r="BK36">
        <v>2.976</v>
      </c>
      <c r="BL36">
        <v>2.9929999999999999</v>
      </c>
      <c r="BM36">
        <v>2.9889999999999999</v>
      </c>
      <c r="BN36">
        <v>2.9580000000000002</v>
      </c>
      <c r="BO36">
        <v>2.9319999999999999</v>
      </c>
      <c r="BP36">
        <v>2.9750000000000001</v>
      </c>
      <c r="BQ36">
        <v>2.984</v>
      </c>
      <c r="BR36">
        <v>2.988</v>
      </c>
      <c r="BS36" s="16">
        <f t="shared" si="8"/>
        <v>2.9762999999999997</v>
      </c>
    </row>
  </sheetData>
  <autoFilter ref="A1:AW36" xr:uid="{06C0B40C-9CD7-B744-A404-BF3F928C7B7B}"/>
  <phoneticPr fontId="3" type="noConversion"/>
  <pageMargins left="0.511811024" right="0.511811024" top="0.78740157499999996" bottom="0.78740157499999996" header="0.31496062000000002" footer="0.31496062000000002"/>
  <ignoredErrors>
    <ignoredError sqref="M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8656-6CFA-684C-9BFF-6E72F3E039E4}">
  <dimension ref="A1:AK24"/>
  <sheetViews>
    <sheetView workbookViewId="0">
      <selection activeCell="AA1" sqref="AA1"/>
    </sheetView>
  </sheetViews>
  <sheetFormatPr baseColWidth="10" defaultRowHeight="16" x14ac:dyDescent="0.2"/>
  <sheetData>
    <row r="1" spans="1:37" x14ac:dyDescent="0.2">
      <c r="A1" s="18" t="s">
        <v>22</v>
      </c>
      <c r="B1" s="18" t="s">
        <v>20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9" t="s">
        <v>46</v>
      </c>
      <c r="I1" s="19" t="s">
        <v>47</v>
      </c>
      <c r="J1" s="19" t="s">
        <v>48</v>
      </c>
      <c r="K1" s="19" t="s">
        <v>49</v>
      </c>
      <c r="L1" s="19" t="s">
        <v>50</v>
      </c>
      <c r="M1" s="20" t="s">
        <v>51</v>
      </c>
      <c r="N1" s="20" t="s">
        <v>52</v>
      </c>
      <c r="O1" s="20" t="s">
        <v>53</v>
      </c>
      <c r="P1" s="20" t="s">
        <v>54</v>
      </c>
      <c r="Q1" s="20" t="s">
        <v>55</v>
      </c>
      <c r="R1" s="21" t="s">
        <v>75</v>
      </c>
      <c r="S1" s="21" t="s">
        <v>76</v>
      </c>
      <c r="T1" s="21" t="s">
        <v>77</v>
      </c>
      <c r="U1" s="21" t="s">
        <v>78</v>
      </c>
      <c r="V1" s="21" t="s">
        <v>79</v>
      </c>
      <c r="W1" s="21" t="s">
        <v>80</v>
      </c>
      <c r="X1" s="21" t="s">
        <v>81</v>
      </c>
      <c r="Y1" s="21" t="s">
        <v>82</v>
      </c>
      <c r="Z1" s="21" t="s">
        <v>83</v>
      </c>
      <c r="AA1" s="21" t="s">
        <v>84</v>
      </c>
      <c r="AB1" s="22" t="s">
        <v>85</v>
      </c>
      <c r="AC1" s="22" t="s">
        <v>86</v>
      </c>
      <c r="AD1" s="22" t="s">
        <v>87</v>
      </c>
      <c r="AE1" s="22" t="s">
        <v>88</v>
      </c>
      <c r="AF1" s="22" t="s">
        <v>89</v>
      </c>
      <c r="AG1" s="22" t="s">
        <v>90</v>
      </c>
      <c r="AH1" s="22" t="s">
        <v>91</v>
      </c>
      <c r="AI1" s="22" t="s">
        <v>92</v>
      </c>
      <c r="AJ1" s="22" t="s">
        <v>93</v>
      </c>
      <c r="AK1" s="22" t="s">
        <v>94</v>
      </c>
    </row>
    <row r="2" spans="1:37" x14ac:dyDescent="0.2">
      <c r="A2" s="23" t="s">
        <v>23</v>
      </c>
      <c r="B2" s="24" t="s">
        <v>7</v>
      </c>
      <c r="C2" s="25">
        <v>44.35</v>
      </c>
      <c r="D2" s="25">
        <v>45.04</v>
      </c>
      <c r="E2" s="25">
        <v>44.6</v>
      </c>
      <c r="F2" s="25">
        <v>45</v>
      </c>
      <c r="G2" s="25">
        <v>44.69</v>
      </c>
      <c r="H2" s="23">
        <v>7.31</v>
      </c>
      <c r="I2" s="23">
        <v>7.33</v>
      </c>
      <c r="J2" s="23">
        <v>7.39</v>
      </c>
      <c r="K2" s="23">
        <v>7.44</v>
      </c>
      <c r="L2" s="23">
        <v>7.42</v>
      </c>
      <c r="M2" s="23">
        <v>7.1</v>
      </c>
      <c r="N2" s="23">
        <v>7.13</v>
      </c>
      <c r="O2" s="23">
        <v>7.14</v>
      </c>
      <c r="P2" s="23">
        <v>7.22</v>
      </c>
      <c r="Q2" s="23">
        <v>7.28</v>
      </c>
      <c r="R2" s="23">
        <v>1.5409999999999999</v>
      </c>
      <c r="S2" s="23">
        <v>1.5229999999999999</v>
      </c>
      <c r="T2" s="23">
        <v>1.54</v>
      </c>
      <c r="U2" s="23">
        <v>1.534</v>
      </c>
      <c r="V2" s="23">
        <v>1.504</v>
      </c>
      <c r="W2" s="23">
        <v>1.508</v>
      </c>
      <c r="X2" s="23">
        <v>1.528</v>
      </c>
      <c r="Y2" s="23">
        <v>1.5429999999999999</v>
      </c>
      <c r="Z2" s="23">
        <v>1.552</v>
      </c>
      <c r="AA2" s="23">
        <v>1.583</v>
      </c>
      <c r="AB2" s="23">
        <v>2.6040000000000001</v>
      </c>
      <c r="AC2" s="23">
        <v>2.6419999999999999</v>
      </c>
      <c r="AD2" s="23">
        <v>2.6160000000000001</v>
      </c>
      <c r="AE2" s="23">
        <v>2.6179999999999999</v>
      </c>
      <c r="AF2" s="23">
        <v>2.6440000000000001</v>
      </c>
      <c r="AG2" s="23">
        <v>2.63</v>
      </c>
      <c r="AH2" s="23">
        <v>2.6339999999999999</v>
      </c>
      <c r="AI2" s="23">
        <v>2.6560000000000001</v>
      </c>
      <c r="AJ2" s="23">
        <v>2.633</v>
      </c>
      <c r="AK2" s="23">
        <v>2.625</v>
      </c>
    </row>
    <row r="3" spans="1:37" x14ac:dyDescent="0.2">
      <c r="A3" s="23" t="s">
        <v>23</v>
      </c>
      <c r="B3" s="24" t="s">
        <v>7</v>
      </c>
      <c r="C3" s="25">
        <v>43.29</v>
      </c>
      <c r="D3" s="25">
        <v>43.37</v>
      </c>
      <c r="E3" s="25">
        <v>43.54</v>
      </c>
      <c r="F3" s="25">
        <v>43.3</v>
      </c>
      <c r="G3" s="25">
        <v>43.54</v>
      </c>
      <c r="H3" s="23">
        <v>7.11</v>
      </c>
      <c r="I3" s="23">
        <v>7.02</v>
      </c>
      <c r="J3" s="23">
        <v>7.06</v>
      </c>
      <c r="K3" s="23">
        <v>7.07</v>
      </c>
      <c r="L3" s="23">
        <v>7.08</v>
      </c>
      <c r="M3" s="23">
        <v>7.71</v>
      </c>
      <c r="N3" s="23">
        <v>7.72</v>
      </c>
      <c r="O3" s="23">
        <v>7.72</v>
      </c>
      <c r="P3" s="23">
        <v>7.73</v>
      </c>
      <c r="Q3" s="23">
        <v>7.62</v>
      </c>
      <c r="R3" s="23">
        <v>1.63</v>
      </c>
      <c r="S3" s="23">
        <v>1.595</v>
      </c>
      <c r="T3" s="23">
        <v>1.593</v>
      </c>
      <c r="U3" s="23">
        <v>1.63</v>
      </c>
      <c r="V3" s="23">
        <v>1.6060000000000001</v>
      </c>
      <c r="W3" s="23">
        <v>1.6060000000000001</v>
      </c>
      <c r="X3" s="23">
        <v>1.6319999999999999</v>
      </c>
      <c r="Y3" s="23">
        <v>1.625</v>
      </c>
      <c r="Z3" s="23">
        <v>1.6140000000000001</v>
      </c>
      <c r="AA3" s="23">
        <v>1.59</v>
      </c>
      <c r="AB3" s="23">
        <v>3.3170000000000002</v>
      </c>
      <c r="AC3" s="23">
        <v>3.327</v>
      </c>
      <c r="AD3" s="23">
        <v>3.3159999999999998</v>
      </c>
      <c r="AE3" s="23">
        <v>3.3140000000000001</v>
      </c>
      <c r="AF3" s="23">
        <v>3.2610000000000001</v>
      </c>
      <c r="AG3" s="23">
        <v>3.3029999999999999</v>
      </c>
      <c r="AH3" s="23">
        <v>3.2869999999999999</v>
      </c>
      <c r="AI3" s="23">
        <v>3.3210000000000002</v>
      </c>
      <c r="AJ3" s="23">
        <v>3.3439999999999999</v>
      </c>
      <c r="AK3" s="23">
        <v>3.3260000000000001</v>
      </c>
    </row>
    <row r="4" spans="1:37" x14ac:dyDescent="0.2">
      <c r="A4" s="23" t="s">
        <v>23</v>
      </c>
      <c r="B4" s="24" t="s">
        <v>7</v>
      </c>
      <c r="C4" s="25">
        <v>42.19</v>
      </c>
      <c r="D4" s="25">
        <v>42.57</v>
      </c>
      <c r="E4" s="25">
        <v>42.65</v>
      </c>
      <c r="F4" s="25">
        <v>42.91</v>
      </c>
      <c r="G4" s="25">
        <v>43.14</v>
      </c>
      <c r="H4" s="23">
        <v>6.68</v>
      </c>
      <c r="I4" s="23">
        <v>6.72</v>
      </c>
      <c r="J4" s="23">
        <v>6.7</v>
      </c>
      <c r="K4" s="23">
        <v>6.84</v>
      </c>
      <c r="L4" s="23">
        <v>6.86</v>
      </c>
      <c r="M4" s="23">
        <v>7.12</v>
      </c>
      <c r="N4" s="23">
        <v>7.14</v>
      </c>
      <c r="O4" s="23">
        <v>7</v>
      </c>
      <c r="P4" s="23">
        <v>7.02</v>
      </c>
      <c r="Q4" s="23">
        <v>6.99</v>
      </c>
      <c r="R4" s="23">
        <v>1.649</v>
      </c>
      <c r="S4" s="23">
        <v>1.669</v>
      </c>
      <c r="T4" s="23">
        <v>1.653</v>
      </c>
      <c r="U4" s="23">
        <v>1.6339999999999999</v>
      </c>
      <c r="V4" s="23">
        <v>1.665</v>
      </c>
      <c r="W4" s="23">
        <v>1.645</v>
      </c>
      <c r="X4" s="23">
        <v>1.657</v>
      </c>
      <c r="Y4" s="23">
        <v>1.645</v>
      </c>
      <c r="Z4" s="23">
        <v>1.665</v>
      </c>
      <c r="AA4" s="23">
        <v>1.657</v>
      </c>
      <c r="AB4" s="23">
        <v>3.2629999999999999</v>
      </c>
      <c r="AC4" s="23">
        <v>3.2250000000000001</v>
      </c>
      <c r="AD4" s="23">
        <v>3.2290000000000001</v>
      </c>
      <c r="AE4" s="23">
        <v>3.2749999999999999</v>
      </c>
      <c r="AF4" s="23">
        <v>3.278</v>
      </c>
      <c r="AG4" s="23">
        <v>3.2429999999999999</v>
      </c>
      <c r="AH4" s="23">
        <v>3.1960000000000002</v>
      </c>
      <c r="AI4" s="23">
        <v>3.2410000000000001</v>
      </c>
      <c r="AJ4" s="23">
        <v>3.2480000000000002</v>
      </c>
      <c r="AK4" s="23">
        <v>3.242</v>
      </c>
    </row>
    <row r="5" spans="1:37" x14ac:dyDescent="0.2">
      <c r="A5" s="23" t="s">
        <v>23</v>
      </c>
      <c r="B5" s="24" t="s">
        <v>7</v>
      </c>
      <c r="C5" s="25">
        <v>43.27</v>
      </c>
      <c r="D5" s="25">
        <v>43.11</v>
      </c>
      <c r="E5" s="25">
        <v>43.12</v>
      </c>
      <c r="F5" s="25">
        <v>43.15</v>
      </c>
      <c r="G5" s="25">
        <v>43.3</v>
      </c>
      <c r="H5" s="23">
        <v>7.48</v>
      </c>
      <c r="I5" s="23">
        <v>7.49</v>
      </c>
      <c r="J5" s="23">
        <v>7.52</v>
      </c>
      <c r="K5" s="23">
        <v>7.56</v>
      </c>
      <c r="L5" s="23">
        <v>7.58</v>
      </c>
      <c r="M5" s="23">
        <v>6.95</v>
      </c>
      <c r="N5" s="23">
        <v>6.96</v>
      </c>
      <c r="O5" s="23">
        <v>6.96</v>
      </c>
      <c r="P5" s="23">
        <v>6.96</v>
      </c>
      <c r="Q5" s="23">
        <v>6.99</v>
      </c>
      <c r="R5" s="23">
        <v>1.716</v>
      </c>
      <c r="S5" s="23">
        <v>1.696</v>
      </c>
      <c r="T5" s="23">
        <v>1.738</v>
      </c>
      <c r="U5" s="23">
        <v>1.7330000000000001</v>
      </c>
      <c r="V5" s="23">
        <v>1.7070000000000001</v>
      </c>
      <c r="W5" s="23">
        <v>1.736</v>
      </c>
      <c r="X5" s="23">
        <v>1.7629999999999999</v>
      </c>
      <c r="Y5" s="23">
        <v>1.744</v>
      </c>
      <c r="Z5" s="23">
        <v>1.7569999999999999</v>
      </c>
      <c r="AA5" s="23">
        <v>1.744</v>
      </c>
      <c r="AB5" s="23">
        <v>3.0819999999999999</v>
      </c>
      <c r="AC5" s="23">
        <v>3.0640000000000001</v>
      </c>
      <c r="AD5" s="23">
        <v>3.073</v>
      </c>
      <c r="AE5" s="23">
        <v>3.089</v>
      </c>
      <c r="AF5" s="23">
        <v>3.1070000000000002</v>
      </c>
      <c r="AG5" s="23">
        <v>3.097</v>
      </c>
      <c r="AH5" s="23">
        <v>3.0920000000000001</v>
      </c>
      <c r="AI5" s="23">
        <v>3.0950000000000002</v>
      </c>
      <c r="AJ5" s="23">
        <v>3.097</v>
      </c>
      <c r="AK5" s="23">
        <v>3.0960000000000001</v>
      </c>
    </row>
    <row r="6" spans="1:37" x14ac:dyDescent="0.2">
      <c r="A6" s="23" t="s">
        <v>23</v>
      </c>
      <c r="B6" s="24" t="s">
        <v>7</v>
      </c>
      <c r="C6" s="25">
        <v>43.49</v>
      </c>
      <c r="D6" s="25">
        <v>43.61</v>
      </c>
      <c r="E6" s="25">
        <v>43.71</v>
      </c>
      <c r="F6" s="25">
        <v>43.84</v>
      </c>
      <c r="G6" s="25">
        <v>43.97</v>
      </c>
      <c r="H6" s="23">
        <v>7.18</v>
      </c>
      <c r="I6" s="23">
        <v>7.19</v>
      </c>
      <c r="J6" s="23">
        <v>7.23</v>
      </c>
      <c r="K6" s="23">
        <v>7.24</v>
      </c>
      <c r="L6" s="23">
        <v>7.26</v>
      </c>
      <c r="M6" s="23">
        <v>7.18</v>
      </c>
      <c r="N6" s="23">
        <v>7.19</v>
      </c>
      <c r="O6" s="23">
        <v>7.01</v>
      </c>
      <c r="P6" s="23">
        <v>7.02</v>
      </c>
      <c r="Q6" s="23">
        <v>7.03</v>
      </c>
      <c r="R6" s="23">
        <v>1.518</v>
      </c>
      <c r="S6" s="23">
        <v>1.5249999999999999</v>
      </c>
      <c r="T6" s="23">
        <v>1.516</v>
      </c>
      <c r="U6" s="23">
        <v>1.488</v>
      </c>
      <c r="V6" s="23">
        <v>1.4990000000000001</v>
      </c>
      <c r="W6" s="23">
        <v>1.496</v>
      </c>
      <c r="X6" s="23">
        <v>1.484</v>
      </c>
      <c r="Y6" s="23">
        <v>1.514</v>
      </c>
      <c r="Z6" s="23">
        <v>1.5169999999999999</v>
      </c>
      <c r="AA6" s="23">
        <v>1.4950000000000001</v>
      </c>
      <c r="AB6" s="23">
        <v>2.4289999999999998</v>
      </c>
      <c r="AC6" s="23">
        <v>2.44</v>
      </c>
      <c r="AD6" s="23">
        <v>2.48</v>
      </c>
      <c r="AE6" s="23">
        <v>2.4540000000000002</v>
      </c>
      <c r="AF6" s="23">
        <v>2.4809999999999999</v>
      </c>
      <c r="AG6" s="23">
        <v>2.4329999999999998</v>
      </c>
      <c r="AH6" s="23">
        <v>2.4569999999999999</v>
      </c>
      <c r="AI6" s="23">
        <v>2.4569999999999999</v>
      </c>
      <c r="AJ6" s="23">
        <v>2.4980000000000002</v>
      </c>
      <c r="AK6" s="23">
        <v>2.5129999999999999</v>
      </c>
    </row>
    <row r="7" spans="1:37" x14ac:dyDescent="0.2">
      <c r="A7" s="23" t="s">
        <v>23</v>
      </c>
      <c r="B7" s="24" t="s">
        <v>7</v>
      </c>
      <c r="C7" s="25">
        <v>40.61</v>
      </c>
      <c r="D7" s="25">
        <v>40.729999999999997</v>
      </c>
      <c r="E7" s="25">
        <v>40.03</v>
      </c>
      <c r="F7" s="25">
        <v>40.53</v>
      </c>
      <c r="G7" s="25">
        <v>40.11</v>
      </c>
      <c r="H7" s="23">
        <v>7.22</v>
      </c>
      <c r="I7" s="23">
        <v>7.23</v>
      </c>
      <c r="J7" s="23">
        <v>7.28</v>
      </c>
      <c r="K7" s="23">
        <v>7.2</v>
      </c>
      <c r="L7" s="23">
        <v>7.2</v>
      </c>
      <c r="M7" s="23">
        <v>7</v>
      </c>
      <c r="N7" s="23">
        <v>6.99</v>
      </c>
      <c r="O7" s="23">
        <v>6.94</v>
      </c>
      <c r="P7" s="23">
        <v>6.96</v>
      </c>
      <c r="Q7" s="23">
        <v>6.92</v>
      </c>
      <c r="R7" s="23">
        <v>1.302</v>
      </c>
      <c r="S7" s="23">
        <v>1.401</v>
      </c>
      <c r="T7" s="23">
        <v>1.407</v>
      </c>
      <c r="U7" s="23">
        <v>1.399</v>
      </c>
      <c r="V7" s="23">
        <v>1.3109999999999999</v>
      </c>
      <c r="W7" s="23">
        <v>1.286</v>
      </c>
      <c r="X7" s="23">
        <v>1.39</v>
      </c>
      <c r="Y7" s="23">
        <v>1.393</v>
      </c>
      <c r="Z7" s="23">
        <v>1.3979999999999999</v>
      </c>
      <c r="AA7" s="23">
        <v>1.385</v>
      </c>
      <c r="AB7" s="23">
        <v>2.835</v>
      </c>
      <c r="AC7" s="23">
        <v>2.8380000000000001</v>
      </c>
      <c r="AD7" s="23">
        <v>2.863</v>
      </c>
      <c r="AE7" s="23">
        <v>2.8690000000000002</v>
      </c>
      <c r="AF7" s="23">
        <v>2.863</v>
      </c>
      <c r="AG7" s="23">
        <v>2.8420000000000001</v>
      </c>
      <c r="AH7" s="23">
        <v>2.85</v>
      </c>
      <c r="AI7" s="23">
        <v>2.8090000000000002</v>
      </c>
      <c r="AJ7" s="23">
        <v>2.86</v>
      </c>
      <c r="AK7" s="23">
        <v>2.8260000000000001</v>
      </c>
    </row>
    <row r="8" spans="1:37" x14ac:dyDescent="0.2">
      <c r="A8" s="23" t="s">
        <v>23</v>
      </c>
      <c r="B8" s="24" t="s">
        <v>7</v>
      </c>
      <c r="C8" s="25">
        <v>39.130000000000003</v>
      </c>
      <c r="D8" s="25">
        <v>39.14</v>
      </c>
      <c r="E8" s="25">
        <v>39</v>
      </c>
      <c r="F8" s="25">
        <v>39.130000000000003</v>
      </c>
      <c r="G8" s="25">
        <v>39.03</v>
      </c>
      <c r="H8" s="23">
        <v>6.98</v>
      </c>
      <c r="I8" s="23">
        <v>6.99</v>
      </c>
      <c r="J8" s="23">
        <v>7.02</v>
      </c>
      <c r="K8" s="23">
        <v>7.03</v>
      </c>
      <c r="L8" s="23">
        <v>7.08</v>
      </c>
      <c r="M8" s="23">
        <v>6.35</v>
      </c>
      <c r="N8" s="23">
        <v>6.35</v>
      </c>
      <c r="O8" s="23">
        <v>6.37</v>
      </c>
      <c r="P8" s="23">
        <v>6.39</v>
      </c>
      <c r="Q8" s="23">
        <v>6.45</v>
      </c>
      <c r="R8" s="23">
        <v>1.4279999999999999</v>
      </c>
      <c r="S8" s="23">
        <v>1.4279999999999999</v>
      </c>
      <c r="T8" s="23">
        <v>1.4430000000000001</v>
      </c>
      <c r="U8" s="23">
        <v>1.42</v>
      </c>
      <c r="V8" s="23">
        <v>1.42</v>
      </c>
      <c r="W8" s="23">
        <v>1.448</v>
      </c>
      <c r="X8" s="23">
        <v>1.4590000000000001</v>
      </c>
      <c r="Y8" s="23">
        <v>1.4319999999999999</v>
      </c>
      <c r="Z8" s="23">
        <v>1.4359999999999999</v>
      </c>
      <c r="AA8" s="23">
        <v>1.42</v>
      </c>
      <c r="AB8" s="23">
        <v>2.5270000000000001</v>
      </c>
      <c r="AC8" s="23">
        <v>2.5129999999999999</v>
      </c>
      <c r="AD8" s="23">
        <v>2.5249999999999999</v>
      </c>
      <c r="AE8" s="23">
        <v>2.544</v>
      </c>
      <c r="AF8" s="23">
        <v>2.5350000000000001</v>
      </c>
      <c r="AG8" s="23">
        <v>2.5369999999999999</v>
      </c>
      <c r="AH8" s="23">
        <v>2.5409999999999999</v>
      </c>
      <c r="AI8" s="23">
        <v>2.5529999999999999</v>
      </c>
      <c r="AJ8" s="23">
        <v>2.5550000000000002</v>
      </c>
      <c r="AK8" s="23">
        <v>2.5649999999999999</v>
      </c>
    </row>
    <row r="9" spans="1:37" x14ac:dyDescent="0.2">
      <c r="A9" s="23" t="s">
        <v>23</v>
      </c>
      <c r="B9" s="24" t="s">
        <v>7</v>
      </c>
      <c r="C9" s="25">
        <v>38.299999999999997</v>
      </c>
      <c r="D9" s="25">
        <v>38.520000000000003</v>
      </c>
      <c r="E9" s="25">
        <v>38.450000000000003</v>
      </c>
      <c r="F9" s="25">
        <v>38.18</v>
      </c>
      <c r="G9" s="25">
        <v>38.49</v>
      </c>
      <c r="H9" s="23">
        <v>6.26</v>
      </c>
      <c r="I9" s="23">
        <v>6.32</v>
      </c>
      <c r="J9" s="23">
        <v>6.15</v>
      </c>
      <c r="K9" s="23">
        <v>6.28</v>
      </c>
      <c r="L9" s="23">
        <v>6.11</v>
      </c>
      <c r="M9" s="23">
        <v>6.48</v>
      </c>
      <c r="N9" s="23">
        <v>6.48</v>
      </c>
      <c r="O9" s="23">
        <v>6.53</v>
      </c>
      <c r="P9" s="23">
        <v>6.66</v>
      </c>
      <c r="Q9" s="23">
        <v>6.63</v>
      </c>
      <c r="R9" s="23">
        <v>1.444</v>
      </c>
      <c r="S9" s="23">
        <v>1.4690000000000001</v>
      </c>
      <c r="T9" s="23">
        <v>1.476</v>
      </c>
      <c r="U9" s="23">
        <v>1.492</v>
      </c>
      <c r="V9" s="23">
        <v>1.4590000000000001</v>
      </c>
      <c r="W9" s="23">
        <v>1.4650000000000001</v>
      </c>
      <c r="X9" s="23">
        <v>1.444</v>
      </c>
      <c r="Y9" s="23">
        <v>1.4390000000000001</v>
      </c>
      <c r="Z9" s="23">
        <v>1.4750000000000001</v>
      </c>
      <c r="AA9" s="23">
        <v>1.4390000000000001</v>
      </c>
      <c r="AB9" s="23">
        <v>2.548</v>
      </c>
      <c r="AC9" s="23">
        <v>2.5510000000000002</v>
      </c>
      <c r="AD9" s="23">
        <v>2.5510000000000002</v>
      </c>
      <c r="AE9" s="23">
        <v>2.5550000000000002</v>
      </c>
      <c r="AF9" s="23">
        <v>2.5590000000000002</v>
      </c>
      <c r="AG9" s="23">
        <v>2.5579999999999998</v>
      </c>
      <c r="AH9" s="23">
        <v>2.5590000000000002</v>
      </c>
      <c r="AI9" s="23">
        <v>2.5720000000000001</v>
      </c>
      <c r="AJ9" s="23">
        <v>2.577</v>
      </c>
      <c r="AK9" s="23">
        <v>2.5840000000000001</v>
      </c>
    </row>
    <row r="10" spans="1:37" x14ac:dyDescent="0.2">
      <c r="A10" s="23" t="s">
        <v>23</v>
      </c>
      <c r="B10" s="24" t="s">
        <v>7</v>
      </c>
      <c r="C10" s="25">
        <v>44.48</v>
      </c>
      <c r="D10" s="25">
        <v>43.91</v>
      </c>
      <c r="E10" s="25">
        <v>43.86</v>
      </c>
      <c r="F10" s="25">
        <v>44</v>
      </c>
      <c r="G10" s="25">
        <v>43.84</v>
      </c>
      <c r="H10" s="23">
        <v>6.97</v>
      </c>
      <c r="I10" s="23">
        <v>6.86</v>
      </c>
      <c r="J10" s="23">
        <v>6.97</v>
      </c>
      <c r="K10" s="23">
        <v>7.03</v>
      </c>
      <c r="L10" s="23">
        <v>7.03</v>
      </c>
      <c r="M10" s="23">
        <v>6.93</v>
      </c>
      <c r="N10" s="23">
        <v>6.99</v>
      </c>
      <c r="O10" s="23">
        <v>7.07</v>
      </c>
      <c r="P10" s="23">
        <v>7.07</v>
      </c>
      <c r="Q10" s="23">
        <v>7.06</v>
      </c>
      <c r="R10" s="23">
        <v>1.486</v>
      </c>
      <c r="S10" s="23">
        <v>1.44</v>
      </c>
      <c r="T10" s="23">
        <v>1.4750000000000001</v>
      </c>
      <c r="U10" s="23">
        <v>1.48</v>
      </c>
      <c r="V10" s="23">
        <v>1.4970000000000001</v>
      </c>
      <c r="W10" s="23">
        <v>1.492</v>
      </c>
      <c r="X10" s="23">
        <v>1.48</v>
      </c>
      <c r="Y10" s="23">
        <v>1.486</v>
      </c>
      <c r="Z10" s="23">
        <v>1.5009999999999999</v>
      </c>
      <c r="AA10" s="23">
        <v>1.456</v>
      </c>
      <c r="AB10" s="23">
        <v>2.5550000000000002</v>
      </c>
      <c r="AC10" s="23">
        <v>2.5649999999999999</v>
      </c>
      <c r="AD10" s="23">
        <v>2.61</v>
      </c>
      <c r="AE10" s="23">
        <v>2.625</v>
      </c>
      <c r="AF10" s="23">
        <v>2.6680000000000001</v>
      </c>
      <c r="AG10" s="23">
        <v>2.633</v>
      </c>
      <c r="AH10" s="23">
        <v>2.5939999999999999</v>
      </c>
      <c r="AI10" s="23">
        <v>2.649</v>
      </c>
      <c r="AJ10" s="23">
        <v>2.625</v>
      </c>
      <c r="AK10" s="23">
        <v>2.625</v>
      </c>
    </row>
    <row r="11" spans="1:37" x14ac:dyDescent="0.2">
      <c r="A11" s="23" t="s">
        <v>23</v>
      </c>
      <c r="B11" s="24" t="s">
        <v>7</v>
      </c>
      <c r="C11" s="25">
        <v>43.57</v>
      </c>
      <c r="D11" s="25">
        <v>43.26</v>
      </c>
      <c r="E11" s="25">
        <v>43.07</v>
      </c>
      <c r="F11" s="25">
        <v>43.07</v>
      </c>
      <c r="G11" s="25">
        <v>43.4</v>
      </c>
      <c r="H11" s="23">
        <v>7</v>
      </c>
      <c r="I11" s="23">
        <v>7</v>
      </c>
      <c r="J11" s="23">
        <v>7.02</v>
      </c>
      <c r="K11" s="23">
        <v>7.17</v>
      </c>
      <c r="L11" s="23">
        <v>7.22</v>
      </c>
      <c r="M11" s="23">
        <v>7</v>
      </c>
      <c r="N11" s="23">
        <v>6.95</v>
      </c>
      <c r="O11" s="23">
        <v>6.99</v>
      </c>
      <c r="P11" s="23">
        <v>6.98</v>
      </c>
      <c r="Q11" s="23">
        <v>6.95</v>
      </c>
      <c r="R11" s="23">
        <v>1.71</v>
      </c>
      <c r="S11" s="23">
        <v>1.7050000000000001</v>
      </c>
      <c r="T11" s="23">
        <v>1.7070000000000001</v>
      </c>
      <c r="U11" s="23">
        <v>1.7030000000000001</v>
      </c>
      <c r="V11" s="23">
        <v>1.6919999999999999</v>
      </c>
      <c r="W11" s="23">
        <v>1.708</v>
      </c>
      <c r="X11" s="23">
        <v>1.706</v>
      </c>
      <c r="Y11" s="23">
        <v>1.655</v>
      </c>
      <c r="Z11" s="23">
        <v>1.69</v>
      </c>
      <c r="AA11" s="23">
        <v>1.7010000000000001</v>
      </c>
      <c r="AB11" s="23">
        <v>2.8029999999999999</v>
      </c>
      <c r="AC11" s="23">
        <v>2.827</v>
      </c>
      <c r="AD11" s="23">
        <v>2.8250000000000002</v>
      </c>
      <c r="AE11" s="23">
        <v>2.8069999999999999</v>
      </c>
      <c r="AF11" s="23">
        <v>2.8159999999999998</v>
      </c>
      <c r="AG11" s="23">
        <v>2.8079999999999998</v>
      </c>
      <c r="AH11" s="23">
        <v>2.8239999999999998</v>
      </c>
      <c r="AI11" s="23">
        <v>2.83</v>
      </c>
      <c r="AJ11" s="23">
        <v>2.8359999999999999</v>
      </c>
      <c r="AK11" s="23">
        <v>2.8580000000000001</v>
      </c>
    </row>
    <row r="12" spans="1:37" x14ac:dyDescent="0.2">
      <c r="A12" s="23" t="s">
        <v>23</v>
      </c>
      <c r="B12" s="24" t="s">
        <v>7</v>
      </c>
      <c r="C12" s="25">
        <v>45.87</v>
      </c>
      <c r="D12" s="25">
        <v>45.86</v>
      </c>
      <c r="E12" s="25">
        <v>45.79</v>
      </c>
      <c r="F12" s="25">
        <v>45.79</v>
      </c>
      <c r="G12" s="25">
        <v>45.57</v>
      </c>
      <c r="H12" s="23">
        <v>7.16</v>
      </c>
      <c r="I12" s="23">
        <v>7.18</v>
      </c>
      <c r="J12" s="23">
        <v>7.2</v>
      </c>
      <c r="K12" s="23">
        <v>7.29</v>
      </c>
      <c r="L12" s="23">
        <v>7.22</v>
      </c>
      <c r="M12" s="23">
        <v>6.79</v>
      </c>
      <c r="N12" s="23">
        <v>6.76</v>
      </c>
      <c r="O12" s="23">
        <v>6.8</v>
      </c>
      <c r="P12" s="23">
        <v>6.74</v>
      </c>
      <c r="Q12" s="23">
        <v>6.81</v>
      </c>
      <c r="R12" s="23">
        <v>1.5529999999999999</v>
      </c>
      <c r="S12" s="23">
        <v>1.571</v>
      </c>
      <c r="T12" s="23">
        <v>1.5680000000000001</v>
      </c>
      <c r="U12" s="23">
        <v>1.5920000000000001</v>
      </c>
      <c r="V12" s="23">
        <v>1.548</v>
      </c>
      <c r="W12" s="23">
        <v>1.5620000000000001</v>
      </c>
      <c r="X12" s="23">
        <v>1.556</v>
      </c>
      <c r="Y12" s="23">
        <v>1.5589999999999999</v>
      </c>
      <c r="Z12" s="23">
        <v>1.556</v>
      </c>
      <c r="AA12" s="23">
        <v>1.5509999999999999</v>
      </c>
      <c r="AB12" s="23">
        <v>2.774</v>
      </c>
      <c r="AC12" s="23">
        <v>2.7919999999999998</v>
      </c>
      <c r="AD12" s="23">
        <v>2.8159999999999998</v>
      </c>
      <c r="AE12" s="23">
        <v>2.8239999999999998</v>
      </c>
      <c r="AF12" s="23">
        <v>2.8159999999999998</v>
      </c>
      <c r="AG12" s="23">
        <v>2.843</v>
      </c>
      <c r="AH12" s="23">
        <v>2.8029999999999999</v>
      </c>
      <c r="AI12" s="23">
        <v>2.8180000000000001</v>
      </c>
      <c r="AJ12" s="23">
        <v>2.8319999999999999</v>
      </c>
      <c r="AK12" s="23">
        <v>2.827</v>
      </c>
    </row>
    <row r="13" spans="1:37" x14ac:dyDescent="0.2">
      <c r="A13" s="23" t="s">
        <v>23</v>
      </c>
      <c r="B13" s="24" t="s">
        <v>7</v>
      </c>
      <c r="C13" s="25">
        <v>42.31</v>
      </c>
      <c r="D13" s="25">
        <v>42.38</v>
      </c>
      <c r="E13" s="25">
        <v>41.88</v>
      </c>
      <c r="F13" s="25">
        <v>42.09</v>
      </c>
      <c r="G13" s="25">
        <v>42.12</v>
      </c>
      <c r="H13" s="23">
        <v>6.57</v>
      </c>
      <c r="I13" s="23">
        <v>5.7</v>
      </c>
      <c r="J13" s="23">
        <v>6.54</v>
      </c>
      <c r="K13" s="23">
        <v>6.65</v>
      </c>
      <c r="L13" s="23">
        <v>6.53</v>
      </c>
      <c r="M13" s="23">
        <v>7.81</v>
      </c>
      <c r="N13" s="23">
        <v>7.8</v>
      </c>
      <c r="O13" s="23">
        <v>7.87</v>
      </c>
      <c r="P13" s="23">
        <v>7.82</v>
      </c>
      <c r="Q13" s="23">
        <v>7.81</v>
      </c>
      <c r="R13" s="23">
        <v>1.4990000000000001</v>
      </c>
      <c r="S13" s="23">
        <v>1.4990000000000001</v>
      </c>
      <c r="T13" s="23">
        <v>1.528</v>
      </c>
      <c r="U13" s="23">
        <v>1.4159999999999999</v>
      </c>
      <c r="V13" s="23">
        <v>1.401</v>
      </c>
      <c r="W13" s="23">
        <v>1.377</v>
      </c>
      <c r="X13" s="23">
        <v>1.4179999999999999</v>
      </c>
      <c r="Y13" s="23">
        <v>1.508</v>
      </c>
      <c r="Z13" s="23">
        <v>1.569</v>
      </c>
      <c r="AA13" s="23">
        <v>1.625</v>
      </c>
      <c r="AB13" s="23">
        <v>2.8130000000000002</v>
      </c>
      <c r="AC13" s="23">
        <v>2.8610000000000002</v>
      </c>
      <c r="AD13" s="23">
        <v>2.839</v>
      </c>
      <c r="AE13" s="23">
        <v>2.8519999999999999</v>
      </c>
      <c r="AF13" s="23">
        <v>2.8170000000000002</v>
      </c>
      <c r="AG13" s="23">
        <v>2.7650000000000001</v>
      </c>
      <c r="AH13" s="23">
        <v>2.7839999999999998</v>
      </c>
      <c r="AI13" s="23">
        <v>2.79</v>
      </c>
      <c r="AJ13" s="23">
        <v>2.7839999999999998</v>
      </c>
      <c r="AK13" s="23">
        <v>2.8109999999999999</v>
      </c>
    </row>
    <row r="14" spans="1:37" x14ac:dyDescent="0.2">
      <c r="A14" s="23" t="s">
        <v>23</v>
      </c>
      <c r="B14" s="24" t="s">
        <v>7</v>
      </c>
      <c r="C14" s="25">
        <v>40.99</v>
      </c>
      <c r="D14" s="25">
        <v>40.880000000000003</v>
      </c>
      <c r="E14" s="25">
        <v>41.39</v>
      </c>
      <c r="F14" s="25">
        <v>41.24</v>
      </c>
      <c r="G14" s="25">
        <v>41.3</v>
      </c>
      <c r="H14" s="23">
        <v>7.34</v>
      </c>
      <c r="I14" s="23">
        <v>7.35</v>
      </c>
      <c r="J14" s="23">
        <v>7.44</v>
      </c>
      <c r="K14" s="23">
        <v>7.59</v>
      </c>
      <c r="L14" s="23">
        <v>7.48</v>
      </c>
      <c r="M14" s="23">
        <v>7</v>
      </c>
      <c r="N14" s="23">
        <v>7.08</v>
      </c>
      <c r="O14" s="23">
        <v>7.11</v>
      </c>
      <c r="P14" s="23">
        <v>7.12</v>
      </c>
      <c r="Q14" s="23">
        <v>7.2</v>
      </c>
      <c r="R14" s="23">
        <v>1.4339999999999999</v>
      </c>
      <c r="S14" s="23">
        <v>1.4259999999999999</v>
      </c>
      <c r="T14" s="23">
        <v>1.41</v>
      </c>
      <c r="U14" s="23">
        <v>1.429</v>
      </c>
      <c r="V14" s="23">
        <v>1.452</v>
      </c>
      <c r="W14" s="23">
        <v>1.4279999999999999</v>
      </c>
      <c r="X14" s="23">
        <v>1.4410000000000001</v>
      </c>
      <c r="Y14" s="23">
        <v>1.4139999999999999</v>
      </c>
      <c r="Z14" s="23">
        <v>1.4339999999999999</v>
      </c>
      <c r="AA14" s="23">
        <v>1.4450000000000001</v>
      </c>
      <c r="AB14" s="23">
        <v>2.851</v>
      </c>
      <c r="AC14" s="23">
        <v>2.8860000000000001</v>
      </c>
      <c r="AD14" s="23">
        <v>2.8370000000000002</v>
      </c>
      <c r="AE14" s="23">
        <v>2.8660000000000001</v>
      </c>
      <c r="AF14" s="23">
        <v>2.8460000000000001</v>
      </c>
      <c r="AG14" s="23">
        <v>2.8279999999999998</v>
      </c>
      <c r="AH14" s="23">
        <v>2.8439999999999999</v>
      </c>
      <c r="AI14" s="23">
        <v>2.8540000000000001</v>
      </c>
      <c r="AJ14" s="23">
        <v>2.84</v>
      </c>
      <c r="AK14" s="23">
        <v>2.831</v>
      </c>
    </row>
    <row r="15" spans="1:37" x14ac:dyDescent="0.2">
      <c r="A15" s="23" t="s">
        <v>24</v>
      </c>
      <c r="B15" s="24" t="s">
        <v>7</v>
      </c>
      <c r="C15" s="25">
        <v>44.15</v>
      </c>
      <c r="D15" s="25">
        <v>44.22</v>
      </c>
      <c r="E15" s="25">
        <v>44.12</v>
      </c>
      <c r="F15" s="25">
        <v>44.03</v>
      </c>
      <c r="G15" s="25">
        <v>44.21</v>
      </c>
      <c r="H15" s="23">
        <v>7.87</v>
      </c>
      <c r="I15" s="23">
        <v>7.9</v>
      </c>
      <c r="J15" s="23">
        <v>7.98</v>
      </c>
      <c r="K15" s="23">
        <v>7.99</v>
      </c>
      <c r="L15" s="23">
        <v>7.88</v>
      </c>
      <c r="M15" s="23">
        <v>7.96</v>
      </c>
      <c r="N15" s="23">
        <v>7.95</v>
      </c>
      <c r="O15" s="23">
        <v>7.96</v>
      </c>
      <c r="P15" s="23">
        <v>7.99</v>
      </c>
      <c r="Q15" s="23">
        <v>8</v>
      </c>
      <c r="R15" s="23">
        <v>1.5249999999999999</v>
      </c>
      <c r="S15" s="23">
        <v>1.516</v>
      </c>
      <c r="T15" s="23">
        <v>1.4790000000000001</v>
      </c>
      <c r="U15" s="23">
        <v>1.5069999999999999</v>
      </c>
      <c r="V15" s="23">
        <v>1.5009999999999999</v>
      </c>
      <c r="W15" s="23">
        <v>1.49</v>
      </c>
      <c r="X15" s="23">
        <v>1.484</v>
      </c>
      <c r="Y15" s="23">
        <v>1.5009999999999999</v>
      </c>
      <c r="Z15" s="23">
        <v>1.4770000000000001</v>
      </c>
      <c r="AA15" s="23">
        <v>1.502</v>
      </c>
      <c r="AB15" s="23">
        <v>1.78</v>
      </c>
      <c r="AC15" s="23">
        <v>1.766</v>
      </c>
      <c r="AD15" s="23">
        <v>1.806</v>
      </c>
      <c r="AE15" s="23">
        <v>1.762</v>
      </c>
      <c r="AF15" s="23">
        <v>1.7509999999999999</v>
      </c>
      <c r="AG15" s="23">
        <v>1.762</v>
      </c>
      <c r="AH15" s="23">
        <v>1.758</v>
      </c>
      <c r="AI15" s="23">
        <v>1.7809999999999999</v>
      </c>
      <c r="AJ15" s="23">
        <v>1.782</v>
      </c>
      <c r="AK15" s="23">
        <v>1.7629999999999999</v>
      </c>
    </row>
    <row r="16" spans="1:37" x14ac:dyDescent="0.2">
      <c r="A16" s="23" t="s">
        <v>24</v>
      </c>
      <c r="B16" s="24" t="s">
        <v>7</v>
      </c>
      <c r="C16" s="25">
        <v>43.56</v>
      </c>
      <c r="D16" s="25">
        <v>43.3</v>
      </c>
      <c r="E16" s="25">
        <v>43.49</v>
      </c>
      <c r="F16" s="25">
        <v>43.27</v>
      </c>
      <c r="G16" s="25">
        <v>43.54</v>
      </c>
      <c r="H16" s="23">
        <v>7.15</v>
      </c>
      <c r="I16" s="23">
        <v>7.14</v>
      </c>
      <c r="J16" s="23">
        <v>7.19</v>
      </c>
      <c r="K16" s="23">
        <v>7.12</v>
      </c>
      <c r="L16" s="23">
        <v>7.18</v>
      </c>
      <c r="M16" s="23">
        <v>7.98</v>
      </c>
      <c r="N16" s="23">
        <v>7.98</v>
      </c>
      <c r="O16" s="23">
        <v>8.0299999999999994</v>
      </c>
      <c r="P16" s="23">
        <v>8</v>
      </c>
      <c r="Q16" s="23">
        <v>8</v>
      </c>
      <c r="R16" s="23">
        <v>1.502</v>
      </c>
      <c r="S16" s="23">
        <v>1.52</v>
      </c>
      <c r="T16" s="23">
        <v>1.5029999999999999</v>
      </c>
      <c r="U16" s="23">
        <v>1.488</v>
      </c>
      <c r="V16" s="23">
        <v>1.4730000000000001</v>
      </c>
      <c r="W16" s="23">
        <v>1.522</v>
      </c>
      <c r="X16" s="23">
        <v>1.476</v>
      </c>
      <c r="Y16" s="23">
        <v>1.456</v>
      </c>
      <c r="Z16" s="23">
        <v>1.4590000000000001</v>
      </c>
      <c r="AA16" s="23">
        <v>1.5209999999999999</v>
      </c>
      <c r="AB16" s="23">
        <v>2.7229999999999999</v>
      </c>
      <c r="AC16" s="23">
        <v>2.6989999999999998</v>
      </c>
      <c r="AD16" s="23">
        <v>2.706</v>
      </c>
      <c r="AE16" s="23">
        <v>2.738</v>
      </c>
      <c r="AF16" s="23">
        <v>2.7029999999999998</v>
      </c>
      <c r="AG16" s="23">
        <v>2.7429999999999999</v>
      </c>
      <c r="AH16" s="23">
        <v>2.714</v>
      </c>
      <c r="AI16" s="23">
        <v>2.6920000000000002</v>
      </c>
      <c r="AJ16" s="23">
        <v>2.72</v>
      </c>
      <c r="AK16" s="23">
        <v>2.7440000000000002</v>
      </c>
    </row>
    <row r="17" spans="1:37" x14ac:dyDescent="0.2">
      <c r="A17" s="23" t="s">
        <v>24</v>
      </c>
      <c r="B17" s="24" t="s">
        <v>7</v>
      </c>
      <c r="C17" s="25">
        <v>42.69</v>
      </c>
      <c r="D17" s="25">
        <v>42.72</v>
      </c>
      <c r="E17" s="25">
        <v>43.14</v>
      </c>
      <c r="F17" s="25">
        <v>43.16</v>
      </c>
      <c r="G17" s="25">
        <v>43.24</v>
      </c>
      <c r="H17" s="23">
        <v>7.21</v>
      </c>
      <c r="I17" s="23">
        <v>7.25</v>
      </c>
      <c r="J17" s="23">
        <v>7.21</v>
      </c>
      <c r="K17" s="23">
        <v>7.19</v>
      </c>
      <c r="L17" s="23">
        <v>7.2</v>
      </c>
      <c r="M17" s="23">
        <v>7.11</v>
      </c>
      <c r="N17" s="23">
        <v>6.94</v>
      </c>
      <c r="O17" s="23">
        <v>7</v>
      </c>
      <c r="P17" s="23">
        <v>7</v>
      </c>
      <c r="Q17" s="23">
        <v>7.04</v>
      </c>
      <c r="R17" s="23">
        <v>1.4650000000000001</v>
      </c>
      <c r="S17" s="23">
        <v>1.5509999999999999</v>
      </c>
      <c r="T17" s="23">
        <v>1.54</v>
      </c>
      <c r="U17" s="23">
        <v>1.5449999999999999</v>
      </c>
      <c r="V17" s="23">
        <v>1.5409999999999999</v>
      </c>
      <c r="W17" s="23">
        <v>1.548</v>
      </c>
      <c r="X17" s="23">
        <v>1.5449999999999999</v>
      </c>
      <c r="Y17" s="23">
        <v>1.5640000000000001</v>
      </c>
      <c r="Z17" s="23">
        <v>1.5369999999999999</v>
      </c>
      <c r="AA17" s="23">
        <v>1.538</v>
      </c>
      <c r="AB17" s="23">
        <v>2.69</v>
      </c>
      <c r="AC17" s="23">
        <v>2.6779999999999999</v>
      </c>
      <c r="AD17" s="23">
        <v>2.6520000000000001</v>
      </c>
      <c r="AE17" s="23">
        <v>2.6659999999999999</v>
      </c>
      <c r="AF17" s="23">
        <v>2.6829999999999998</v>
      </c>
      <c r="AG17" s="23">
        <v>2.706</v>
      </c>
      <c r="AH17" s="23">
        <v>2.6960000000000002</v>
      </c>
      <c r="AI17" s="23">
        <v>2.6360000000000001</v>
      </c>
      <c r="AJ17" s="23">
        <v>2.6869999999999998</v>
      </c>
      <c r="AK17" s="23">
        <v>2.718</v>
      </c>
    </row>
    <row r="18" spans="1:37" x14ac:dyDescent="0.2">
      <c r="A18" s="23" t="s">
        <v>24</v>
      </c>
      <c r="B18" s="24" t="s">
        <v>7</v>
      </c>
      <c r="C18" s="25">
        <v>45.83</v>
      </c>
      <c r="D18" s="25">
        <v>45.69</v>
      </c>
      <c r="E18" s="25">
        <v>46</v>
      </c>
      <c r="F18" s="25">
        <v>45.81</v>
      </c>
      <c r="G18" s="25">
        <v>45.57</v>
      </c>
      <c r="H18" s="23">
        <v>8.25</v>
      </c>
      <c r="I18" s="23">
        <v>8.17</v>
      </c>
      <c r="J18" s="23">
        <v>8.1300000000000008</v>
      </c>
      <c r="K18" s="23">
        <v>8.06</v>
      </c>
      <c r="L18" s="23">
        <v>8</v>
      </c>
      <c r="M18" s="23">
        <v>7.34</v>
      </c>
      <c r="N18" s="23">
        <v>7.34</v>
      </c>
      <c r="O18" s="23">
        <v>7.35</v>
      </c>
      <c r="P18" s="23">
        <v>7.4</v>
      </c>
      <c r="Q18" s="23">
        <v>7.42</v>
      </c>
      <c r="R18" s="23">
        <v>1.79</v>
      </c>
      <c r="S18" s="23">
        <v>1.877</v>
      </c>
      <c r="T18" s="23">
        <v>1.885</v>
      </c>
      <c r="U18" s="23">
        <v>1.9510000000000001</v>
      </c>
      <c r="V18" s="23">
        <v>1.9359999999999999</v>
      </c>
      <c r="W18" s="23">
        <v>1.819</v>
      </c>
      <c r="X18" s="23">
        <v>1.8720000000000001</v>
      </c>
      <c r="Y18" s="23">
        <v>1.911</v>
      </c>
      <c r="Z18" s="23">
        <v>1.885</v>
      </c>
      <c r="AA18" s="23">
        <v>1.895</v>
      </c>
      <c r="AB18" s="23">
        <v>2.99</v>
      </c>
      <c r="AC18" s="23">
        <v>2.9940000000000002</v>
      </c>
      <c r="AD18" s="23">
        <v>2.9950000000000001</v>
      </c>
      <c r="AE18" s="23">
        <v>2.972</v>
      </c>
      <c r="AF18" s="23">
        <v>3.0190000000000001</v>
      </c>
      <c r="AG18" s="23">
        <v>3.0019999999999998</v>
      </c>
      <c r="AH18" s="23">
        <v>2.9980000000000002</v>
      </c>
      <c r="AI18" s="23">
        <v>2.9950000000000001</v>
      </c>
      <c r="AJ18" s="23">
        <v>3.004</v>
      </c>
      <c r="AK18" s="23">
        <v>3.0089999999999999</v>
      </c>
    </row>
    <row r="19" spans="1:37" x14ac:dyDescent="0.2">
      <c r="A19" s="23" t="s">
        <v>24</v>
      </c>
      <c r="B19" s="24" t="s">
        <v>7</v>
      </c>
      <c r="C19" s="25">
        <v>39.049999999999997</v>
      </c>
      <c r="D19" s="25">
        <v>39</v>
      </c>
      <c r="E19" s="25">
        <v>38.99</v>
      </c>
      <c r="F19" s="25">
        <v>39.03</v>
      </c>
      <c r="G19" s="25">
        <v>38.950000000000003</v>
      </c>
      <c r="H19" s="23">
        <v>6.35</v>
      </c>
      <c r="I19" s="23">
        <v>6.37</v>
      </c>
      <c r="J19" s="23">
        <v>6.37</v>
      </c>
      <c r="K19" s="23">
        <v>6.41</v>
      </c>
      <c r="L19" s="23">
        <v>6.41</v>
      </c>
      <c r="M19" s="23">
        <v>6.55</v>
      </c>
      <c r="N19" s="23">
        <v>6.58</v>
      </c>
      <c r="O19" s="23">
        <v>6.62</v>
      </c>
      <c r="P19" s="23">
        <v>6.61</v>
      </c>
      <c r="Q19" s="23">
        <v>6.62</v>
      </c>
      <c r="R19" s="23">
        <v>1.4910000000000001</v>
      </c>
      <c r="S19" s="23">
        <v>1.448</v>
      </c>
      <c r="T19" s="23">
        <v>1.538</v>
      </c>
      <c r="U19" s="23">
        <v>1.538</v>
      </c>
      <c r="V19" s="23">
        <v>1.476</v>
      </c>
      <c r="W19" s="23">
        <v>1.415</v>
      </c>
      <c r="X19" s="23">
        <v>1.4670000000000001</v>
      </c>
      <c r="Y19" s="23">
        <v>1.528</v>
      </c>
      <c r="Z19" s="23">
        <v>1.5229999999999999</v>
      </c>
      <c r="AA19" s="23">
        <v>1.514</v>
      </c>
      <c r="AB19" s="23">
        <v>2.3290000000000002</v>
      </c>
      <c r="AC19" s="23">
        <v>2.3439999999999999</v>
      </c>
      <c r="AD19" s="23">
        <v>2.3210000000000002</v>
      </c>
      <c r="AE19" s="23">
        <v>2.3359999999999999</v>
      </c>
      <c r="AF19" s="23">
        <v>2.319</v>
      </c>
      <c r="AG19" s="23">
        <v>2.2989999999999999</v>
      </c>
      <c r="AH19" s="23">
        <v>2.36</v>
      </c>
      <c r="AI19" s="23">
        <v>2.3170000000000002</v>
      </c>
      <c r="AJ19" s="23">
        <v>2.3149999999999999</v>
      </c>
      <c r="AK19" s="23">
        <v>2.3239999999999998</v>
      </c>
    </row>
    <row r="20" spans="1:37" x14ac:dyDescent="0.2">
      <c r="A20" s="23" t="s">
        <v>24</v>
      </c>
      <c r="B20" s="24" t="s">
        <v>7</v>
      </c>
      <c r="C20" s="25">
        <v>40.32</v>
      </c>
      <c r="D20" s="25">
        <v>40.119999999999997</v>
      </c>
      <c r="E20" s="25">
        <v>40.11</v>
      </c>
      <c r="F20" s="25">
        <v>40.33</v>
      </c>
      <c r="G20" s="25">
        <v>40.17</v>
      </c>
      <c r="H20" s="23">
        <v>6.95</v>
      </c>
      <c r="I20" s="23">
        <v>6.96</v>
      </c>
      <c r="J20" s="23">
        <v>6.99</v>
      </c>
      <c r="K20" s="23">
        <v>7</v>
      </c>
      <c r="L20" s="23">
        <v>7</v>
      </c>
      <c r="M20" s="23">
        <v>6.74</v>
      </c>
      <c r="N20" s="23">
        <v>6.74</v>
      </c>
      <c r="O20" s="23">
        <v>6.77</v>
      </c>
      <c r="P20" s="23">
        <v>6.8</v>
      </c>
      <c r="Q20" s="23">
        <v>6.84</v>
      </c>
      <c r="R20" s="23">
        <v>1.5209999999999999</v>
      </c>
      <c r="S20" s="23">
        <v>1.5489999999999999</v>
      </c>
      <c r="T20" s="23">
        <v>1.613</v>
      </c>
      <c r="U20" s="23">
        <v>1.52</v>
      </c>
      <c r="V20" s="23">
        <v>1.6220000000000001</v>
      </c>
      <c r="W20" s="23">
        <v>1.337</v>
      </c>
      <c r="X20" s="23">
        <v>1.3420000000000001</v>
      </c>
      <c r="Y20" s="23">
        <v>1.571</v>
      </c>
      <c r="Z20" s="23">
        <v>1.6319999999999999</v>
      </c>
      <c r="AA20" s="23">
        <v>1.6180000000000001</v>
      </c>
      <c r="AB20" s="23">
        <v>3.1280000000000001</v>
      </c>
      <c r="AC20" s="23">
        <v>3.1789999999999998</v>
      </c>
      <c r="AD20" s="23">
        <v>3.1669999999999998</v>
      </c>
      <c r="AE20" s="23">
        <v>3.1549999999999998</v>
      </c>
      <c r="AF20" s="23">
        <v>3.1259999999999999</v>
      </c>
      <c r="AG20" s="23">
        <v>3.1760000000000002</v>
      </c>
      <c r="AH20" s="23">
        <v>3.1709999999999998</v>
      </c>
      <c r="AI20" s="23">
        <v>3.1640000000000001</v>
      </c>
      <c r="AJ20" s="23">
        <v>3.1230000000000002</v>
      </c>
      <c r="AK20" s="23">
        <v>3.149</v>
      </c>
    </row>
    <row r="21" spans="1:37" x14ac:dyDescent="0.2">
      <c r="A21" s="23" t="s">
        <v>24</v>
      </c>
      <c r="B21" s="24" t="s">
        <v>7</v>
      </c>
      <c r="C21" s="25">
        <v>37.799999999999997</v>
      </c>
      <c r="D21" s="25">
        <v>37.979999999999997</v>
      </c>
      <c r="E21" s="25">
        <v>37.9</v>
      </c>
      <c r="F21" s="25">
        <v>37.799999999999997</v>
      </c>
      <c r="G21" s="25">
        <v>37.86</v>
      </c>
      <c r="H21" s="23">
        <v>6.51</v>
      </c>
      <c r="I21" s="23">
        <v>6.6</v>
      </c>
      <c r="J21" s="23">
        <v>6.58</v>
      </c>
      <c r="K21" s="23">
        <v>6.59</v>
      </c>
      <c r="L21" s="23">
        <v>6.57</v>
      </c>
      <c r="M21" s="23">
        <v>6.44</v>
      </c>
      <c r="N21" s="23">
        <v>6.46</v>
      </c>
      <c r="O21" s="23">
        <v>6.5</v>
      </c>
      <c r="P21" s="23">
        <v>6.52</v>
      </c>
      <c r="Q21" s="23">
        <v>6.61</v>
      </c>
      <c r="R21" s="23">
        <v>1.3169999999999999</v>
      </c>
      <c r="S21" s="23">
        <v>1.327</v>
      </c>
      <c r="T21" s="23">
        <v>1.3240000000000001</v>
      </c>
      <c r="U21" s="23">
        <v>1.3240000000000001</v>
      </c>
      <c r="V21" s="23">
        <v>1.3720000000000001</v>
      </c>
      <c r="W21" s="23">
        <v>1.3320000000000001</v>
      </c>
      <c r="X21" s="23">
        <v>1.3620000000000001</v>
      </c>
      <c r="Y21" s="23">
        <v>1.327</v>
      </c>
      <c r="Z21" s="23">
        <v>1.1990000000000001</v>
      </c>
      <c r="AA21" s="23">
        <v>1.357</v>
      </c>
      <c r="AB21" s="23">
        <v>2.3570000000000002</v>
      </c>
      <c r="AC21" s="23">
        <v>2.3420000000000001</v>
      </c>
      <c r="AD21" s="23">
        <v>2.3290000000000002</v>
      </c>
      <c r="AE21" s="23">
        <v>2.3639999999999999</v>
      </c>
      <c r="AF21" s="23">
        <v>2.3069999999999999</v>
      </c>
      <c r="AG21" s="23">
        <v>2.3069999999999999</v>
      </c>
      <c r="AH21" s="23">
        <v>2.379</v>
      </c>
      <c r="AI21" s="23">
        <v>2.3159999999999998</v>
      </c>
      <c r="AJ21" s="23">
        <v>2.3279999999999998</v>
      </c>
      <c r="AK21" s="23">
        <v>2.3639999999999999</v>
      </c>
    </row>
    <row r="22" spans="1:37" x14ac:dyDescent="0.2">
      <c r="A22" s="23" t="s">
        <v>24</v>
      </c>
      <c r="B22" s="24" t="s">
        <v>7</v>
      </c>
      <c r="C22" s="25">
        <v>43.64</v>
      </c>
      <c r="D22" s="25">
        <v>43.62</v>
      </c>
      <c r="E22" s="25">
        <v>43.71</v>
      </c>
      <c r="F22" s="25">
        <v>43.8</v>
      </c>
      <c r="G22" s="25">
        <v>43.74</v>
      </c>
      <c r="H22" s="23">
        <v>6.09</v>
      </c>
      <c r="I22" s="23">
        <v>6.12</v>
      </c>
      <c r="J22" s="23">
        <v>6.23</v>
      </c>
      <c r="K22" s="23">
        <v>6.16</v>
      </c>
      <c r="L22" s="23">
        <v>6.09</v>
      </c>
      <c r="M22" s="23">
        <v>6.66</v>
      </c>
      <c r="N22" s="23">
        <v>6.68</v>
      </c>
      <c r="O22" s="23">
        <v>6.78</v>
      </c>
      <c r="P22" s="23">
        <v>6.76</v>
      </c>
      <c r="Q22" s="23">
        <v>6.81</v>
      </c>
      <c r="R22" s="23">
        <v>1.7090000000000001</v>
      </c>
      <c r="S22" s="23">
        <v>1.6140000000000001</v>
      </c>
      <c r="T22" s="23">
        <v>1.665</v>
      </c>
      <c r="U22" s="23">
        <v>1.694</v>
      </c>
      <c r="V22" s="23">
        <v>1.6359999999999999</v>
      </c>
      <c r="W22" s="23">
        <v>1.673</v>
      </c>
      <c r="X22" s="23">
        <v>1.65</v>
      </c>
      <c r="Y22" s="23">
        <v>1.6990000000000001</v>
      </c>
      <c r="Z22" s="23">
        <v>1.69</v>
      </c>
      <c r="AA22" s="23">
        <v>1.637</v>
      </c>
      <c r="AB22" s="23">
        <v>2.68</v>
      </c>
      <c r="AC22" s="23">
        <v>2.6989999999999998</v>
      </c>
      <c r="AD22" s="23">
        <v>2.7090000000000001</v>
      </c>
      <c r="AE22" s="23">
        <v>2.681</v>
      </c>
      <c r="AF22" s="23">
        <v>2.6869999999999998</v>
      </c>
      <c r="AG22" s="23">
        <v>2.6339999999999999</v>
      </c>
      <c r="AH22" s="23">
        <v>2.6960000000000002</v>
      </c>
      <c r="AI22" s="23">
        <v>2.6930000000000001</v>
      </c>
      <c r="AJ22" s="23">
        <v>2.6789999999999998</v>
      </c>
      <c r="AK22" s="23">
        <v>2.6890000000000001</v>
      </c>
    </row>
    <row r="23" spans="1:37" x14ac:dyDescent="0.2">
      <c r="A23" s="23" t="s">
        <v>24</v>
      </c>
      <c r="B23" s="24" t="s">
        <v>7</v>
      </c>
      <c r="C23" s="25">
        <v>36.28</v>
      </c>
      <c r="D23" s="25">
        <v>36.18</v>
      </c>
      <c r="E23" s="25">
        <v>36.04</v>
      </c>
      <c r="F23" s="25">
        <v>36.21</v>
      </c>
      <c r="G23" s="25">
        <v>36.119999999999997</v>
      </c>
      <c r="H23" s="23">
        <v>7.23</v>
      </c>
      <c r="I23" s="23">
        <v>7.37</v>
      </c>
      <c r="J23" s="23">
        <v>7.37</v>
      </c>
      <c r="K23" s="23">
        <v>7.42</v>
      </c>
      <c r="L23" s="23">
        <v>7.42</v>
      </c>
      <c r="M23" s="23">
        <v>6.4</v>
      </c>
      <c r="N23" s="23">
        <v>6.55</v>
      </c>
      <c r="O23" s="23">
        <v>6.54</v>
      </c>
      <c r="P23" s="23">
        <v>6.59</v>
      </c>
      <c r="Q23" s="23">
        <v>6.55</v>
      </c>
      <c r="R23" s="23">
        <v>1.484</v>
      </c>
      <c r="S23" s="23">
        <v>1.431</v>
      </c>
      <c r="T23" s="23">
        <v>1.456</v>
      </c>
      <c r="U23" s="23">
        <v>1.478</v>
      </c>
      <c r="V23" s="23">
        <v>1.458</v>
      </c>
      <c r="W23" s="23">
        <v>1.444</v>
      </c>
      <c r="X23" s="23">
        <v>1.452</v>
      </c>
      <c r="Y23" s="23">
        <v>1.421</v>
      </c>
      <c r="Z23" s="23">
        <v>1.4430000000000001</v>
      </c>
      <c r="AA23" s="23">
        <v>1.4219999999999999</v>
      </c>
      <c r="AB23" s="23">
        <v>2.2410000000000001</v>
      </c>
      <c r="AC23" s="23">
        <v>2.2810000000000001</v>
      </c>
      <c r="AD23" s="23">
        <v>2.2650000000000001</v>
      </c>
      <c r="AE23" s="23">
        <v>2.2639999999999998</v>
      </c>
      <c r="AF23" s="23">
        <v>2.2549999999999999</v>
      </c>
      <c r="AG23" s="23">
        <v>2.2240000000000002</v>
      </c>
      <c r="AH23" s="23">
        <v>2.2690000000000001</v>
      </c>
      <c r="AI23" s="23">
        <v>2.2789999999999999</v>
      </c>
      <c r="AJ23" s="23">
        <v>2.2749999999999999</v>
      </c>
      <c r="AK23" s="23">
        <v>2.274</v>
      </c>
    </row>
    <row r="24" spans="1:37" x14ac:dyDescent="0.2">
      <c r="A24" s="23" t="s">
        <v>24</v>
      </c>
      <c r="B24" s="24" t="s">
        <v>7</v>
      </c>
      <c r="C24" s="25">
        <v>44.72</v>
      </c>
      <c r="D24" s="25">
        <v>44.75</v>
      </c>
      <c r="E24" s="25">
        <v>44.77</v>
      </c>
      <c r="F24" s="25">
        <v>44.73</v>
      </c>
      <c r="G24" s="25">
        <v>44.72</v>
      </c>
      <c r="H24" s="23">
        <v>7.53</v>
      </c>
      <c r="I24" s="23">
        <v>7.57</v>
      </c>
      <c r="J24" s="23">
        <v>7.6</v>
      </c>
      <c r="K24" s="23">
        <v>7.68</v>
      </c>
      <c r="L24" s="23">
        <v>7.63</v>
      </c>
      <c r="M24" s="23">
        <v>7.54</v>
      </c>
      <c r="N24" s="23">
        <v>7.48</v>
      </c>
      <c r="O24" s="23">
        <v>7.46</v>
      </c>
      <c r="P24" s="23">
        <v>7.44</v>
      </c>
      <c r="Q24" s="23">
        <v>7.46</v>
      </c>
      <c r="R24" s="23">
        <v>1.732</v>
      </c>
      <c r="S24" s="23">
        <v>1.738</v>
      </c>
      <c r="T24" s="23">
        <v>1.742</v>
      </c>
      <c r="U24" s="23">
        <v>1.7410000000000001</v>
      </c>
      <c r="V24" s="23">
        <v>1.722</v>
      </c>
      <c r="W24" s="23">
        <v>1.718</v>
      </c>
      <c r="X24" s="23">
        <v>1.7310000000000001</v>
      </c>
      <c r="Y24" s="23">
        <v>1.7569999999999999</v>
      </c>
      <c r="Z24" s="23">
        <v>1.7669999999999999</v>
      </c>
      <c r="AA24" s="23">
        <v>1.66</v>
      </c>
      <c r="AB24" s="23">
        <v>2.9889999999999999</v>
      </c>
      <c r="AC24" s="23">
        <v>2.9790000000000001</v>
      </c>
      <c r="AD24" s="23">
        <v>2.976</v>
      </c>
      <c r="AE24" s="23">
        <v>2.9929999999999999</v>
      </c>
      <c r="AF24" s="23">
        <v>2.9889999999999999</v>
      </c>
      <c r="AG24" s="23">
        <v>2.9580000000000002</v>
      </c>
      <c r="AH24" s="23">
        <v>2.9319999999999999</v>
      </c>
      <c r="AI24" s="23">
        <v>2.9750000000000001</v>
      </c>
      <c r="AJ24" s="23">
        <v>2.984</v>
      </c>
      <c r="AK24" s="23">
        <v>2.988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F2D6-DDBE-0C48-87E2-B3BA5A5E45D1}">
  <dimension ref="A1:P37"/>
  <sheetViews>
    <sheetView workbookViewId="0">
      <selection activeCell="A29" sqref="A29:XFD29"/>
    </sheetView>
  </sheetViews>
  <sheetFormatPr baseColWidth="10" defaultRowHeight="16" x14ac:dyDescent="0.2"/>
  <cols>
    <col min="1" max="1" width="13.5" style="4" customWidth="1"/>
    <col min="2" max="3" width="10.83203125" style="4"/>
    <col min="5" max="5" width="10.83203125" style="4"/>
    <col min="6" max="6" width="5.5" bestFit="1" customWidth="1"/>
    <col min="7" max="10" width="17" customWidth="1"/>
    <col min="11" max="13" width="17" style="4" customWidth="1"/>
    <col min="14" max="16" width="17" customWidth="1"/>
  </cols>
  <sheetData>
    <row r="1" spans="1:16" x14ac:dyDescent="0.2">
      <c r="A1" s="12" t="s">
        <v>0</v>
      </c>
      <c r="B1" s="13" t="s">
        <v>21</v>
      </c>
      <c r="C1" s="13" t="s">
        <v>22</v>
      </c>
      <c r="D1" s="13" t="s">
        <v>20</v>
      </c>
      <c r="E1" s="13" t="s">
        <v>27</v>
      </c>
      <c r="F1" s="13" t="s">
        <v>19</v>
      </c>
      <c r="G1" s="13" t="s">
        <v>64</v>
      </c>
      <c r="H1" s="11" t="s">
        <v>65</v>
      </c>
      <c r="I1" s="11" t="s">
        <v>66</v>
      </c>
      <c r="J1" s="13" t="s">
        <v>67</v>
      </c>
      <c r="K1" s="13" t="s">
        <v>68</v>
      </c>
      <c r="L1" s="13" t="s">
        <v>69</v>
      </c>
      <c r="M1" s="13" t="s">
        <v>70</v>
      </c>
      <c r="N1" s="13" t="s">
        <v>71</v>
      </c>
      <c r="O1" s="13" t="s">
        <v>72</v>
      </c>
      <c r="P1" s="13" t="s">
        <v>73</v>
      </c>
    </row>
    <row r="2" spans="1:16" x14ac:dyDescent="0.2">
      <c r="A2" s="14">
        <v>43618</v>
      </c>
      <c r="B2" s="4" t="s">
        <v>6</v>
      </c>
      <c r="C2" s="4" t="s">
        <v>23</v>
      </c>
      <c r="D2" s="5" t="s">
        <v>7</v>
      </c>
      <c r="E2" s="4">
        <v>2802</v>
      </c>
      <c r="F2" s="4" t="s">
        <v>8</v>
      </c>
      <c r="G2" s="7">
        <v>44.736000000000004</v>
      </c>
      <c r="H2" s="7">
        <v>11.837999999999999</v>
      </c>
      <c r="I2" s="7">
        <v>5.6620000000000008</v>
      </c>
      <c r="J2" s="7">
        <v>8.86</v>
      </c>
      <c r="K2" s="7">
        <v>7.3780000000000001</v>
      </c>
      <c r="L2" s="7">
        <v>7.1739999999999995</v>
      </c>
      <c r="M2" s="7">
        <v>3.3619999999999997</v>
      </c>
      <c r="N2">
        <v>1.5355999999999999</v>
      </c>
      <c r="O2">
        <v>2.6301999999999999</v>
      </c>
    </row>
    <row r="3" spans="1:16" s="35" customFormat="1" x14ac:dyDescent="0.2">
      <c r="A3" s="31">
        <v>43618</v>
      </c>
      <c r="B3" s="32" t="s">
        <v>6</v>
      </c>
      <c r="C3" s="32" t="s">
        <v>23</v>
      </c>
      <c r="D3" s="33" t="s">
        <v>7</v>
      </c>
      <c r="E3" s="32">
        <v>2804</v>
      </c>
      <c r="F3" s="32" t="s">
        <v>8</v>
      </c>
      <c r="G3" s="34">
        <v>40.778000000000006</v>
      </c>
      <c r="H3" s="34">
        <v>10.648</v>
      </c>
      <c r="I3" s="34">
        <v>4.984</v>
      </c>
      <c r="J3" s="34">
        <v>8.0500000000000007</v>
      </c>
      <c r="K3" s="34">
        <v>7.3620000000000001</v>
      </c>
      <c r="L3" s="34">
        <v>7.7</v>
      </c>
      <c r="M3" s="34">
        <v>3.556</v>
      </c>
      <c r="N3" s="35" t="e">
        <v>#DIV/0!</v>
      </c>
      <c r="O3" s="35" t="e">
        <v>#DIV/0!</v>
      </c>
    </row>
    <row r="4" spans="1:16" x14ac:dyDescent="0.2">
      <c r="A4" s="14">
        <v>43618</v>
      </c>
      <c r="B4" s="4" t="s">
        <v>6</v>
      </c>
      <c r="C4" s="4" t="s">
        <v>23</v>
      </c>
      <c r="D4" s="5" t="s">
        <v>7</v>
      </c>
      <c r="E4" s="4">
        <v>2805</v>
      </c>
      <c r="F4" s="4" t="s">
        <v>8</v>
      </c>
      <c r="G4" s="7">
        <v>43.408000000000001</v>
      </c>
      <c r="H4" s="7">
        <v>11.282</v>
      </c>
      <c r="I4" s="7">
        <v>5.363999999999999</v>
      </c>
      <c r="J4" s="7">
        <v>8.548</v>
      </c>
      <c r="K4" s="7">
        <v>7.0679999999999996</v>
      </c>
      <c r="L4" s="7">
        <v>7.7</v>
      </c>
      <c r="M4" s="7">
        <v>7.484</v>
      </c>
      <c r="N4">
        <v>1.6121000000000003</v>
      </c>
      <c r="O4">
        <v>3.3115999999999999</v>
      </c>
    </row>
    <row r="5" spans="1:16" x14ac:dyDescent="0.2">
      <c r="A5" s="14">
        <v>43618</v>
      </c>
      <c r="B5" s="4" t="s">
        <v>6</v>
      </c>
      <c r="C5" s="4" t="s">
        <v>23</v>
      </c>
      <c r="D5" s="5" t="s">
        <v>7</v>
      </c>
      <c r="E5" s="4">
        <v>2809</v>
      </c>
      <c r="F5" s="4" t="s">
        <v>8</v>
      </c>
      <c r="G5" s="7">
        <v>42.691999999999993</v>
      </c>
      <c r="H5" s="7">
        <v>11.280000000000001</v>
      </c>
      <c r="I5" s="7">
        <v>5.2</v>
      </c>
      <c r="J5" s="7">
        <v>8.4060000000000006</v>
      </c>
      <c r="K5" s="7">
        <v>6.76</v>
      </c>
      <c r="L5" s="7">
        <v>7.0539999999999994</v>
      </c>
      <c r="M5" s="7">
        <v>4.0579999999999998</v>
      </c>
      <c r="N5">
        <v>1.6538999999999997</v>
      </c>
      <c r="O5">
        <v>3.2439999999999998</v>
      </c>
    </row>
    <row r="6" spans="1:16" x14ac:dyDescent="0.2">
      <c r="A6" s="14">
        <v>43618</v>
      </c>
      <c r="B6" s="4" t="s">
        <v>6</v>
      </c>
      <c r="C6" s="4" t="s">
        <v>23</v>
      </c>
      <c r="D6" s="5" t="s">
        <v>7</v>
      </c>
      <c r="E6" s="4">
        <v>2810</v>
      </c>
      <c r="F6" s="4" t="s">
        <v>8</v>
      </c>
      <c r="G6" s="7">
        <v>43.19</v>
      </c>
      <c r="H6" s="7">
        <v>12.126000000000001</v>
      </c>
      <c r="I6" s="7">
        <v>5.4700000000000006</v>
      </c>
      <c r="J6" s="7">
        <v>9.1180000000000003</v>
      </c>
      <c r="K6" s="7">
        <v>7.5260000000000007</v>
      </c>
      <c r="L6" s="7">
        <v>6.9640000000000004</v>
      </c>
      <c r="M6" s="7">
        <v>3.6060000000000003</v>
      </c>
      <c r="N6">
        <v>1.7334000000000003</v>
      </c>
      <c r="O6">
        <v>3.0891999999999999</v>
      </c>
    </row>
    <row r="7" spans="1:16" s="35" customFormat="1" x14ac:dyDescent="0.2">
      <c r="A7" s="31">
        <v>43619</v>
      </c>
      <c r="B7" s="32" t="s">
        <v>6</v>
      </c>
      <c r="C7" s="32" t="s">
        <v>23</v>
      </c>
      <c r="D7" s="33" t="s">
        <v>7</v>
      </c>
      <c r="E7" s="32">
        <v>2814</v>
      </c>
      <c r="F7" s="32" t="s">
        <v>8</v>
      </c>
      <c r="G7" s="34">
        <v>36.457999999999998</v>
      </c>
      <c r="H7" s="34">
        <v>9.1720000000000006</v>
      </c>
      <c r="I7" s="34">
        <v>3.97</v>
      </c>
      <c r="J7" s="34">
        <v>6.4420000000000002</v>
      </c>
      <c r="K7" s="34">
        <v>6.306</v>
      </c>
      <c r="L7" s="34">
        <v>5.8119999999999994</v>
      </c>
      <c r="M7" s="34">
        <v>3.0979999999999999</v>
      </c>
      <c r="N7" s="35" t="e">
        <v>#DIV/0!</v>
      </c>
      <c r="O7" s="35" t="e">
        <v>#DIV/0!</v>
      </c>
    </row>
    <row r="8" spans="1:16" x14ac:dyDescent="0.2">
      <c r="A8" s="14">
        <v>43619</v>
      </c>
      <c r="B8" s="4" t="s">
        <v>10</v>
      </c>
      <c r="C8" s="4" t="s">
        <v>23</v>
      </c>
      <c r="D8" s="5" t="s">
        <v>7</v>
      </c>
      <c r="E8" s="4">
        <v>2818</v>
      </c>
      <c r="F8" s="4" t="s">
        <v>8</v>
      </c>
      <c r="G8" s="7">
        <v>43.724000000000004</v>
      </c>
      <c r="H8" s="7">
        <v>12.112000000000002</v>
      </c>
      <c r="I8" s="7">
        <v>5.6540000000000008</v>
      </c>
      <c r="J8" s="7">
        <v>8.9060000000000006</v>
      </c>
      <c r="K8" s="7">
        <v>7.2200000000000006</v>
      </c>
      <c r="L8" s="7">
        <v>7.0860000000000003</v>
      </c>
      <c r="M8" s="7">
        <v>3.85</v>
      </c>
      <c r="N8">
        <v>1.5051999999999999</v>
      </c>
      <c r="O8">
        <v>2.4642000000000004</v>
      </c>
    </row>
    <row r="9" spans="1:16" x14ac:dyDescent="0.2">
      <c r="A9" s="14">
        <v>43619</v>
      </c>
      <c r="B9" s="4" t="s">
        <v>10</v>
      </c>
      <c r="C9" s="4" t="s">
        <v>23</v>
      </c>
      <c r="D9" s="5" t="s">
        <v>7</v>
      </c>
      <c r="E9" s="4">
        <v>2819</v>
      </c>
      <c r="F9" s="4" t="s">
        <v>8</v>
      </c>
      <c r="G9" s="7">
        <v>40.402000000000001</v>
      </c>
      <c r="H9" s="7">
        <v>11.606000000000002</v>
      </c>
      <c r="I9" s="7">
        <v>4.4079999999999995</v>
      </c>
      <c r="J9" s="7">
        <v>7.516</v>
      </c>
      <c r="K9" s="7">
        <v>7.2260000000000009</v>
      </c>
      <c r="L9" s="7">
        <v>6.9620000000000006</v>
      </c>
      <c r="M9" s="7">
        <v>3.54</v>
      </c>
      <c r="N9">
        <v>1.3672</v>
      </c>
      <c r="O9">
        <v>2.8455000000000004</v>
      </c>
    </row>
    <row r="10" spans="1:16" x14ac:dyDescent="0.2">
      <c r="A10" s="14">
        <v>43619</v>
      </c>
      <c r="B10" s="4" t="s">
        <v>10</v>
      </c>
      <c r="C10" s="4" t="s">
        <v>23</v>
      </c>
      <c r="D10" s="5" t="s">
        <v>7</v>
      </c>
      <c r="E10" s="4">
        <v>2820</v>
      </c>
      <c r="F10" s="4" t="s">
        <v>8</v>
      </c>
      <c r="G10" s="7">
        <v>39.085999999999999</v>
      </c>
      <c r="H10" s="7">
        <v>10.330000000000002</v>
      </c>
      <c r="I10" s="7">
        <v>4.7519999999999998</v>
      </c>
      <c r="J10" s="7">
        <v>7.5120000000000005</v>
      </c>
      <c r="K10" s="7">
        <v>7.0200000000000005</v>
      </c>
      <c r="L10" s="7">
        <v>6.3819999999999997</v>
      </c>
      <c r="M10" s="7">
        <v>6.4159999999999995</v>
      </c>
      <c r="N10">
        <v>1.4334</v>
      </c>
      <c r="O10">
        <v>2.5395000000000003</v>
      </c>
    </row>
    <row r="11" spans="1:16" x14ac:dyDescent="0.2">
      <c r="A11" s="14">
        <v>43619</v>
      </c>
      <c r="B11" s="4" t="s">
        <v>10</v>
      </c>
      <c r="C11" s="4" t="s">
        <v>23</v>
      </c>
      <c r="D11" s="5" t="s">
        <v>7</v>
      </c>
      <c r="E11" s="4">
        <v>2821</v>
      </c>
      <c r="F11" s="4" t="s">
        <v>8</v>
      </c>
      <c r="G11" s="7">
        <v>38.387999999999998</v>
      </c>
      <c r="H11" s="7">
        <v>9.9400000000000013</v>
      </c>
      <c r="I11" s="7">
        <v>4.9000000000000004</v>
      </c>
      <c r="J11" s="7">
        <v>7.3459999999999992</v>
      </c>
      <c r="K11" s="7">
        <v>6.2240000000000002</v>
      </c>
      <c r="L11" s="7">
        <v>6.556</v>
      </c>
      <c r="M11" s="7">
        <v>3.5239999999999996</v>
      </c>
      <c r="N11">
        <v>1.4601999999999999</v>
      </c>
      <c r="O11">
        <v>2.5613999999999999</v>
      </c>
    </row>
    <row r="12" spans="1:16" x14ac:dyDescent="0.2">
      <c r="A12" s="14">
        <v>43619</v>
      </c>
      <c r="B12" s="4" t="s">
        <v>10</v>
      </c>
      <c r="C12" s="4" t="s">
        <v>23</v>
      </c>
      <c r="D12" s="5" t="s">
        <v>7</v>
      </c>
      <c r="E12" s="4">
        <v>2827</v>
      </c>
      <c r="F12" s="4" t="s">
        <v>8</v>
      </c>
      <c r="G12" s="7">
        <v>44.018000000000001</v>
      </c>
      <c r="H12" s="7">
        <v>11.620000000000001</v>
      </c>
      <c r="I12" s="7">
        <v>6.4099999999999993</v>
      </c>
      <c r="J12" s="7">
        <v>9.0740000000000016</v>
      </c>
      <c r="K12" s="7">
        <v>6.9719999999999995</v>
      </c>
      <c r="L12" s="7">
        <v>7.0240000000000009</v>
      </c>
      <c r="M12" s="7">
        <v>4.0440000000000005</v>
      </c>
      <c r="N12">
        <v>1.4793000000000001</v>
      </c>
      <c r="O12">
        <v>2.6149</v>
      </c>
    </row>
    <row r="13" spans="1:16" x14ac:dyDescent="0.2">
      <c r="A13" s="14">
        <v>43620</v>
      </c>
      <c r="B13" s="4" t="s">
        <v>11</v>
      </c>
      <c r="C13" s="4" t="s">
        <v>23</v>
      </c>
      <c r="D13" s="5" t="s">
        <v>7</v>
      </c>
      <c r="E13" s="4">
        <v>2831</v>
      </c>
      <c r="F13" s="4" t="s">
        <v>8</v>
      </c>
      <c r="G13" s="7">
        <v>43.274000000000001</v>
      </c>
      <c r="H13" s="7">
        <v>11.464</v>
      </c>
      <c r="I13" s="7">
        <v>5.702</v>
      </c>
      <c r="J13" s="7">
        <v>8.379999999999999</v>
      </c>
      <c r="K13" s="7">
        <v>7.081999999999999</v>
      </c>
      <c r="L13" s="7">
        <v>6.9739999999999993</v>
      </c>
      <c r="M13" s="7">
        <v>3.4340000000000002</v>
      </c>
      <c r="N13">
        <v>1.6976999999999998</v>
      </c>
      <c r="O13">
        <v>2.8233999999999999</v>
      </c>
    </row>
    <row r="14" spans="1:16" s="35" customFormat="1" x14ac:dyDescent="0.2">
      <c r="A14" s="31">
        <v>43620</v>
      </c>
      <c r="B14" s="32" t="s">
        <v>11</v>
      </c>
      <c r="C14" s="32" t="s">
        <v>23</v>
      </c>
      <c r="D14" s="33" t="s">
        <v>7</v>
      </c>
      <c r="E14" s="32">
        <v>2832</v>
      </c>
      <c r="F14" s="32" t="s">
        <v>8</v>
      </c>
      <c r="G14" s="37">
        <v>37.653999999999996</v>
      </c>
      <c r="H14" s="34">
        <v>9.8859999999999992</v>
      </c>
      <c r="I14" s="34">
        <v>4.2040000000000006</v>
      </c>
      <c r="J14" s="34">
        <v>7.5720000000000001</v>
      </c>
      <c r="K14" s="34">
        <v>6.4960000000000004</v>
      </c>
      <c r="L14" s="34">
        <v>6.0960000000000001</v>
      </c>
      <c r="M14" s="34">
        <v>3.476</v>
      </c>
      <c r="N14" s="35" t="e">
        <v>#DIV/0!</v>
      </c>
      <c r="O14" s="35" t="e">
        <v>#DIV/0!</v>
      </c>
    </row>
    <row r="15" spans="1:16" s="35" customFormat="1" x14ac:dyDescent="0.2">
      <c r="A15" s="31">
        <v>43622</v>
      </c>
      <c r="B15" s="32" t="s">
        <v>12</v>
      </c>
      <c r="C15" s="32" t="s">
        <v>23</v>
      </c>
      <c r="D15" s="33" t="s">
        <v>7</v>
      </c>
      <c r="E15" s="32">
        <v>2837</v>
      </c>
      <c r="F15" s="32" t="s">
        <v>123</v>
      </c>
      <c r="G15" s="34">
        <v>42.208000000000006</v>
      </c>
      <c r="H15" s="34">
        <v>11.33</v>
      </c>
      <c r="I15" s="34">
        <v>5.0780000000000003</v>
      </c>
      <c r="J15" s="34">
        <v>8.2379999999999995</v>
      </c>
      <c r="K15" s="34">
        <v>7.0039999999999996</v>
      </c>
      <c r="L15" s="34">
        <v>6.6059999999999999</v>
      </c>
      <c r="M15" s="34">
        <v>3.5960000000000001</v>
      </c>
      <c r="N15" s="35" t="e">
        <v>#DIV/0!</v>
      </c>
      <c r="O15" s="35" t="e">
        <v>#DIV/0!</v>
      </c>
    </row>
    <row r="16" spans="1:16" x14ac:dyDescent="0.2">
      <c r="A16" s="14">
        <v>43622</v>
      </c>
      <c r="B16" s="4" t="s">
        <v>12</v>
      </c>
      <c r="C16" s="4" t="s">
        <v>23</v>
      </c>
      <c r="D16" s="5" t="s">
        <v>7</v>
      </c>
      <c r="E16" s="4">
        <v>2841</v>
      </c>
      <c r="F16" s="4" t="s">
        <v>8</v>
      </c>
      <c r="G16" s="7">
        <v>45.775999999999996</v>
      </c>
      <c r="H16" s="7">
        <v>12.831999999999999</v>
      </c>
      <c r="I16" s="7">
        <v>5.734</v>
      </c>
      <c r="J16" s="7">
        <v>9.3240000000000016</v>
      </c>
      <c r="K16" s="7">
        <v>7.2099999999999991</v>
      </c>
      <c r="L16" s="7">
        <v>6.7800000000000011</v>
      </c>
      <c r="M16" s="7" t="s">
        <v>9</v>
      </c>
      <c r="N16">
        <v>1.5615999999999999</v>
      </c>
      <c r="O16">
        <v>2.8145000000000002</v>
      </c>
    </row>
    <row r="17" spans="1:15" x14ac:dyDescent="0.2">
      <c r="A17" s="14">
        <v>43622</v>
      </c>
      <c r="B17" s="4" t="s">
        <v>12</v>
      </c>
      <c r="C17" s="4" t="s">
        <v>23</v>
      </c>
      <c r="D17" s="5" t="s">
        <v>7</v>
      </c>
      <c r="E17" s="4">
        <v>2842</v>
      </c>
      <c r="F17" s="4" t="s">
        <v>8</v>
      </c>
      <c r="G17" s="7">
        <v>42.155999999999999</v>
      </c>
      <c r="H17" s="7">
        <v>11.61</v>
      </c>
      <c r="I17" s="7">
        <v>5.8819999999999997</v>
      </c>
      <c r="J17" s="7">
        <v>8.4759999999999991</v>
      </c>
      <c r="K17" s="7">
        <v>6.3980000000000006</v>
      </c>
      <c r="L17" s="7">
        <v>7.8220000000000001</v>
      </c>
      <c r="M17" s="7">
        <v>4.145999999999999</v>
      </c>
      <c r="N17">
        <v>1.484</v>
      </c>
      <c r="O17">
        <v>2.8115999999999994</v>
      </c>
    </row>
    <row r="18" spans="1:15" x14ac:dyDescent="0.2">
      <c r="A18" s="14">
        <v>43622</v>
      </c>
      <c r="B18" s="4" t="s">
        <v>12</v>
      </c>
      <c r="C18" s="4" t="s">
        <v>23</v>
      </c>
      <c r="D18" s="5" t="s">
        <v>7</v>
      </c>
      <c r="E18" s="4">
        <v>2845</v>
      </c>
      <c r="F18" s="4" t="s">
        <v>8</v>
      </c>
      <c r="G18" s="7">
        <v>41.160000000000004</v>
      </c>
      <c r="H18" s="7">
        <v>11.517999999999999</v>
      </c>
      <c r="I18" s="7">
        <v>5.3020000000000005</v>
      </c>
      <c r="J18" s="7">
        <v>8.0419999999999998</v>
      </c>
      <c r="K18" s="7">
        <v>7.44</v>
      </c>
      <c r="L18" s="7">
        <v>7.1020000000000012</v>
      </c>
      <c r="M18" s="7">
        <v>3.6059999999999994</v>
      </c>
      <c r="N18">
        <v>1.4313</v>
      </c>
      <c r="O18">
        <v>2.8483000000000001</v>
      </c>
    </row>
    <row r="19" spans="1:15" s="42" customFormat="1" x14ac:dyDescent="0.2">
      <c r="A19" s="39">
        <v>43623</v>
      </c>
      <c r="B19" s="36" t="s">
        <v>13</v>
      </c>
      <c r="C19" s="36" t="s">
        <v>23</v>
      </c>
      <c r="D19" s="40" t="s">
        <v>7</v>
      </c>
      <c r="E19" s="36">
        <v>2852</v>
      </c>
      <c r="F19" s="36" t="s">
        <v>8</v>
      </c>
      <c r="G19" s="41">
        <v>36.5</v>
      </c>
      <c r="H19" s="41">
        <v>9.4340000000000011</v>
      </c>
      <c r="I19" s="41">
        <v>4.1840000000000002</v>
      </c>
      <c r="J19" s="41">
        <v>6.9</v>
      </c>
      <c r="K19" s="41">
        <v>5.8740000000000006</v>
      </c>
      <c r="L19" s="41">
        <v>5.48</v>
      </c>
      <c r="M19" s="41">
        <v>3.1680000000000001</v>
      </c>
      <c r="N19" s="42" t="e">
        <v>#DIV/0!</v>
      </c>
      <c r="O19" s="42" t="e">
        <v>#DIV/0!</v>
      </c>
    </row>
    <row r="20" spans="1:15" s="35" customFormat="1" x14ac:dyDescent="0.2">
      <c r="A20" s="31">
        <v>43623</v>
      </c>
      <c r="B20" s="32" t="s">
        <v>13</v>
      </c>
      <c r="C20" s="32" t="s">
        <v>23</v>
      </c>
      <c r="D20" s="33" t="s">
        <v>7</v>
      </c>
      <c r="E20" s="32">
        <v>2853</v>
      </c>
      <c r="F20" s="32" t="s">
        <v>8</v>
      </c>
      <c r="G20" s="37">
        <v>32.161999999999999</v>
      </c>
      <c r="H20" s="34">
        <v>8.6179999999999986</v>
      </c>
      <c r="I20" s="34">
        <v>3.9319999999999995</v>
      </c>
      <c r="J20" s="34">
        <v>6.2720000000000002</v>
      </c>
      <c r="K20" s="34">
        <v>5.9320000000000004</v>
      </c>
      <c r="L20" s="34">
        <v>6.01</v>
      </c>
      <c r="M20" s="34">
        <v>3.048</v>
      </c>
      <c r="N20" s="35" t="e">
        <v>#DIV/0!</v>
      </c>
      <c r="O20" s="35" t="e">
        <v>#DIV/0!</v>
      </c>
    </row>
    <row r="21" spans="1:15" s="35" customFormat="1" x14ac:dyDescent="0.2">
      <c r="A21" s="31">
        <v>43623</v>
      </c>
      <c r="B21" s="32" t="s">
        <v>13</v>
      </c>
      <c r="C21" s="32" t="s">
        <v>23</v>
      </c>
      <c r="D21" s="33" t="s">
        <v>7</v>
      </c>
      <c r="E21" s="32">
        <v>2856</v>
      </c>
      <c r="F21" s="32" t="s">
        <v>8</v>
      </c>
      <c r="G21" s="37">
        <v>32.506</v>
      </c>
      <c r="H21" s="34">
        <v>8.8940000000000001</v>
      </c>
      <c r="I21" s="34">
        <v>4.0559999999999992</v>
      </c>
      <c r="J21" s="34">
        <v>6.1379999999999999</v>
      </c>
      <c r="K21" s="34">
        <v>6.3480000000000008</v>
      </c>
      <c r="L21" s="34">
        <v>5.3739999999999997</v>
      </c>
      <c r="M21" s="34">
        <v>2.9020000000000001</v>
      </c>
      <c r="N21" s="35" t="e">
        <v>#DIV/0!</v>
      </c>
      <c r="O21" s="35" t="e">
        <v>#DIV/0!</v>
      </c>
    </row>
    <row r="22" spans="1:15" x14ac:dyDescent="0.2">
      <c r="A22" s="14">
        <v>43625</v>
      </c>
      <c r="B22" s="4" t="s">
        <v>14</v>
      </c>
      <c r="C22" s="4" t="s">
        <v>24</v>
      </c>
      <c r="D22" s="5" t="s">
        <v>7</v>
      </c>
      <c r="E22" s="4">
        <v>2862</v>
      </c>
      <c r="F22" s="4" t="s">
        <v>8</v>
      </c>
      <c r="G22" s="7">
        <v>44.146000000000001</v>
      </c>
      <c r="H22" s="7">
        <v>11.732000000000003</v>
      </c>
      <c r="I22" s="7">
        <v>4.8559999999999999</v>
      </c>
      <c r="J22" s="7">
        <v>9.081999999999999</v>
      </c>
      <c r="K22" s="7">
        <v>7.9240000000000013</v>
      </c>
      <c r="L22" s="7">
        <v>7.9719999999999995</v>
      </c>
      <c r="M22" s="7">
        <v>3.3759999999999999</v>
      </c>
      <c r="N22" s="43">
        <v>1.4982</v>
      </c>
      <c r="O22" s="43">
        <v>1.7711000000000001</v>
      </c>
    </row>
    <row r="23" spans="1:15" x14ac:dyDescent="0.2">
      <c r="A23" s="14">
        <v>43624</v>
      </c>
      <c r="B23" s="4" t="s">
        <v>15</v>
      </c>
      <c r="C23" s="4" t="s">
        <v>24</v>
      </c>
      <c r="D23" s="5" t="s">
        <v>7</v>
      </c>
      <c r="E23" s="4">
        <v>2864</v>
      </c>
      <c r="F23" s="4" t="s">
        <v>8</v>
      </c>
      <c r="G23" s="7">
        <v>43.432000000000002</v>
      </c>
      <c r="H23" s="7">
        <v>11.042</v>
      </c>
      <c r="I23" s="7">
        <v>5.2419999999999991</v>
      </c>
      <c r="J23" s="7">
        <v>8.9280000000000008</v>
      </c>
      <c r="K23" s="7">
        <v>7.1560000000000006</v>
      </c>
      <c r="L23" s="7">
        <v>7.9980000000000002</v>
      </c>
      <c r="M23" s="7" t="s">
        <v>9</v>
      </c>
      <c r="N23">
        <v>1.4919999999999998</v>
      </c>
      <c r="O23">
        <v>2.7181999999999995</v>
      </c>
    </row>
    <row r="24" spans="1:15" x14ac:dyDescent="0.2">
      <c r="A24" s="14">
        <v>43624</v>
      </c>
      <c r="B24" s="4" t="s">
        <v>15</v>
      </c>
      <c r="C24" s="4" t="s">
        <v>24</v>
      </c>
      <c r="D24" s="5" t="s">
        <v>7</v>
      </c>
      <c r="E24" s="4">
        <v>2865</v>
      </c>
      <c r="F24" s="4" t="s">
        <v>8</v>
      </c>
      <c r="G24" s="7">
        <v>42.99</v>
      </c>
      <c r="H24" s="7">
        <v>11.190000000000001</v>
      </c>
      <c r="I24" s="7">
        <v>5.4700000000000006</v>
      </c>
      <c r="J24" s="7">
        <v>8.34</v>
      </c>
      <c r="K24" s="7">
        <v>7.2120000000000006</v>
      </c>
      <c r="L24" s="7">
        <v>7.0180000000000007</v>
      </c>
      <c r="M24" s="7">
        <v>3.6420000000000003</v>
      </c>
      <c r="N24">
        <v>1.5373999999999999</v>
      </c>
      <c r="O24">
        <v>2.6812</v>
      </c>
    </row>
    <row r="25" spans="1:15" x14ac:dyDescent="0.2">
      <c r="A25" s="14">
        <v>43624</v>
      </c>
      <c r="B25" s="4" t="s">
        <v>15</v>
      </c>
      <c r="C25" s="4" t="s">
        <v>24</v>
      </c>
      <c r="D25" s="5" t="s">
        <v>7</v>
      </c>
      <c r="E25" s="4">
        <v>2867</v>
      </c>
      <c r="F25" s="4" t="s">
        <v>8</v>
      </c>
      <c r="G25" s="7">
        <v>45.779999999999994</v>
      </c>
      <c r="H25" s="7">
        <v>12.024000000000001</v>
      </c>
      <c r="I25" s="7">
        <v>5.7799999999999994</v>
      </c>
      <c r="J25" s="7">
        <v>9.1620000000000008</v>
      </c>
      <c r="K25" s="7">
        <v>8.1220000000000017</v>
      </c>
      <c r="L25" s="7">
        <v>7.37</v>
      </c>
      <c r="M25" s="7">
        <v>3.6920000000000002</v>
      </c>
      <c r="N25">
        <v>1.8820999999999999</v>
      </c>
      <c r="O25">
        <v>2.9978000000000002</v>
      </c>
    </row>
    <row r="26" spans="1:15" x14ac:dyDescent="0.2">
      <c r="A26" s="14" t="s">
        <v>9</v>
      </c>
      <c r="B26" s="4" t="s">
        <v>16</v>
      </c>
      <c r="C26" s="4" t="s">
        <v>24</v>
      </c>
      <c r="D26" s="5" t="s">
        <v>7</v>
      </c>
      <c r="E26" s="4">
        <v>2876</v>
      </c>
      <c r="F26" s="4" t="s">
        <v>8</v>
      </c>
      <c r="G26" s="7">
        <v>39.003999999999998</v>
      </c>
      <c r="H26" s="7">
        <v>10.708</v>
      </c>
      <c r="I26" s="7">
        <v>4.7939999999999996</v>
      </c>
      <c r="J26" s="7">
        <v>7.7960000000000012</v>
      </c>
      <c r="K26" s="7">
        <v>6.3819999999999997</v>
      </c>
      <c r="L26" s="7">
        <v>6.5959999999999992</v>
      </c>
      <c r="M26" s="7">
        <v>3.0780000000000003</v>
      </c>
      <c r="N26">
        <v>1.4938</v>
      </c>
      <c r="O26">
        <v>2.3264000000000005</v>
      </c>
    </row>
    <row r="27" spans="1:15" x14ac:dyDescent="0.2">
      <c r="A27" s="14">
        <v>43628</v>
      </c>
      <c r="B27" s="4" t="s">
        <v>17</v>
      </c>
      <c r="C27" s="4" t="s">
        <v>24</v>
      </c>
      <c r="D27" s="5" t="s">
        <v>7</v>
      </c>
      <c r="E27" s="4">
        <v>2879</v>
      </c>
      <c r="F27" s="4" t="s">
        <v>8</v>
      </c>
      <c r="G27" s="7">
        <v>40.21</v>
      </c>
      <c r="H27" s="7">
        <v>10.824000000000002</v>
      </c>
      <c r="I27" s="7">
        <v>5.234</v>
      </c>
      <c r="J27" s="7">
        <v>7.9420000000000002</v>
      </c>
      <c r="K27" s="7">
        <v>6.9799999999999995</v>
      </c>
      <c r="L27" s="7">
        <v>6.7780000000000005</v>
      </c>
      <c r="M27" s="7">
        <v>3.7020000000000004</v>
      </c>
      <c r="N27">
        <v>1.5325</v>
      </c>
      <c r="O27">
        <v>3.1537999999999999</v>
      </c>
    </row>
    <row r="28" spans="1:15" x14ac:dyDescent="0.2">
      <c r="A28" s="14">
        <v>43629</v>
      </c>
      <c r="B28" s="4" t="s">
        <v>18</v>
      </c>
      <c r="C28" s="4" t="s">
        <v>24</v>
      </c>
      <c r="D28" s="5" t="s">
        <v>7</v>
      </c>
      <c r="E28" s="4">
        <v>2882</v>
      </c>
      <c r="F28" s="4" t="s">
        <v>8</v>
      </c>
      <c r="G28" s="7">
        <v>37.868000000000009</v>
      </c>
      <c r="H28" s="7">
        <v>10.676</v>
      </c>
      <c r="I28" s="7">
        <v>4.8620000000000001</v>
      </c>
      <c r="J28" s="7">
        <v>7.8360000000000003</v>
      </c>
      <c r="K28" s="7">
        <v>6.5699999999999985</v>
      </c>
      <c r="L28" s="7">
        <v>6.5060000000000002</v>
      </c>
      <c r="M28" s="7">
        <v>3.1839999999999997</v>
      </c>
      <c r="N28">
        <v>1.3241000000000001</v>
      </c>
      <c r="O28">
        <v>2.3393000000000002</v>
      </c>
    </row>
    <row r="29" spans="1:15" s="35" customFormat="1" x14ac:dyDescent="0.2">
      <c r="A29" s="31">
        <v>43629</v>
      </c>
      <c r="B29" s="32" t="s">
        <v>18</v>
      </c>
      <c r="C29" s="32" t="s">
        <v>24</v>
      </c>
      <c r="D29" s="33" t="s">
        <v>7</v>
      </c>
      <c r="E29" s="38">
        <v>2883</v>
      </c>
      <c r="F29" s="32" t="s">
        <v>8</v>
      </c>
      <c r="G29" s="34">
        <v>44.612000000000002</v>
      </c>
      <c r="H29" s="34">
        <v>11.394</v>
      </c>
      <c r="I29" s="34">
        <v>5.1899999999999995</v>
      </c>
      <c r="J29" s="34">
        <v>8.9019999999999992</v>
      </c>
      <c r="K29" s="34">
        <v>8.0019999999999989</v>
      </c>
      <c r="L29" s="34">
        <v>7.0340000000000007</v>
      </c>
      <c r="M29" s="34">
        <v>3.6219999999999999</v>
      </c>
      <c r="N29" s="35" t="e">
        <v>#DIV/0!</v>
      </c>
      <c r="O29" s="35" t="e">
        <v>#DIV/0!</v>
      </c>
    </row>
    <row r="30" spans="1:15" s="35" customFormat="1" x14ac:dyDescent="0.2">
      <c r="A30" s="31">
        <v>43695</v>
      </c>
      <c r="B30" s="32" t="s">
        <v>10</v>
      </c>
      <c r="C30" s="32" t="s">
        <v>23</v>
      </c>
      <c r="D30" s="33" t="s">
        <v>7</v>
      </c>
      <c r="E30" s="36">
        <v>2811</v>
      </c>
      <c r="F30" s="32" t="s">
        <v>8</v>
      </c>
      <c r="G30" s="34">
        <v>48.468000000000004</v>
      </c>
      <c r="H30" s="34">
        <v>11.398</v>
      </c>
      <c r="I30" s="34">
        <v>5.4660000000000002</v>
      </c>
      <c r="J30" s="34">
        <v>9.0860000000000003</v>
      </c>
      <c r="K30" s="34">
        <v>7.4120000000000008</v>
      </c>
      <c r="L30" s="34">
        <v>7.44</v>
      </c>
      <c r="M30" s="34">
        <v>3.6680000000000001</v>
      </c>
      <c r="N30" s="35" t="e">
        <v>#DIV/0!</v>
      </c>
      <c r="O30" s="35" t="e">
        <v>#DIV/0!</v>
      </c>
    </row>
    <row r="31" spans="1:15" s="35" customFormat="1" x14ac:dyDescent="0.2">
      <c r="A31" s="31">
        <v>43695</v>
      </c>
      <c r="B31" s="32" t="s">
        <v>6</v>
      </c>
      <c r="C31" s="32" t="s">
        <v>23</v>
      </c>
      <c r="D31" s="33" t="s">
        <v>7</v>
      </c>
      <c r="E31" s="36">
        <v>2880</v>
      </c>
      <c r="F31" s="32" t="s">
        <v>8</v>
      </c>
      <c r="G31" s="34">
        <v>40.4</v>
      </c>
      <c r="H31" s="34">
        <v>10.440000000000001</v>
      </c>
      <c r="I31" s="34">
        <v>5.3579999999999997</v>
      </c>
      <c r="J31" s="34">
        <v>8.1260000000000012</v>
      </c>
      <c r="K31" s="34">
        <v>7.4099999999999993</v>
      </c>
      <c r="L31" s="34">
        <v>6.9459999999999997</v>
      </c>
      <c r="M31" s="34">
        <v>3.9140000000000001</v>
      </c>
      <c r="N31" s="35" t="e">
        <v>#DIV/0!</v>
      </c>
      <c r="O31" s="35" t="e">
        <v>#DIV/0!</v>
      </c>
    </row>
    <row r="32" spans="1:15" s="35" customFormat="1" x14ac:dyDescent="0.2">
      <c r="A32" s="31">
        <v>43695</v>
      </c>
      <c r="B32" s="32" t="s">
        <v>6</v>
      </c>
      <c r="C32" s="32" t="s">
        <v>23</v>
      </c>
      <c r="D32" s="33" t="s">
        <v>7</v>
      </c>
      <c r="E32" s="36">
        <v>2870</v>
      </c>
      <c r="F32" s="32" t="s">
        <v>8</v>
      </c>
      <c r="G32" s="34">
        <v>40.68</v>
      </c>
      <c r="H32" s="34">
        <v>10.63</v>
      </c>
      <c r="I32" s="34">
        <v>4.7480000000000002</v>
      </c>
      <c r="J32" s="34">
        <v>8.5180000000000007</v>
      </c>
      <c r="K32" s="34">
        <v>6.984</v>
      </c>
      <c r="L32" s="34">
        <v>6.2120000000000006</v>
      </c>
      <c r="M32" s="34">
        <v>3.2880000000000003</v>
      </c>
      <c r="N32" s="35" t="e">
        <v>#DIV/0!</v>
      </c>
      <c r="O32" s="35" t="e">
        <v>#DIV/0!</v>
      </c>
    </row>
    <row r="33" spans="1:15" s="35" customFormat="1" x14ac:dyDescent="0.2">
      <c r="A33" s="31">
        <v>43695</v>
      </c>
      <c r="B33" s="32" t="s">
        <v>6</v>
      </c>
      <c r="C33" s="32" t="s">
        <v>23</v>
      </c>
      <c r="D33" s="33" t="s">
        <v>7</v>
      </c>
      <c r="E33" s="36">
        <v>2813</v>
      </c>
      <c r="F33" s="32" t="s">
        <v>8</v>
      </c>
      <c r="G33" s="34">
        <v>44.070000000000007</v>
      </c>
      <c r="H33" s="34">
        <v>11.773999999999999</v>
      </c>
      <c r="I33" s="34">
        <v>6.1259999999999994</v>
      </c>
      <c r="J33" s="34">
        <v>8.8079999999999998</v>
      </c>
      <c r="K33" s="34">
        <v>7.6759999999999993</v>
      </c>
      <c r="L33" s="34">
        <v>7.1919999999999984</v>
      </c>
      <c r="M33" s="34">
        <v>3.78</v>
      </c>
      <c r="N33" s="35" t="e">
        <v>#DIV/0!</v>
      </c>
      <c r="O33" s="35" t="e">
        <v>#DIV/0!</v>
      </c>
    </row>
    <row r="34" spans="1:15" x14ac:dyDescent="0.2">
      <c r="A34" s="14">
        <v>43629</v>
      </c>
      <c r="B34" s="4" t="s">
        <v>18</v>
      </c>
      <c r="C34" s="4" t="s">
        <v>24</v>
      </c>
      <c r="D34" s="5" t="s">
        <v>7</v>
      </c>
      <c r="E34" s="4">
        <v>2885</v>
      </c>
      <c r="F34" s="4" t="s">
        <v>8</v>
      </c>
      <c r="G34" s="7">
        <v>43.701999999999998</v>
      </c>
      <c r="H34" s="7">
        <v>11.443999999999999</v>
      </c>
      <c r="I34" s="7">
        <v>5.4680000000000009</v>
      </c>
      <c r="J34" s="7">
        <v>8.5939999999999994</v>
      </c>
      <c r="K34" s="7">
        <v>6.1379999999999999</v>
      </c>
      <c r="L34" s="7">
        <v>6.7380000000000013</v>
      </c>
      <c r="M34" s="7">
        <v>3.6800000000000006</v>
      </c>
      <c r="N34">
        <v>1.6666999999999998</v>
      </c>
      <c r="O34">
        <v>2.6846999999999999</v>
      </c>
    </row>
    <row r="35" spans="1:15" x14ac:dyDescent="0.2">
      <c r="A35" s="14">
        <v>43630</v>
      </c>
      <c r="B35" s="4" t="s">
        <v>16</v>
      </c>
      <c r="C35" s="4" t="s">
        <v>24</v>
      </c>
      <c r="D35" s="5" t="s">
        <v>7</v>
      </c>
      <c r="E35" s="4">
        <v>2889</v>
      </c>
      <c r="F35" s="4" t="s">
        <v>8</v>
      </c>
      <c r="G35" s="7">
        <v>36.166000000000004</v>
      </c>
      <c r="H35" s="7">
        <v>10.209999999999999</v>
      </c>
      <c r="I35" s="7">
        <v>4.7819999999999991</v>
      </c>
      <c r="J35" s="7">
        <v>7.5039999999999996</v>
      </c>
      <c r="K35" s="7">
        <v>7.3620000000000001</v>
      </c>
      <c r="L35" s="7">
        <v>6.5259999999999989</v>
      </c>
      <c r="M35" s="7">
        <v>3.1380000000000003</v>
      </c>
      <c r="N35">
        <v>1.4489000000000001</v>
      </c>
      <c r="O35">
        <v>2.2627000000000002</v>
      </c>
    </row>
    <row r="36" spans="1:15" x14ac:dyDescent="0.2">
      <c r="A36" s="14">
        <v>43630</v>
      </c>
      <c r="B36" s="4" t="s">
        <v>16</v>
      </c>
      <c r="C36" s="4" t="s">
        <v>24</v>
      </c>
      <c r="D36" s="5" t="s">
        <v>7</v>
      </c>
      <c r="E36" s="4">
        <v>2891</v>
      </c>
      <c r="F36" s="4" t="s">
        <v>8</v>
      </c>
      <c r="G36" s="7">
        <v>44.738</v>
      </c>
      <c r="H36" s="7">
        <v>12.134</v>
      </c>
      <c r="I36" s="7">
        <v>5.7000000000000011</v>
      </c>
      <c r="J36" s="7">
        <v>8.9420000000000002</v>
      </c>
      <c r="K36" s="7">
        <v>7.6020000000000012</v>
      </c>
      <c r="L36" s="7">
        <v>7.4760000000000009</v>
      </c>
      <c r="M36" s="7">
        <v>4.2439999999999998</v>
      </c>
      <c r="N36">
        <v>1.7307999999999997</v>
      </c>
      <c r="O36">
        <v>2.9762999999999997</v>
      </c>
    </row>
    <row r="37" spans="1:15" x14ac:dyDescent="0.2">
      <c r="G37" s="7"/>
      <c r="H37" s="7"/>
      <c r="I37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D855-E635-A64F-BA1C-2B4DEDD99171}">
  <dimension ref="A1:L24"/>
  <sheetViews>
    <sheetView workbookViewId="0">
      <selection activeCell="G1" sqref="G1:G24"/>
    </sheetView>
  </sheetViews>
  <sheetFormatPr baseColWidth="10" defaultRowHeight="16" x14ac:dyDescent="0.2"/>
  <cols>
    <col min="11" max="11" width="13" bestFit="1" customWidth="1"/>
    <col min="12" max="12" width="11.83203125" bestFit="1" customWidth="1"/>
  </cols>
  <sheetData>
    <row r="1" spans="1:12" x14ac:dyDescent="0.2">
      <c r="A1" s="13" t="s">
        <v>21</v>
      </c>
      <c r="B1" s="13" t="s">
        <v>22</v>
      </c>
      <c r="C1" s="13" t="s">
        <v>20</v>
      </c>
      <c r="D1" s="13" t="s">
        <v>27</v>
      </c>
      <c r="E1" s="13" t="s">
        <v>19</v>
      </c>
      <c r="F1" s="13" t="s">
        <v>64</v>
      </c>
      <c r="G1" s="13" t="s">
        <v>124</v>
      </c>
      <c r="H1" s="13" t="s">
        <v>68</v>
      </c>
      <c r="I1" s="13" t="s">
        <v>69</v>
      </c>
      <c r="J1" s="13" t="s">
        <v>70</v>
      </c>
      <c r="K1" s="13" t="s">
        <v>72</v>
      </c>
      <c r="L1" s="13" t="s">
        <v>71</v>
      </c>
    </row>
    <row r="2" spans="1:12" x14ac:dyDescent="0.2">
      <c r="A2" s="4" t="s">
        <v>6</v>
      </c>
      <c r="B2" s="4" t="s">
        <v>23</v>
      </c>
      <c r="C2" s="5" t="s">
        <v>7</v>
      </c>
      <c r="D2" s="4">
        <v>2802</v>
      </c>
      <c r="E2" s="4" t="s">
        <v>8</v>
      </c>
      <c r="F2" s="7">
        <v>44.736000000000004</v>
      </c>
      <c r="G2" s="7">
        <v>8.86</v>
      </c>
      <c r="H2" s="7">
        <v>7.3780000000000001</v>
      </c>
      <c r="I2" s="7">
        <v>7.1739999999999995</v>
      </c>
      <c r="J2" s="7">
        <v>3.3619999999999997</v>
      </c>
      <c r="K2">
        <v>1.5355999999999999</v>
      </c>
      <c r="L2">
        <v>2.6301999999999999</v>
      </c>
    </row>
    <row r="3" spans="1:12" x14ac:dyDescent="0.2">
      <c r="A3" s="4" t="s">
        <v>6</v>
      </c>
      <c r="B3" s="4" t="s">
        <v>23</v>
      </c>
      <c r="C3" s="5" t="s">
        <v>7</v>
      </c>
      <c r="D3" s="4">
        <v>2805</v>
      </c>
      <c r="E3" s="4" t="s">
        <v>8</v>
      </c>
      <c r="F3" s="7">
        <v>43.408000000000001</v>
      </c>
      <c r="G3" s="7">
        <v>8.548</v>
      </c>
      <c r="H3" s="7">
        <v>7.0679999999999996</v>
      </c>
      <c r="I3" s="7">
        <v>7.7</v>
      </c>
      <c r="J3" s="7">
        <v>7.484</v>
      </c>
      <c r="K3">
        <v>1.6121000000000003</v>
      </c>
      <c r="L3">
        <v>3.3115999999999999</v>
      </c>
    </row>
    <row r="4" spans="1:12" x14ac:dyDescent="0.2">
      <c r="A4" s="4" t="s">
        <v>6</v>
      </c>
      <c r="B4" s="4" t="s">
        <v>23</v>
      </c>
      <c r="C4" s="5" t="s">
        <v>7</v>
      </c>
      <c r="D4" s="4">
        <v>2809</v>
      </c>
      <c r="E4" s="4" t="s">
        <v>8</v>
      </c>
      <c r="F4" s="7">
        <v>42.691999999999993</v>
      </c>
      <c r="G4" s="7">
        <v>8.4060000000000006</v>
      </c>
      <c r="H4" s="7">
        <v>6.76</v>
      </c>
      <c r="I4" s="7">
        <v>7.0539999999999994</v>
      </c>
      <c r="J4" s="7">
        <v>4.0579999999999998</v>
      </c>
      <c r="K4">
        <v>1.6538999999999997</v>
      </c>
      <c r="L4">
        <v>3.2439999999999998</v>
      </c>
    </row>
    <row r="5" spans="1:12" x14ac:dyDescent="0.2">
      <c r="A5" s="4" t="s">
        <v>6</v>
      </c>
      <c r="B5" s="4" t="s">
        <v>23</v>
      </c>
      <c r="C5" s="5" t="s">
        <v>7</v>
      </c>
      <c r="D5" s="4">
        <v>2810</v>
      </c>
      <c r="E5" s="4" t="s">
        <v>8</v>
      </c>
      <c r="F5" s="7">
        <v>43.19</v>
      </c>
      <c r="G5" s="7">
        <v>9.1180000000000003</v>
      </c>
      <c r="H5" s="7">
        <v>7.5260000000000007</v>
      </c>
      <c r="I5" s="7">
        <v>6.9640000000000004</v>
      </c>
      <c r="J5" s="7">
        <v>3.6060000000000003</v>
      </c>
      <c r="K5">
        <v>1.7334000000000003</v>
      </c>
      <c r="L5">
        <v>3.0891999999999999</v>
      </c>
    </row>
    <row r="6" spans="1:12" x14ac:dyDescent="0.2">
      <c r="A6" s="4" t="s">
        <v>10</v>
      </c>
      <c r="B6" s="4" t="s">
        <v>23</v>
      </c>
      <c r="C6" s="5" t="s">
        <v>7</v>
      </c>
      <c r="D6" s="4">
        <v>2818</v>
      </c>
      <c r="E6" s="4" t="s">
        <v>8</v>
      </c>
      <c r="F6" s="7">
        <v>43.724000000000004</v>
      </c>
      <c r="G6" s="7">
        <v>8.9060000000000006</v>
      </c>
      <c r="H6" s="7">
        <v>7.2200000000000006</v>
      </c>
      <c r="I6" s="7">
        <v>7.0860000000000003</v>
      </c>
      <c r="J6" s="7">
        <v>3.85</v>
      </c>
      <c r="K6">
        <v>1.5051999999999999</v>
      </c>
      <c r="L6">
        <v>2.4642000000000004</v>
      </c>
    </row>
    <row r="7" spans="1:12" x14ac:dyDescent="0.2">
      <c r="A7" s="4" t="s">
        <v>10</v>
      </c>
      <c r="B7" s="4" t="s">
        <v>23</v>
      </c>
      <c r="C7" s="5" t="s">
        <v>7</v>
      </c>
      <c r="D7" s="4">
        <v>2819</v>
      </c>
      <c r="E7" s="4" t="s">
        <v>8</v>
      </c>
      <c r="F7" s="7">
        <v>40.402000000000001</v>
      </c>
      <c r="G7" s="7">
        <v>7.516</v>
      </c>
      <c r="H7" s="7">
        <v>7.2260000000000009</v>
      </c>
      <c r="I7" s="7">
        <v>6.9620000000000006</v>
      </c>
      <c r="J7" s="7">
        <v>3.54</v>
      </c>
      <c r="K7">
        <v>1.3672</v>
      </c>
      <c r="L7">
        <v>2.8455000000000004</v>
      </c>
    </row>
    <row r="8" spans="1:12" x14ac:dyDescent="0.2">
      <c r="A8" s="4" t="s">
        <v>10</v>
      </c>
      <c r="B8" s="4" t="s">
        <v>23</v>
      </c>
      <c r="C8" s="5" t="s">
        <v>7</v>
      </c>
      <c r="D8" s="4">
        <v>2820</v>
      </c>
      <c r="E8" s="4" t="s">
        <v>8</v>
      </c>
      <c r="F8" s="7">
        <v>39.085999999999999</v>
      </c>
      <c r="G8" s="7">
        <v>7.5120000000000005</v>
      </c>
      <c r="H8" s="7">
        <v>7.0200000000000005</v>
      </c>
      <c r="I8" s="7">
        <v>6.3819999999999997</v>
      </c>
      <c r="J8" s="7">
        <v>6.4159999999999995</v>
      </c>
      <c r="K8">
        <v>1.4334</v>
      </c>
      <c r="L8">
        <v>2.5395000000000003</v>
      </c>
    </row>
    <row r="9" spans="1:12" x14ac:dyDescent="0.2">
      <c r="A9" s="4" t="s">
        <v>10</v>
      </c>
      <c r="B9" s="4" t="s">
        <v>23</v>
      </c>
      <c r="C9" s="5" t="s">
        <v>7</v>
      </c>
      <c r="D9" s="4">
        <v>2821</v>
      </c>
      <c r="E9" s="4" t="s">
        <v>8</v>
      </c>
      <c r="F9" s="7">
        <v>38.387999999999998</v>
      </c>
      <c r="G9" s="7">
        <v>7.3459999999999992</v>
      </c>
      <c r="H9" s="7">
        <v>6.2240000000000002</v>
      </c>
      <c r="I9" s="7">
        <v>6.556</v>
      </c>
      <c r="J9" s="7">
        <v>3.5239999999999996</v>
      </c>
      <c r="K9">
        <v>1.4601999999999999</v>
      </c>
      <c r="L9">
        <v>2.5613999999999999</v>
      </c>
    </row>
    <row r="10" spans="1:12" x14ac:dyDescent="0.2">
      <c r="A10" s="4" t="s">
        <v>10</v>
      </c>
      <c r="B10" s="4" t="s">
        <v>23</v>
      </c>
      <c r="C10" s="5" t="s">
        <v>7</v>
      </c>
      <c r="D10" s="4">
        <v>2827</v>
      </c>
      <c r="E10" s="4" t="s">
        <v>8</v>
      </c>
      <c r="F10" s="7">
        <v>44.018000000000001</v>
      </c>
      <c r="G10" s="7">
        <v>9.0740000000000016</v>
      </c>
      <c r="H10" s="7">
        <v>6.9719999999999995</v>
      </c>
      <c r="I10" s="7">
        <v>7.0240000000000009</v>
      </c>
      <c r="J10" s="7">
        <v>4.0440000000000005</v>
      </c>
      <c r="K10">
        <v>1.4793000000000001</v>
      </c>
      <c r="L10">
        <v>2.6149</v>
      </c>
    </row>
    <row r="11" spans="1:12" x14ac:dyDescent="0.2">
      <c r="A11" s="4" t="s">
        <v>11</v>
      </c>
      <c r="B11" s="4" t="s">
        <v>23</v>
      </c>
      <c r="C11" s="5" t="s">
        <v>7</v>
      </c>
      <c r="D11" s="4">
        <v>2831</v>
      </c>
      <c r="E11" s="4" t="s">
        <v>8</v>
      </c>
      <c r="F11" s="7">
        <v>43.274000000000001</v>
      </c>
      <c r="G11" s="7">
        <v>8.379999999999999</v>
      </c>
      <c r="H11" s="7">
        <v>7.081999999999999</v>
      </c>
      <c r="I11" s="7">
        <v>6.9739999999999993</v>
      </c>
      <c r="J11" s="7">
        <v>3.4340000000000002</v>
      </c>
      <c r="K11">
        <v>1.6976999999999998</v>
      </c>
      <c r="L11">
        <v>2.8233999999999999</v>
      </c>
    </row>
    <row r="12" spans="1:12" x14ac:dyDescent="0.2">
      <c r="A12" s="4" t="s">
        <v>12</v>
      </c>
      <c r="B12" s="4" t="s">
        <v>23</v>
      </c>
      <c r="C12" s="5" t="s">
        <v>7</v>
      </c>
      <c r="D12" s="4">
        <v>2841</v>
      </c>
      <c r="E12" s="4" t="s">
        <v>8</v>
      </c>
      <c r="F12" s="7">
        <v>45.775999999999996</v>
      </c>
      <c r="G12" s="7">
        <v>9.3240000000000016</v>
      </c>
      <c r="H12" s="7">
        <v>7.2099999999999991</v>
      </c>
      <c r="I12" s="7">
        <v>6.7800000000000011</v>
      </c>
      <c r="J12" s="7" t="s">
        <v>9</v>
      </c>
      <c r="K12">
        <v>1.5615999999999999</v>
      </c>
      <c r="L12">
        <v>2.8145000000000002</v>
      </c>
    </row>
    <row r="13" spans="1:12" x14ac:dyDescent="0.2">
      <c r="A13" s="4" t="s">
        <v>12</v>
      </c>
      <c r="B13" s="4" t="s">
        <v>23</v>
      </c>
      <c r="C13" s="5" t="s">
        <v>7</v>
      </c>
      <c r="D13" s="4">
        <v>2842</v>
      </c>
      <c r="E13" s="4" t="s">
        <v>8</v>
      </c>
      <c r="F13" s="7">
        <v>42.155999999999999</v>
      </c>
      <c r="G13" s="7">
        <v>8.4759999999999991</v>
      </c>
      <c r="H13" s="7">
        <v>6.3980000000000006</v>
      </c>
      <c r="I13" s="7">
        <v>7.8220000000000001</v>
      </c>
      <c r="J13" s="7">
        <v>4.145999999999999</v>
      </c>
      <c r="K13">
        <v>1.484</v>
      </c>
      <c r="L13">
        <v>2.8115999999999994</v>
      </c>
    </row>
    <row r="14" spans="1:12" x14ac:dyDescent="0.2">
      <c r="A14" s="4" t="s">
        <v>12</v>
      </c>
      <c r="B14" s="4" t="s">
        <v>23</v>
      </c>
      <c r="C14" s="5" t="s">
        <v>7</v>
      </c>
      <c r="D14" s="4">
        <v>2845</v>
      </c>
      <c r="E14" s="4" t="s">
        <v>8</v>
      </c>
      <c r="F14" s="7">
        <v>41.160000000000004</v>
      </c>
      <c r="G14" s="7">
        <v>8.0419999999999998</v>
      </c>
      <c r="H14" s="7">
        <v>7.44</v>
      </c>
      <c r="I14" s="7">
        <v>7.1020000000000012</v>
      </c>
      <c r="J14" s="7">
        <v>3.6059999999999994</v>
      </c>
      <c r="K14">
        <v>1.4313</v>
      </c>
      <c r="L14">
        <v>2.8483000000000001</v>
      </c>
    </row>
    <row r="15" spans="1:12" x14ac:dyDescent="0.2">
      <c r="A15" s="4" t="s">
        <v>14</v>
      </c>
      <c r="B15" s="4" t="s">
        <v>24</v>
      </c>
      <c r="C15" s="5" t="s">
        <v>7</v>
      </c>
      <c r="D15" s="4">
        <v>2862</v>
      </c>
      <c r="E15" s="4" t="s">
        <v>8</v>
      </c>
      <c r="F15" s="7">
        <v>44.146000000000001</v>
      </c>
      <c r="G15" s="7">
        <v>9.081999999999999</v>
      </c>
      <c r="H15" s="7">
        <v>7.9240000000000013</v>
      </c>
      <c r="I15" s="7">
        <v>7.9719999999999995</v>
      </c>
      <c r="J15" s="7">
        <v>3.3759999999999999</v>
      </c>
      <c r="K15">
        <v>1.4982</v>
      </c>
      <c r="L15">
        <v>1.7711000000000001</v>
      </c>
    </row>
    <row r="16" spans="1:12" x14ac:dyDescent="0.2">
      <c r="A16" s="4" t="s">
        <v>15</v>
      </c>
      <c r="B16" s="4" t="s">
        <v>24</v>
      </c>
      <c r="C16" s="5" t="s">
        <v>7</v>
      </c>
      <c r="D16" s="4">
        <v>2864</v>
      </c>
      <c r="E16" s="4" t="s">
        <v>8</v>
      </c>
      <c r="F16" s="7">
        <v>43.432000000000002</v>
      </c>
      <c r="G16" s="7">
        <v>8.9280000000000008</v>
      </c>
      <c r="H16" s="7">
        <v>7.1560000000000006</v>
      </c>
      <c r="I16" s="7">
        <v>7.9980000000000002</v>
      </c>
      <c r="J16" s="7" t="s">
        <v>9</v>
      </c>
      <c r="K16">
        <v>1.4919999999999998</v>
      </c>
      <c r="L16">
        <v>2.7181999999999995</v>
      </c>
    </row>
    <row r="17" spans="1:12" x14ac:dyDescent="0.2">
      <c r="A17" s="4" t="s">
        <v>15</v>
      </c>
      <c r="B17" s="4" t="s">
        <v>24</v>
      </c>
      <c r="C17" s="5" t="s">
        <v>7</v>
      </c>
      <c r="D17" s="4">
        <v>2865</v>
      </c>
      <c r="E17" s="4" t="s">
        <v>8</v>
      </c>
      <c r="F17" s="7">
        <v>42.99</v>
      </c>
      <c r="G17" s="7">
        <v>8.34</v>
      </c>
      <c r="H17" s="7">
        <v>7.2120000000000006</v>
      </c>
      <c r="I17" s="7">
        <v>7.0180000000000007</v>
      </c>
      <c r="J17" s="7">
        <v>3.6420000000000003</v>
      </c>
      <c r="K17">
        <v>1.5373999999999999</v>
      </c>
      <c r="L17">
        <v>2.6812</v>
      </c>
    </row>
    <row r="18" spans="1:12" x14ac:dyDescent="0.2">
      <c r="A18" s="4" t="s">
        <v>15</v>
      </c>
      <c r="B18" s="4" t="s">
        <v>24</v>
      </c>
      <c r="C18" s="5" t="s">
        <v>7</v>
      </c>
      <c r="D18" s="4">
        <v>2867</v>
      </c>
      <c r="E18" s="4" t="s">
        <v>8</v>
      </c>
      <c r="F18" s="7">
        <v>45.779999999999994</v>
      </c>
      <c r="G18" s="7">
        <v>9.1620000000000008</v>
      </c>
      <c r="H18" s="7">
        <v>8.1220000000000017</v>
      </c>
      <c r="I18" s="7">
        <v>7.37</v>
      </c>
      <c r="J18" s="7">
        <v>3.6920000000000002</v>
      </c>
      <c r="K18">
        <v>1.8820999999999999</v>
      </c>
      <c r="L18">
        <v>2.9978000000000002</v>
      </c>
    </row>
    <row r="19" spans="1:12" x14ac:dyDescent="0.2">
      <c r="A19" s="4" t="s">
        <v>16</v>
      </c>
      <c r="B19" s="4" t="s">
        <v>24</v>
      </c>
      <c r="C19" s="5" t="s">
        <v>7</v>
      </c>
      <c r="D19" s="4">
        <v>2876</v>
      </c>
      <c r="E19" s="4" t="s">
        <v>8</v>
      </c>
      <c r="F19" s="7">
        <v>39.003999999999998</v>
      </c>
      <c r="G19" s="7">
        <v>7.7960000000000012</v>
      </c>
      <c r="H19" s="7">
        <v>6.3819999999999997</v>
      </c>
      <c r="I19" s="7">
        <v>6.5959999999999992</v>
      </c>
      <c r="J19" s="7">
        <v>3.0780000000000003</v>
      </c>
      <c r="K19">
        <v>1.4938</v>
      </c>
      <c r="L19">
        <v>2.3264000000000005</v>
      </c>
    </row>
    <row r="20" spans="1:12" x14ac:dyDescent="0.2">
      <c r="A20" s="4" t="s">
        <v>17</v>
      </c>
      <c r="B20" s="4" t="s">
        <v>24</v>
      </c>
      <c r="C20" s="5" t="s">
        <v>7</v>
      </c>
      <c r="D20" s="4">
        <v>2879</v>
      </c>
      <c r="E20" s="4" t="s">
        <v>8</v>
      </c>
      <c r="F20" s="7">
        <v>40.21</v>
      </c>
      <c r="G20" s="7">
        <v>7.9420000000000002</v>
      </c>
      <c r="H20" s="7">
        <v>6.9799999999999995</v>
      </c>
      <c r="I20" s="7">
        <v>6.7780000000000005</v>
      </c>
      <c r="J20" s="7">
        <v>3.7020000000000004</v>
      </c>
      <c r="K20">
        <v>1.5325</v>
      </c>
      <c r="L20">
        <v>3.1537999999999999</v>
      </c>
    </row>
    <row r="21" spans="1:12" x14ac:dyDescent="0.2">
      <c r="A21" s="4" t="s">
        <v>18</v>
      </c>
      <c r="B21" s="4" t="s">
        <v>24</v>
      </c>
      <c r="C21" s="5" t="s">
        <v>7</v>
      </c>
      <c r="D21" s="4">
        <v>2882</v>
      </c>
      <c r="E21" s="4" t="s">
        <v>8</v>
      </c>
      <c r="F21" s="7">
        <v>37.868000000000009</v>
      </c>
      <c r="G21" s="7">
        <v>7.8360000000000003</v>
      </c>
      <c r="H21" s="7">
        <v>6.5699999999999985</v>
      </c>
      <c r="I21" s="7">
        <v>6.5060000000000002</v>
      </c>
      <c r="J21" s="7">
        <v>3.1839999999999997</v>
      </c>
      <c r="K21">
        <v>1.3241000000000001</v>
      </c>
      <c r="L21">
        <v>2.3393000000000002</v>
      </c>
    </row>
    <row r="22" spans="1:12" x14ac:dyDescent="0.2">
      <c r="A22" s="4" t="s">
        <v>18</v>
      </c>
      <c r="B22" s="4" t="s">
        <v>24</v>
      </c>
      <c r="C22" s="5" t="s">
        <v>7</v>
      </c>
      <c r="D22" s="4">
        <v>2885</v>
      </c>
      <c r="E22" s="4" t="s">
        <v>8</v>
      </c>
      <c r="F22" s="7">
        <v>43.701999999999998</v>
      </c>
      <c r="G22" s="7">
        <v>8.5939999999999994</v>
      </c>
      <c r="H22" s="7">
        <v>6.1379999999999999</v>
      </c>
      <c r="I22" s="7">
        <v>6.7380000000000013</v>
      </c>
      <c r="J22" s="7">
        <v>3.6800000000000006</v>
      </c>
      <c r="K22">
        <v>1.6666999999999998</v>
      </c>
      <c r="L22">
        <v>2.6846999999999999</v>
      </c>
    </row>
    <row r="23" spans="1:12" x14ac:dyDescent="0.2">
      <c r="A23" s="4" t="s">
        <v>16</v>
      </c>
      <c r="B23" s="4" t="s">
        <v>24</v>
      </c>
      <c r="C23" s="5" t="s">
        <v>7</v>
      </c>
      <c r="D23" s="4">
        <v>2889</v>
      </c>
      <c r="E23" s="4" t="s">
        <v>8</v>
      </c>
      <c r="F23" s="7">
        <v>36.166000000000004</v>
      </c>
      <c r="G23" s="7">
        <v>7.5039999999999996</v>
      </c>
      <c r="H23" s="7">
        <v>7.3620000000000001</v>
      </c>
      <c r="I23" s="7">
        <v>6.5259999999999989</v>
      </c>
      <c r="J23" s="7">
        <v>3.1380000000000003</v>
      </c>
      <c r="K23">
        <v>1.4489000000000001</v>
      </c>
      <c r="L23">
        <v>2.2627000000000002</v>
      </c>
    </row>
    <row r="24" spans="1:12" x14ac:dyDescent="0.2">
      <c r="A24" s="4" t="s">
        <v>16</v>
      </c>
      <c r="B24" s="4" t="s">
        <v>24</v>
      </c>
      <c r="C24" s="5" t="s">
        <v>7</v>
      </c>
      <c r="D24" s="4">
        <v>2891</v>
      </c>
      <c r="E24" s="4" t="s">
        <v>8</v>
      </c>
      <c r="F24" s="7">
        <v>44.738</v>
      </c>
      <c r="G24" s="7">
        <v>8.9420000000000002</v>
      </c>
      <c r="H24" s="7">
        <v>7.6020000000000012</v>
      </c>
      <c r="I24" s="7">
        <v>7.4760000000000009</v>
      </c>
      <c r="J24" s="7">
        <v>4.2439999999999998</v>
      </c>
      <c r="K24">
        <v>1.7307999999999997</v>
      </c>
      <c r="L24">
        <v>2.9762999999999997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7F5-FC97-B54D-911C-7B6359BA5220}">
  <dimension ref="A3:B30"/>
  <sheetViews>
    <sheetView workbookViewId="0">
      <selection activeCell="A8" sqref="A8"/>
    </sheetView>
  </sheetViews>
  <sheetFormatPr baseColWidth="10" defaultRowHeight="16" x14ac:dyDescent="0.2"/>
  <cols>
    <col min="1" max="1" width="27" bestFit="1" customWidth="1"/>
    <col min="2" max="2" width="12.1640625" bestFit="1" customWidth="1"/>
    <col min="3" max="3" width="14.5" bestFit="1" customWidth="1"/>
    <col min="4" max="9" width="20" bestFit="1" customWidth="1"/>
    <col min="10" max="10" width="17.5" bestFit="1" customWidth="1"/>
    <col min="11" max="11" width="19.33203125" bestFit="1" customWidth="1"/>
    <col min="12" max="12" width="24.83203125" bestFit="1" customWidth="1"/>
    <col min="13" max="13" width="6.1640625" bestFit="1" customWidth="1"/>
    <col min="14" max="23" width="7.1640625" bestFit="1" customWidth="1"/>
    <col min="24" max="24" width="6.1640625" bestFit="1" customWidth="1"/>
    <col min="25" max="25" width="6.83203125" bestFit="1" customWidth="1"/>
    <col min="26" max="26" width="10.33203125" bestFit="1" customWidth="1"/>
  </cols>
  <sheetData>
    <row r="3" spans="1:2" x14ac:dyDescent="0.2">
      <c r="A3" s="27" t="s">
        <v>109</v>
      </c>
    </row>
    <row r="4" spans="1:2" x14ac:dyDescent="0.2">
      <c r="A4" s="28" t="s">
        <v>23</v>
      </c>
      <c r="B4" s="29"/>
    </row>
    <row r="5" spans="1:2" x14ac:dyDescent="0.2">
      <c r="A5" s="30" t="s">
        <v>111</v>
      </c>
      <c r="B5" s="29">
        <v>42.462307692307689</v>
      </c>
    </row>
    <row r="6" spans="1:2" x14ac:dyDescent="0.2">
      <c r="A6" s="30" t="s">
        <v>114</v>
      </c>
      <c r="B6" s="29">
        <v>2.1666388479476755</v>
      </c>
    </row>
    <row r="7" spans="1:2" x14ac:dyDescent="0.2">
      <c r="A7" s="30" t="s">
        <v>113</v>
      </c>
      <c r="B7" s="29">
        <v>7.0403076923076915</v>
      </c>
    </row>
    <row r="8" spans="1:2" x14ac:dyDescent="0.2">
      <c r="A8" s="30" t="s">
        <v>121</v>
      </c>
      <c r="B8" s="29">
        <v>0.38409273719930137</v>
      </c>
    </row>
    <row r="9" spans="1:2" x14ac:dyDescent="0.2">
      <c r="A9" s="30" t="s">
        <v>117</v>
      </c>
      <c r="B9" s="29">
        <v>7.0446153846153843</v>
      </c>
    </row>
    <row r="10" spans="1:2" x14ac:dyDescent="0.2">
      <c r="A10" s="30" t="s">
        <v>119</v>
      </c>
      <c r="B10" s="29">
        <v>0.38968481675612604</v>
      </c>
    </row>
    <row r="11" spans="1:2" x14ac:dyDescent="0.2">
      <c r="A11" s="28" t="s">
        <v>24</v>
      </c>
      <c r="B11" s="29"/>
    </row>
    <row r="12" spans="1:2" x14ac:dyDescent="0.2">
      <c r="A12" s="30" t="s">
        <v>111</v>
      </c>
      <c r="B12" s="29">
        <v>41.803600000000003</v>
      </c>
    </row>
    <row r="13" spans="1:2" x14ac:dyDescent="0.2">
      <c r="A13" s="30" t="s">
        <v>114</v>
      </c>
      <c r="B13" s="29">
        <v>3.2527126183814206</v>
      </c>
    </row>
    <row r="14" spans="1:2" x14ac:dyDescent="0.2">
      <c r="A14" s="30" t="s">
        <v>113</v>
      </c>
      <c r="B14" s="29">
        <v>7.1447999999999992</v>
      </c>
    </row>
    <row r="15" spans="1:2" x14ac:dyDescent="0.2">
      <c r="A15" s="30" t="s">
        <v>121</v>
      </c>
      <c r="B15" s="29">
        <v>0.64772984766457198</v>
      </c>
    </row>
    <row r="16" spans="1:2" x14ac:dyDescent="0.2">
      <c r="A16" s="30" t="s">
        <v>117</v>
      </c>
      <c r="B16" s="29">
        <v>7.0977999999999994</v>
      </c>
    </row>
    <row r="17" spans="1:2" x14ac:dyDescent="0.2">
      <c r="A17" s="30" t="s">
        <v>119</v>
      </c>
      <c r="B17" s="29">
        <v>0.57337166538525752</v>
      </c>
    </row>
    <row r="18" spans="1:2" x14ac:dyDescent="0.2">
      <c r="A18" s="28" t="s">
        <v>110</v>
      </c>
      <c r="B18" s="29"/>
    </row>
    <row r="19" spans="1:2" x14ac:dyDescent="0.2">
      <c r="A19" s="30" t="s">
        <v>111</v>
      </c>
      <c r="B19" s="29"/>
    </row>
    <row r="20" spans="1:2" x14ac:dyDescent="0.2">
      <c r="A20" s="30" t="s">
        <v>114</v>
      </c>
      <c r="B20" s="29"/>
    </row>
    <row r="21" spans="1:2" x14ac:dyDescent="0.2">
      <c r="A21" s="30" t="s">
        <v>113</v>
      </c>
      <c r="B21" s="29"/>
    </row>
    <row r="22" spans="1:2" x14ac:dyDescent="0.2">
      <c r="A22" s="30" t="s">
        <v>121</v>
      </c>
      <c r="B22" s="29"/>
    </row>
    <row r="23" spans="1:2" x14ac:dyDescent="0.2">
      <c r="A23" s="30" t="s">
        <v>117</v>
      </c>
      <c r="B23" s="29"/>
    </row>
    <row r="24" spans="1:2" x14ac:dyDescent="0.2">
      <c r="A24" s="30" t="s">
        <v>119</v>
      </c>
      <c r="B24" s="29"/>
    </row>
    <row r="25" spans="1:2" x14ac:dyDescent="0.2">
      <c r="A25" s="28" t="s">
        <v>112</v>
      </c>
      <c r="B25" s="29">
        <v>42.175913043478261</v>
      </c>
    </row>
    <row r="26" spans="1:2" x14ac:dyDescent="0.2">
      <c r="A26" s="28" t="s">
        <v>115</v>
      </c>
      <c r="B26" s="29">
        <v>2.6457993793428778</v>
      </c>
    </row>
    <row r="27" spans="1:2" x14ac:dyDescent="0.2">
      <c r="A27" s="28" t="s">
        <v>116</v>
      </c>
      <c r="B27" s="29">
        <v>7.0857391304347814</v>
      </c>
    </row>
    <row r="28" spans="1:2" x14ac:dyDescent="0.2">
      <c r="A28" s="28" t="s">
        <v>122</v>
      </c>
      <c r="B28" s="29">
        <v>0.50488641543434576</v>
      </c>
    </row>
    <row r="29" spans="1:2" x14ac:dyDescent="0.2">
      <c r="A29" s="28" t="s">
        <v>118</v>
      </c>
      <c r="B29" s="29">
        <v>7.0677391304347825</v>
      </c>
    </row>
    <row r="30" spans="1:2" x14ac:dyDescent="0.2">
      <c r="A30" s="28" t="s">
        <v>120</v>
      </c>
      <c r="B30" s="29">
        <v>0.46695505111611335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4EF0-8CCE-5644-BED5-5E908EECF161}">
  <dimension ref="A1:E15"/>
  <sheetViews>
    <sheetView workbookViewId="0">
      <selection activeCell="D10" sqref="D10"/>
    </sheetView>
  </sheetViews>
  <sheetFormatPr baseColWidth="10" defaultRowHeight="16" x14ac:dyDescent="0.2"/>
  <cols>
    <col min="1" max="1" width="28.83203125" bestFit="1" customWidth="1"/>
    <col min="2" max="2" width="4.83203125" customWidth="1"/>
    <col min="3" max="3" width="12.6640625" customWidth="1"/>
    <col min="4" max="4" width="12" customWidth="1"/>
    <col min="5" max="5" width="11.5" customWidth="1"/>
  </cols>
  <sheetData>
    <row r="1" spans="1:5" x14ac:dyDescent="0.2">
      <c r="B1" t="s">
        <v>96</v>
      </c>
      <c r="C1" s="4" t="s">
        <v>97</v>
      </c>
      <c r="D1" s="4" t="s">
        <v>98</v>
      </c>
      <c r="E1" s="4" t="s">
        <v>99</v>
      </c>
    </row>
    <row r="2" spans="1:5" x14ac:dyDescent="0.2">
      <c r="A2" t="s">
        <v>100</v>
      </c>
      <c r="B2">
        <v>13</v>
      </c>
      <c r="C2" s="4"/>
      <c r="D2" s="4"/>
      <c r="E2" s="4"/>
    </row>
    <row r="3" spans="1:5" x14ac:dyDescent="0.2">
      <c r="A3" t="s">
        <v>64</v>
      </c>
      <c r="C3" s="26">
        <f>AVERAGE(Dados!F$2:F$14)</f>
        <v>42.462307692307689</v>
      </c>
      <c r="D3" s="4"/>
      <c r="E3" s="4">
        <v>0.99</v>
      </c>
    </row>
    <row r="4" spans="1:5" x14ac:dyDescent="0.2">
      <c r="A4" t="s">
        <v>101</v>
      </c>
      <c r="C4" s="26">
        <f>AVERAGE(Dados!H$2:H$14)</f>
        <v>7.0403076923076915</v>
      </c>
      <c r="D4" s="4"/>
      <c r="E4" s="4">
        <v>0.91</v>
      </c>
    </row>
    <row r="5" spans="1:5" x14ac:dyDescent="0.2">
      <c r="A5" t="s">
        <v>102</v>
      </c>
      <c r="C5" s="26">
        <f>AVERAGE(Dados!I$2:I$14)</f>
        <v>7.0446153846153843</v>
      </c>
      <c r="D5" s="4"/>
      <c r="E5" s="4">
        <v>0.98</v>
      </c>
    </row>
    <row r="6" spans="1:5" x14ac:dyDescent="0.2">
      <c r="A6" t="s">
        <v>108</v>
      </c>
      <c r="C6" s="26">
        <f>AVERAGE(Dados!K$2:K$14)</f>
        <v>1.5349923076923078</v>
      </c>
      <c r="D6" s="4"/>
      <c r="E6" s="4">
        <v>0.93</v>
      </c>
    </row>
    <row r="7" spans="1:5" x14ac:dyDescent="0.2">
      <c r="A7" t="s">
        <v>107</v>
      </c>
      <c r="C7" s="26">
        <f>AVERAGE(Dados!L$2:L$14)</f>
        <v>2.8152538461538463</v>
      </c>
      <c r="D7" s="4"/>
      <c r="E7" s="4">
        <v>0.99</v>
      </c>
    </row>
    <row r="8" spans="1:5" x14ac:dyDescent="0.2">
      <c r="A8" t="s">
        <v>105</v>
      </c>
      <c r="C8" s="4" t="s">
        <v>9</v>
      </c>
      <c r="D8" s="4" t="s">
        <v>9</v>
      </c>
      <c r="E8" s="4" t="s">
        <v>9</v>
      </c>
    </row>
    <row r="9" spans="1:5" x14ac:dyDescent="0.2">
      <c r="A9" t="s">
        <v>106</v>
      </c>
      <c r="B9">
        <v>10</v>
      </c>
      <c r="C9" s="4"/>
      <c r="D9" s="4"/>
      <c r="E9" s="4"/>
    </row>
    <row r="10" spans="1:5" x14ac:dyDescent="0.2">
      <c r="A10" t="s">
        <v>64</v>
      </c>
      <c r="C10" s="26">
        <f>AVERAGE(Dados!$F$15:$F$24)</f>
        <v>41.803600000000003</v>
      </c>
      <c r="D10" s="26">
        <f>STDEV(Dados!$F$15:$F$24)</f>
        <v>3.2527126183814277</v>
      </c>
      <c r="E10" s="4">
        <v>1</v>
      </c>
    </row>
    <row r="11" spans="1:5" x14ac:dyDescent="0.2">
      <c r="A11" t="s">
        <v>101</v>
      </c>
      <c r="C11" s="26">
        <f>AVERAGE(Dados!$H$15:$H$24)</f>
        <v>7.1447999999999992</v>
      </c>
      <c r="D11" s="26">
        <f>AVERAGE(Dados!I$15:I$24)</f>
        <v>7.0977999999999994</v>
      </c>
      <c r="E11" s="4">
        <v>0.99</v>
      </c>
    </row>
    <row r="12" spans="1:5" x14ac:dyDescent="0.2">
      <c r="A12" t="s">
        <v>102</v>
      </c>
      <c r="C12" s="26">
        <f>AVERAGE(Dados!I$15:I$24)</f>
        <v>7.0977999999999994</v>
      </c>
      <c r="D12" s="26">
        <f>AVERAGE(Dados!J$15:J$24)</f>
        <v>3.5262222222222226</v>
      </c>
      <c r="E12" s="4">
        <v>0.99</v>
      </c>
    </row>
    <row r="13" spans="1:5" x14ac:dyDescent="0.2">
      <c r="A13" t="s">
        <v>103</v>
      </c>
      <c r="C13" s="26">
        <f>AVERAGE(Dados!K$15:K$24)</f>
        <v>1.5606500000000001</v>
      </c>
      <c r="D13" s="26">
        <f>AVERAGE(Dados!L$15:L$24)</f>
        <v>2.5911499999999998</v>
      </c>
      <c r="E13" s="4">
        <v>0.92</v>
      </c>
    </row>
    <row r="14" spans="1:5" x14ac:dyDescent="0.2">
      <c r="A14" t="s">
        <v>104</v>
      </c>
      <c r="C14" s="26">
        <f>AVERAGE(Dados!L$15:L$24)</f>
        <v>2.5911499999999998</v>
      </c>
      <c r="D14" s="26" t="e">
        <f>AVERAGE(Dados!#REF!)</f>
        <v>#REF!</v>
      </c>
      <c r="E14" s="4">
        <v>1</v>
      </c>
    </row>
    <row r="15" spans="1:5" x14ac:dyDescent="0.2">
      <c r="A15" t="s">
        <v>105</v>
      </c>
      <c r="C15" s="4" t="s">
        <v>9</v>
      </c>
      <c r="D15" s="4" t="s">
        <v>9</v>
      </c>
      <c r="E15" s="4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ICC</vt:lpstr>
      <vt:lpstr>Matriz de Original</vt:lpstr>
      <vt:lpstr>Dados</vt:lpstr>
      <vt:lpstr>Planilha5</vt:lpstr>
      <vt:lpstr>Resumo - Tabela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de Araujo Coelho</dc:creator>
  <cp:lastModifiedBy>Welington de Araujo Coelho</cp:lastModifiedBy>
  <dcterms:created xsi:type="dcterms:W3CDTF">2019-12-08T18:19:34Z</dcterms:created>
  <dcterms:modified xsi:type="dcterms:W3CDTF">2019-12-28T01:23:47Z</dcterms:modified>
</cp:coreProperties>
</file>