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K2" i="1"/>
  <c r="K7" i="1"/>
  <c r="K3" i="1"/>
  <c r="K4" i="1"/>
  <c r="K5" i="1"/>
  <c r="K6" i="1"/>
  <c r="J8" i="1" l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<sst xmlns="http://schemas.openxmlformats.org/spreadsheetml/2006/main" count="32" uniqueCount="32">
  <si>
    <t>TT</t>
  </si>
  <si>
    <t>Mã</t>
  </si>
  <si>
    <t>Ngày nhập</t>
  </si>
  <si>
    <t>Ngày bán</t>
  </si>
  <si>
    <t>Số ngày</t>
  </si>
  <si>
    <t>Nhận xét</t>
  </si>
  <si>
    <t>Số 
lượng</t>
  </si>
  <si>
    <t>Đơn 
giá</t>
  </si>
  <si>
    <t>Thành 
tiền</t>
  </si>
  <si>
    <t>Thuế</t>
  </si>
  <si>
    <t>Giá
thành</t>
  </si>
  <si>
    <t>B2</t>
  </si>
  <si>
    <t>A1</t>
  </si>
  <si>
    <t>D1</t>
  </si>
  <si>
    <t>C2</t>
  </si>
  <si>
    <t>A2</t>
  </si>
  <si>
    <t>B1</t>
  </si>
  <si>
    <t>Giấy</t>
  </si>
  <si>
    <t>Vải bông</t>
  </si>
  <si>
    <t>Tên
 hàng</t>
  </si>
  <si>
    <t>Xi măng</t>
  </si>
  <si>
    <t>Gạch</t>
  </si>
  <si>
    <t>Vải hoa</t>
  </si>
  <si>
    <t>Bìa</t>
  </si>
  <si>
    <t>Cộng</t>
  </si>
  <si>
    <t>Mã đầu</t>
  </si>
  <si>
    <t>Bảng hệ số thuế</t>
  </si>
  <si>
    <t>Mã thứ 2</t>
  </si>
  <si>
    <t>A</t>
  </si>
  <si>
    <t xml:space="preserve">B 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</si>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</sst>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2" fillId="0" borderId="0" xfId="0" applyNumberFormat="1" applyFont="1"/>
    <xf numFmtId="9" fontId="2" fillId="0" borderId="1" xfId="1" applyNumberFormat="1" applyFont="1" applyBorder="1" applyAlignment="1">
      <alignment horizontal="right"/>
    </xf>
    <xf numFmtId="9" fontId="2" fillId="0" borderId="1" xfId="1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H1" workbookViewId="0">
      <selection activeCell="L11" sqref="L11"/>
    </sheetView>
  </sheetViews>
  <sheetFormatPr defaultRowHeight="18" x14ac:dyDescent="0.35"/>
  <cols>
    <col min="1" max="1" width="8.88671875" style="1"/>
    <col min="2" max="10" width="17" style="1" customWidth="1"/>
    <col min="11" max="11" width="17" style="13" customWidth="1"/>
    <col min="12" max="15" width="17" style="1" customWidth="1"/>
    <col min="16" max="16384" width="8.88671875" style="1"/>
  </cols>
  <sheetData>
    <row r="1" spans="1:12" s="5" customFormat="1" ht="36" x14ac:dyDescent="0.3">
      <c r="A1" s="7" t="s">
        <v>0</v>
      </c>
      <c r="B1" s="7" t="s">
        <v>1</v>
      </c>
      <c r="C1" s="4" t="s">
        <v>19</v>
      </c>
      <c r="D1" s="7" t="s">
        <v>2</v>
      </c>
      <c r="E1" s="7" t="s">
        <v>3</v>
      </c>
      <c r="F1" s="7" t="s">
        <v>4</v>
      </c>
      <c r="G1" s="7" t="s">
        <v>5</v>
      </c>
      <c r="H1" s="4" t="s">
        <v>6</v>
      </c>
      <c r="I1" s="4" t="s">
        <v>7</v>
      </c>
      <c r="J1" s="4" t="s">
        <v>8</v>
      </c>
      <c r="K1" s="10" t="s">
        <v>9</v>
      </c>
      <c r="L1" s="4" t="s">
        <v>10</v>
      </c>
    </row>
    <row r="2" spans="1:12" x14ac:dyDescent="0.35">
      <c r="A2" s="6">
        <v>1</v>
      </c>
      <c r="B2" s="8" t="s">
        <v>11</v>
      </c>
      <c r="C2" s="6" t="s">
        <v>17</v>
      </c>
      <c r="D2" s="2">
        <v>35927</v>
      </c>
      <c r="E2" s="2">
        <v>35930</v>
      </c>
      <c r="F2" s="6">
        <f>E2-D2</f>
        <v>3</v>
      </c>
      <c r="G2" s="6" t="str">
        <f>IF(F2&lt;=30,"Bán chạy",IF(F2&lt;90,"Bán được","Bán chậm"))</f>
        <v>Bán chạy</v>
      </c>
      <c r="H2" s="6">
        <v>100</v>
      </c>
      <c r="I2" s="6">
        <v>5</v>
      </c>
      <c r="J2" s="6">
        <v>500</v>
      </c>
      <c r="K2" s="11" t="e">
        <f>VLOOKUP(LEFT(B2,1),$C$10:$E$16,IF(RIGHT(B2,1)="1",2,3),0)*J2</f>
        <v>#N/A</v>
      </c>
      <c r="L2" s="6" t="e">
        <f>K2+J2</f>
        <v>#N/A</v>
      </c>
    </row>
    <row r="3" spans="1:12" x14ac:dyDescent="0.35">
      <c r="A3" s="6">
        <v>2</v>
      </c>
      <c r="B3" s="8" t="s">
        <v>12</v>
      </c>
      <c r="C3" s="6" t="s">
        <v>18</v>
      </c>
      <c r="D3" s="2">
        <v>35802</v>
      </c>
      <c r="E3" s="2">
        <v>35902</v>
      </c>
      <c r="F3" s="6">
        <f t="shared" ref="F3:F7" si="0">E3-D3</f>
        <v>100</v>
      </c>
      <c r="G3" s="6" t="str">
        <f t="shared" ref="G3:G7" si="1">IF(F3&lt;=30,"Bán chạy",IF(F3&lt;90,"Bán được","Bán chậm"))</f>
        <v>Bán chậm</v>
      </c>
      <c r="H3" s="6">
        <v>200</v>
      </c>
      <c r="I3" s="6">
        <v>10</v>
      </c>
      <c r="J3" s="6">
        <v>2000</v>
      </c>
      <c r="K3" s="11">
        <f>VLOOKUP(LEFT(B3,1),$C$10:$E$16,IF(RIGHT(B3,1)="1",2,3),0)*J3</f>
        <v>30</v>
      </c>
      <c r="L3" s="6">
        <f t="shared" ref="L3:L7" si="2">K3+J3</f>
        <v>2030</v>
      </c>
    </row>
    <row r="4" spans="1:12" x14ac:dyDescent="0.35">
      <c r="A4" s="6">
        <v>3</v>
      </c>
      <c r="B4" s="8" t="s">
        <v>13</v>
      </c>
      <c r="C4" s="6" t="s">
        <v>20</v>
      </c>
      <c r="D4" s="2">
        <v>36006</v>
      </c>
      <c r="E4" s="2">
        <v>36066</v>
      </c>
      <c r="F4" s="6">
        <f t="shared" si="0"/>
        <v>60</v>
      </c>
      <c r="G4" s="6" t="str">
        <f t="shared" si="1"/>
        <v>Bán được</v>
      </c>
      <c r="H4" s="6">
        <v>300</v>
      </c>
      <c r="I4" s="6">
        <v>20</v>
      </c>
      <c r="J4" s="6">
        <v>6000</v>
      </c>
      <c r="K4" s="14">
        <f>VLOOKUP(LEFT(B4,1),$C$10:$E$16,IF(RIGHT(B4,1)="1",2,3),0)*J4</f>
        <v>900</v>
      </c>
      <c r="L4" s="6">
        <f t="shared" si="2"/>
        <v>6900</v>
      </c>
    </row>
    <row r="5" spans="1:12" x14ac:dyDescent="0.35">
      <c r="A5" s="6">
        <v>4</v>
      </c>
      <c r="B5" s="8" t="s">
        <v>14</v>
      </c>
      <c r="C5" s="6" t="s">
        <v>21</v>
      </c>
      <c r="D5" s="2">
        <v>35827</v>
      </c>
      <c r="E5" s="2">
        <v>36130</v>
      </c>
      <c r="F5" s="6">
        <f t="shared" si="0"/>
        <v>303</v>
      </c>
      <c r="G5" s="6" t="str">
        <f t="shared" si="1"/>
        <v>Bán chậm</v>
      </c>
      <c r="H5" s="6">
        <v>120</v>
      </c>
      <c r="I5" s="6">
        <v>15</v>
      </c>
      <c r="J5" s="6">
        <v>1800</v>
      </c>
      <c r="K5" s="14">
        <f t="shared" ref="K5:K7" si="3">VLOOKUP(LEFT(B5,1),$C$10:$E$16,IF(RIGHT(B5,1)="1",2,3),0)*J5</f>
        <v>144</v>
      </c>
      <c r="L5" s="6">
        <f t="shared" si="2"/>
        <v>1944</v>
      </c>
    </row>
    <row r="6" spans="1:12" x14ac:dyDescent="0.35">
      <c r="A6" s="6">
        <v>5</v>
      </c>
      <c r="B6" s="8" t="s">
        <v>15</v>
      </c>
      <c r="C6" s="6" t="s">
        <v>22</v>
      </c>
      <c r="D6" s="2">
        <v>36006</v>
      </c>
      <c r="E6" s="2">
        <v>36066</v>
      </c>
      <c r="F6" s="6">
        <f t="shared" si="0"/>
        <v>60</v>
      </c>
      <c r="G6" s="6" t="str">
        <f t="shared" si="1"/>
        <v>Bán được</v>
      </c>
      <c r="H6" s="6">
        <v>400</v>
      </c>
      <c r="I6" s="6">
        <v>15</v>
      </c>
      <c r="J6" s="6">
        <v>6000</v>
      </c>
      <c r="K6" s="14">
        <f t="shared" si="3"/>
        <v>60</v>
      </c>
      <c r="L6" s="6">
        <f t="shared" si="2"/>
        <v>6060</v>
      </c>
    </row>
    <row r="7" spans="1:12" x14ac:dyDescent="0.35">
      <c r="A7" s="6">
        <v>6</v>
      </c>
      <c r="B7" s="8" t="s">
        <v>16</v>
      </c>
      <c r="C7" s="6" t="s">
        <v>23</v>
      </c>
      <c r="D7" s="2">
        <v>35927</v>
      </c>
      <c r="E7" s="2">
        <v>35930</v>
      </c>
      <c r="F7" s="6">
        <f t="shared" si="0"/>
        <v>3</v>
      </c>
      <c r="G7" s="6" t="str">
        <f t="shared" si="1"/>
        <v>Bán chạy</v>
      </c>
      <c r="H7" s="6">
        <v>50</v>
      </c>
      <c r="I7" s="6">
        <v>10</v>
      </c>
      <c r="J7" s="6">
        <v>500</v>
      </c>
      <c r="K7" s="14" t="e">
        <f t="shared" si="3"/>
        <v>#N/A</v>
      </c>
      <c r="L7" s="6" t="e">
        <f t="shared" si="2"/>
        <v>#N/A</v>
      </c>
    </row>
    <row r="8" spans="1:12" s="3" customFormat="1" x14ac:dyDescent="0.35">
      <c r="A8" s="6"/>
      <c r="B8" s="6"/>
      <c r="C8" s="6" t="s">
        <v>24</v>
      </c>
      <c r="D8" s="6"/>
      <c r="E8" s="6"/>
      <c r="F8" s="6"/>
      <c r="G8" s="6"/>
      <c r="H8" s="6"/>
      <c r="I8" s="6"/>
      <c r="J8" s="6">
        <f>SUM(J2:J7)</f>
        <v>16800</v>
      </c>
      <c r="K8" s="12"/>
      <c r="L8" s="6"/>
    </row>
    <row r="10" spans="1:12" x14ac:dyDescent="0.35">
      <c r="B10" s="3"/>
      <c r="C10" s="15" t="s">
        <v>26</v>
      </c>
      <c r="D10" s="15"/>
      <c r="E10" s="15"/>
    </row>
    <row r="11" spans="1:12" x14ac:dyDescent="0.35">
      <c r="B11" s="3"/>
      <c r="C11" s="16" t="s">
        <v>25</v>
      </c>
      <c r="D11" s="15" t="s">
        <v>27</v>
      </c>
      <c r="E11" s="15"/>
    </row>
    <row r="12" spans="1:12" x14ac:dyDescent="0.35">
      <c r="B12" s="3"/>
      <c r="C12" s="16"/>
      <c r="D12" s="9">
        <v>1</v>
      </c>
      <c r="E12" s="9">
        <v>2</v>
      </c>
    </row>
    <row r="13" spans="1:12" x14ac:dyDescent="0.35">
      <c r="B13" s="3"/>
      <c r="C13" s="8" t="s">
        <v>28</v>
      </c>
      <c r="D13" s="17">
        <v>1.4999999999999999E-2</v>
      </c>
      <c r="E13" s="19">
        <v>0.01</v>
      </c>
    </row>
    <row r="14" spans="1:12" x14ac:dyDescent="0.35">
      <c r="B14" s="3"/>
      <c r="C14" s="8" t="s">
        <v>29</v>
      </c>
      <c r="D14" s="18">
        <v>0.06</v>
      </c>
      <c r="E14" s="19">
        <v>0.05</v>
      </c>
    </row>
    <row r="15" spans="1:12" x14ac:dyDescent="0.35">
      <c r="B15" s="3"/>
      <c r="C15" s="8" t="s">
        <v>30</v>
      </c>
      <c r="D15" s="18">
        <v>0.1</v>
      </c>
      <c r="E15" s="19">
        <v>0.08</v>
      </c>
    </row>
    <row r="16" spans="1:12" x14ac:dyDescent="0.35">
      <c r="B16" s="3"/>
      <c r="C16" s="8" t="s">
        <v>31</v>
      </c>
      <c r="D16" s="19">
        <v>0.15</v>
      </c>
      <c r="E16" s="19">
        <v>0.12</v>
      </c>
    </row>
  </sheetData>
  <mergeCells count="3">
    <mergeCell ref="C10:E10"/>
    <mergeCell ref="D11:E11"/>
    <mergeCell ref="C11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2021-01-08T01:53:21Z</dcterms:created>
  <dcterms:modified xsi:type="dcterms:W3CDTF">2021-02-15T01:34:14Z</dcterms:modified>
</cp:coreProperties>
</file>