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050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" i="1" l="1"/>
  <c r="D4" i="1"/>
  <c r="D2" i="1"/>
  <c r="D8" i="1"/>
  <c r="D10" i="1"/>
  <c r="D7" i="1"/>
  <c r="D11" i="1"/>
  <c r="D9" i="1"/>
  <c r="D3" i="1"/>
  <c r="D5" i="1"/>
  <c r="H6" i="1" l="1"/>
  <c r="H4" i="1"/>
  <c r="H2" i="1"/>
  <c r="H8" i="1"/>
  <c r="H10" i="1"/>
  <c r="H7" i="1"/>
  <c r="H11" i="1"/>
  <c r="H9" i="1"/>
  <c r="H3" i="1"/>
  <c r="H5" i="1"/>
  <c r="I10" i="1" l="1"/>
  <c r="J10" i="1"/>
  <c r="K10" i="1"/>
  <c r="K9" i="1"/>
  <c r="J9" i="1"/>
  <c r="I9" i="1"/>
  <c r="I8" i="1"/>
  <c r="K8" i="1"/>
  <c r="J8" i="1"/>
  <c r="I2" i="1"/>
  <c r="K2" i="1"/>
  <c r="J2" i="1"/>
  <c r="J7" i="1"/>
  <c r="I7" i="1"/>
  <c r="K7" i="1"/>
  <c r="I5" i="1"/>
  <c r="J5" i="1"/>
  <c r="K5" i="1"/>
  <c r="K4" i="1"/>
  <c r="J4" i="1"/>
  <c r="I4" i="1"/>
  <c r="J11" i="1"/>
  <c r="I11" i="1"/>
  <c r="K11" i="1"/>
  <c r="K3" i="1"/>
  <c r="J3" i="1"/>
  <c r="I3" i="1"/>
  <c r="K6" i="1"/>
  <c r="I6" i="1"/>
  <c r="J6" i="1"/>
  <c r="F17" i="1" l="1"/>
  <c r="G17" i="1" s="1"/>
  <c r="F20" i="1"/>
  <c r="G20" i="1" s="1"/>
  <c r="F18" i="1"/>
  <c r="G18" i="1" s="1"/>
  <c r="F19" i="1"/>
  <c r="G19" i="1" s="1"/>
  <c r="F16" i="1"/>
  <c r="G16" i="1" s="1"/>
</calcChain>
</file>

<file path=xl/sharedStrings.xml><?xml version="1.0" encoding="utf-8"?>
<sst xmlns="http://schemas.openxmlformats.org/spreadsheetml/2006/main" count="39" uniqueCount="30">
  <si>
    <t>TT</t>
  </si>
  <si>
    <t>Tên</t>
  </si>
  <si>
    <t>Ngày sinh</t>
  </si>
  <si>
    <t>Tuổi</t>
  </si>
  <si>
    <t>Gt</t>
  </si>
  <si>
    <t>Toán</t>
  </si>
  <si>
    <t>Tin</t>
  </si>
  <si>
    <t>Trung Bình</t>
  </si>
  <si>
    <t>Xếp thứ</t>
  </si>
  <si>
    <t>Xếp loại</t>
  </si>
  <si>
    <t>Học bổng</t>
  </si>
  <si>
    <t>Hùng</t>
  </si>
  <si>
    <t>Bình</t>
  </si>
  <si>
    <t>Vân</t>
  </si>
  <si>
    <t>Doanh</t>
  </si>
  <si>
    <t>Loan</t>
  </si>
  <si>
    <t>Anh</t>
  </si>
  <si>
    <t>Thu</t>
  </si>
  <si>
    <t>Khánh</t>
  </si>
  <si>
    <t>Ngân</t>
  </si>
  <si>
    <t>Nam</t>
  </si>
  <si>
    <t>Nữ</t>
  </si>
  <si>
    <t>Loại</t>
  </si>
  <si>
    <t>Số lượng</t>
  </si>
  <si>
    <t>Điểm Tb</t>
  </si>
  <si>
    <t>Kém</t>
  </si>
  <si>
    <t>TB</t>
  </si>
  <si>
    <t>Khá</t>
  </si>
  <si>
    <t>Giỏi</t>
  </si>
  <si>
    <t>Xuất sắc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</si>
</sst>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15" zoomScaleNormal="115" workbookViewId="0">
      <selection activeCell="A9" sqref="A9"/>
    </sheetView>
  </sheetViews>
  <sheetFormatPr defaultRowHeight="13.8" x14ac:dyDescent="0.25"/>
  <cols>
    <col min="1" max="2" width="8.88671875" style="1"/>
    <col min="3" max="3" width="13.6640625" style="1" customWidth="1"/>
    <col min="4" max="7" width="8.88671875" style="1"/>
    <col min="8" max="8" width="10.6640625" style="1" customWidth="1"/>
    <col min="9" max="16384" width="8.88671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4</v>
      </c>
      <c r="B2" s="1" t="s">
        <v>12</v>
      </c>
      <c r="C2" s="2">
        <v>28353</v>
      </c>
      <c r="D2" s="1">
        <f ca="1">DATEDIF(C2,NOW(),"y")</f>
        <v>43</v>
      </c>
      <c r="E2" s="1" t="s">
        <v>20</v>
      </c>
      <c r="F2" s="1">
        <v>9</v>
      </c>
      <c r="G2" s="1">
        <v>10</v>
      </c>
      <c r="H2" s="1">
        <f>(F2*2+G2*3)/5</f>
        <v>9.6</v>
      </c>
      <c r="I2" s="1">
        <f>RANK(H2,$H$2:$H$11,0)</f>
        <v>1</v>
      </c>
      <c r="J2" s="1" t="str">
        <f>IF(H2&lt;5,"Kém",IF(H2&lt;6.5,"TB",IF(H2&lt;8,"Khá",IF(H2&lt;9.5,"Giỏi","Xuất sắc"))))</f>
        <v>Xuất sắc</v>
      </c>
      <c r="K2" s="1">
        <f>IF(H2&lt;5,-100,IF(H2&lt;6.5,0,IF(H2&lt;8,50,IF(H2&lt;9.5,100,200))))</f>
        <v>200</v>
      </c>
    </row>
    <row r="3" spans="1:11" x14ac:dyDescent="0.25">
      <c r="A3" s="1">
        <v>10</v>
      </c>
      <c r="B3" s="1" t="s">
        <v>19</v>
      </c>
      <c r="C3" s="2">
        <v>27526</v>
      </c>
      <c r="D3" s="1">
        <f ca="1">DATEDIF(C3,NOW(),"y")</f>
        <v>45</v>
      </c>
      <c r="E3" s="1" t="s">
        <v>21</v>
      </c>
      <c r="F3" s="1">
        <v>10</v>
      </c>
      <c r="G3" s="1">
        <v>8</v>
      </c>
      <c r="H3" s="1">
        <f>(F3*2+G3*3)/5</f>
        <v>8.8000000000000007</v>
      </c>
      <c r="I3" s="1">
        <f>RANK(H3,$H$2:$H$11,0)</f>
        <v>2</v>
      </c>
      <c r="J3" s="1" t="str">
        <f>IF(H3&lt;5,"Kém",IF(H3&lt;6.5,"TB",IF(H3&lt;8,"Khá",IF(H3&lt;9.5,"Giỏi","Xuất sắc"))))</f>
        <v>Giỏi</v>
      </c>
      <c r="K3" s="1">
        <f>IF(H3&lt;5,-100,IF(H3&lt;6.5,0,IF(H3&lt;8,50,IF(H3&lt;9.5,100,200))))</f>
        <v>100</v>
      </c>
    </row>
    <row r="4" spans="1:11" x14ac:dyDescent="0.25">
      <c r="A4" s="1">
        <v>3</v>
      </c>
      <c r="B4" s="1" t="s">
        <v>13</v>
      </c>
      <c r="C4" s="2">
        <v>25893</v>
      </c>
      <c r="D4" s="1">
        <f ca="1">DATEDIF(C4,NOW(),"y")</f>
        <v>50</v>
      </c>
      <c r="E4" s="1" t="s">
        <v>21</v>
      </c>
      <c r="F4" s="1">
        <v>8</v>
      </c>
      <c r="G4" s="1">
        <v>9</v>
      </c>
      <c r="H4" s="1">
        <f>(F4*2+G4*3)/5</f>
        <v>8.6</v>
      </c>
      <c r="I4" s="1">
        <f>RANK(H4,$H$2:$H$11,0)</f>
        <v>3</v>
      </c>
      <c r="J4" s="1" t="str">
        <f>IF(H4&lt;5,"Kém",IF(H4&lt;6.5,"TB",IF(H4&lt;8,"Khá",IF(H4&lt;9.5,"Giỏi","Xuất sắc"))))</f>
        <v>Giỏi</v>
      </c>
      <c r="K4" s="1">
        <f>IF(H4&lt;5,-100,IF(H4&lt;6.5,0,IF(H4&lt;8,50,IF(H4&lt;9.5,100,200))))</f>
        <v>100</v>
      </c>
    </row>
    <row r="5" spans="1:11" x14ac:dyDescent="0.25">
      <c r="A5" s="1">
        <v>1</v>
      </c>
      <c r="B5" s="1" t="s">
        <v>11</v>
      </c>
      <c r="C5" s="2">
        <v>28520</v>
      </c>
      <c r="D5" s="1">
        <f ca="1">DATEDIF(C5,NOW(),"y")</f>
        <v>43</v>
      </c>
      <c r="E5" s="1" t="s">
        <v>20</v>
      </c>
      <c r="F5" s="1">
        <v>8</v>
      </c>
      <c r="G5" s="1">
        <v>8</v>
      </c>
      <c r="H5" s="1">
        <f>(F5*2+G5*3)/5</f>
        <v>8</v>
      </c>
      <c r="I5" s="1">
        <f>RANK(H5,$H$2:$H$11,0)</f>
        <v>4</v>
      </c>
      <c r="J5" s="1" t="str">
        <f>IF(H5&lt;5,"Kém",IF(H5&lt;6.5,"TB",IF(H5&lt;8,"Khá",IF(H5&lt;9.5,"Giỏi","Xuất sắc"))))</f>
        <v>Giỏi</v>
      </c>
      <c r="K5" s="1">
        <f>IF(H5&lt;5,-100,IF(H5&lt;6.5,0,IF(H5&lt;8,50,IF(H5&lt;9.5,100,200))))</f>
        <v>100</v>
      </c>
    </row>
    <row r="6" spans="1:11" x14ac:dyDescent="0.25">
      <c r="A6" s="1">
        <v>2</v>
      </c>
      <c r="B6" s="1" t="s">
        <v>12</v>
      </c>
      <c r="C6" s="2">
        <v>27262</v>
      </c>
      <c r="D6" s="1">
        <f ca="1">DATEDIF(C6,NOW(),"y")</f>
        <v>46</v>
      </c>
      <c r="E6" s="1" t="s">
        <v>21</v>
      </c>
      <c r="F6" s="1">
        <v>6</v>
      </c>
      <c r="G6" s="1">
        <v>8</v>
      </c>
      <c r="H6" s="1">
        <f>(F6*2+G6*3)/5</f>
        <v>7.2</v>
      </c>
      <c r="I6" s="1">
        <f>RANK(H6,$H$2:$H$11,0)</f>
        <v>5</v>
      </c>
      <c r="J6" s="1" t="str">
        <f>IF(H6&lt;5,"Kém",IF(H6&lt;6.5,"TB",IF(H6&lt;8,"Khá",IF(H6&lt;9.5,"Giỏi","Xuất sắc"))))</f>
        <v>Khá</v>
      </c>
      <c r="K6" s="1">
        <f>IF(H6&lt;5,-100,IF(H6&lt;6.5,0,IF(H6&lt;8,50,IF(H6&lt;9.5,100,200))))</f>
        <v>50</v>
      </c>
    </row>
    <row r="7" spans="1:11" x14ac:dyDescent="0.25">
      <c r="A7" s="1">
        <v>7</v>
      </c>
      <c r="B7" s="1" t="s">
        <v>16</v>
      </c>
      <c r="C7" s="2">
        <v>24951</v>
      </c>
      <c r="D7" s="1">
        <f ca="1">DATEDIF(C7,NOW(),"y")</f>
        <v>52</v>
      </c>
      <c r="E7" s="1" t="s">
        <v>20</v>
      </c>
      <c r="F7" s="1">
        <v>9</v>
      </c>
      <c r="G7" s="1">
        <v>6</v>
      </c>
      <c r="H7" s="1">
        <f>(F7*2+G7*3)/5</f>
        <v>7.2</v>
      </c>
      <c r="I7" s="1">
        <f>RANK(H7,$H$2:$H$11,0)</f>
        <v>5</v>
      </c>
      <c r="J7" s="1" t="str">
        <f>IF(H7&lt;5,"Kém",IF(H7&lt;6.5,"TB",IF(H7&lt;8,"Khá",IF(H7&lt;9.5,"Giỏi","Xuất sắc"))))</f>
        <v>Khá</v>
      </c>
      <c r="K7" s="1">
        <f>IF(H7&lt;5,-100,IF(H7&lt;6.5,0,IF(H7&lt;8,50,IF(H7&lt;9.5,100,200))))</f>
        <v>50</v>
      </c>
    </row>
    <row r="8" spans="1:11" x14ac:dyDescent="0.25">
      <c r="A8" s="1">
        <v>5</v>
      </c>
      <c r="B8" s="1" t="s">
        <v>14</v>
      </c>
      <c r="C8" s="2">
        <v>28099</v>
      </c>
      <c r="D8" s="1">
        <f ca="1">DATEDIF(C8,NOW(),"y")</f>
        <v>44</v>
      </c>
      <c r="E8" s="1" t="s">
        <v>20</v>
      </c>
      <c r="F8" s="1">
        <v>5</v>
      </c>
      <c r="G8" s="1">
        <v>8</v>
      </c>
      <c r="H8" s="1">
        <f>(F8*2+G8*3)/5</f>
        <v>6.8</v>
      </c>
      <c r="I8" s="1">
        <f>RANK(H8,$H$2:$H$11,0)</f>
        <v>7</v>
      </c>
      <c r="J8" s="1" t="str">
        <f>IF(H8&lt;5,"Kém",IF(H8&lt;6.5,"TB",IF(H8&lt;8,"Khá",IF(H8&lt;9.5,"Giỏi","Xuất sắc"))))</f>
        <v>Khá</v>
      </c>
      <c r="K8" s="1">
        <f>IF(H8&lt;5,-100,IF(H8&lt;6.5,0,IF(H8&lt;8,50,IF(H8&lt;9.5,100,200))))</f>
        <v>50</v>
      </c>
    </row>
    <row r="9" spans="1:11" x14ac:dyDescent="0.25">
      <c r="A9" s="1">
        <v>9</v>
      </c>
      <c r="B9" s="1" t="s">
        <v>18</v>
      </c>
      <c r="C9" s="2">
        <v>25990</v>
      </c>
      <c r="D9" s="1">
        <f ca="1">DATEDIF(C9,NOW(),"y")</f>
        <v>49</v>
      </c>
      <c r="E9" s="1" t="s">
        <v>20</v>
      </c>
      <c r="F9" s="1">
        <v>6</v>
      </c>
      <c r="G9" s="1">
        <v>7</v>
      </c>
      <c r="H9" s="1">
        <f>(F9*2+G9*3)/5</f>
        <v>6.6</v>
      </c>
      <c r="I9" s="1">
        <f>RANK(H9,$H$2:$H$11,0)</f>
        <v>8</v>
      </c>
      <c r="J9" s="1" t="str">
        <f>IF(H9&lt;5,"Kém",IF(H9&lt;6.5,"TB",IF(H9&lt;8,"Khá",IF(H9&lt;9.5,"Giỏi","Xuất sắc"))))</f>
        <v>Khá</v>
      </c>
      <c r="K9" s="1">
        <f>IF(H9&lt;5,-100,IF(H9&lt;6.5,0,IF(H9&lt;8,50,IF(H9&lt;9.5,100,200))))</f>
        <v>50</v>
      </c>
    </row>
    <row r="10" spans="1:11" x14ac:dyDescent="0.25">
      <c r="A10" s="1">
        <v>6</v>
      </c>
      <c r="B10" s="1" t="s">
        <v>15</v>
      </c>
      <c r="C10" s="2">
        <v>28386</v>
      </c>
      <c r="D10" s="1">
        <f ca="1">DATEDIF(C10,NOW(),"y")</f>
        <v>43</v>
      </c>
      <c r="E10" s="1" t="s">
        <v>21</v>
      </c>
      <c r="F10" s="1">
        <v>5</v>
      </c>
      <c r="G10" s="1">
        <v>4</v>
      </c>
      <c r="H10" s="1">
        <f>(F10*2+G10*3)/5</f>
        <v>4.4000000000000004</v>
      </c>
      <c r="I10" s="1">
        <f>RANK(H10,$H$2:$H$11,0)</f>
        <v>9</v>
      </c>
      <c r="J10" s="1" t="str">
        <f>IF(H10&lt;5,"Kém",IF(H10&lt;6.5,"TB",IF(H10&lt;8,"Khá",IF(H10&lt;9.5,"Giỏi","Xuất sắc"))))</f>
        <v>Kém</v>
      </c>
      <c r="K10" s="1">
        <f>IF(H10&lt;5,-100,IF(H10&lt;6.5,0,IF(H10&lt;8,50,IF(H10&lt;9.5,100,200))))</f>
        <v>-100</v>
      </c>
    </row>
    <row r="11" spans="1:11" x14ac:dyDescent="0.25">
      <c r="A11" s="1">
        <v>8</v>
      </c>
      <c r="B11" s="1" t="s">
        <v>17</v>
      </c>
      <c r="C11" s="2">
        <v>26785</v>
      </c>
      <c r="D11" s="1">
        <f ca="1">DATEDIF(C11,NOW(),"y")</f>
        <v>47</v>
      </c>
      <c r="E11" s="1" t="s">
        <v>21</v>
      </c>
      <c r="F11" s="1">
        <v>3</v>
      </c>
      <c r="G11" s="1">
        <v>5</v>
      </c>
      <c r="H11" s="1">
        <f>(F11*2+G11*3)/5</f>
        <v>4.2</v>
      </c>
      <c r="I11" s="1">
        <f>RANK(H11,$H$2:$H$11,0)</f>
        <v>10</v>
      </c>
      <c r="J11" s="1" t="str">
        <f>IF(H11&lt;5,"Kém",IF(H11&lt;6.5,"TB",IF(H11&lt;8,"Khá",IF(H11&lt;9.5,"Giỏi","Xuất sắc"))))</f>
        <v>Kém</v>
      </c>
      <c r="K11" s="1">
        <f>IF(H11&lt;5,-100,IF(H11&lt;6.5,0,IF(H11&lt;8,50,IF(H11&lt;9.5,100,200))))</f>
        <v>-100</v>
      </c>
    </row>
    <row r="15" spans="1:11" x14ac:dyDescent="0.25">
      <c r="E15" s="1" t="s">
        <v>22</v>
      </c>
      <c r="F15" s="1" t="s">
        <v>23</v>
      </c>
      <c r="G15" s="1" t="s">
        <v>24</v>
      </c>
    </row>
    <row r="16" spans="1:11" x14ac:dyDescent="0.25">
      <c r="E16" s="1" t="s">
        <v>25</v>
      </c>
      <c r="F16" s="1">
        <f>COUNTIF($J$2:$J$11,E16)</f>
        <v>2</v>
      </c>
      <c r="G16" s="1">
        <f>IF(F16=0,0,AVERAGEIF($J$2:$J$11,E16,$H$2:$H$11))</f>
        <v>4.3000000000000007</v>
      </c>
    </row>
    <row r="17" spans="5:7" x14ac:dyDescent="0.25">
      <c r="E17" s="1" t="s">
        <v>26</v>
      </c>
      <c r="F17" s="1">
        <f t="shared" ref="F17:F20" si="0">COUNTIF($J$2:$J$11,E17)</f>
        <v>0</v>
      </c>
      <c r="G17" s="1">
        <f t="shared" ref="G17:G20" si="1">IF(F17=0,0,AVERAGEIF($J$2:$J$11,E17,$H$2:$H$11))</f>
        <v>0</v>
      </c>
    </row>
    <row r="18" spans="5:7" x14ac:dyDescent="0.25">
      <c r="E18" s="1" t="s">
        <v>27</v>
      </c>
      <c r="F18" s="1">
        <f t="shared" si="0"/>
        <v>4</v>
      </c>
      <c r="G18" s="1">
        <f t="shared" si="1"/>
        <v>6.9499999999999993</v>
      </c>
    </row>
    <row r="19" spans="5:7" x14ac:dyDescent="0.25">
      <c r="E19" s="1" t="s">
        <v>28</v>
      </c>
      <c r="F19" s="1">
        <f t="shared" si="0"/>
        <v>3</v>
      </c>
      <c r="G19" s="1">
        <f t="shared" si="1"/>
        <v>8.4666666666666668</v>
      </c>
    </row>
    <row r="20" spans="5:7" x14ac:dyDescent="0.25">
      <c r="E20" s="1" t="s">
        <v>29</v>
      </c>
      <c r="F20" s="1">
        <f t="shared" si="0"/>
        <v>1</v>
      </c>
      <c r="G20" s="1">
        <f t="shared" si="1"/>
        <v>9.6</v>
      </c>
    </row>
  </sheetData>
  <sortState ref="A2:K11">
    <sortCondition ref="I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2021-02-13T09:32:05Z</dcterms:created>
  <dcterms:modified xsi:type="dcterms:W3CDTF">2021-02-13T13:14:34Z</dcterms:modified>
</cp:coreProperties>
</file>