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10344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6" i="1" l="1"/>
  <c r="K6" i="1"/>
  <c r="L6" i="1"/>
  <c r="I6" i="1"/>
  <c r="K3" i="1"/>
  <c r="K4" i="1"/>
  <c r="K5" i="1"/>
  <c r="K2" i="1"/>
  <c r="F3" i="1"/>
  <c r="F4" i="1"/>
  <c r="F5" i="1"/>
  <c r="F2" i="1"/>
  <c r="J3" i="1"/>
  <c r="L3" i="1" s="1"/>
  <c r="J4" i="1"/>
  <c r="L4" i="1" s="1"/>
  <c r="J5" i="1"/>
  <c r="L5" i="1" s="1"/>
  <c r="J2" i="1"/>
  <c r="L2" i="1" s="1"/>
</calcChain>
</file>

<file path=xl/sharedStrings.xml><?xml version="1.0" encoding="utf-8"?>
<sst xmlns="http://schemas.openxmlformats.org/spreadsheetml/2006/main" count="27" uniqueCount="25">
  <si>
    <t>TT</t>
  </si>
  <si>
    <t>Mã</t>
  </si>
  <si>
    <t>Tên hàng</t>
  </si>
  <si>
    <t>Ngày nhập</t>
  </si>
  <si>
    <t>Ngày bán</t>
  </si>
  <si>
    <t>Số lượng</t>
  </si>
  <si>
    <t>Đơn giá</t>
  </si>
  <si>
    <t>Thành tiền</t>
  </si>
  <si>
    <t>Thuế</t>
  </si>
  <si>
    <t>Giá thành</t>
  </si>
  <si>
    <t>B2</t>
  </si>
  <si>
    <t>Giấy</t>
  </si>
  <si>
    <t>A1</t>
  </si>
  <si>
    <t>Vải</t>
  </si>
  <si>
    <t>D3</t>
  </si>
  <si>
    <t>Xi măng</t>
  </si>
  <si>
    <t>C2</t>
  </si>
  <si>
    <t>Gạch</t>
  </si>
  <si>
    <t>A</t>
  </si>
  <si>
    <t>B</t>
  </si>
  <si>
    <t>C</t>
  </si>
  <si>
    <t>D</t>
  </si>
  <si>
    <t>Thời gian 
lưu kho</t>
  </si>
  <si>
    <t>Cộng</t>
  </si>
  <si>
    <t>Thưởng cho
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</si>
</sst>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9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K2" sqref="K2"/>
    </sheetView>
  </sheetViews>
  <sheetFormatPr defaultColWidth="12.109375" defaultRowHeight="18" x14ac:dyDescent="0.35"/>
  <cols>
    <col min="1" max="10" width="12.109375" style="3"/>
    <col min="11" max="11" width="14.6640625" style="3" customWidth="1"/>
    <col min="12" max="16384" width="12.109375" style="3"/>
  </cols>
  <sheetData>
    <row r="1" spans="1:14" ht="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22</v>
      </c>
      <c r="G1" s="1" t="s">
        <v>5</v>
      </c>
      <c r="H1" s="1" t="s">
        <v>6</v>
      </c>
      <c r="I1" s="1" t="s">
        <v>7</v>
      </c>
      <c r="J1" s="1" t="s">
        <v>8</v>
      </c>
      <c r="K1" s="10" t="s">
        <v>24</v>
      </c>
      <c r="L1" s="1" t="s">
        <v>9</v>
      </c>
      <c r="N1" s="6"/>
    </row>
    <row r="2" spans="1:14" x14ac:dyDescent="0.35">
      <c r="A2" s="1">
        <v>1</v>
      </c>
      <c r="B2" s="1" t="s">
        <v>10</v>
      </c>
      <c r="C2" s="1" t="s">
        <v>11</v>
      </c>
      <c r="D2" s="2">
        <v>35927</v>
      </c>
      <c r="E2" s="2">
        <v>35930</v>
      </c>
      <c r="F2" s="8">
        <f>E2-D2</f>
        <v>3</v>
      </c>
      <c r="G2" s="1">
        <v>100</v>
      </c>
      <c r="H2" s="1">
        <v>5</v>
      </c>
      <c r="I2" s="1">
        <v>500</v>
      </c>
      <c r="J2" s="1">
        <f>INDEX($F$11:$F$14,MATCH(LEFT(B2,1),$E$11:$E$14,0),1)*I2</f>
        <v>25</v>
      </c>
      <c r="K2" s="1">
        <f>IF(F2&lt;30,2%,IF(F2&lt;90,1%,0))*I2</f>
        <v>10</v>
      </c>
      <c r="L2" s="1">
        <f>I2+J2+K2</f>
        <v>535</v>
      </c>
      <c r="N2" s="6"/>
    </row>
    <row r="3" spans="1:14" x14ac:dyDescent="0.35">
      <c r="A3" s="1">
        <v>2</v>
      </c>
      <c r="B3" s="1" t="s">
        <v>12</v>
      </c>
      <c r="C3" s="1" t="s">
        <v>13</v>
      </c>
      <c r="D3" s="2">
        <v>35802</v>
      </c>
      <c r="E3" s="2">
        <v>35902</v>
      </c>
      <c r="F3" s="8">
        <f t="shared" ref="F3:F5" si="0">E3-D3</f>
        <v>100</v>
      </c>
      <c r="G3" s="1">
        <v>200</v>
      </c>
      <c r="H3" s="1">
        <v>10</v>
      </c>
      <c r="I3" s="1">
        <v>2000</v>
      </c>
      <c r="J3" s="1">
        <f>INDEX($F$11:$F$14,MATCH(LEFT(B3,1),$E$11:$E$14,0),1)*I3</f>
        <v>20</v>
      </c>
      <c r="K3" s="1">
        <f t="shared" ref="K3:K5" si="1">IF(F3&lt;30,2%,IF(F3&lt;90,1%,0))*I3</f>
        <v>0</v>
      </c>
      <c r="L3" s="1">
        <f t="shared" ref="L3:L5" si="2">I3+J3+K3</f>
        <v>2020</v>
      </c>
      <c r="N3" s="6"/>
    </row>
    <row r="4" spans="1:14" x14ac:dyDescent="0.35">
      <c r="A4" s="1">
        <v>3</v>
      </c>
      <c r="B4" s="1" t="s">
        <v>14</v>
      </c>
      <c r="C4" s="1" t="s">
        <v>15</v>
      </c>
      <c r="D4" s="2">
        <v>36006</v>
      </c>
      <c r="E4" s="2">
        <v>36066</v>
      </c>
      <c r="F4" s="8">
        <f t="shared" si="0"/>
        <v>60</v>
      </c>
      <c r="G4" s="1">
        <v>300</v>
      </c>
      <c r="H4" s="1">
        <v>20</v>
      </c>
      <c r="I4" s="1">
        <v>6000</v>
      </c>
      <c r="J4" s="1">
        <f>INDEX($F$11:$F$14,MATCH(LEFT(B4,1),$E$11:$E$14,0),1)*I4</f>
        <v>600</v>
      </c>
      <c r="K4" s="1">
        <f t="shared" si="1"/>
        <v>60</v>
      </c>
      <c r="L4" s="1">
        <f t="shared" si="2"/>
        <v>6660</v>
      </c>
      <c r="N4" s="6"/>
    </row>
    <row r="5" spans="1:14" x14ac:dyDescent="0.35">
      <c r="A5" s="1">
        <v>4</v>
      </c>
      <c r="B5" s="1" t="s">
        <v>16</v>
      </c>
      <c r="C5" s="1" t="s">
        <v>17</v>
      </c>
      <c r="D5" s="2">
        <v>35827</v>
      </c>
      <c r="E5" s="2">
        <v>36130</v>
      </c>
      <c r="F5" s="8">
        <f t="shared" si="0"/>
        <v>303</v>
      </c>
      <c r="G5" s="1">
        <v>120</v>
      </c>
      <c r="H5" s="1">
        <v>15</v>
      </c>
      <c r="I5" s="1">
        <v>1800</v>
      </c>
      <c r="J5" s="1">
        <f>INDEX($F$11:$F$14,MATCH(LEFT(B5,1),$E$11:$E$14,0),1)*I5</f>
        <v>126.00000000000001</v>
      </c>
      <c r="K5" s="1">
        <f t="shared" si="1"/>
        <v>0</v>
      </c>
      <c r="L5" s="1">
        <f t="shared" si="2"/>
        <v>1926</v>
      </c>
      <c r="N5" s="6"/>
    </row>
    <row r="6" spans="1:14" x14ac:dyDescent="0.35">
      <c r="A6" s="9"/>
      <c r="B6" s="9"/>
      <c r="C6" s="9" t="s">
        <v>23</v>
      </c>
      <c r="D6" s="9"/>
      <c r="E6" s="9"/>
      <c r="F6" s="9"/>
      <c r="G6" s="9"/>
      <c r="H6" s="9"/>
      <c r="I6" s="1">
        <f>SUM(I2:I5)</f>
        <v>10300</v>
      </c>
      <c r="J6" s="1">
        <f t="shared" ref="J6:L6" si="3">SUM(J2:J5)</f>
        <v>771</v>
      </c>
      <c r="K6" s="1">
        <f t="shared" si="3"/>
        <v>70</v>
      </c>
      <c r="L6" s="1">
        <f t="shared" si="3"/>
        <v>11141</v>
      </c>
    </row>
    <row r="8" spans="1:14" x14ac:dyDescent="0.35">
      <c r="I8" s="4"/>
    </row>
    <row r="10" spans="1:14" x14ac:dyDescent="0.35">
      <c r="E10" s="1" t="s">
        <v>1</v>
      </c>
      <c r="F10" s="1" t="s">
        <v>8</v>
      </c>
    </row>
    <row r="11" spans="1:14" x14ac:dyDescent="0.35">
      <c r="E11" s="1" t="s">
        <v>18</v>
      </c>
      <c r="F11" s="5">
        <v>0.01</v>
      </c>
    </row>
    <row r="12" spans="1:14" x14ac:dyDescent="0.35">
      <c r="E12" s="1" t="s">
        <v>19</v>
      </c>
      <c r="F12" s="5">
        <v>0.05</v>
      </c>
    </row>
    <row r="13" spans="1:14" x14ac:dyDescent="0.35">
      <c r="E13" s="1" t="s">
        <v>20</v>
      </c>
      <c r="F13" s="5">
        <v>7.0000000000000007E-2</v>
      </c>
    </row>
    <row r="14" spans="1:14" x14ac:dyDescent="0.35">
      <c r="E14" s="1" t="s">
        <v>21</v>
      </c>
      <c r="F14" s="5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2021-02-16T01:56:52Z</dcterms:created>
  <dcterms:modified xsi:type="dcterms:W3CDTF">2021-02-17T11:10:31Z</dcterms:modified>
</cp:coreProperties>
</file>