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6" i="1" l="1"/>
  <c r="I2" i="1"/>
  <c r="I3" i="1"/>
  <c r="I5" i="1"/>
  <c r="I4" i="1"/>
  <c r="G3" i="1"/>
  <c r="G4" i="1"/>
  <c r="G5" i="1"/>
  <c r="G2" i="1"/>
  <c r="H6" i="1"/>
  <c r="F5" i="1"/>
  <c r="J5" i="1" s="1"/>
  <c r="F4" i="1"/>
  <c r="J4" i="1" s="1"/>
  <c r="J3" i="1"/>
  <c r="F3" i="1"/>
  <c r="F2" i="1"/>
  <c r="J2" i="1" s="1"/>
  <c r="K3" i="1" l="1"/>
  <c r="K5" i="1"/>
  <c r="K4" i="1"/>
  <c r="J6" i="1"/>
  <c r="K2" i="1"/>
  <c r="K6" i="1" l="1"/>
</calcChain>
</file>

<file path=xl/sharedStrings.xml><?xml version="1.0" encoding="utf-8"?>
<sst xmlns="http://schemas.openxmlformats.org/spreadsheetml/2006/main" count="26" uniqueCount="24">
  <si>
    <t>TT</t>
  </si>
  <si>
    <t>Mã</t>
  </si>
  <si>
    <t>Tên hàng</t>
  </si>
  <si>
    <t>Ngày nhập</t>
  </si>
  <si>
    <t>Ngày bán</t>
  </si>
  <si>
    <t>Thời gian 
lưu kho</t>
  </si>
  <si>
    <t>Thành tiền</t>
  </si>
  <si>
    <t>Thuế</t>
  </si>
  <si>
    <t>Giá thành</t>
  </si>
  <si>
    <t>B2</t>
  </si>
  <si>
    <t>Giấy</t>
  </si>
  <si>
    <t>A1</t>
  </si>
  <si>
    <t>Vải</t>
  </si>
  <si>
    <t>D3</t>
  </si>
  <si>
    <t>Xi măng</t>
  </si>
  <si>
    <t>C2</t>
  </si>
  <si>
    <t>Gạch</t>
  </si>
  <si>
    <t>Cộng</t>
  </si>
  <si>
    <t>A</t>
  </si>
  <si>
    <t>B</t>
  </si>
  <si>
    <t>C</t>
  </si>
  <si>
    <t>D</t>
  </si>
  <si>
    <t>Nhận xét</t>
  </si>
  <si>
    <t>Thưởng cho
nhân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</si>
</sst>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 applyAlignment="1">
      <alignment horizontal="left"/>
    </xf>
    <xf numFmtId="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wrapText="1"/>
    </xf>
    <xf numFmtId="9" fontId="1" fillId="0" borderId="0" xfId="0" applyNumberFormat="1" applyFont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K2" sqref="K2"/>
    </sheetView>
  </sheetViews>
  <sheetFormatPr defaultColWidth="14" defaultRowHeight="18" x14ac:dyDescent="0.35"/>
  <cols>
    <col min="1" max="1" width="7.77734375" style="3" customWidth="1"/>
    <col min="2" max="16384" width="14" style="3"/>
  </cols>
  <sheetData>
    <row r="1" spans="1:13" ht="3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22</v>
      </c>
      <c r="H1" s="1" t="s">
        <v>6</v>
      </c>
      <c r="I1" s="1" t="s">
        <v>7</v>
      </c>
      <c r="J1" s="12" t="s">
        <v>23</v>
      </c>
      <c r="K1" s="1" t="s">
        <v>8</v>
      </c>
      <c r="M1" s="4"/>
    </row>
    <row r="2" spans="1:13" x14ac:dyDescent="0.35">
      <c r="A2" s="1">
        <v>1</v>
      </c>
      <c r="B2" s="1" t="s">
        <v>9</v>
      </c>
      <c r="C2" s="1" t="s">
        <v>10</v>
      </c>
      <c r="D2" s="5">
        <v>35927</v>
      </c>
      <c r="E2" s="5">
        <v>35930</v>
      </c>
      <c r="F2" s="6">
        <f>E2-D2</f>
        <v>3</v>
      </c>
      <c r="G2" s="1" t="str">
        <f>IF(F2&lt;30,"Bán chạy",IF(F2&lt;=89,"Bán được","Bán chậm"))</f>
        <v>Bán chạy</v>
      </c>
      <c r="H2" s="1">
        <v>500</v>
      </c>
      <c r="I2" s="1">
        <f t="shared" ref="I2:I3" si="0">VLOOKUP(LEFT(B2,1),$E$10:$F$14,2,0)*H2</f>
        <v>25</v>
      </c>
      <c r="J2" s="1">
        <f>IF(F2&lt;30,2%,IF(F2&lt;90,1%,0))*H2</f>
        <v>10</v>
      </c>
      <c r="K2" s="1">
        <f>H2+I2+J2</f>
        <v>535</v>
      </c>
      <c r="M2" s="4"/>
    </row>
    <row r="3" spans="1:13" x14ac:dyDescent="0.35">
      <c r="A3" s="1">
        <v>2</v>
      </c>
      <c r="B3" s="1" t="s">
        <v>11</v>
      </c>
      <c r="C3" s="1" t="s">
        <v>12</v>
      </c>
      <c r="D3" s="5">
        <v>35802</v>
      </c>
      <c r="E3" s="5">
        <v>35902</v>
      </c>
      <c r="F3" s="6">
        <f t="shared" ref="F3:F5" si="1">E3-D3</f>
        <v>100</v>
      </c>
      <c r="G3" s="1" t="str">
        <f t="shared" ref="G3:G5" si="2">IF(F3&lt;30,"Bán chạy",IF(F3&lt;=89,"Bán được","Bán chậm"))</f>
        <v>Bán chậm</v>
      </c>
      <c r="H3" s="1">
        <v>2000</v>
      </c>
      <c r="I3" s="1">
        <f t="shared" si="0"/>
        <v>20</v>
      </c>
      <c r="J3" s="1">
        <f>IF(F3&lt;30,2%,IF(F3&lt;90,1%,0))*H3</f>
        <v>0</v>
      </c>
      <c r="K3" s="1">
        <f t="shared" ref="K3:K5" si="3">H3+I3+J3</f>
        <v>2020</v>
      </c>
      <c r="M3" s="4"/>
    </row>
    <row r="4" spans="1:13" x14ac:dyDescent="0.35">
      <c r="A4" s="1">
        <v>3</v>
      </c>
      <c r="B4" s="1" t="s">
        <v>13</v>
      </c>
      <c r="C4" s="1" t="s">
        <v>14</v>
      </c>
      <c r="D4" s="5">
        <v>36006</v>
      </c>
      <c r="E4" s="5">
        <v>36066</v>
      </c>
      <c r="F4" s="6">
        <f t="shared" si="1"/>
        <v>60</v>
      </c>
      <c r="G4" s="1" t="str">
        <f t="shared" si="2"/>
        <v>Bán được</v>
      </c>
      <c r="H4" s="1">
        <v>6000</v>
      </c>
      <c r="I4" s="1">
        <f>VLOOKUP(LEFT(B4,1),$E$10:$F$14,2,0)*H4</f>
        <v>600</v>
      </c>
      <c r="J4" s="1">
        <f>IF(F4&lt;30,2%,IF(F4&lt;90,1%,0))*H4</f>
        <v>60</v>
      </c>
      <c r="K4" s="1">
        <f t="shared" si="3"/>
        <v>6660</v>
      </c>
      <c r="M4" s="4"/>
    </row>
    <row r="5" spans="1:13" x14ac:dyDescent="0.35">
      <c r="A5" s="1">
        <v>4</v>
      </c>
      <c r="B5" s="1" t="s">
        <v>15</v>
      </c>
      <c r="C5" s="1" t="s">
        <v>16</v>
      </c>
      <c r="D5" s="5">
        <v>35827</v>
      </c>
      <c r="E5" s="5">
        <v>36130</v>
      </c>
      <c r="F5" s="6">
        <f t="shared" si="1"/>
        <v>303</v>
      </c>
      <c r="G5" s="1" t="str">
        <f t="shared" si="2"/>
        <v>Bán chậm</v>
      </c>
      <c r="H5" s="1">
        <v>1800</v>
      </c>
      <c r="I5" s="1">
        <f t="shared" ref="I5:I6" si="4">VLOOKUP(LEFT(B5,1),$E$10:$F$14,2,0)*H5</f>
        <v>126.00000000000001</v>
      </c>
      <c r="J5" s="1">
        <f>IF(F5&lt;30,2%,IF(F5&lt;90,1%,0))*H5</f>
        <v>0</v>
      </c>
      <c r="K5" s="1">
        <f t="shared" si="3"/>
        <v>1926</v>
      </c>
      <c r="M5" s="4"/>
    </row>
    <row r="6" spans="1:13" x14ac:dyDescent="0.35">
      <c r="A6" s="7"/>
      <c r="B6" s="7"/>
      <c r="C6" s="7" t="s">
        <v>17</v>
      </c>
      <c r="D6" s="7"/>
      <c r="E6" s="7"/>
      <c r="F6" s="7"/>
      <c r="G6" s="7"/>
      <c r="H6" s="1">
        <f>SUM(H2:H5)</f>
        <v>10300</v>
      </c>
      <c r="I6" s="1">
        <f>SUM(I2:I5)</f>
        <v>771</v>
      </c>
      <c r="J6" s="1">
        <f t="shared" ref="I6:K6" si="5">SUM(J2:J5)</f>
        <v>70</v>
      </c>
      <c r="K6" s="1">
        <f t="shared" si="5"/>
        <v>11141</v>
      </c>
    </row>
    <row r="8" spans="1:13" x14ac:dyDescent="0.35">
      <c r="I8" s="8"/>
    </row>
    <row r="10" spans="1:13" x14ac:dyDescent="0.35">
      <c r="E10" s="1" t="s">
        <v>1</v>
      </c>
      <c r="F10" s="1" t="s">
        <v>7</v>
      </c>
      <c r="I10" s="10"/>
    </row>
    <row r="11" spans="1:13" x14ac:dyDescent="0.35">
      <c r="E11" s="1" t="s">
        <v>18</v>
      </c>
      <c r="F11" s="9">
        <v>0.01</v>
      </c>
      <c r="I11" s="11"/>
    </row>
    <row r="12" spans="1:13" x14ac:dyDescent="0.35">
      <c r="E12" s="1" t="s">
        <v>19</v>
      </c>
      <c r="F12" s="9">
        <v>0.05</v>
      </c>
      <c r="I12" s="11"/>
    </row>
    <row r="13" spans="1:13" x14ac:dyDescent="0.35">
      <c r="E13" s="1" t="s">
        <v>20</v>
      </c>
      <c r="F13" s="9">
        <v>7.0000000000000007E-2</v>
      </c>
    </row>
    <row r="14" spans="1:13" x14ac:dyDescent="0.35">
      <c r="E14" s="1" t="s">
        <v>21</v>
      </c>
      <c r="F14" s="9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2021-02-17T11:03:41Z</dcterms:created>
  <dcterms:modified xsi:type="dcterms:W3CDTF">2021-02-17T11:10:47Z</dcterms:modified>
</cp:coreProperties>
</file>