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2" i="1"/>
  <c r="I8" i="1"/>
  <c r="I3" i="1"/>
  <c r="I4" i="1"/>
  <c r="I5" i="1"/>
  <c r="I6" i="1"/>
  <c r="I7" i="1"/>
  <c r="I2" i="1"/>
  <c r="H8" i="1"/>
  <c r="G3" i="1"/>
  <c r="G4" i="1"/>
  <c r="G5" i="1"/>
  <c r="G6" i="1"/>
  <c r="G7" i="1"/>
  <c r="G2" i="1"/>
  <c r="F3" i="1"/>
  <c r="F4" i="1"/>
  <c r="F5" i="1"/>
  <c r="F6" i="1"/>
  <c r="F7" i="1"/>
  <c r="F2" i="1"/>
  <c r="J8" i="1" l="1"/>
</calcChain>
</file>

<file path=xl/comments1.xml><?xml version="1.0" encoding="utf-8"?>
<comments xmlns="http://schemas.openxmlformats.org/spreadsheetml/2006/main">
  <authors>
    <author>ADMIN</author>
  </authors>
  <commentList>
    <comment ref="E13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<sst xmlns="http://schemas.openxmlformats.org/spreadsheetml/2006/main" count="29" uniqueCount="29">
  <si>
    <t>B2</t>
  </si>
  <si>
    <t>A1</t>
  </si>
  <si>
    <t>D1</t>
  </si>
  <si>
    <t>C2</t>
  </si>
  <si>
    <t>A2</t>
  </si>
  <si>
    <t>B1</t>
  </si>
  <si>
    <t>A</t>
  </si>
  <si>
    <t>B</t>
  </si>
  <si>
    <t>C</t>
  </si>
  <si>
    <t>D</t>
  </si>
  <si>
    <t>Mã đầu</t>
  </si>
  <si>
    <t>Mã thứ 2</t>
  </si>
  <si>
    <t>TT</t>
  </si>
  <si>
    <t>Mã</t>
  </si>
  <si>
    <t>Bìa</t>
  </si>
  <si>
    <t>Vải hoa</t>
  </si>
  <si>
    <t>Gạch</t>
  </si>
  <si>
    <t>Xi măng</t>
  </si>
  <si>
    <t>Vải bông</t>
  </si>
  <si>
    <t>Giấy</t>
  </si>
  <si>
    <t>Ngày bán</t>
  </si>
  <si>
    <t>Ngày nhập</t>
  </si>
  <si>
    <t>Tên
 hàng</t>
  </si>
  <si>
    <t>Số ngày</t>
  </si>
  <si>
    <t>Nhận xét</t>
  </si>
  <si>
    <t>Cộng</t>
  </si>
  <si>
    <t>Thành tiền</t>
  </si>
  <si>
    <t>Thuế</t>
  </si>
  <si>
    <t>Giá 
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</si>
</sst>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/>
    <xf numFmtId="9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NumberFormat="1" applyFont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E11" sqref="E11"/>
    </sheetView>
  </sheetViews>
  <sheetFormatPr defaultRowHeight="18" x14ac:dyDescent="0.35"/>
  <cols>
    <col min="1" max="2" width="8.88671875" style="1"/>
    <col min="3" max="3" width="15.109375" style="1" customWidth="1"/>
    <col min="4" max="4" width="14.6640625" style="1" customWidth="1"/>
    <col min="5" max="7" width="15.21875" style="1" customWidth="1"/>
    <col min="8" max="8" width="15.21875" style="12" customWidth="1"/>
    <col min="9" max="9" width="10.33203125" style="1" customWidth="1"/>
    <col min="10" max="10" width="9.109375" style="1" customWidth="1"/>
    <col min="11" max="16384" width="8.88671875" style="1"/>
  </cols>
  <sheetData>
    <row r="1" spans="1:13" ht="36" x14ac:dyDescent="0.35">
      <c r="A1" s="10" t="s">
        <v>12</v>
      </c>
      <c r="B1" s="10" t="s">
        <v>13</v>
      </c>
      <c r="C1" s="11" t="s">
        <v>22</v>
      </c>
      <c r="D1" s="10" t="s">
        <v>21</v>
      </c>
      <c r="E1" s="10" t="s">
        <v>20</v>
      </c>
      <c r="F1" s="10" t="s">
        <v>23</v>
      </c>
      <c r="G1" s="10" t="s">
        <v>24</v>
      </c>
      <c r="H1" s="14" t="s">
        <v>26</v>
      </c>
      <c r="I1" s="10" t="s">
        <v>27</v>
      </c>
      <c r="J1" s="11" t="s">
        <v>28</v>
      </c>
    </row>
    <row r="2" spans="1:13" x14ac:dyDescent="0.35">
      <c r="A2" s="10">
        <v>1</v>
      </c>
      <c r="B2" s="10" t="s">
        <v>0</v>
      </c>
      <c r="C2" s="10" t="s">
        <v>19</v>
      </c>
      <c r="D2" s="13">
        <v>35927</v>
      </c>
      <c r="E2" s="13">
        <v>35930</v>
      </c>
      <c r="F2" s="14">
        <f>E2-D2</f>
        <v>3</v>
      </c>
      <c r="G2" s="13" t="str">
        <f>IF(F2&gt;90,"Bán chậm",IF(F2&gt;30,"Bán được","Bán chạy"))</f>
        <v>Bán chạy</v>
      </c>
      <c r="H2" s="14">
        <v>500</v>
      </c>
      <c r="I2" s="10">
        <f>INDEX($E$15:$F$18,MATCH(LEFT(B2,1),$D$15:$D$18,0),MATCH(VALUE(RIGHT(B2,1)),$E$14:$F$14,0))*H2</f>
        <v>25</v>
      </c>
      <c r="J2" s="10">
        <f>I2+H2</f>
        <v>525</v>
      </c>
    </row>
    <row r="3" spans="1:13" x14ac:dyDescent="0.35">
      <c r="A3" s="10">
        <v>2</v>
      </c>
      <c r="B3" s="10" t="s">
        <v>1</v>
      </c>
      <c r="C3" s="10" t="s">
        <v>18</v>
      </c>
      <c r="D3" s="13">
        <v>35802</v>
      </c>
      <c r="E3" s="13">
        <v>35902</v>
      </c>
      <c r="F3" s="14">
        <f t="shared" ref="F3:F7" si="0">E3-D3</f>
        <v>100</v>
      </c>
      <c r="G3" s="13" t="str">
        <f t="shared" ref="G3:G7" si="1">IF(F3&gt;90,"Bán chậm",IF(F3&gt;30,"Bán được","Bán chạy"))</f>
        <v>Bán chậm</v>
      </c>
      <c r="H3" s="14">
        <v>2000</v>
      </c>
      <c r="I3" s="10">
        <f t="shared" ref="I3:I7" si="2">INDEX($E$15:$F$18,MATCH(LEFT(B3,1),$D$15:$D$18,0),MATCH(VALUE(RIGHT(B3,1)),$E$14:$F$14,0))*H3</f>
        <v>30</v>
      </c>
      <c r="J3" s="10">
        <f t="shared" ref="J3:J7" si="3">I3+H3</f>
        <v>2030</v>
      </c>
    </row>
    <row r="4" spans="1:13" x14ac:dyDescent="0.35">
      <c r="A4" s="10">
        <v>3</v>
      </c>
      <c r="B4" s="10" t="s">
        <v>2</v>
      </c>
      <c r="C4" s="10" t="s">
        <v>17</v>
      </c>
      <c r="D4" s="13">
        <v>36006</v>
      </c>
      <c r="E4" s="13">
        <v>36066</v>
      </c>
      <c r="F4" s="14">
        <f t="shared" si="0"/>
        <v>60</v>
      </c>
      <c r="G4" s="13" t="str">
        <f t="shared" si="1"/>
        <v>Bán được</v>
      </c>
      <c r="H4" s="14">
        <v>6000</v>
      </c>
      <c r="I4" s="10">
        <f t="shared" si="2"/>
        <v>900</v>
      </c>
      <c r="J4" s="10">
        <f t="shared" si="3"/>
        <v>6900</v>
      </c>
    </row>
    <row r="5" spans="1:13" x14ac:dyDescent="0.35">
      <c r="A5" s="10">
        <v>4</v>
      </c>
      <c r="B5" s="10" t="s">
        <v>3</v>
      </c>
      <c r="C5" s="10" t="s">
        <v>16</v>
      </c>
      <c r="D5" s="13">
        <v>35827</v>
      </c>
      <c r="E5" s="13">
        <v>36130</v>
      </c>
      <c r="F5" s="14">
        <f t="shared" si="0"/>
        <v>303</v>
      </c>
      <c r="G5" s="13" t="str">
        <f t="shared" si="1"/>
        <v>Bán chậm</v>
      </c>
      <c r="H5" s="14">
        <v>1800</v>
      </c>
      <c r="I5" s="10">
        <f t="shared" si="2"/>
        <v>144</v>
      </c>
      <c r="J5" s="10">
        <f t="shared" si="3"/>
        <v>1944</v>
      </c>
    </row>
    <row r="6" spans="1:13" x14ac:dyDescent="0.35">
      <c r="A6" s="10">
        <v>5</v>
      </c>
      <c r="B6" s="10" t="s">
        <v>4</v>
      </c>
      <c r="C6" s="10" t="s">
        <v>15</v>
      </c>
      <c r="D6" s="13">
        <v>36006</v>
      </c>
      <c r="E6" s="13">
        <v>36066</v>
      </c>
      <c r="F6" s="14">
        <f t="shared" si="0"/>
        <v>60</v>
      </c>
      <c r="G6" s="13" t="str">
        <f t="shared" si="1"/>
        <v>Bán được</v>
      </c>
      <c r="H6" s="14">
        <v>6000</v>
      </c>
      <c r="I6" s="10">
        <f t="shared" si="2"/>
        <v>60</v>
      </c>
      <c r="J6" s="10">
        <f t="shared" si="3"/>
        <v>6060</v>
      </c>
    </row>
    <row r="7" spans="1:13" x14ac:dyDescent="0.35">
      <c r="A7" s="10">
        <v>6</v>
      </c>
      <c r="B7" s="10" t="s">
        <v>5</v>
      </c>
      <c r="C7" s="10" t="s">
        <v>14</v>
      </c>
      <c r="D7" s="13">
        <v>35927</v>
      </c>
      <c r="E7" s="13">
        <v>35930</v>
      </c>
      <c r="F7" s="14">
        <f t="shared" si="0"/>
        <v>3</v>
      </c>
      <c r="G7" s="13" t="str">
        <f t="shared" si="1"/>
        <v>Bán chạy</v>
      </c>
      <c r="H7" s="14">
        <v>500</v>
      </c>
      <c r="I7" s="10">
        <f t="shared" si="2"/>
        <v>30</v>
      </c>
      <c r="J7" s="10">
        <f t="shared" si="3"/>
        <v>530</v>
      </c>
    </row>
    <row r="8" spans="1:13" x14ac:dyDescent="0.35">
      <c r="A8" s="10"/>
      <c r="B8" s="10"/>
      <c r="C8" s="10" t="s">
        <v>25</v>
      </c>
      <c r="D8" s="10"/>
      <c r="E8" s="10"/>
      <c r="F8" s="10"/>
      <c r="G8" s="10"/>
      <c r="H8" s="14">
        <f>SUM(H2:H7)</f>
        <v>16800</v>
      </c>
      <c r="I8" s="14">
        <f>SUM(I2:I7)</f>
        <v>1189</v>
      </c>
      <c r="J8" s="14">
        <f>SUM(J2:J7)</f>
        <v>17989</v>
      </c>
    </row>
    <row r="9" spans="1:13" x14ac:dyDescent="0.35">
      <c r="M9" s="2"/>
    </row>
    <row r="13" spans="1:13" x14ac:dyDescent="0.35">
      <c r="D13" s="15" t="s">
        <v>10</v>
      </c>
      <c r="E13" s="7" t="s">
        <v>11</v>
      </c>
      <c r="F13" s="4"/>
    </row>
    <row r="14" spans="1:13" x14ac:dyDescent="0.35">
      <c r="D14" s="9"/>
      <c r="E14" s="8">
        <v>1</v>
      </c>
      <c r="F14" s="3">
        <v>2</v>
      </c>
    </row>
    <row r="15" spans="1:13" x14ac:dyDescent="0.35">
      <c r="D15" s="9" t="s">
        <v>6</v>
      </c>
      <c r="E15" s="5">
        <v>1.4999999999999999E-2</v>
      </c>
      <c r="F15" s="6">
        <v>0.01</v>
      </c>
    </row>
    <row r="16" spans="1:13" x14ac:dyDescent="0.35">
      <c r="D16" s="3" t="s">
        <v>7</v>
      </c>
      <c r="E16" s="6">
        <v>0.06</v>
      </c>
      <c r="F16" s="6">
        <v>0.05</v>
      </c>
    </row>
    <row r="17" spans="4:6" x14ac:dyDescent="0.35">
      <c r="D17" s="3" t="s">
        <v>8</v>
      </c>
      <c r="E17" s="6">
        <v>0.1</v>
      </c>
      <c r="F17" s="6">
        <v>0.08</v>
      </c>
    </row>
    <row r="18" spans="4:6" x14ac:dyDescent="0.35">
      <c r="D18" s="3" t="s">
        <v>9</v>
      </c>
      <c r="E18" s="6">
        <v>0.15</v>
      </c>
      <c r="F18" s="6">
        <v>0.12</v>
      </c>
    </row>
  </sheetData>
  <mergeCells count="1">
    <mergeCell ref="E13:F1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2021-02-17T02:17:25Z</dcterms:created>
  <dcterms:modified xsi:type="dcterms:W3CDTF">2021-02-17T02:36:58Z</dcterms:modified>
</cp:coreProperties>
</file>