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F9A14FC6-9484-4F92-B2C0-C231BB68C820}" xr6:coauthVersionLast="47" xr6:coauthVersionMax="47" xr10:uidLastSave="{00000000-0000-0000-0000-000000000000}"/>
  <bookViews>
    <workbookView xWindow="-120" yWindow="-120" windowWidth="29040" windowHeight="15840" activeTab="1" xr2:uid="{D92A4447-F1D0-4BDA-8B4C-F8CE8F634E42}"/>
  </bookViews>
  <sheets>
    <sheet name="Лист1" sheetId="1" r:id="rId1"/>
    <sheet name="Лист_by_R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K40" i="2"/>
  <c r="J40" i="2"/>
  <c r="M40" i="2" s="1"/>
  <c r="I40" i="2"/>
  <c r="H40" i="2"/>
  <c r="G40" i="2"/>
  <c r="C40" i="2"/>
  <c r="L45" i="2"/>
  <c r="K45" i="2"/>
  <c r="J45" i="2"/>
  <c r="I45" i="2"/>
  <c r="H45" i="2"/>
  <c r="G45" i="2"/>
  <c r="C45" i="2"/>
  <c r="L48" i="2"/>
  <c r="K48" i="2"/>
  <c r="J48" i="2"/>
  <c r="I48" i="2"/>
  <c r="H48" i="2"/>
  <c r="G48" i="2"/>
  <c r="C48" i="2"/>
  <c r="L47" i="2"/>
  <c r="K47" i="2"/>
  <c r="J47" i="2"/>
  <c r="I47" i="2"/>
  <c r="H47" i="2"/>
  <c r="G47" i="2"/>
  <c r="C47" i="2"/>
  <c r="L30" i="2"/>
  <c r="K30" i="2"/>
  <c r="J30" i="2"/>
  <c r="I30" i="2"/>
  <c r="H30" i="2"/>
  <c r="G30" i="2"/>
  <c r="C30" i="2"/>
  <c r="L46" i="2"/>
  <c r="K46" i="2"/>
  <c r="J46" i="2"/>
  <c r="I46" i="2"/>
  <c r="H46" i="2"/>
  <c r="G46" i="2"/>
  <c r="C46" i="2"/>
  <c r="L36" i="2"/>
  <c r="K36" i="2"/>
  <c r="J36" i="2"/>
  <c r="M36" i="2" s="1"/>
  <c r="I36" i="2"/>
  <c r="H36" i="2"/>
  <c r="G36" i="2"/>
  <c r="C36" i="2"/>
  <c r="L41" i="2"/>
  <c r="K41" i="2"/>
  <c r="J41" i="2"/>
  <c r="M41" i="2" s="1"/>
  <c r="I41" i="2"/>
  <c r="H41" i="2"/>
  <c r="G41" i="2"/>
  <c r="C41" i="2"/>
  <c r="L37" i="2"/>
  <c r="K37" i="2"/>
  <c r="J37" i="2"/>
  <c r="M37" i="2" s="1"/>
  <c r="I37" i="2"/>
  <c r="H37" i="2"/>
  <c r="G37" i="2"/>
  <c r="C37" i="2"/>
  <c r="L42" i="2"/>
  <c r="K42" i="2"/>
  <c r="J42" i="2"/>
  <c r="I42" i="2"/>
  <c r="H42" i="2"/>
  <c r="G42" i="2"/>
  <c r="C42" i="2"/>
  <c r="L28" i="2"/>
  <c r="K28" i="2"/>
  <c r="J28" i="2"/>
  <c r="I28" i="2"/>
  <c r="H28" i="2"/>
  <c r="G28" i="2"/>
  <c r="C28" i="2"/>
  <c r="L44" i="2"/>
  <c r="K44" i="2"/>
  <c r="J44" i="2"/>
  <c r="I44" i="2"/>
  <c r="H44" i="2"/>
  <c r="G44" i="2"/>
  <c r="C44" i="2"/>
  <c r="L49" i="2"/>
  <c r="K49" i="2"/>
  <c r="M49" i="2" s="1"/>
  <c r="J49" i="2"/>
  <c r="I49" i="2"/>
  <c r="H49" i="2"/>
  <c r="G49" i="2"/>
  <c r="C49" i="2"/>
  <c r="L34" i="2"/>
  <c r="K34" i="2"/>
  <c r="J34" i="2"/>
  <c r="I34" i="2"/>
  <c r="H34" i="2"/>
  <c r="G34" i="2"/>
  <c r="C34" i="2"/>
  <c r="L23" i="2"/>
  <c r="M23" i="2" s="1"/>
  <c r="K23" i="2"/>
  <c r="J23" i="2"/>
  <c r="I23" i="2"/>
  <c r="H23" i="2"/>
  <c r="G23" i="2"/>
  <c r="C23" i="2"/>
  <c r="L31" i="2"/>
  <c r="K31" i="2"/>
  <c r="J31" i="2"/>
  <c r="I31" i="2"/>
  <c r="H31" i="2"/>
  <c r="G31" i="2"/>
  <c r="C31" i="2"/>
  <c r="L5" i="2"/>
  <c r="K5" i="2"/>
  <c r="M5" i="2" s="1"/>
  <c r="J5" i="2"/>
  <c r="I5" i="2"/>
  <c r="H5" i="2"/>
  <c r="G5" i="2"/>
  <c r="C5" i="2"/>
  <c r="L6" i="2"/>
  <c r="K6" i="2"/>
  <c r="J6" i="2"/>
  <c r="M6" i="2" s="1"/>
  <c r="I6" i="2"/>
  <c r="H6" i="2"/>
  <c r="G6" i="2"/>
  <c r="C6" i="2"/>
  <c r="L12" i="2"/>
  <c r="K12" i="2"/>
  <c r="J12" i="2"/>
  <c r="M12" i="2" s="1"/>
  <c r="I12" i="2"/>
  <c r="H12" i="2"/>
  <c r="G12" i="2"/>
  <c r="C12" i="2"/>
  <c r="L29" i="2"/>
  <c r="K29" i="2"/>
  <c r="J29" i="2"/>
  <c r="M29" i="2" s="1"/>
  <c r="I29" i="2"/>
  <c r="H29" i="2"/>
  <c r="G29" i="2"/>
  <c r="C29" i="2"/>
  <c r="L7" i="2"/>
  <c r="K7" i="2"/>
  <c r="M7" i="2" s="1"/>
  <c r="J7" i="2"/>
  <c r="I7" i="2"/>
  <c r="H7" i="2"/>
  <c r="G7" i="2"/>
  <c r="C7" i="2"/>
  <c r="L8" i="2"/>
  <c r="K8" i="2"/>
  <c r="J8" i="2"/>
  <c r="I8" i="2"/>
  <c r="H8" i="2"/>
  <c r="G8" i="2"/>
  <c r="C8" i="2"/>
  <c r="L2" i="2"/>
  <c r="M2" i="2" s="1"/>
  <c r="K2" i="2"/>
  <c r="J2" i="2"/>
  <c r="I2" i="2"/>
  <c r="H2" i="2"/>
  <c r="G2" i="2"/>
  <c r="C2" i="2"/>
  <c r="L51" i="2"/>
  <c r="K51" i="2"/>
  <c r="J51" i="2"/>
  <c r="I51" i="2"/>
  <c r="H51" i="2"/>
  <c r="G51" i="2"/>
  <c r="C51" i="2"/>
  <c r="L50" i="2"/>
  <c r="M50" i="2" s="1"/>
  <c r="K50" i="2"/>
  <c r="J50" i="2"/>
  <c r="I50" i="2"/>
  <c r="H50" i="2"/>
  <c r="G50" i="2"/>
  <c r="C50" i="2"/>
  <c r="L39" i="2"/>
  <c r="K39" i="2"/>
  <c r="J39" i="2"/>
  <c r="I39" i="2"/>
  <c r="H39" i="2"/>
  <c r="G39" i="2"/>
  <c r="C39" i="2"/>
  <c r="L33" i="2"/>
  <c r="K33" i="2"/>
  <c r="J33" i="2"/>
  <c r="M33" i="2" s="1"/>
  <c r="I33" i="2"/>
  <c r="H33" i="2"/>
  <c r="G33" i="2"/>
  <c r="C33" i="2"/>
  <c r="L15" i="2"/>
  <c r="K15" i="2"/>
  <c r="J15" i="2"/>
  <c r="M15" i="2" s="1"/>
  <c r="I15" i="2"/>
  <c r="H15" i="2"/>
  <c r="G15" i="2"/>
  <c r="C15" i="2"/>
  <c r="L27" i="2"/>
  <c r="K27" i="2"/>
  <c r="J27" i="2"/>
  <c r="I27" i="2"/>
  <c r="H27" i="2"/>
  <c r="G27" i="2"/>
  <c r="C27" i="2"/>
  <c r="L43" i="2"/>
  <c r="K43" i="2"/>
  <c r="J43" i="2"/>
  <c r="I43" i="2"/>
  <c r="H43" i="2"/>
  <c r="G43" i="2"/>
  <c r="C43" i="2"/>
  <c r="M24" i="2"/>
  <c r="L24" i="2"/>
  <c r="K24" i="2"/>
  <c r="J24" i="2"/>
  <c r="I24" i="2"/>
  <c r="H24" i="2"/>
  <c r="G24" i="2"/>
  <c r="C24" i="2"/>
  <c r="L32" i="2"/>
  <c r="K32" i="2"/>
  <c r="J32" i="2"/>
  <c r="I32" i="2"/>
  <c r="H32" i="2"/>
  <c r="G32" i="2"/>
  <c r="C32" i="2"/>
  <c r="L35" i="2"/>
  <c r="K35" i="2"/>
  <c r="J35" i="2"/>
  <c r="I35" i="2"/>
  <c r="H35" i="2"/>
  <c r="G35" i="2"/>
  <c r="C35" i="2"/>
  <c r="L18" i="2"/>
  <c r="K18" i="2"/>
  <c r="J18" i="2"/>
  <c r="I18" i="2"/>
  <c r="H18" i="2"/>
  <c r="G18" i="2"/>
  <c r="C18" i="2"/>
  <c r="L38" i="2"/>
  <c r="K38" i="2"/>
  <c r="J38" i="2"/>
  <c r="I38" i="2"/>
  <c r="H38" i="2"/>
  <c r="G38" i="2"/>
  <c r="C38" i="2"/>
  <c r="L13" i="2"/>
  <c r="K13" i="2"/>
  <c r="J13" i="2"/>
  <c r="M13" i="2" s="1"/>
  <c r="I13" i="2"/>
  <c r="H13" i="2"/>
  <c r="G13" i="2"/>
  <c r="C13" i="2"/>
  <c r="L21" i="2"/>
  <c r="K21" i="2"/>
  <c r="J21" i="2"/>
  <c r="I21" i="2"/>
  <c r="H21" i="2"/>
  <c r="G21" i="2"/>
  <c r="C21" i="2"/>
  <c r="L17" i="2"/>
  <c r="K17" i="2"/>
  <c r="J17" i="2"/>
  <c r="I17" i="2"/>
  <c r="H17" i="2"/>
  <c r="G17" i="2"/>
  <c r="C17" i="2"/>
  <c r="L20" i="2"/>
  <c r="K20" i="2"/>
  <c r="J20" i="2"/>
  <c r="M20" i="2" s="1"/>
  <c r="I20" i="2"/>
  <c r="H20" i="2"/>
  <c r="G20" i="2"/>
  <c r="C20" i="2"/>
  <c r="L26" i="2"/>
  <c r="K26" i="2"/>
  <c r="J26" i="2"/>
  <c r="M26" i="2" s="1"/>
  <c r="I26" i="2"/>
  <c r="H26" i="2"/>
  <c r="G26" i="2"/>
  <c r="C26" i="2"/>
  <c r="L19" i="2"/>
  <c r="K19" i="2"/>
  <c r="J19" i="2"/>
  <c r="I19" i="2"/>
  <c r="H19" i="2"/>
  <c r="G19" i="2"/>
  <c r="C19" i="2"/>
  <c r="L16" i="2"/>
  <c r="K16" i="2"/>
  <c r="J16" i="2"/>
  <c r="I16" i="2"/>
  <c r="H16" i="2"/>
  <c r="G16" i="2"/>
  <c r="C16" i="2"/>
  <c r="L25" i="2"/>
  <c r="K25" i="2"/>
  <c r="J25" i="2"/>
  <c r="I25" i="2"/>
  <c r="H25" i="2"/>
  <c r="G25" i="2"/>
  <c r="C25" i="2"/>
  <c r="L11" i="2"/>
  <c r="K11" i="2"/>
  <c r="J11" i="2"/>
  <c r="I11" i="2"/>
  <c r="H11" i="2"/>
  <c r="G11" i="2"/>
  <c r="C11" i="2"/>
  <c r="L22" i="2"/>
  <c r="K22" i="2"/>
  <c r="J22" i="2"/>
  <c r="I22" i="2"/>
  <c r="H22" i="2"/>
  <c r="G22" i="2"/>
  <c r="C22" i="2"/>
  <c r="L14" i="2"/>
  <c r="K14" i="2"/>
  <c r="J14" i="2"/>
  <c r="M14" i="2" s="1"/>
  <c r="I14" i="2"/>
  <c r="H14" i="2"/>
  <c r="G14" i="2"/>
  <c r="C14" i="2"/>
  <c r="L10" i="2"/>
  <c r="K10" i="2"/>
  <c r="J10" i="2"/>
  <c r="M10" i="2" s="1"/>
  <c r="I10" i="2"/>
  <c r="H10" i="2"/>
  <c r="G10" i="2"/>
  <c r="C10" i="2"/>
  <c r="L9" i="2"/>
  <c r="K9" i="2"/>
  <c r="J9" i="2"/>
  <c r="M9" i="2" s="1"/>
  <c r="I9" i="2"/>
  <c r="H9" i="2"/>
  <c r="G9" i="2"/>
  <c r="C9" i="2"/>
  <c r="L4" i="2"/>
  <c r="K4" i="2"/>
  <c r="J4" i="2"/>
  <c r="I4" i="2"/>
  <c r="H4" i="2"/>
  <c r="G4" i="2"/>
  <c r="C4" i="2"/>
  <c r="L3" i="2"/>
  <c r="K3" i="2"/>
  <c r="J3" i="2"/>
  <c r="I3" i="2"/>
  <c r="H3" i="2"/>
  <c r="G3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J3" i="1"/>
  <c r="K3" i="1"/>
  <c r="L3" i="1"/>
  <c r="J4" i="1"/>
  <c r="K4" i="1"/>
  <c r="L4" i="1"/>
  <c r="J5" i="1"/>
  <c r="K5" i="1"/>
  <c r="L5" i="1"/>
  <c r="J6" i="1"/>
  <c r="M6" i="1" s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M14" i="1" s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M22" i="1" s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M27" i="1" s="1"/>
  <c r="L27" i="1"/>
  <c r="J28" i="1"/>
  <c r="K28" i="1"/>
  <c r="L28" i="1"/>
  <c r="J29" i="1"/>
  <c r="K29" i="1"/>
  <c r="L29" i="1"/>
  <c r="J30" i="1"/>
  <c r="M30" i="1" s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M38" i="1" s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M43" i="1" s="1"/>
  <c r="K43" i="1"/>
  <c r="L43" i="1"/>
  <c r="J44" i="1"/>
  <c r="K44" i="1"/>
  <c r="L44" i="1"/>
  <c r="J45" i="1"/>
  <c r="K45" i="1"/>
  <c r="L45" i="1"/>
  <c r="J46" i="1"/>
  <c r="M46" i="1" s="1"/>
  <c r="K46" i="1"/>
  <c r="L46" i="1"/>
  <c r="J47" i="1"/>
  <c r="K47" i="1"/>
  <c r="L47" i="1"/>
  <c r="J48" i="1"/>
  <c r="K48" i="1"/>
  <c r="L48" i="1"/>
  <c r="J49" i="1"/>
  <c r="M49" i="1" s="1"/>
  <c r="K49" i="1"/>
  <c r="L49" i="1"/>
  <c r="J50" i="1"/>
  <c r="K50" i="1"/>
  <c r="L50" i="1"/>
  <c r="J51" i="1"/>
  <c r="K51" i="1"/>
  <c r="L51" i="1"/>
  <c r="L2" i="1"/>
  <c r="K2" i="1"/>
  <c r="J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M25" i="2" l="1"/>
  <c r="N25" i="2" s="1"/>
  <c r="M18" i="2"/>
  <c r="M34" i="2"/>
  <c r="M47" i="2"/>
  <c r="N47" i="2" s="1"/>
  <c r="M11" i="2"/>
  <c r="M38" i="2"/>
  <c r="M35" i="2"/>
  <c r="M39" i="2"/>
  <c r="M31" i="2"/>
  <c r="M30" i="2"/>
  <c r="M46" i="2"/>
  <c r="M42" i="2"/>
  <c r="M43" i="2"/>
  <c r="M27" i="2"/>
  <c r="N27" i="2" s="1"/>
  <c r="M28" i="2"/>
  <c r="N28" i="2" s="1"/>
  <c r="M22" i="2"/>
  <c r="N22" i="2" s="1"/>
  <c r="M17" i="2"/>
  <c r="N17" i="2" s="1"/>
  <c r="M21" i="2"/>
  <c r="M3" i="2"/>
  <c r="M4" i="2"/>
  <c r="N14" i="2" s="1"/>
  <c r="M32" i="2"/>
  <c r="M8" i="2"/>
  <c r="N8" i="2" s="1"/>
  <c r="M44" i="2"/>
  <c r="N44" i="2" s="1"/>
  <c r="M45" i="2"/>
  <c r="N45" i="2" s="1"/>
  <c r="M16" i="2"/>
  <c r="N18" i="2" s="1"/>
  <c r="M19" i="2"/>
  <c r="M51" i="2"/>
  <c r="M48" i="2"/>
  <c r="N48" i="2" s="1"/>
  <c r="N34" i="2"/>
  <c r="N49" i="2"/>
  <c r="N46" i="2"/>
  <c r="N31" i="2"/>
  <c r="N39" i="2"/>
  <c r="N30" i="2"/>
  <c r="N26" i="2"/>
  <c r="N43" i="2"/>
  <c r="N10" i="2"/>
  <c r="N32" i="2"/>
  <c r="N19" i="2"/>
  <c r="N20" i="2"/>
  <c r="M35" i="1"/>
  <c r="M19" i="1"/>
  <c r="M11" i="1"/>
  <c r="M3" i="1"/>
  <c r="M48" i="1"/>
  <c r="M40" i="1"/>
  <c r="M32" i="1"/>
  <c r="M24" i="1"/>
  <c r="M16" i="1"/>
  <c r="M8" i="1"/>
  <c r="M50" i="1"/>
  <c r="M42" i="1"/>
  <c r="M34" i="1"/>
  <c r="M26" i="1"/>
  <c r="M18" i="1"/>
  <c r="N18" i="1" s="1"/>
  <c r="M10" i="1"/>
  <c r="M47" i="1"/>
  <c r="M39" i="1"/>
  <c r="M31" i="1"/>
  <c r="M23" i="1"/>
  <c r="N23" i="1" s="1"/>
  <c r="M15" i="1"/>
  <c r="M7" i="1"/>
  <c r="M44" i="1"/>
  <c r="M36" i="1"/>
  <c r="N36" i="1" s="1"/>
  <c r="M28" i="1"/>
  <c r="M20" i="1"/>
  <c r="M12" i="1"/>
  <c r="M4" i="1"/>
  <c r="M41" i="1"/>
  <c r="M33" i="1"/>
  <c r="M25" i="1"/>
  <c r="M17" i="1"/>
  <c r="M9" i="1"/>
  <c r="M51" i="1"/>
  <c r="M45" i="1"/>
  <c r="M37" i="1"/>
  <c r="M29" i="1"/>
  <c r="M21" i="1"/>
  <c r="M13" i="1"/>
  <c r="M5" i="1"/>
  <c r="N43" i="1" s="1"/>
  <c r="N4" i="2" l="1"/>
  <c r="N41" i="2"/>
  <c r="N24" i="2"/>
  <c r="N35" i="2"/>
  <c r="N3" i="2"/>
  <c r="N23" i="2"/>
  <c r="N50" i="2"/>
  <c r="N37" i="2"/>
  <c r="N29" i="2"/>
  <c r="N33" i="2"/>
  <c r="N11" i="2"/>
  <c r="N21" i="2"/>
  <c r="N13" i="2"/>
  <c r="N7" i="2"/>
  <c r="N2" i="2"/>
  <c r="N16" i="2"/>
  <c r="N42" i="2"/>
  <c r="N6" i="2"/>
  <c r="N5" i="2"/>
  <c r="N38" i="2"/>
  <c r="N40" i="2"/>
  <c r="N12" i="2"/>
  <c r="N36" i="2"/>
  <c r="N15" i="2"/>
  <c r="N51" i="2"/>
  <c r="N9" i="2"/>
  <c r="N17" i="1"/>
  <c r="N21" i="1"/>
  <c r="N44" i="1"/>
  <c r="N15" i="1"/>
  <c r="N29" i="1"/>
  <c r="N48" i="1"/>
  <c r="N13" i="1"/>
  <c r="N7" i="1"/>
  <c r="N45" i="1"/>
  <c r="N50" i="1"/>
  <c r="N25" i="1"/>
  <c r="N33" i="1"/>
  <c r="N41" i="1"/>
  <c r="N22" i="1"/>
  <c r="N37" i="1"/>
  <c r="N4" i="1"/>
  <c r="N8" i="1"/>
  <c r="N20" i="1"/>
  <c r="N16" i="1"/>
  <c r="N34" i="1"/>
  <c r="N46" i="1"/>
  <c r="N40" i="1"/>
  <c r="N19" i="1"/>
  <c r="N28" i="1"/>
  <c r="N39" i="1"/>
  <c r="N35" i="1"/>
  <c r="N30" i="1"/>
  <c r="N3" i="1"/>
  <c r="N26" i="1"/>
  <c r="N5" i="1"/>
  <c r="N38" i="1"/>
  <c r="N9" i="1"/>
  <c r="N32" i="1"/>
  <c r="N42" i="1"/>
  <c r="N11" i="1"/>
  <c r="N51" i="1"/>
  <c r="N12" i="1"/>
  <c r="N2" i="1"/>
  <c r="N31" i="1"/>
  <c r="N6" i="1"/>
  <c r="N27" i="1"/>
  <c r="N24" i="1"/>
  <c r="N14" i="1"/>
  <c r="N49" i="1"/>
  <c r="N10" i="1"/>
  <c r="N47" i="1"/>
</calcChain>
</file>

<file path=xl/sharedStrings.xml><?xml version="1.0" encoding="utf-8"?>
<sst xmlns="http://schemas.openxmlformats.org/spreadsheetml/2006/main" count="226" uniqueCount="68">
  <si>
    <t>Seattle</t>
  </si>
  <si>
    <t>Chicago</t>
  </si>
  <si>
    <t>Lagos</t>
  </si>
  <si>
    <t>North America</t>
  </si>
  <si>
    <t>New York City</t>
  </si>
  <si>
    <t>Santander</t>
  </si>
  <si>
    <t>Copenhagen</t>
  </si>
  <si>
    <t>London</t>
  </si>
  <si>
    <t>Austin</t>
  </si>
  <si>
    <t>Los Angeles</t>
  </si>
  <si>
    <t>Cape Town</t>
  </si>
  <si>
    <t>Nairobi</t>
  </si>
  <si>
    <t>Dubai</t>
  </si>
  <si>
    <t>Abu Dhabi</t>
  </si>
  <si>
    <t>Tel Aviv</t>
  </si>
  <si>
    <t>Amsterdam</t>
  </si>
  <si>
    <t>Stockholm</t>
  </si>
  <si>
    <t>Europe</t>
  </si>
  <si>
    <t>Bristol</t>
  </si>
  <si>
    <t>Hamburg</t>
  </si>
  <si>
    <t>Berlin</t>
  </si>
  <si>
    <t>Paris</t>
  </si>
  <si>
    <t>Middle East and Africa</t>
  </si>
  <si>
    <t>Singapore</t>
  </si>
  <si>
    <t>Seoul</t>
  </si>
  <si>
    <t>Shanghai</t>
  </si>
  <si>
    <t>Melbourne</t>
  </si>
  <si>
    <t>Hong Kong</t>
  </si>
  <si>
    <t>San Francisco</t>
  </si>
  <si>
    <t>Boston</t>
  </si>
  <si>
    <t>Toronto</t>
  </si>
  <si>
    <t>Barcelona</t>
  </si>
  <si>
    <t>Helsinki</t>
  </si>
  <si>
    <t>Vienna</t>
  </si>
  <si>
    <t>Moscow</t>
  </si>
  <si>
    <t>Asia-Pacific</t>
  </si>
  <si>
    <t>Beijing</t>
  </si>
  <si>
    <t>Shenzhen</t>
  </si>
  <si>
    <t>Auckland</t>
  </si>
  <si>
    <t>Yinchuan</t>
  </si>
  <si>
    <t>Sydney</t>
  </si>
  <si>
    <t>Tokyo</t>
  </si>
  <si>
    <t>Bangkok</t>
  </si>
  <si>
    <t>Mumbai</t>
  </si>
  <si>
    <t>Jakarta</t>
  </si>
  <si>
    <t>Jaipur</t>
  </si>
  <si>
    <t>Latin America</t>
  </si>
  <si>
    <t>São Paulo</t>
  </si>
  <si>
    <t>Buenos Aires</t>
  </si>
  <si>
    <t>Santiago</t>
  </si>
  <si>
    <t>Bogota</t>
  </si>
  <si>
    <t>Medellín</t>
  </si>
  <si>
    <t>Rio de Janeiro</t>
  </si>
  <si>
    <t>Mexico City</t>
  </si>
  <si>
    <t>Technology</t>
  </si>
  <si>
    <t>Applications</t>
  </si>
  <si>
    <t>Pune</t>
  </si>
  <si>
    <t>Citizen experience</t>
  </si>
  <si>
    <t>Technology_rating</t>
  </si>
  <si>
    <t>Applications_rating</t>
  </si>
  <si>
    <t>Citizen experience_rating</t>
  </si>
  <si>
    <t>Technology of max 37</t>
  </si>
  <si>
    <t>Applications of max 55</t>
  </si>
  <si>
    <t>Citizen experience of max 30</t>
  </si>
  <si>
    <t>Average of max's</t>
  </si>
  <si>
    <t>Average of max's_rating</t>
  </si>
  <si>
    <t>City_origin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</si>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</sst>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3BB3-13A3-401A-8CCE-53B2FE0118B9}">
  <dimension ref="A1:N59"/>
  <sheetViews>
    <sheetView workbookViewId="0">
      <selection activeCell="N2" sqref="N2:N50"/>
    </sheetView>
  </sheetViews>
  <sheetFormatPr defaultRowHeight="15" x14ac:dyDescent="0.25"/>
  <cols>
    <col min="1" max="1" width="17.42578125" customWidth="1"/>
    <col min="2" max="2" width="14.85546875" customWidth="1"/>
    <col min="3" max="3" width="15.42578125" customWidth="1"/>
    <col min="4" max="4" width="12.7109375" customWidth="1"/>
    <col min="5" max="5" width="13.85546875" customWidth="1"/>
    <col min="6" max="6" width="17.42578125" customWidth="1"/>
    <col min="7" max="9" width="12.7109375" customWidth="1"/>
    <col min="10" max="12" width="12" bestFit="1" customWidth="1"/>
    <col min="13" max="13" width="12.85546875" customWidth="1"/>
    <col min="14" max="14" width="11.85546875" customWidth="1"/>
  </cols>
  <sheetData>
    <row r="1" spans="1:14" s="4" customFormat="1" ht="45" x14ac:dyDescent="0.25">
      <c r="B1" t="s">
        <v>66</v>
      </c>
      <c r="C1" t="s">
        <v>67</v>
      </c>
      <c r="D1" s="4" t="s">
        <v>54</v>
      </c>
      <c r="E1" s="4" t="s">
        <v>55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</row>
    <row r="2" spans="1:14" x14ac:dyDescent="0.25">
      <c r="A2" t="s">
        <v>3</v>
      </c>
      <c r="B2" t="s">
        <v>4</v>
      </c>
      <c r="C2" t="str">
        <f>VLOOKUP(B2,[1]City!$A:$B,2)</f>
        <v>New York City</v>
      </c>
      <c r="D2" s="2">
        <v>24.4</v>
      </c>
      <c r="E2">
        <v>34.5</v>
      </c>
      <c r="F2">
        <v>17.899999999999999</v>
      </c>
      <c r="G2">
        <f>RANK(D2,$D$2:$D$51)</f>
        <v>2</v>
      </c>
      <c r="H2">
        <f>RANK(E2,$E$2:$E$51)</f>
        <v>1</v>
      </c>
      <c r="I2">
        <f>RANK(F2,$F$2:$F$51)</f>
        <v>12</v>
      </c>
      <c r="J2" s="5">
        <f>D2/37</f>
        <v>0.65945945945945939</v>
      </c>
      <c r="K2" s="5">
        <f>E2/55</f>
        <v>0.62727272727272732</v>
      </c>
      <c r="L2" s="5">
        <f>F2/30</f>
        <v>0.59666666666666657</v>
      </c>
      <c r="M2" s="5">
        <f>AVERAGE(J2:L2)</f>
        <v>0.62779961779961779</v>
      </c>
      <c r="N2">
        <f>RANK(M2,$M$2:$M$51)</f>
        <v>2</v>
      </c>
    </row>
    <row r="3" spans="1:14" x14ac:dyDescent="0.25">
      <c r="A3" t="s">
        <v>3</v>
      </c>
      <c r="B3" t="s">
        <v>28</v>
      </c>
      <c r="C3" t="str">
        <f>VLOOKUP(B3,[1]City!$A:$B,2)</f>
        <v>San Francisco</v>
      </c>
      <c r="D3" s="2">
        <v>20.9</v>
      </c>
      <c r="E3">
        <v>32.5</v>
      </c>
      <c r="F3">
        <v>20.7</v>
      </c>
      <c r="G3">
        <f t="shared" ref="G3:G51" si="0">RANK(D3,$D$2:$D$51)</f>
        <v>6</v>
      </c>
      <c r="H3">
        <f t="shared" ref="H3:H51" si="1">RANK(E3,$E$2:$E$51)</f>
        <v>5</v>
      </c>
      <c r="I3">
        <f t="shared" ref="I3:I51" si="2">RANK(F3,$F$2:$F$51)</f>
        <v>6</v>
      </c>
      <c r="J3" s="5">
        <f t="shared" ref="J3:J51" si="3">D3/37</f>
        <v>0.56486486486486487</v>
      </c>
      <c r="K3" s="5">
        <f t="shared" ref="K3:K51" si="4">E3/55</f>
        <v>0.59090909090909094</v>
      </c>
      <c r="L3" s="5">
        <f t="shared" ref="L3:L51" si="5">F3/30</f>
        <v>0.69</v>
      </c>
      <c r="M3" s="5">
        <f t="shared" ref="M3:M51" si="6">AVERAGE(J3:L3)</f>
        <v>0.61525798525798525</v>
      </c>
      <c r="N3">
        <f t="shared" ref="N3:N51" si="7">RANK(M3,$M$2:$M$51)</f>
        <v>3</v>
      </c>
    </row>
    <row r="4" spans="1:14" x14ac:dyDescent="0.25">
      <c r="A4" t="s">
        <v>3</v>
      </c>
      <c r="B4" t="s">
        <v>1</v>
      </c>
      <c r="C4" t="str">
        <f>VLOOKUP(B4,[1]City!$A:$B,2)</f>
        <v>Chicago</v>
      </c>
      <c r="D4" s="2">
        <v>20.3</v>
      </c>
      <c r="E4">
        <v>30</v>
      </c>
      <c r="F4">
        <v>17.8</v>
      </c>
      <c r="G4">
        <f t="shared" si="0"/>
        <v>10</v>
      </c>
      <c r="H4">
        <f t="shared" si="1"/>
        <v>10</v>
      </c>
      <c r="I4">
        <f t="shared" si="2"/>
        <v>13</v>
      </c>
      <c r="J4" s="5">
        <f t="shared" si="3"/>
        <v>0.54864864864864871</v>
      </c>
      <c r="K4" s="5">
        <f t="shared" si="4"/>
        <v>0.54545454545454541</v>
      </c>
      <c r="L4" s="5">
        <f t="shared" si="5"/>
        <v>0.59333333333333338</v>
      </c>
      <c r="M4" s="5">
        <f t="shared" si="6"/>
        <v>0.56247884247884239</v>
      </c>
      <c r="N4">
        <f t="shared" si="7"/>
        <v>8</v>
      </c>
    </row>
    <row r="5" spans="1:14" x14ac:dyDescent="0.25">
      <c r="A5" t="s">
        <v>3</v>
      </c>
      <c r="B5" t="s">
        <v>0</v>
      </c>
      <c r="C5" t="str">
        <f>VLOOKUP(B5,[1]City!$A:$B,2)</f>
        <v>Seattle</v>
      </c>
      <c r="D5" s="2">
        <v>18.899999999999999</v>
      </c>
      <c r="E5">
        <v>28</v>
      </c>
      <c r="F5">
        <v>19.399999999999999</v>
      </c>
      <c r="G5">
        <f t="shared" si="0"/>
        <v>15</v>
      </c>
      <c r="H5">
        <f t="shared" si="1"/>
        <v>14</v>
      </c>
      <c r="I5">
        <f t="shared" si="2"/>
        <v>8</v>
      </c>
      <c r="J5" s="5">
        <f t="shared" si="3"/>
        <v>0.51081081081081081</v>
      </c>
      <c r="K5" s="5">
        <f t="shared" si="4"/>
        <v>0.50909090909090904</v>
      </c>
      <c r="L5" s="5">
        <f t="shared" si="5"/>
        <v>0.64666666666666661</v>
      </c>
      <c r="M5" s="5">
        <f t="shared" si="6"/>
        <v>0.55552279552279549</v>
      </c>
      <c r="N5">
        <f t="shared" si="7"/>
        <v>9</v>
      </c>
    </row>
    <row r="6" spans="1:14" x14ac:dyDescent="0.25">
      <c r="A6" t="s">
        <v>3</v>
      </c>
      <c r="B6" t="s">
        <v>8</v>
      </c>
      <c r="C6" t="str">
        <f>VLOOKUP(B6,[1]City!$A:$B,2)</f>
        <v>Austin</v>
      </c>
      <c r="D6" s="2">
        <v>18.600000000000001</v>
      </c>
      <c r="E6">
        <v>29</v>
      </c>
      <c r="F6">
        <v>16.899999999999999</v>
      </c>
      <c r="G6">
        <f t="shared" si="0"/>
        <v>17</v>
      </c>
      <c r="H6">
        <f t="shared" si="1"/>
        <v>12</v>
      </c>
      <c r="I6">
        <f t="shared" si="2"/>
        <v>17</v>
      </c>
      <c r="J6" s="5">
        <f t="shared" si="3"/>
        <v>0.50270270270270279</v>
      </c>
      <c r="K6" s="5">
        <f t="shared" si="4"/>
        <v>0.52727272727272723</v>
      </c>
      <c r="L6" s="5">
        <f t="shared" si="5"/>
        <v>0.56333333333333324</v>
      </c>
      <c r="M6" s="5">
        <f t="shared" si="6"/>
        <v>0.53110292110292112</v>
      </c>
      <c r="N6">
        <f t="shared" si="7"/>
        <v>13</v>
      </c>
    </row>
    <row r="7" spans="1:14" x14ac:dyDescent="0.25">
      <c r="A7" t="s">
        <v>3</v>
      </c>
      <c r="B7" t="s">
        <v>29</v>
      </c>
      <c r="C7" t="str">
        <f>VLOOKUP(B7,[1]City!$A:$B,2)</f>
        <v>Boston</v>
      </c>
      <c r="D7" s="2">
        <v>18.3</v>
      </c>
      <c r="E7">
        <v>27</v>
      </c>
      <c r="F7">
        <v>15.7</v>
      </c>
      <c r="G7">
        <f t="shared" si="0"/>
        <v>20</v>
      </c>
      <c r="H7">
        <f t="shared" si="1"/>
        <v>17</v>
      </c>
      <c r="I7">
        <f t="shared" si="2"/>
        <v>24</v>
      </c>
      <c r="J7" s="5">
        <f t="shared" si="3"/>
        <v>0.49459459459459459</v>
      </c>
      <c r="K7" s="5">
        <f t="shared" si="4"/>
        <v>0.49090909090909091</v>
      </c>
      <c r="L7" s="5">
        <f t="shared" si="5"/>
        <v>0.52333333333333332</v>
      </c>
      <c r="M7" s="5">
        <f t="shared" si="6"/>
        <v>0.50294567294567294</v>
      </c>
      <c r="N7">
        <f t="shared" si="7"/>
        <v>21</v>
      </c>
    </row>
    <row r="8" spans="1:14" x14ac:dyDescent="0.25">
      <c r="A8" t="s">
        <v>3</v>
      </c>
      <c r="B8" t="s">
        <v>9</v>
      </c>
      <c r="C8" t="str">
        <f>VLOOKUP(B8,[1]City!$A:$B,2)</f>
        <v>Los Angeles</v>
      </c>
      <c r="D8" s="2">
        <v>17.600000000000001</v>
      </c>
      <c r="E8">
        <v>34.5</v>
      </c>
      <c r="F8">
        <v>16.3</v>
      </c>
      <c r="G8">
        <f t="shared" si="0"/>
        <v>25</v>
      </c>
      <c r="H8">
        <f t="shared" si="1"/>
        <v>1</v>
      </c>
      <c r="I8">
        <f t="shared" si="2"/>
        <v>21</v>
      </c>
      <c r="J8" s="5">
        <f t="shared" si="3"/>
        <v>0.4756756756756757</v>
      </c>
      <c r="K8" s="5">
        <f t="shared" si="4"/>
        <v>0.62727272727272732</v>
      </c>
      <c r="L8" s="5">
        <f t="shared" si="5"/>
        <v>0.54333333333333333</v>
      </c>
      <c r="M8" s="5">
        <f t="shared" si="6"/>
        <v>0.54876057876057882</v>
      </c>
      <c r="N8">
        <f t="shared" si="7"/>
        <v>10</v>
      </c>
    </row>
    <row r="9" spans="1:14" x14ac:dyDescent="0.25">
      <c r="A9" t="s">
        <v>3</v>
      </c>
      <c r="B9" t="s">
        <v>30</v>
      </c>
      <c r="C9" t="str">
        <f>VLOOKUP(B9,[1]City!$A:$B,2)</f>
        <v>Toronto</v>
      </c>
      <c r="D9" s="2">
        <v>16.600000000000001</v>
      </c>
      <c r="E9">
        <v>26</v>
      </c>
      <c r="F9">
        <v>15.5</v>
      </c>
      <c r="G9">
        <f t="shared" si="0"/>
        <v>28</v>
      </c>
      <c r="H9">
        <f t="shared" si="1"/>
        <v>25</v>
      </c>
      <c r="I9">
        <f t="shared" si="2"/>
        <v>26</v>
      </c>
      <c r="J9" s="5">
        <f t="shared" si="3"/>
        <v>0.44864864864864867</v>
      </c>
      <c r="K9" s="5">
        <f t="shared" si="4"/>
        <v>0.47272727272727272</v>
      </c>
      <c r="L9" s="5">
        <f t="shared" si="5"/>
        <v>0.51666666666666672</v>
      </c>
      <c r="M9" s="5">
        <f t="shared" si="6"/>
        <v>0.47934752934752939</v>
      </c>
      <c r="N9">
        <f t="shared" si="7"/>
        <v>24</v>
      </c>
    </row>
    <row r="10" spans="1:14" x14ac:dyDescent="0.25">
      <c r="A10" t="s">
        <v>17</v>
      </c>
      <c r="B10" t="s">
        <v>16</v>
      </c>
      <c r="C10" t="str">
        <f>VLOOKUP(B10,[1]City!$A:$B,2)</f>
        <v>Stockholm</v>
      </c>
      <c r="D10" s="2">
        <v>24</v>
      </c>
      <c r="E10">
        <v>25</v>
      </c>
      <c r="F10">
        <v>13.7</v>
      </c>
      <c r="G10">
        <f t="shared" si="0"/>
        <v>4</v>
      </c>
      <c r="H10">
        <f t="shared" si="1"/>
        <v>29</v>
      </c>
      <c r="I10">
        <f t="shared" si="2"/>
        <v>36</v>
      </c>
      <c r="J10" s="5">
        <f t="shared" si="3"/>
        <v>0.64864864864864868</v>
      </c>
      <c r="K10" s="5">
        <f t="shared" si="4"/>
        <v>0.45454545454545453</v>
      </c>
      <c r="L10" s="5">
        <f t="shared" si="5"/>
        <v>0.45666666666666667</v>
      </c>
      <c r="M10" s="5">
        <f t="shared" si="6"/>
        <v>0.51995358995358998</v>
      </c>
      <c r="N10">
        <f t="shared" si="7"/>
        <v>15</v>
      </c>
    </row>
    <row r="11" spans="1:14" x14ac:dyDescent="0.25">
      <c r="A11" t="s">
        <v>17</v>
      </c>
      <c r="B11" t="s">
        <v>15</v>
      </c>
      <c r="C11" t="str">
        <f>VLOOKUP(B11,[1]City!$A:$B,2)</f>
        <v>Amsterdam</v>
      </c>
      <c r="D11" s="2">
        <v>22.3</v>
      </c>
      <c r="E11">
        <v>30</v>
      </c>
      <c r="F11">
        <v>12.2</v>
      </c>
      <c r="G11">
        <f t="shared" si="0"/>
        <v>5</v>
      </c>
      <c r="H11">
        <f t="shared" si="1"/>
        <v>10</v>
      </c>
      <c r="I11">
        <f t="shared" si="2"/>
        <v>39</v>
      </c>
      <c r="J11" s="5">
        <f t="shared" si="3"/>
        <v>0.60270270270270276</v>
      </c>
      <c r="K11" s="5">
        <f t="shared" si="4"/>
        <v>0.54545454545454541</v>
      </c>
      <c r="L11" s="5">
        <f t="shared" si="5"/>
        <v>0.40666666666666662</v>
      </c>
      <c r="M11" s="5">
        <f t="shared" si="6"/>
        <v>0.51827463827463827</v>
      </c>
      <c r="N11">
        <f t="shared" si="7"/>
        <v>18</v>
      </c>
    </row>
    <row r="12" spans="1:14" x14ac:dyDescent="0.25">
      <c r="A12" t="s">
        <v>17</v>
      </c>
      <c r="B12" t="s">
        <v>6</v>
      </c>
      <c r="C12" t="str">
        <f>VLOOKUP(B12,[1]City!$A:$B,2)</f>
        <v>Copenhagen</v>
      </c>
      <c r="D12" s="2">
        <v>20.9</v>
      </c>
      <c r="E12">
        <v>23</v>
      </c>
      <c r="F12">
        <v>11.8</v>
      </c>
      <c r="G12">
        <f t="shared" si="0"/>
        <v>6</v>
      </c>
      <c r="H12">
        <f t="shared" si="1"/>
        <v>35</v>
      </c>
      <c r="I12">
        <f t="shared" si="2"/>
        <v>40</v>
      </c>
      <c r="J12" s="5">
        <f t="shared" si="3"/>
        <v>0.56486486486486487</v>
      </c>
      <c r="K12" s="5">
        <f t="shared" si="4"/>
        <v>0.41818181818181815</v>
      </c>
      <c r="L12" s="5">
        <f t="shared" si="5"/>
        <v>0.39333333333333337</v>
      </c>
      <c r="M12" s="5">
        <f t="shared" si="6"/>
        <v>0.45879333879333878</v>
      </c>
      <c r="N12">
        <f t="shared" si="7"/>
        <v>25</v>
      </c>
    </row>
    <row r="13" spans="1:14" x14ac:dyDescent="0.25">
      <c r="A13" t="s">
        <v>17</v>
      </c>
      <c r="B13" t="s">
        <v>31</v>
      </c>
      <c r="C13" t="str">
        <f>VLOOKUP(B13,[1]City!$A:$B,2)</f>
        <v>Barcelona</v>
      </c>
      <c r="D13" s="2">
        <v>20.8</v>
      </c>
      <c r="E13">
        <v>25.5</v>
      </c>
      <c r="F13">
        <v>15.2</v>
      </c>
      <c r="G13">
        <f t="shared" si="0"/>
        <v>8</v>
      </c>
      <c r="H13">
        <f t="shared" si="1"/>
        <v>28</v>
      </c>
      <c r="I13">
        <f t="shared" si="2"/>
        <v>29</v>
      </c>
      <c r="J13" s="5">
        <f t="shared" si="3"/>
        <v>0.56216216216216219</v>
      </c>
      <c r="K13" s="5">
        <f t="shared" si="4"/>
        <v>0.46363636363636362</v>
      </c>
      <c r="L13" s="5">
        <f t="shared" si="5"/>
        <v>0.5066666666666666</v>
      </c>
      <c r="M13" s="5">
        <f t="shared" si="6"/>
        <v>0.51082173082173077</v>
      </c>
      <c r="N13">
        <f t="shared" si="7"/>
        <v>19</v>
      </c>
    </row>
    <row r="14" spans="1:14" x14ac:dyDescent="0.25">
      <c r="A14" t="s">
        <v>17</v>
      </c>
      <c r="B14" t="s">
        <v>32</v>
      </c>
      <c r="C14" t="str">
        <f>VLOOKUP(B14,[1]City!$A:$B,2)</f>
        <v>Helsinki</v>
      </c>
      <c r="D14" s="2">
        <v>20</v>
      </c>
      <c r="E14">
        <v>28</v>
      </c>
      <c r="F14">
        <v>15.3</v>
      </c>
      <c r="G14">
        <f t="shared" si="0"/>
        <v>13</v>
      </c>
      <c r="H14">
        <f t="shared" si="1"/>
        <v>14</v>
      </c>
      <c r="I14">
        <f t="shared" si="2"/>
        <v>28</v>
      </c>
      <c r="J14" s="5">
        <f t="shared" si="3"/>
        <v>0.54054054054054057</v>
      </c>
      <c r="K14" s="5">
        <f t="shared" si="4"/>
        <v>0.50909090909090904</v>
      </c>
      <c r="L14" s="5">
        <f t="shared" si="5"/>
        <v>0.51</v>
      </c>
      <c r="M14" s="5">
        <f t="shared" si="6"/>
        <v>0.51987714987714984</v>
      </c>
      <c r="N14">
        <f t="shared" si="7"/>
        <v>16</v>
      </c>
    </row>
    <row r="15" spans="1:14" x14ac:dyDescent="0.25">
      <c r="A15" t="s">
        <v>17</v>
      </c>
      <c r="B15" t="s">
        <v>33</v>
      </c>
      <c r="C15" t="str">
        <f>VLOOKUP(B15,[1]City!$A:$B,2)</f>
        <v>Vienna</v>
      </c>
      <c r="D15" s="2">
        <v>18.5</v>
      </c>
      <c r="E15">
        <v>27</v>
      </c>
      <c r="F15">
        <v>15.7</v>
      </c>
      <c r="G15">
        <f t="shared" si="0"/>
        <v>18</v>
      </c>
      <c r="H15">
        <f t="shared" si="1"/>
        <v>17</v>
      </c>
      <c r="I15">
        <f t="shared" si="2"/>
        <v>24</v>
      </c>
      <c r="J15" s="5">
        <f t="shared" si="3"/>
        <v>0.5</v>
      </c>
      <c r="K15" s="5">
        <f t="shared" si="4"/>
        <v>0.49090909090909091</v>
      </c>
      <c r="L15" s="5">
        <f t="shared" si="5"/>
        <v>0.52333333333333332</v>
      </c>
      <c r="M15" s="5">
        <f t="shared" si="6"/>
        <v>0.50474747474747472</v>
      </c>
      <c r="N15">
        <f t="shared" si="7"/>
        <v>20</v>
      </c>
    </row>
    <row r="16" spans="1:14" x14ac:dyDescent="0.25">
      <c r="A16" t="s">
        <v>17</v>
      </c>
      <c r="B16" t="s">
        <v>7</v>
      </c>
      <c r="C16" t="str">
        <f>VLOOKUP(B16,[1]City!$A:$B,2)</f>
        <v>London</v>
      </c>
      <c r="D16" s="2">
        <v>17.7</v>
      </c>
      <c r="E16">
        <v>34.5</v>
      </c>
      <c r="F16">
        <v>15</v>
      </c>
      <c r="G16">
        <f t="shared" si="0"/>
        <v>23</v>
      </c>
      <c r="H16">
        <f t="shared" si="1"/>
        <v>1</v>
      </c>
      <c r="I16">
        <f t="shared" si="2"/>
        <v>31</v>
      </c>
      <c r="J16" s="5">
        <f t="shared" si="3"/>
        <v>0.47837837837837838</v>
      </c>
      <c r="K16" s="5">
        <f t="shared" si="4"/>
        <v>0.62727272727272732</v>
      </c>
      <c r="L16" s="5">
        <f t="shared" si="5"/>
        <v>0.5</v>
      </c>
      <c r="M16" s="5">
        <f t="shared" si="6"/>
        <v>0.53521703521703523</v>
      </c>
      <c r="N16">
        <f t="shared" si="7"/>
        <v>12</v>
      </c>
    </row>
    <row r="17" spans="1:14" x14ac:dyDescent="0.25">
      <c r="A17" t="s">
        <v>17</v>
      </c>
      <c r="B17" t="s">
        <v>5</v>
      </c>
      <c r="C17" t="str">
        <f>VLOOKUP(B17,[1]City!$A:$B,2)</f>
        <v>Santander</v>
      </c>
      <c r="D17" s="2">
        <v>17.399999999999999</v>
      </c>
      <c r="E17">
        <v>22.5</v>
      </c>
      <c r="F17">
        <v>9.6999999999999993</v>
      </c>
      <c r="G17">
        <f t="shared" si="0"/>
        <v>26</v>
      </c>
      <c r="H17">
        <f t="shared" si="1"/>
        <v>37</v>
      </c>
      <c r="I17">
        <f t="shared" si="2"/>
        <v>48</v>
      </c>
      <c r="J17" s="5">
        <f t="shared" si="3"/>
        <v>0.47027027027027024</v>
      </c>
      <c r="K17" s="5">
        <f t="shared" si="4"/>
        <v>0.40909090909090912</v>
      </c>
      <c r="L17" s="5">
        <f t="shared" si="5"/>
        <v>0.32333333333333331</v>
      </c>
      <c r="M17" s="5">
        <f t="shared" si="6"/>
        <v>0.40089817089817087</v>
      </c>
      <c r="N17">
        <f t="shared" si="7"/>
        <v>37</v>
      </c>
    </row>
    <row r="18" spans="1:14" x14ac:dyDescent="0.25">
      <c r="A18" t="s">
        <v>17</v>
      </c>
      <c r="B18" t="s">
        <v>34</v>
      </c>
      <c r="C18" t="str">
        <f>VLOOKUP(B18,[1]City!$A:$B,2)</f>
        <v>Moscow</v>
      </c>
      <c r="D18" s="2">
        <v>16.3</v>
      </c>
      <c r="E18">
        <v>30.5</v>
      </c>
      <c r="F18">
        <v>16.8</v>
      </c>
      <c r="G18">
        <f t="shared" si="0"/>
        <v>29</v>
      </c>
      <c r="H18">
        <f t="shared" si="1"/>
        <v>8</v>
      </c>
      <c r="I18">
        <f t="shared" si="2"/>
        <v>18</v>
      </c>
      <c r="J18" s="5">
        <f t="shared" si="3"/>
        <v>0.44054054054054054</v>
      </c>
      <c r="K18" s="5">
        <f t="shared" si="4"/>
        <v>0.55454545454545456</v>
      </c>
      <c r="L18" s="5">
        <f t="shared" si="5"/>
        <v>0.56000000000000005</v>
      </c>
      <c r="M18" s="5">
        <f t="shared" si="6"/>
        <v>0.51836199836199837</v>
      </c>
      <c r="N18">
        <f t="shared" si="7"/>
        <v>17</v>
      </c>
    </row>
    <row r="19" spans="1:14" x14ac:dyDescent="0.25">
      <c r="A19" t="s">
        <v>17</v>
      </c>
      <c r="B19" t="s">
        <v>20</v>
      </c>
      <c r="C19" t="str">
        <f>VLOOKUP(B19,[1]City!$A:$B,2)</f>
        <v>Berlin</v>
      </c>
      <c r="D19" s="2">
        <v>15.9</v>
      </c>
      <c r="E19">
        <v>24.5</v>
      </c>
      <c r="F19">
        <v>11.5</v>
      </c>
      <c r="G19">
        <f t="shared" si="0"/>
        <v>30</v>
      </c>
      <c r="H19">
        <f t="shared" si="1"/>
        <v>32</v>
      </c>
      <c r="I19">
        <f t="shared" si="2"/>
        <v>42</v>
      </c>
      <c r="J19" s="5">
        <f t="shared" si="3"/>
        <v>0.42972972972972973</v>
      </c>
      <c r="K19" s="5">
        <f t="shared" si="4"/>
        <v>0.44545454545454544</v>
      </c>
      <c r="L19" s="5">
        <f t="shared" si="5"/>
        <v>0.38333333333333336</v>
      </c>
      <c r="M19" s="5">
        <f t="shared" si="6"/>
        <v>0.41950586950586949</v>
      </c>
      <c r="N19">
        <f t="shared" si="7"/>
        <v>34</v>
      </c>
    </row>
    <row r="20" spans="1:14" x14ac:dyDescent="0.25">
      <c r="A20" t="s">
        <v>17</v>
      </c>
      <c r="B20" t="s">
        <v>19</v>
      </c>
      <c r="C20" t="str">
        <f>VLOOKUP(B20,[1]City!$A:$B,2)</f>
        <v>Hamburg</v>
      </c>
      <c r="D20" s="2">
        <v>15.7</v>
      </c>
      <c r="E20">
        <v>29</v>
      </c>
      <c r="F20">
        <v>10.6</v>
      </c>
      <c r="G20">
        <f t="shared" si="0"/>
        <v>31</v>
      </c>
      <c r="H20">
        <f t="shared" si="1"/>
        <v>12</v>
      </c>
      <c r="I20">
        <f t="shared" si="2"/>
        <v>44</v>
      </c>
      <c r="J20" s="5">
        <f t="shared" si="3"/>
        <v>0.42432432432432432</v>
      </c>
      <c r="K20" s="5">
        <f t="shared" si="4"/>
        <v>0.52727272727272723</v>
      </c>
      <c r="L20" s="5">
        <f t="shared" si="5"/>
        <v>0.35333333333333333</v>
      </c>
      <c r="M20" s="5">
        <f t="shared" si="6"/>
        <v>0.43497679497679492</v>
      </c>
      <c r="N20">
        <f t="shared" si="7"/>
        <v>31</v>
      </c>
    </row>
    <row r="21" spans="1:14" x14ac:dyDescent="0.25">
      <c r="A21" t="s">
        <v>17</v>
      </c>
      <c r="B21" t="s">
        <v>21</v>
      </c>
      <c r="C21" t="str">
        <f>VLOOKUP(B21,[1]City!$A:$B,2)</f>
        <v>Paris</v>
      </c>
      <c r="D21" s="2">
        <v>15.5</v>
      </c>
      <c r="E21">
        <v>26.5</v>
      </c>
      <c r="F21">
        <v>16.600000000000001</v>
      </c>
      <c r="G21">
        <f t="shared" si="0"/>
        <v>32</v>
      </c>
      <c r="H21">
        <f t="shared" si="1"/>
        <v>21</v>
      </c>
      <c r="I21">
        <f t="shared" si="2"/>
        <v>19</v>
      </c>
      <c r="J21" s="5">
        <f t="shared" si="3"/>
        <v>0.41891891891891891</v>
      </c>
      <c r="K21" s="5">
        <f t="shared" si="4"/>
        <v>0.48181818181818181</v>
      </c>
      <c r="L21" s="5">
        <f t="shared" si="5"/>
        <v>0.55333333333333334</v>
      </c>
      <c r="M21" s="5">
        <f t="shared" si="6"/>
        <v>0.48469014469014465</v>
      </c>
      <c r="N21">
        <f t="shared" si="7"/>
        <v>23</v>
      </c>
    </row>
    <row r="22" spans="1:14" x14ac:dyDescent="0.25">
      <c r="A22" t="s">
        <v>17</v>
      </c>
      <c r="B22" t="s">
        <v>18</v>
      </c>
      <c r="C22" t="str">
        <f>VLOOKUP(B22,[1]City!$A:$B,2)</f>
        <v>Bristol</v>
      </c>
      <c r="D22" s="2">
        <v>13.7</v>
      </c>
      <c r="E22">
        <v>23</v>
      </c>
      <c r="F22">
        <v>10.9</v>
      </c>
      <c r="G22">
        <f t="shared" si="0"/>
        <v>36</v>
      </c>
      <c r="H22">
        <f t="shared" si="1"/>
        <v>35</v>
      </c>
      <c r="I22">
        <f t="shared" si="2"/>
        <v>43</v>
      </c>
      <c r="J22" s="5">
        <f t="shared" si="3"/>
        <v>0.37027027027027026</v>
      </c>
      <c r="K22" s="5">
        <f t="shared" si="4"/>
        <v>0.41818181818181815</v>
      </c>
      <c r="L22" s="5">
        <f t="shared" si="5"/>
        <v>0.36333333333333334</v>
      </c>
      <c r="M22" s="5">
        <f t="shared" si="6"/>
        <v>0.3839284739284739</v>
      </c>
      <c r="N22">
        <f t="shared" si="7"/>
        <v>42</v>
      </c>
    </row>
    <row r="23" spans="1:14" x14ac:dyDescent="0.25">
      <c r="A23" s="1" t="s">
        <v>22</v>
      </c>
      <c r="B23" t="s">
        <v>13</v>
      </c>
      <c r="C23" t="str">
        <f>VLOOKUP(B23,[1]City!$A:$B,2)</f>
        <v>Abu Dhabi</v>
      </c>
      <c r="D23" s="2">
        <v>18.399999999999999</v>
      </c>
      <c r="E23">
        <v>28</v>
      </c>
      <c r="F23">
        <v>10.5</v>
      </c>
      <c r="G23">
        <f t="shared" si="0"/>
        <v>19</v>
      </c>
      <c r="H23">
        <f t="shared" si="1"/>
        <v>14</v>
      </c>
      <c r="I23">
        <f t="shared" si="2"/>
        <v>45</v>
      </c>
      <c r="J23" s="5">
        <f t="shared" si="3"/>
        <v>0.49729729729729727</v>
      </c>
      <c r="K23" s="5">
        <f t="shared" si="4"/>
        <v>0.50909090909090904</v>
      </c>
      <c r="L23" s="5">
        <f t="shared" si="5"/>
        <v>0.35</v>
      </c>
      <c r="M23" s="5">
        <f t="shared" si="6"/>
        <v>0.45212940212940217</v>
      </c>
      <c r="N23">
        <f t="shared" si="7"/>
        <v>26</v>
      </c>
    </row>
    <row r="24" spans="1:14" x14ac:dyDescent="0.25">
      <c r="A24" s="1" t="s">
        <v>22</v>
      </c>
      <c r="B24" t="s">
        <v>12</v>
      </c>
      <c r="C24" t="str">
        <f>VLOOKUP(B24,[1]City!$A:$B,2)</f>
        <v>Dubai</v>
      </c>
      <c r="D24" s="2">
        <v>17.3</v>
      </c>
      <c r="E24">
        <v>30.5</v>
      </c>
      <c r="F24">
        <v>16.600000000000001</v>
      </c>
      <c r="G24">
        <f t="shared" si="0"/>
        <v>27</v>
      </c>
      <c r="H24">
        <f t="shared" si="1"/>
        <v>8</v>
      </c>
      <c r="I24">
        <f t="shared" si="2"/>
        <v>19</v>
      </c>
      <c r="J24" s="5">
        <f t="shared" si="3"/>
        <v>0.46756756756756757</v>
      </c>
      <c r="K24" s="5">
        <f t="shared" si="4"/>
        <v>0.55454545454545456</v>
      </c>
      <c r="L24" s="5">
        <f t="shared" si="5"/>
        <v>0.55333333333333334</v>
      </c>
      <c r="M24" s="5">
        <f t="shared" si="6"/>
        <v>0.52514878514878516</v>
      </c>
      <c r="N24">
        <f t="shared" si="7"/>
        <v>14</v>
      </c>
    </row>
    <row r="25" spans="1:14" x14ac:dyDescent="0.25">
      <c r="A25" s="1" t="s">
        <v>22</v>
      </c>
      <c r="B25" t="s">
        <v>14</v>
      </c>
      <c r="C25" t="str">
        <f>VLOOKUP(B25,[1]City!$A:$B,2)</f>
        <v>Tel Aviv</v>
      </c>
      <c r="D25" s="2">
        <v>15.1</v>
      </c>
      <c r="E25">
        <v>22.5</v>
      </c>
      <c r="F25">
        <v>14.4</v>
      </c>
      <c r="G25">
        <f t="shared" si="0"/>
        <v>33</v>
      </c>
      <c r="H25">
        <f t="shared" si="1"/>
        <v>37</v>
      </c>
      <c r="I25">
        <f t="shared" si="2"/>
        <v>33</v>
      </c>
      <c r="J25" s="5">
        <f t="shared" si="3"/>
        <v>0.4081081081081081</v>
      </c>
      <c r="K25" s="5">
        <f t="shared" si="4"/>
        <v>0.40909090909090912</v>
      </c>
      <c r="L25" s="5">
        <f t="shared" si="5"/>
        <v>0.48000000000000004</v>
      </c>
      <c r="M25" s="5">
        <f t="shared" si="6"/>
        <v>0.43239967239967242</v>
      </c>
      <c r="N25">
        <f t="shared" si="7"/>
        <v>32</v>
      </c>
    </row>
    <row r="26" spans="1:14" x14ac:dyDescent="0.25">
      <c r="A26" s="1" t="s">
        <v>22</v>
      </c>
      <c r="B26" t="s">
        <v>10</v>
      </c>
      <c r="C26" t="str">
        <f>VLOOKUP(B26,[1]City!$A:$B,2)</f>
        <v>Cape Town</v>
      </c>
      <c r="D26" s="2">
        <v>10.7</v>
      </c>
      <c r="E26">
        <v>21.5</v>
      </c>
      <c r="F26">
        <v>15.1</v>
      </c>
      <c r="G26">
        <f t="shared" si="0"/>
        <v>38</v>
      </c>
      <c r="H26">
        <f t="shared" si="1"/>
        <v>40</v>
      </c>
      <c r="I26">
        <f t="shared" si="2"/>
        <v>30</v>
      </c>
      <c r="J26" s="5">
        <f t="shared" si="3"/>
        <v>0.28918918918918918</v>
      </c>
      <c r="K26" s="5">
        <f t="shared" si="4"/>
        <v>0.39090909090909093</v>
      </c>
      <c r="L26" s="5">
        <f t="shared" si="5"/>
        <v>0.5033333333333333</v>
      </c>
      <c r="M26" s="5">
        <f t="shared" si="6"/>
        <v>0.39447720447720447</v>
      </c>
      <c r="N26">
        <f t="shared" si="7"/>
        <v>38</v>
      </c>
    </row>
    <row r="27" spans="1:14" x14ac:dyDescent="0.25">
      <c r="A27" s="1" t="s">
        <v>22</v>
      </c>
      <c r="B27" t="s">
        <v>11</v>
      </c>
      <c r="C27" t="str">
        <f>VLOOKUP(B27,[1]City!$A:$B,2)</f>
        <v>Nairobi</v>
      </c>
      <c r="D27" s="2">
        <v>6.4</v>
      </c>
      <c r="E27">
        <v>15.5</v>
      </c>
      <c r="F27">
        <v>14.5</v>
      </c>
      <c r="G27">
        <f t="shared" si="0"/>
        <v>47</v>
      </c>
      <c r="H27">
        <f t="shared" si="1"/>
        <v>49</v>
      </c>
      <c r="I27">
        <f t="shared" si="2"/>
        <v>32</v>
      </c>
      <c r="J27" s="5">
        <f t="shared" si="3"/>
        <v>0.17297297297297298</v>
      </c>
      <c r="K27" s="5">
        <f t="shared" si="4"/>
        <v>0.2818181818181818</v>
      </c>
      <c r="L27" s="5">
        <f t="shared" si="5"/>
        <v>0.48333333333333334</v>
      </c>
      <c r="M27" s="5">
        <f t="shared" si="6"/>
        <v>0.31270816270816271</v>
      </c>
      <c r="N27">
        <f t="shared" si="7"/>
        <v>49</v>
      </c>
    </row>
    <row r="28" spans="1:14" x14ac:dyDescent="0.25">
      <c r="A28" s="1" t="s">
        <v>22</v>
      </c>
      <c r="B28" t="s">
        <v>2</v>
      </c>
      <c r="C28" t="str">
        <f>VLOOKUP(B28,[1]City!$A:$B,2)</f>
        <v>Lagos</v>
      </c>
      <c r="D28" s="2">
        <v>3.2</v>
      </c>
      <c r="E28">
        <v>13.5</v>
      </c>
      <c r="F28">
        <v>13.7</v>
      </c>
      <c r="G28">
        <f t="shared" si="0"/>
        <v>49</v>
      </c>
      <c r="H28">
        <f t="shared" si="1"/>
        <v>50</v>
      </c>
      <c r="I28">
        <f t="shared" si="2"/>
        <v>36</v>
      </c>
      <c r="J28" s="5">
        <f t="shared" si="3"/>
        <v>8.6486486486486491E-2</v>
      </c>
      <c r="K28" s="5">
        <f t="shared" si="4"/>
        <v>0.24545454545454545</v>
      </c>
      <c r="L28" s="5">
        <f t="shared" si="5"/>
        <v>0.45666666666666667</v>
      </c>
      <c r="M28" s="5">
        <f t="shared" si="6"/>
        <v>0.26286923286923286</v>
      </c>
      <c r="N28">
        <f t="shared" si="7"/>
        <v>50</v>
      </c>
    </row>
    <row r="29" spans="1:14" x14ac:dyDescent="0.25">
      <c r="A29" t="s">
        <v>35</v>
      </c>
      <c r="B29" t="s">
        <v>23</v>
      </c>
      <c r="C29" t="str">
        <f>VLOOKUP(B29,[1]City!$A:$B,2)</f>
        <v>Singapore</v>
      </c>
      <c r="D29">
        <v>25</v>
      </c>
      <c r="E29">
        <v>32</v>
      </c>
      <c r="F29">
        <v>18.899999999999999</v>
      </c>
      <c r="G29">
        <f t="shared" si="0"/>
        <v>1</v>
      </c>
      <c r="H29">
        <f t="shared" si="1"/>
        <v>6</v>
      </c>
      <c r="I29">
        <f t="shared" si="2"/>
        <v>10</v>
      </c>
      <c r="J29" s="5">
        <f t="shared" si="3"/>
        <v>0.67567567567567566</v>
      </c>
      <c r="K29" s="5">
        <f t="shared" si="4"/>
        <v>0.58181818181818179</v>
      </c>
      <c r="L29" s="5">
        <f t="shared" si="5"/>
        <v>0.63</v>
      </c>
      <c r="M29" s="5">
        <f t="shared" si="6"/>
        <v>0.62916461916461908</v>
      </c>
      <c r="N29">
        <f t="shared" si="7"/>
        <v>1</v>
      </c>
    </row>
    <row r="30" spans="1:14" x14ac:dyDescent="0.25">
      <c r="A30" t="s">
        <v>35</v>
      </c>
      <c r="B30" t="s">
        <v>24</v>
      </c>
      <c r="C30" t="str">
        <f>VLOOKUP(B30,[1]City!$A:$B,2)</f>
        <v>Seoul</v>
      </c>
      <c r="D30" s="2">
        <v>24.3</v>
      </c>
      <c r="E30">
        <v>33</v>
      </c>
      <c r="F30">
        <v>16.2</v>
      </c>
      <c r="G30">
        <f t="shared" si="0"/>
        <v>3</v>
      </c>
      <c r="H30">
        <f t="shared" si="1"/>
        <v>4</v>
      </c>
      <c r="I30">
        <f t="shared" si="2"/>
        <v>22</v>
      </c>
      <c r="J30" s="5">
        <f t="shared" si="3"/>
        <v>0.65675675675675682</v>
      </c>
      <c r="K30" s="5">
        <f t="shared" si="4"/>
        <v>0.6</v>
      </c>
      <c r="L30" s="5">
        <f t="shared" si="5"/>
        <v>0.53999999999999992</v>
      </c>
      <c r="M30" s="5">
        <f t="shared" si="6"/>
        <v>0.59891891891891891</v>
      </c>
      <c r="N30">
        <f t="shared" si="7"/>
        <v>7</v>
      </c>
    </row>
    <row r="31" spans="1:14" x14ac:dyDescent="0.25">
      <c r="A31" t="s">
        <v>35</v>
      </c>
      <c r="B31" s="1" t="s">
        <v>25</v>
      </c>
      <c r="C31" t="str">
        <f>VLOOKUP(B31,[1]City!$A:$B,2)</f>
        <v>Shanghai</v>
      </c>
      <c r="D31" s="2">
        <v>20.5</v>
      </c>
      <c r="E31">
        <v>26.5</v>
      </c>
      <c r="F31">
        <v>23.2</v>
      </c>
      <c r="G31">
        <f t="shared" si="0"/>
        <v>9</v>
      </c>
      <c r="H31">
        <f t="shared" si="1"/>
        <v>21</v>
      </c>
      <c r="I31">
        <f t="shared" si="2"/>
        <v>2</v>
      </c>
      <c r="J31" s="5">
        <f t="shared" si="3"/>
        <v>0.55405405405405406</v>
      </c>
      <c r="K31" s="5">
        <f t="shared" si="4"/>
        <v>0.48181818181818181</v>
      </c>
      <c r="L31" s="5">
        <f t="shared" si="5"/>
        <v>0.77333333333333332</v>
      </c>
      <c r="M31" s="5">
        <f t="shared" si="6"/>
        <v>0.6030685230685231</v>
      </c>
      <c r="N31">
        <f t="shared" si="7"/>
        <v>6</v>
      </c>
    </row>
    <row r="32" spans="1:14" x14ac:dyDescent="0.25">
      <c r="A32" t="s">
        <v>35</v>
      </c>
      <c r="B32" t="s">
        <v>26</v>
      </c>
      <c r="C32" t="str">
        <f>VLOOKUP(B32,[1]City!$A:$B,2)</f>
        <v>Melbourne</v>
      </c>
      <c r="D32" s="2">
        <v>20.2</v>
      </c>
      <c r="E32">
        <v>26</v>
      </c>
      <c r="F32">
        <v>9.1999999999999993</v>
      </c>
      <c r="G32">
        <f t="shared" si="0"/>
        <v>11</v>
      </c>
      <c r="H32">
        <f t="shared" si="1"/>
        <v>25</v>
      </c>
      <c r="I32">
        <f t="shared" si="2"/>
        <v>49</v>
      </c>
      <c r="J32" s="5">
        <f t="shared" si="3"/>
        <v>0.54594594594594592</v>
      </c>
      <c r="K32" s="5">
        <f t="shared" si="4"/>
        <v>0.47272727272727272</v>
      </c>
      <c r="L32" s="5">
        <f t="shared" si="5"/>
        <v>0.30666666666666664</v>
      </c>
      <c r="M32" s="5">
        <f t="shared" si="6"/>
        <v>0.44177996177996176</v>
      </c>
      <c r="N32">
        <f t="shared" si="7"/>
        <v>28</v>
      </c>
    </row>
    <row r="33" spans="1:14" x14ac:dyDescent="0.25">
      <c r="A33" t="s">
        <v>35</v>
      </c>
      <c r="B33" s="1" t="s">
        <v>27</v>
      </c>
      <c r="C33" t="str">
        <f>VLOOKUP(B33,[1]City!$A:$B,2)</f>
        <v>Hong Kong</v>
      </c>
      <c r="D33" s="2">
        <v>20.2</v>
      </c>
      <c r="E33">
        <v>26.5</v>
      </c>
      <c r="F33">
        <v>17.7</v>
      </c>
      <c r="G33">
        <f t="shared" si="0"/>
        <v>11</v>
      </c>
      <c r="H33">
        <f t="shared" si="1"/>
        <v>21</v>
      </c>
      <c r="I33">
        <f t="shared" si="2"/>
        <v>15</v>
      </c>
      <c r="J33" s="5">
        <f t="shared" si="3"/>
        <v>0.54594594594594592</v>
      </c>
      <c r="K33" s="5">
        <f t="shared" si="4"/>
        <v>0.48181818181818181</v>
      </c>
      <c r="L33" s="5">
        <f t="shared" si="5"/>
        <v>0.59</v>
      </c>
      <c r="M33" s="5">
        <f t="shared" si="6"/>
        <v>0.5392547092547092</v>
      </c>
      <c r="N33">
        <f t="shared" si="7"/>
        <v>11</v>
      </c>
    </row>
    <row r="34" spans="1:14" x14ac:dyDescent="0.25">
      <c r="A34" t="s">
        <v>35</v>
      </c>
      <c r="B34" t="s">
        <v>36</v>
      </c>
      <c r="C34" t="str">
        <f>VLOOKUP(B34,[1]City!$A:$B,2)</f>
        <v>Beijing</v>
      </c>
      <c r="D34" s="2">
        <v>19.600000000000001</v>
      </c>
      <c r="E34">
        <v>27</v>
      </c>
      <c r="F34">
        <v>24.2</v>
      </c>
      <c r="G34">
        <f t="shared" si="0"/>
        <v>14</v>
      </c>
      <c r="H34">
        <f t="shared" si="1"/>
        <v>17</v>
      </c>
      <c r="I34">
        <f t="shared" si="2"/>
        <v>1</v>
      </c>
      <c r="J34" s="5">
        <f t="shared" si="3"/>
        <v>0.52972972972972976</v>
      </c>
      <c r="K34" s="5">
        <f t="shared" si="4"/>
        <v>0.49090909090909091</v>
      </c>
      <c r="L34" s="5">
        <f t="shared" si="5"/>
        <v>0.80666666666666664</v>
      </c>
      <c r="M34" s="5">
        <f t="shared" si="6"/>
        <v>0.60910182910182908</v>
      </c>
      <c r="N34">
        <f t="shared" si="7"/>
        <v>5</v>
      </c>
    </row>
    <row r="35" spans="1:14" x14ac:dyDescent="0.25">
      <c r="A35" t="s">
        <v>35</v>
      </c>
      <c r="B35" t="s">
        <v>37</v>
      </c>
      <c r="C35" t="str">
        <f>VLOOKUP(B35,[1]City!$A:$B,2)</f>
        <v>Shenzhen</v>
      </c>
      <c r="D35" s="2">
        <v>18.8</v>
      </c>
      <c r="E35">
        <v>31</v>
      </c>
      <c r="F35">
        <v>23.2</v>
      </c>
      <c r="G35">
        <f t="shared" si="0"/>
        <v>16</v>
      </c>
      <c r="H35">
        <f t="shared" si="1"/>
        <v>7</v>
      </c>
      <c r="I35">
        <f t="shared" si="2"/>
        <v>2</v>
      </c>
      <c r="J35" s="5">
        <f t="shared" si="3"/>
        <v>0.50810810810810814</v>
      </c>
      <c r="K35" s="5">
        <f t="shared" si="4"/>
        <v>0.5636363636363636</v>
      </c>
      <c r="L35" s="5">
        <f t="shared" si="5"/>
        <v>0.77333333333333332</v>
      </c>
      <c r="M35" s="5">
        <f t="shared" si="6"/>
        <v>0.61502593502593506</v>
      </c>
      <c r="N35">
        <f t="shared" si="7"/>
        <v>4</v>
      </c>
    </row>
    <row r="36" spans="1:14" x14ac:dyDescent="0.25">
      <c r="A36" t="s">
        <v>35</v>
      </c>
      <c r="B36" t="s">
        <v>38</v>
      </c>
      <c r="C36" t="str">
        <f>VLOOKUP(B36,[1]City!$A:$B,2)</f>
        <v>Auckland</v>
      </c>
      <c r="D36" s="2">
        <v>18.3</v>
      </c>
      <c r="E36">
        <v>26</v>
      </c>
      <c r="F36">
        <v>10.199999999999999</v>
      </c>
      <c r="G36">
        <f t="shared" si="0"/>
        <v>20</v>
      </c>
      <c r="H36">
        <f t="shared" si="1"/>
        <v>25</v>
      </c>
      <c r="I36">
        <f t="shared" si="2"/>
        <v>46</v>
      </c>
      <c r="J36" s="5">
        <f t="shared" si="3"/>
        <v>0.49459459459459459</v>
      </c>
      <c r="K36" s="5">
        <f t="shared" si="4"/>
        <v>0.47272727272727272</v>
      </c>
      <c r="L36" s="5">
        <f t="shared" si="5"/>
        <v>0.33999999999999997</v>
      </c>
      <c r="M36" s="5">
        <f t="shared" si="6"/>
        <v>0.43577395577395572</v>
      </c>
      <c r="N36">
        <f t="shared" si="7"/>
        <v>30</v>
      </c>
    </row>
    <row r="37" spans="1:14" x14ac:dyDescent="0.25">
      <c r="A37" t="s">
        <v>35</v>
      </c>
      <c r="B37" t="s">
        <v>39</v>
      </c>
      <c r="C37" t="str">
        <f>VLOOKUP(B37,[1]City!$A:$B,2)</f>
        <v>Yinchuan</v>
      </c>
      <c r="D37" s="2">
        <v>18.100000000000001</v>
      </c>
      <c r="E37">
        <v>20.5</v>
      </c>
      <c r="F37">
        <v>18.899999999999999</v>
      </c>
      <c r="G37">
        <f t="shared" si="0"/>
        <v>22</v>
      </c>
      <c r="H37">
        <f t="shared" si="1"/>
        <v>41</v>
      </c>
      <c r="I37">
        <f t="shared" si="2"/>
        <v>10</v>
      </c>
      <c r="J37" s="5">
        <f t="shared" si="3"/>
        <v>0.48918918918918924</v>
      </c>
      <c r="K37" s="5">
        <f t="shared" si="4"/>
        <v>0.37272727272727274</v>
      </c>
      <c r="L37" s="5">
        <f t="shared" si="5"/>
        <v>0.63</v>
      </c>
      <c r="M37" s="5">
        <f t="shared" si="6"/>
        <v>0.49730548730548735</v>
      </c>
      <c r="N37">
        <f t="shared" si="7"/>
        <v>22</v>
      </c>
    </row>
    <row r="38" spans="1:14" x14ac:dyDescent="0.25">
      <c r="A38" t="s">
        <v>35</v>
      </c>
      <c r="B38" t="s">
        <v>40</v>
      </c>
      <c r="C38" t="str">
        <f>VLOOKUP(B38,[1]City!$A:$B,2)</f>
        <v>Sydney</v>
      </c>
      <c r="D38" s="2">
        <v>17.7</v>
      </c>
      <c r="E38">
        <v>26.5</v>
      </c>
      <c r="F38">
        <v>9.8000000000000007</v>
      </c>
      <c r="G38">
        <f t="shared" si="0"/>
        <v>23</v>
      </c>
      <c r="H38">
        <f t="shared" si="1"/>
        <v>21</v>
      </c>
      <c r="I38">
        <f t="shared" si="2"/>
        <v>47</v>
      </c>
      <c r="J38" s="5">
        <f t="shared" si="3"/>
        <v>0.47837837837837838</v>
      </c>
      <c r="K38" s="5">
        <f t="shared" si="4"/>
        <v>0.48181818181818181</v>
      </c>
      <c r="L38" s="5">
        <f t="shared" si="5"/>
        <v>0.32666666666666672</v>
      </c>
      <c r="M38" s="5">
        <f t="shared" si="6"/>
        <v>0.42895440895440901</v>
      </c>
      <c r="N38">
        <f t="shared" si="7"/>
        <v>33</v>
      </c>
    </row>
    <row r="39" spans="1:14" x14ac:dyDescent="0.25">
      <c r="A39" t="s">
        <v>35</v>
      </c>
      <c r="B39" t="s">
        <v>41</v>
      </c>
      <c r="C39" t="str">
        <f>VLOOKUP(B39,[1]City!$A:$B,2)</f>
        <v>Tokyo</v>
      </c>
      <c r="D39" s="2">
        <v>14.8</v>
      </c>
      <c r="E39">
        <v>27</v>
      </c>
      <c r="F39">
        <v>3.8</v>
      </c>
      <c r="G39">
        <f t="shared" si="0"/>
        <v>34</v>
      </c>
      <c r="H39">
        <f t="shared" si="1"/>
        <v>17</v>
      </c>
      <c r="I39">
        <f t="shared" si="2"/>
        <v>50</v>
      </c>
      <c r="J39" s="5">
        <f t="shared" si="3"/>
        <v>0.4</v>
      </c>
      <c r="K39" s="5">
        <f t="shared" si="4"/>
        <v>0.49090909090909091</v>
      </c>
      <c r="L39" s="5">
        <f t="shared" si="5"/>
        <v>0.12666666666666665</v>
      </c>
      <c r="M39" s="5">
        <f t="shared" si="6"/>
        <v>0.33919191919191921</v>
      </c>
      <c r="N39">
        <f t="shared" si="7"/>
        <v>48</v>
      </c>
    </row>
    <row r="40" spans="1:14" x14ac:dyDescent="0.25">
      <c r="A40" t="s">
        <v>35</v>
      </c>
      <c r="B40" t="s">
        <v>42</v>
      </c>
      <c r="C40" t="str">
        <f>VLOOKUP(B40,[1]City!$A:$B,2)</f>
        <v>Bangkok</v>
      </c>
      <c r="D40" s="2">
        <v>13.8</v>
      </c>
      <c r="E40">
        <v>16</v>
      </c>
      <c r="F40">
        <v>14.4</v>
      </c>
      <c r="G40">
        <f t="shared" si="0"/>
        <v>35</v>
      </c>
      <c r="H40">
        <f t="shared" si="1"/>
        <v>48</v>
      </c>
      <c r="I40">
        <f t="shared" si="2"/>
        <v>33</v>
      </c>
      <c r="J40" s="5">
        <f t="shared" si="3"/>
        <v>0.37297297297297299</v>
      </c>
      <c r="K40" s="5">
        <f t="shared" si="4"/>
        <v>0.29090909090909089</v>
      </c>
      <c r="L40" s="5">
        <f t="shared" si="5"/>
        <v>0.48000000000000004</v>
      </c>
      <c r="M40" s="5">
        <f t="shared" si="6"/>
        <v>0.38129402129402129</v>
      </c>
      <c r="N40">
        <f t="shared" si="7"/>
        <v>43</v>
      </c>
    </row>
    <row r="41" spans="1:14" x14ac:dyDescent="0.25">
      <c r="A41" t="s">
        <v>35</v>
      </c>
      <c r="B41" s="3" t="s">
        <v>43</v>
      </c>
      <c r="C41" t="str">
        <f>VLOOKUP(B41,[1]City!$A:$B,2)</f>
        <v>Mumbai</v>
      </c>
      <c r="D41">
        <v>8.8000000000000007</v>
      </c>
      <c r="E41">
        <v>20</v>
      </c>
      <c r="F41">
        <v>21.9</v>
      </c>
      <c r="G41">
        <f t="shared" si="0"/>
        <v>43</v>
      </c>
      <c r="H41">
        <f t="shared" si="1"/>
        <v>42</v>
      </c>
      <c r="I41">
        <f t="shared" si="2"/>
        <v>4</v>
      </c>
      <c r="J41" s="5">
        <f t="shared" si="3"/>
        <v>0.23783783783783785</v>
      </c>
      <c r="K41" s="5">
        <f t="shared" si="4"/>
        <v>0.36363636363636365</v>
      </c>
      <c r="L41" s="5">
        <f t="shared" si="5"/>
        <v>0.73</v>
      </c>
      <c r="M41" s="5">
        <f t="shared" si="6"/>
        <v>0.44382473382473381</v>
      </c>
      <c r="N41">
        <f t="shared" si="7"/>
        <v>27</v>
      </c>
    </row>
    <row r="42" spans="1:14" x14ac:dyDescent="0.25">
      <c r="A42" t="s">
        <v>35</v>
      </c>
      <c r="B42" t="s">
        <v>44</v>
      </c>
      <c r="C42" t="str">
        <f>VLOOKUP(B42,[1]City!$A:$B,2)</f>
        <v>Jakarta</v>
      </c>
      <c r="D42" s="2">
        <v>8.1</v>
      </c>
      <c r="E42">
        <v>16.5</v>
      </c>
      <c r="F42">
        <v>19.100000000000001</v>
      </c>
      <c r="G42">
        <f t="shared" si="0"/>
        <v>45</v>
      </c>
      <c r="H42">
        <f t="shared" si="1"/>
        <v>47</v>
      </c>
      <c r="I42">
        <f t="shared" si="2"/>
        <v>9</v>
      </c>
      <c r="J42" s="5">
        <f t="shared" si="3"/>
        <v>0.2189189189189189</v>
      </c>
      <c r="K42" s="5">
        <f t="shared" si="4"/>
        <v>0.3</v>
      </c>
      <c r="L42" s="5">
        <f t="shared" si="5"/>
        <v>0.63666666666666671</v>
      </c>
      <c r="M42" s="5">
        <f t="shared" si="6"/>
        <v>0.38519519519519524</v>
      </c>
      <c r="N42">
        <f t="shared" si="7"/>
        <v>41</v>
      </c>
    </row>
    <row r="43" spans="1:14" x14ac:dyDescent="0.25">
      <c r="A43" t="s">
        <v>35</v>
      </c>
      <c r="B43" t="s">
        <v>56</v>
      </c>
      <c r="C43" t="str">
        <f>VLOOKUP(B43,[1]City!$A:$B,2)</f>
        <v>Pune</v>
      </c>
      <c r="D43" s="2">
        <v>6.4</v>
      </c>
      <c r="E43">
        <v>20</v>
      </c>
      <c r="F43">
        <v>20.5</v>
      </c>
      <c r="G43">
        <f t="shared" si="0"/>
        <v>47</v>
      </c>
      <c r="H43">
        <f t="shared" si="1"/>
        <v>42</v>
      </c>
      <c r="I43">
        <f t="shared" si="2"/>
        <v>7</v>
      </c>
      <c r="J43" s="5">
        <f t="shared" si="3"/>
        <v>0.17297297297297298</v>
      </c>
      <c r="K43" s="5">
        <f t="shared" si="4"/>
        <v>0.36363636363636365</v>
      </c>
      <c r="L43" s="5">
        <f t="shared" si="5"/>
        <v>0.68333333333333335</v>
      </c>
      <c r="M43" s="5">
        <f t="shared" si="6"/>
        <v>0.40664755664755664</v>
      </c>
      <c r="N43">
        <f t="shared" si="7"/>
        <v>36</v>
      </c>
    </row>
    <row r="44" spans="1:14" x14ac:dyDescent="0.25">
      <c r="A44" t="s">
        <v>35</v>
      </c>
      <c r="B44" t="s">
        <v>45</v>
      </c>
      <c r="C44" t="str">
        <f>VLOOKUP(B44,[1]City!$A:$B,2)</f>
        <v>Jaipur</v>
      </c>
      <c r="D44" s="2">
        <v>2.7</v>
      </c>
      <c r="E44">
        <v>19.5</v>
      </c>
      <c r="F44">
        <v>21.9</v>
      </c>
      <c r="G44">
        <f t="shared" si="0"/>
        <v>50</v>
      </c>
      <c r="H44">
        <f t="shared" si="1"/>
        <v>44</v>
      </c>
      <c r="I44">
        <f t="shared" si="2"/>
        <v>4</v>
      </c>
      <c r="J44" s="5">
        <f t="shared" si="3"/>
        <v>7.2972972972972977E-2</v>
      </c>
      <c r="K44" s="5">
        <f t="shared" si="4"/>
        <v>0.35454545454545455</v>
      </c>
      <c r="L44" s="5">
        <f t="shared" si="5"/>
        <v>0.73</v>
      </c>
      <c r="M44" s="5">
        <f t="shared" si="6"/>
        <v>0.38583947583947581</v>
      </c>
      <c r="N44">
        <f t="shared" si="7"/>
        <v>40</v>
      </c>
    </row>
    <row r="45" spans="1:14" x14ac:dyDescent="0.25">
      <c r="A45" s="1" t="s">
        <v>46</v>
      </c>
      <c r="B45" t="s">
        <v>47</v>
      </c>
      <c r="C45" t="str">
        <f>VLOOKUP(B45,[1]City!$A:$B,2)</f>
        <v>São Paulo</v>
      </c>
      <c r="D45" s="2">
        <v>13</v>
      </c>
      <c r="E45">
        <v>23.5</v>
      </c>
      <c r="F45">
        <v>14.3</v>
      </c>
      <c r="G45">
        <f t="shared" si="0"/>
        <v>37</v>
      </c>
      <c r="H45">
        <f t="shared" si="1"/>
        <v>34</v>
      </c>
      <c r="I45">
        <f t="shared" si="2"/>
        <v>35</v>
      </c>
      <c r="J45" s="5">
        <f t="shared" si="3"/>
        <v>0.35135135135135137</v>
      </c>
      <c r="K45" s="5">
        <f t="shared" si="4"/>
        <v>0.42727272727272725</v>
      </c>
      <c r="L45" s="5">
        <f t="shared" si="5"/>
        <v>0.47666666666666668</v>
      </c>
      <c r="M45" s="5">
        <f t="shared" si="6"/>
        <v>0.4184302484302484</v>
      </c>
      <c r="N45">
        <f t="shared" si="7"/>
        <v>35</v>
      </c>
    </row>
    <row r="46" spans="1:14" x14ac:dyDescent="0.25">
      <c r="A46" s="1" t="s">
        <v>46</v>
      </c>
      <c r="B46" t="s">
        <v>48</v>
      </c>
      <c r="C46" t="str">
        <f>VLOOKUP(B46,[1]City!$A:$B,2)</f>
        <v>Buenos Aires</v>
      </c>
      <c r="D46" s="2">
        <v>10.5</v>
      </c>
      <c r="E46">
        <v>25</v>
      </c>
      <c r="F46">
        <v>11.7</v>
      </c>
      <c r="G46">
        <f t="shared" si="0"/>
        <v>39</v>
      </c>
      <c r="H46">
        <f t="shared" si="1"/>
        <v>29</v>
      </c>
      <c r="I46">
        <f t="shared" si="2"/>
        <v>41</v>
      </c>
      <c r="J46" s="5">
        <f t="shared" si="3"/>
        <v>0.28378378378378377</v>
      </c>
      <c r="K46" s="5">
        <f t="shared" si="4"/>
        <v>0.45454545454545453</v>
      </c>
      <c r="L46" s="5">
        <f t="shared" si="5"/>
        <v>0.38999999999999996</v>
      </c>
      <c r="M46" s="5">
        <f t="shared" si="6"/>
        <v>0.37610974610974607</v>
      </c>
      <c r="N46">
        <f t="shared" si="7"/>
        <v>45</v>
      </c>
    </row>
    <row r="47" spans="1:14" x14ac:dyDescent="0.25">
      <c r="A47" s="1" t="s">
        <v>46</v>
      </c>
      <c r="B47" t="s">
        <v>49</v>
      </c>
      <c r="C47" t="str">
        <f>VLOOKUP(B47,[1]City!$A:$B,2)</f>
        <v>Santiago</v>
      </c>
      <c r="D47" s="2">
        <v>10.4</v>
      </c>
      <c r="E47">
        <v>25</v>
      </c>
      <c r="F47">
        <v>17.3</v>
      </c>
      <c r="G47">
        <f t="shared" si="0"/>
        <v>40</v>
      </c>
      <c r="H47">
        <f t="shared" si="1"/>
        <v>29</v>
      </c>
      <c r="I47">
        <f t="shared" si="2"/>
        <v>16</v>
      </c>
      <c r="J47" s="5">
        <f t="shared" si="3"/>
        <v>0.2810810810810811</v>
      </c>
      <c r="K47" s="5">
        <f t="shared" si="4"/>
        <v>0.45454545454545453</v>
      </c>
      <c r="L47" s="5">
        <f t="shared" si="5"/>
        <v>0.57666666666666666</v>
      </c>
      <c r="M47" s="5">
        <f t="shared" si="6"/>
        <v>0.43743106743106747</v>
      </c>
      <c r="N47">
        <f t="shared" si="7"/>
        <v>29</v>
      </c>
    </row>
    <row r="48" spans="1:14" x14ac:dyDescent="0.25">
      <c r="A48" s="1" t="s">
        <v>46</v>
      </c>
      <c r="B48" t="s">
        <v>50</v>
      </c>
      <c r="C48" t="str">
        <f>VLOOKUP(B48,[1]City!$A:$B,2)</f>
        <v>Bogota</v>
      </c>
      <c r="D48" s="2">
        <v>9.6999999999999993</v>
      </c>
      <c r="E48">
        <v>18.5</v>
      </c>
      <c r="F48">
        <v>15.5</v>
      </c>
      <c r="G48">
        <f t="shared" si="0"/>
        <v>41</v>
      </c>
      <c r="H48">
        <f t="shared" si="1"/>
        <v>45</v>
      </c>
      <c r="I48">
        <f t="shared" si="2"/>
        <v>26</v>
      </c>
      <c r="J48" s="5">
        <f t="shared" si="3"/>
        <v>0.26216216216216215</v>
      </c>
      <c r="K48" s="5">
        <f t="shared" si="4"/>
        <v>0.33636363636363636</v>
      </c>
      <c r="L48" s="5">
        <f t="shared" si="5"/>
        <v>0.51666666666666672</v>
      </c>
      <c r="M48" s="5">
        <f t="shared" si="6"/>
        <v>0.37173082173082178</v>
      </c>
      <c r="N48">
        <f t="shared" si="7"/>
        <v>46</v>
      </c>
    </row>
    <row r="49" spans="1:14" x14ac:dyDescent="0.25">
      <c r="A49" s="1" t="s">
        <v>46</v>
      </c>
      <c r="B49" t="s">
        <v>52</v>
      </c>
      <c r="C49" t="str">
        <f>VLOOKUP(B49,[1]City!$A:$B,2)</f>
        <v>Rio de Janeiro</v>
      </c>
      <c r="D49" s="2">
        <v>9.1999999999999993</v>
      </c>
      <c r="E49">
        <v>22</v>
      </c>
      <c r="F49">
        <v>12.5</v>
      </c>
      <c r="G49">
        <f t="shared" si="0"/>
        <v>42</v>
      </c>
      <c r="H49">
        <f t="shared" si="1"/>
        <v>39</v>
      </c>
      <c r="I49">
        <f t="shared" si="2"/>
        <v>38</v>
      </c>
      <c r="J49" s="5">
        <f t="shared" si="3"/>
        <v>0.24864864864864863</v>
      </c>
      <c r="K49" s="5">
        <f t="shared" si="4"/>
        <v>0.4</v>
      </c>
      <c r="L49" s="5">
        <f t="shared" si="5"/>
        <v>0.41666666666666669</v>
      </c>
      <c r="M49" s="5">
        <f t="shared" si="6"/>
        <v>0.35510510510510512</v>
      </c>
      <c r="N49">
        <f t="shared" si="7"/>
        <v>47</v>
      </c>
    </row>
    <row r="50" spans="1:14" x14ac:dyDescent="0.25">
      <c r="A50" s="1" t="s">
        <v>46</v>
      </c>
      <c r="B50" t="s">
        <v>51</v>
      </c>
      <c r="C50" t="str">
        <f>VLOOKUP(B50,[1]City!$A:$B,2)</f>
        <v>Medellín</v>
      </c>
      <c r="D50" s="2">
        <v>8.8000000000000007</v>
      </c>
      <c r="E50">
        <v>17</v>
      </c>
      <c r="F50">
        <v>17.8</v>
      </c>
      <c r="G50">
        <f t="shared" si="0"/>
        <v>43</v>
      </c>
      <c r="H50">
        <f t="shared" si="1"/>
        <v>46</v>
      </c>
      <c r="I50">
        <f t="shared" si="2"/>
        <v>13</v>
      </c>
      <c r="J50" s="5">
        <f t="shared" si="3"/>
        <v>0.23783783783783785</v>
      </c>
      <c r="K50" s="5">
        <f t="shared" si="4"/>
        <v>0.30909090909090908</v>
      </c>
      <c r="L50" s="5">
        <f t="shared" si="5"/>
        <v>0.59333333333333338</v>
      </c>
      <c r="M50" s="5">
        <f t="shared" si="6"/>
        <v>0.38008736008736016</v>
      </c>
      <c r="N50">
        <f t="shared" si="7"/>
        <v>44</v>
      </c>
    </row>
    <row r="51" spans="1:14" x14ac:dyDescent="0.25">
      <c r="A51" s="1" t="s">
        <v>46</v>
      </c>
      <c r="B51" t="s">
        <v>53</v>
      </c>
      <c r="C51" t="str">
        <f>VLOOKUP(B51,[1]City!$A:$B,2)</f>
        <v>Mexico City</v>
      </c>
      <c r="D51" s="2">
        <v>7.9</v>
      </c>
      <c r="E51">
        <v>24</v>
      </c>
      <c r="F51">
        <v>15.9</v>
      </c>
      <c r="G51">
        <f t="shared" si="0"/>
        <v>46</v>
      </c>
      <c r="H51">
        <f t="shared" si="1"/>
        <v>33</v>
      </c>
      <c r="I51">
        <f t="shared" si="2"/>
        <v>23</v>
      </c>
      <c r="J51" s="5">
        <f t="shared" si="3"/>
        <v>0.21351351351351353</v>
      </c>
      <c r="K51" s="5">
        <f t="shared" si="4"/>
        <v>0.43636363636363634</v>
      </c>
      <c r="L51" s="5">
        <f t="shared" si="5"/>
        <v>0.53</v>
      </c>
      <c r="M51" s="5">
        <f t="shared" si="6"/>
        <v>0.39329238329238331</v>
      </c>
      <c r="N51">
        <f t="shared" si="7"/>
        <v>39</v>
      </c>
    </row>
    <row r="52" spans="1:14" x14ac:dyDescent="0.25">
      <c r="A52" s="1"/>
    </row>
    <row r="56" spans="1:14" x14ac:dyDescent="0.25">
      <c r="A56" s="1"/>
    </row>
    <row r="57" spans="1:14" x14ac:dyDescent="0.25">
      <c r="A57" s="1"/>
    </row>
    <row r="59" spans="1:14" x14ac:dyDescent="0.25">
      <c r="A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F35E-93B7-435C-A684-625B96F706DB}">
  <dimension ref="A1:N59"/>
  <sheetViews>
    <sheetView tabSelected="1" workbookViewId="0">
      <selection activeCell="C6" sqref="C6"/>
    </sheetView>
  </sheetViews>
  <sheetFormatPr defaultRowHeight="15" x14ac:dyDescent="0.25"/>
  <cols>
    <col min="1" max="1" width="17.42578125" customWidth="1"/>
    <col min="2" max="2" width="14.85546875" customWidth="1"/>
    <col min="3" max="3" width="15.42578125" customWidth="1"/>
    <col min="4" max="4" width="12.7109375" customWidth="1"/>
    <col min="5" max="5" width="13.85546875" customWidth="1"/>
    <col min="6" max="6" width="17.42578125" customWidth="1"/>
    <col min="7" max="9" width="12.7109375" customWidth="1"/>
    <col min="10" max="12" width="12" bestFit="1" customWidth="1"/>
    <col min="13" max="13" width="12.85546875" customWidth="1"/>
    <col min="14" max="14" width="11.85546875" customWidth="1"/>
  </cols>
  <sheetData>
    <row r="1" spans="1:14" s="4" customFormat="1" ht="45" x14ac:dyDescent="0.25">
      <c r="B1" t="s">
        <v>66</v>
      </c>
      <c r="C1" t="s">
        <v>67</v>
      </c>
      <c r="D1" s="4" t="s">
        <v>54</v>
      </c>
      <c r="E1" s="4" t="s">
        <v>55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</row>
    <row r="2" spans="1:14" x14ac:dyDescent="0.25">
      <c r="A2" t="s">
        <v>35</v>
      </c>
      <c r="B2" t="s">
        <v>23</v>
      </c>
      <c r="C2" t="str">
        <f>VLOOKUP(B2,[1]City!$A:$B,2)</f>
        <v>Singapore</v>
      </c>
      <c r="D2">
        <v>25</v>
      </c>
      <c r="E2">
        <v>32</v>
      </c>
      <c r="F2">
        <v>18.899999999999999</v>
      </c>
      <c r="G2">
        <f t="shared" ref="G2:G33" si="0">RANK(D2,$D$2:$D$51)</f>
        <v>1</v>
      </c>
      <c r="H2">
        <f t="shared" ref="H2:H33" si="1">RANK(E2,$E$2:$E$51)</f>
        <v>6</v>
      </c>
      <c r="I2">
        <f t="shared" ref="I2:I33" si="2">RANK(F2,$F$2:$F$51)</f>
        <v>10</v>
      </c>
      <c r="J2" s="5">
        <f t="shared" ref="J2:J33" si="3">D2/37</f>
        <v>0.67567567567567566</v>
      </c>
      <c r="K2" s="5">
        <f t="shared" ref="K2:K33" si="4">E2/55</f>
        <v>0.58181818181818179</v>
      </c>
      <c r="L2" s="5">
        <f t="shared" ref="L2:L33" si="5">F2/30</f>
        <v>0.63</v>
      </c>
      <c r="M2" s="5">
        <f t="shared" ref="M2:M33" si="6">AVERAGE(J2:L2)</f>
        <v>0.62916461916461908</v>
      </c>
      <c r="N2">
        <f t="shared" ref="N2:N33" si="7">RANK(M2,$M$2:$M$51)</f>
        <v>1</v>
      </c>
    </row>
    <row r="3" spans="1:14" x14ac:dyDescent="0.25">
      <c r="A3" t="s">
        <v>3</v>
      </c>
      <c r="B3" t="s">
        <v>4</v>
      </c>
      <c r="C3" t="str">
        <f>VLOOKUP(B3,[1]City!$A:$B,2)</f>
        <v>New York City</v>
      </c>
      <c r="D3" s="2">
        <v>24.4</v>
      </c>
      <c r="E3">
        <v>34.5</v>
      </c>
      <c r="F3">
        <v>17.899999999999999</v>
      </c>
      <c r="G3">
        <f t="shared" si="0"/>
        <v>2</v>
      </c>
      <c r="H3">
        <f t="shared" si="1"/>
        <v>1</v>
      </c>
      <c r="I3">
        <f t="shared" si="2"/>
        <v>12</v>
      </c>
      <c r="J3" s="5">
        <f t="shared" si="3"/>
        <v>0.65945945945945939</v>
      </c>
      <c r="K3" s="5">
        <f t="shared" si="4"/>
        <v>0.62727272727272732</v>
      </c>
      <c r="L3" s="5">
        <f t="shared" si="5"/>
        <v>0.59666666666666657</v>
      </c>
      <c r="M3" s="5">
        <f t="shared" si="6"/>
        <v>0.62779961779961779</v>
      </c>
      <c r="N3">
        <f t="shared" si="7"/>
        <v>2</v>
      </c>
    </row>
    <row r="4" spans="1:14" x14ac:dyDescent="0.25">
      <c r="A4" t="s">
        <v>3</v>
      </c>
      <c r="B4" t="s">
        <v>28</v>
      </c>
      <c r="C4" t="str">
        <f>VLOOKUP(B4,[1]City!$A:$B,2)</f>
        <v>San Francisco</v>
      </c>
      <c r="D4" s="2">
        <v>20.9</v>
      </c>
      <c r="E4">
        <v>32.5</v>
      </c>
      <c r="F4">
        <v>20.7</v>
      </c>
      <c r="G4">
        <f t="shared" si="0"/>
        <v>6</v>
      </c>
      <c r="H4">
        <f t="shared" si="1"/>
        <v>5</v>
      </c>
      <c r="I4">
        <f t="shared" si="2"/>
        <v>6</v>
      </c>
      <c r="J4" s="5">
        <f t="shared" si="3"/>
        <v>0.56486486486486487</v>
      </c>
      <c r="K4" s="5">
        <f t="shared" si="4"/>
        <v>0.59090909090909094</v>
      </c>
      <c r="L4" s="5">
        <f t="shared" si="5"/>
        <v>0.69</v>
      </c>
      <c r="M4" s="5">
        <f t="shared" si="6"/>
        <v>0.61525798525798525</v>
      </c>
      <c r="N4">
        <f t="shared" si="7"/>
        <v>3</v>
      </c>
    </row>
    <row r="5" spans="1:14" x14ac:dyDescent="0.25">
      <c r="A5" t="s">
        <v>35</v>
      </c>
      <c r="B5" t="s">
        <v>37</v>
      </c>
      <c r="C5" t="str">
        <f>VLOOKUP(B5,[1]City!$A:$B,2)</f>
        <v>Shenzhen</v>
      </c>
      <c r="D5" s="2">
        <v>18.8</v>
      </c>
      <c r="E5">
        <v>31</v>
      </c>
      <c r="F5">
        <v>23.2</v>
      </c>
      <c r="G5">
        <f t="shared" si="0"/>
        <v>16</v>
      </c>
      <c r="H5">
        <f t="shared" si="1"/>
        <v>7</v>
      </c>
      <c r="I5">
        <f t="shared" si="2"/>
        <v>2</v>
      </c>
      <c r="J5" s="5">
        <f t="shared" si="3"/>
        <v>0.50810810810810814</v>
      </c>
      <c r="K5" s="5">
        <f t="shared" si="4"/>
        <v>0.5636363636363636</v>
      </c>
      <c r="L5" s="5">
        <f t="shared" si="5"/>
        <v>0.77333333333333332</v>
      </c>
      <c r="M5" s="5">
        <f t="shared" si="6"/>
        <v>0.61502593502593506</v>
      </c>
      <c r="N5">
        <f t="shared" si="7"/>
        <v>4</v>
      </c>
    </row>
    <row r="6" spans="1:14" x14ac:dyDescent="0.25">
      <c r="A6" t="s">
        <v>35</v>
      </c>
      <c r="B6" t="s">
        <v>36</v>
      </c>
      <c r="C6" t="str">
        <f>VLOOKUP(B6,[1]City!$A:$B,2)</f>
        <v>Beijing</v>
      </c>
      <c r="D6" s="2">
        <v>19.600000000000001</v>
      </c>
      <c r="E6">
        <v>27</v>
      </c>
      <c r="F6">
        <v>24.2</v>
      </c>
      <c r="G6">
        <f t="shared" si="0"/>
        <v>14</v>
      </c>
      <c r="H6">
        <f t="shared" si="1"/>
        <v>17</v>
      </c>
      <c r="I6">
        <f t="shared" si="2"/>
        <v>1</v>
      </c>
      <c r="J6" s="5">
        <f t="shared" si="3"/>
        <v>0.52972972972972976</v>
      </c>
      <c r="K6" s="5">
        <f t="shared" si="4"/>
        <v>0.49090909090909091</v>
      </c>
      <c r="L6" s="5">
        <f t="shared" si="5"/>
        <v>0.80666666666666664</v>
      </c>
      <c r="M6" s="5">
        <f t="shared" si="6"/>
        <v>0.60910182910182908</v>
      </c>
      <c r="N6">
        <f t="shared" si="7"/>
        <v>5</v>
      </c>
    </row>
    <row r="7" spans="1:14" x14ac:dyDescent="0.25">
      <c r="A7" t="s">
        <v>35</v>
      </c>
      <c r="B7" s="1" t="s">
        <v>25</v>
      </c>
      <c r="C7" t="str">
        <f>VLOOKUP(B7,[1]City!$A:$B,2)</f>
        <v>Shanghai</v>
      </c>
      <c r="D7" s="2">
        <v>20.5</v>
      </c>
      <c r="E7">
        <v>26.5</v>
      </c>
      <c r="F7">
        <v>23.2</v>
      </c>
      <c r="G7">
        <f t="shared" si="0"/>
        <v>9</v>
      </c>
      <c r="H7">
        <f t="shared" si="1"/>
        <v>21</v>
      </c>
      <c r="I7">
        <f t="shared" si="2"/>
        <v>2</v>
      </c>
      <c r="J7" s="5">
        <f t="shared" si="3"/>
        <v>0.55405405405405406</v>
      </c>
      <c r="K7" s="5">
        <f t="shared" si="4"/>
        <v>0.48181818181818181</v>
      </c>
      <c r="L7" s="5">
        <f t="shared" si="5"/>
        <v>0.77333333333333332</v>
      </c>
      <c r="M7" s="5">
        <f t="shared" si="6"/>
        <v>0.6030685230685231</v>
      </c>
      <c r="N7">
        <f t="shared" si="7"/>
        <v>6</v>
      </c>
    </row>
    <row r="8" spans="1:14" x14ac:dyDescent="0.25">
      <c r="A8" t="s">
        <v>35</v>
      </c>
      <c r="B8" t="s">
        <v>24</v>
      </c>
      <c r="C8" t="str">
        <f>VLOOKUP(B8,[1]City!$A:$B,2)</f>
        <v>Seoul</v>
      </c>
      <c r="D8" s="2">
        <v>24.3</v>
      </c>
      <c r="E8">
        <v>33</v>
      </c>
      <c r="F8">
        <v>16.2</v>
      </c>
      <c r="G8">
        <f t="shared" si="0"/>
        <v>3</v>
      </c>
      <c r="H8">
        <f t="shared" si="1"/>
        <v>4</v>
      </c>
      <c r="I8">
        <f t="shared" si="2"/>
        <v>22</v>
      </c>
      <c r="J8" s="5">
        <f t="shared" si="3"/>
        <v>0.65675675675675682</v>
      </c>
      <c r="K8" s="5">
        <f t="shared" si="4"/>
        <v>0.6</v>
      </c>
      <c r="L8" s="5">
        <f t="shared" si="5"/>
        <v>0.53999999999999992</v>
      </c>
      <c r="M8" s="5">
        <f t="shared" si="6"/>
        <v>0.59891891891891891</v>
      </c>
      <c r="N8">
        <f t="shared" si="7"/>
        <v>7</v>
      </c>
    </row>
    <row r="9" spans="1:14" x14ac:dyDescent="0.25">
      <c r="A9" t="s">
        <v>3</v>
      </c>
      <c r="B9" t="s">
        <v>1</v>
      </c>
      <c r="C9" t="str">
        <f>VLOOKUP(B9,[1]City!$A:$B,2)</f>
        <v>Chicago</v>
      </c>
      <c r="D9" s="2">
        <v>20.3</v>
      </c>
      <c r="E9">
        <v>30</v>
      </c>
      <c r="F9">
        <v>17.8</v>
      </c>
      <c r="G9">
        <f t="shared" si="0"/>
        <v>10</v>
      </c>
      <c r="H9">
        <f t="shared" si="1"/>
        <v>10</v>
      </c>
      <c r="I9">
        <f t="shared" si="2"/>
        <v>13</v>
      </c>
      <c r="J9" s="5">
        <f t="shared" si="3"/>
        <v>0.54864864864864871</v>
      </c>
      <c r="K9" s="5">
        <f t="shared" si="4"/>
        <v>0.54545454545454541</v>
      </c>
      <c r="L9" s="5">
        <f t="shared" si="5"/>
        <v>0.59333333333333338</v>
      </c>
      <c r="M9" s="5">
        <f t="shared" si="6"/>
        <v>0.56247884247884239</v>
      </c>
      <c r="N9">
        <f t="shared" si="7"/>
        <v>8</v>
      </c>
    </row>
    <row r="10" spans="1:14" x14ac:dyDescent="0.25">
      <c r="A10" t="s">
        <v>3</v>
      </c>
      <c r="B10" t="s">
        <v>0</v>
      </c>
      <c r="C10" t="str">
        <f>VLOOKUP(B10,[1]City!$A:$B,2)</f>
        <v>Seattle</v>
      </c>
      <c r="D10" s="2">
        <v>18.899999999999999</v>
      </c>
      <c r="E10">
        <v>28</v>
      </c>
      <c r="F10">
        <v>19.399999999999999</v>
      </c>
      <c r="G10">
        <f t="shared" si="0"/>
        <v>15</v>
      </c>
      <c r="H10">
        <f t="shared" si="1"/>
        <v>14</v>
      </c>
      <c r="I10">
        <f t="shared" si="2"/>
        <v>8</v>
      </c>
      <c r="J10" s="5">
        <f t="shared" si="3"/>
        <v>0.51081081081081081</v>
      </c>
      <c r="K10" s="5">
        <f t="shared" si="4"/>
        <v>0.50909090909090904</v>
      </c>
      <c r="L10" s="5">
        <f t="shared" si="5"/>
        <v>0.64666666666666661</v>
      </c>
      <c r="M10" s="5">
        <f t="shared" si="6"/>
        <v>0.55552279552279549</v>
      </c>
      <c r="N10">
        <f t="shared" si="7"/>
        <v>9</v>
      </c>
    </row>
    <row r="11" spans="1:14" x14ac:dyDescent="0.25">
      <c r="A11" t="s">
        <v>3</v>
      </c>
      <c r="B11" t="s">
        <v>9</v>
      </c>
      <c r="C11" t="str">
        <f>VLOOKUP(B11,[1]City!$A:$B,2)</f>
        <v>Los Angeles</v>
      </c>
      <c r="D11" s="2">
        <v>17.600000000000001</v>
      </c>
      <c r="E11">
        <v>34.5</v>
      </c>
      <c r="F11">
        <v>16.3</v>
      </c>
      <c r="G11">
        <f t="shared" si="0"/>
        <v>25</v>
      </c>
      <c r="H11">
        <f t="shared" si="1"/>
        <v>1</v>
      </c>
      <c r="I11">
        <f t="shared" si="2"/>
        <v>21</v>
      </c>
      <c r="J11" s="5">
        <f t="shared" si="3"/>
        <v>0.4756756756756757</v>
      </c>
      <c r="K11" s="5">
        <f t="shared" si="4"/>
        <v>0.62727272727272732</v>
      </c>
      <c r="L11" s="5">
        <f t="shared" si="5"/>
        <v>0.54333333333333333</v>
      </c>
      <c r="M11" s="5">
        <f t="shared" si="6"/>
        <v>0.54876057876057882</v>
      </c>
      <c r="N11">
        <f t="shared" si="7"/>
        <v>10</v>
      </c>
    </row>
    <row r="12" spans="1:14" x14ac:dyDescent="0.25">
      <c r="A12" t="s">
        <v>35</v>
      </c>
      <c r="B12" s="1" t="s">
        <v>27</v>
      </c>
      <c r="C12" t="str">
        <f>VLOOKUP(B12,[1]City!$A:$B,2)</f>
        <v>Hong Kong</v>
      </c>
      <c r="D12" s="2">
        <v>20.2</v>
      </c>
      <c r="E12">
        <v>26.5</v>
      </c>
      <c r="F12">
        <v>17.7</v>
      </c>
      <c r="G12">
        <f t="shared" si="0"/>
        <v>11</v>
      </c>
      <c r="H12">
        <f t="shared" si="1"/>
        <v>21</v>
      </c>
      <c r="I12">
        <f t="shared" si="2"/>
        <v>15</v>
      </c>
      <c r="J12" s="5">
        <f t="shared" si="3"/>
        <v>0.54594594594594592</v>
      </c>
      <c r="K12" s="5">
        <f t="shared" si="4"/>
        <v>0.48181818181818181</v>
      </c>
      <c r="L12" s="5">
        <f t="shared" si="5"/>
        <v>0.59</v>
      </c>
      <c r="M12" s="5">
        <f t="shared" si="6"/>
        <v>0.5392547092547092</v>
      </c>
      <c r="N12">
        <f t="shared" si="7"/>
        <v>11</v>
      </c>
    </row>
    <row r="13" spans="1:14" x14ac:dyDescent="0.25">
      <c r="A13" t="s">
        <v>17</v>
      </c>
      <c r="B13" t="s">
        <v>7</v>
      </c>
      <c r="C13" t="str">
        <f>VLOOKUP(B13,[1]City!$A:$B,2)</f>
        <v>London</v>
      </c>
      <c r="D13" s="2">
        <v>17.7</v>
      </c>
      <c r="E13">
        <v>34.5</v>
      </c>
      <c r="F13">
        <v>15</v>
      </c>
      <c r="G13">
        <f t="shared" si="0"/>
        <v>23</v>
      </c>
      <c r="H13">
        <f t="shared" si="1"/>
        <v>1</v>
      </c>
      <c r="I13">
        <f t="shared" si="2"/>
        <v>31</v>
      </c>
      <c r="J13" s="5">
        <f t="shared" si="3"/>
        <v>0.47837837837837838</v>
      </c>
      <c r="K13" s="5">
        <f t="shared" si="4"/>
        <v>0.62727272727272732</v>
      </c>
      <c r="L13" s="5">
        <f t="shared" si="5"/>
        <v>0.5</v>
      </c>
      <c r="M13" s="5">
        <f t="shared" si="6"/>
        <v>0.53521703521703523</v>
      </c>
      <c r="N13">
        <f t="shared" si="7"/>
        <v>12</v>
      </c>
    </row>
    <row r="14" spans="1:14" x14ac:dyDescent="0.25">
      <c r="A14" t="s">
        <v>3</v>
      </c>
      <c r="B14" t="s">
        <v>8</v>
      </c>
      <c r="C14" t="str">
        <f>VLOOKUP(B14,[1]City!$A:$B,2)</f>
        <v>Austin</v>
      </c>
      <c r="D14" s="2">
        <v>18.600000000000001</v>
      </c>
      <c r="E14">
        <v>29</v>
      </c>
      <c r="F14">
        <v>16.899999999999999</v>
      </c>
      <c r="G14">
        <f t="shared" si="0"/>
        <v>17</v>
      </c>
      <c r="H14">
        <f t="shared" si="1"/>
        <v>12</v>
      </c>
      <c r="I14">
        <f t="shared" si="2"/>
        <v>17</v>
      </c>
      <c r="J14" s="5">
        <f t="shared" si="3"/>
        <v>0.50270270270270279</v>
      </c>
      <c r="K14" s="5">
        <f t="shared" si="4"/>
        <v>0.52727272727272723</v>
      </c>
      <c r="L14" s="5">
        <f t="shared" si="5"/>
        <v>0.56333333333333324</v>
      </c>
      <c r="M14" s="5">
        <f t="shared" si="6"/>
        <v>0.53110292110292112</v>
      </c>
      <c r="N14">
        <f t="shared" si="7"/>
        <v>13</v>
      </c>
    </row>
    <row r="15" spans="1:14" x14ac:dyDescent="0.25">
      <c r="A15" s="1" t="s">
        <v>22</v>
      </c>
      <c r="B15" t="s">
        <v>12</v>
      </c>
      <c r="C15" t="str">
        <f>VLOOKUP(B15,[1]City!$A:$B,2)</f>
        <v>Dubai</v>
      </c>
      <c r="D15" s="2">
        <v>17.3</v>
      </c>
      <c r="E15">
        <v>30.5</v>
      </c>
      <c r="F15">
        <v>16.600000000000001</v>
      </c>
      <c r="G15">
        <f t="shared" si="0"/>
        <v>27</v>
      </c>
      <c r="H15">
        <f t="shared" si="1"/>
        <v>8</v>
      </c>
      <c r="I15">
        <f t="shared" si="2"/>
        <v>19</v>
      </c>
      <c r="J15" s="5">
        <f t="shared" si="3"/>
        <v>0.46756756756756757</v>
      </c>
      <c r="K15" s="5">
        <f t="shared" si="4"/>
        <v>0.55454545454545456</v>
      </c>
      <c r="L15" s="5">
        <f t="shared" si="5"/>
        <v>0.55333333333333334</v>
      </c>
      <c r="M15" s="5">
        <f t="shared" si="6"/>
        <v>0.52514878514878516</v>
      </c>
      <c r="N15">
        <f t="shared" si="7"/>
        <v>14</v>
      </c>
    </row>
    <row r="16" spans="1:14" x14ac:dyDescent="0.25">
      <c r="A16" t="s">
        <v>17</v>
      </c>
      <c r="B16" t="s">
        <v>16</v>
      </c>
      <c r="C16" t="str">
        <f>VLOOKUP(B16,[1]City!$A:$B,2)</f>
        <v>Stockholm</v>
      </c>
      <c r="D16" s="2">
        <v>24</v>
      </c>
      <c r="E16">
        <v>25</v>
      </c>
      <c r="F16">
        <v>13.7</v>
      </c>
      <c r="G16">
        <f t="shared" si="0"/>
        <v>4</v>
      </c>
      <c r="H16">
        <f t="shared" si="1"/>
        <v>29</v>
      </c>
      <c r="I16">
        <f t="shared" si="2"/>
        <v>36</v>
      </c>
      <c r="J16" s="5">
        <f t="shared" si="3"/>
        <v>0.64864864864864868</v>
      </c>
      <c r="K16" s="5">
        <f t="shared" si="4"/>
        <v>0.45454545454545453</v>
      </c>
      <c r="L16" s="5">
        <f t="shared" si="5"/>
        <v>0.45666666666666667</v>
      </c>
      <c r="M16" s="5">
        <f t="shared" si="6"/>
        <v>0.51995358995358998</v>
      </c>
      <c r="N16">
        <f t="shared" si="7"/>
        <v>15</v>
      </c>
    </row>
    <row r="17" spans="1:14" x14ac:dyDescent="0.25">
      <c r="A17" t="s">
        <v>17</v>
      </c>
      <c r="B17" t="s">
        <v>32</v>
      </c>
      <c r="C17" t="str">
        <f>VLOOKUP(B17,[1]City!$A:$B,2)</f>
        <v>Helsinki</v>
      </c>
      <c r="D17" s="2">
        <v>20</v>
      </c>
      <c r="E17">
        <v>28</v>
      </c>
      <c r="F17">
        <v>15.3</v>
      </c>
      <c r="G17">
        <f t="shared" si="0"/>
        <v>13</v>
      </c>
      <c r="H17">
        <f t="shared" si="1"/>
        <v>14</v>
      </c>
      <c r="I17">
        <f t="shared" si="2"/>
        <v>28</v>
      </c>
      <c r="J17" s="5">
        <f t="shared" si="3"/>
        <v>0.54054054054054057</v>
      </c>
      <c r="K17" s="5">
        <f t="shared" si="4"/>
        <v>0.50909090909090904</v>
      </c>
      <c r="L17" s="5">
        <f t="shared" si="5"/>
        <v>0.51</v>
      </c>
      <c r="M17" s="5">
        <f t="shared" si="6"/>
        <v>0.51987714987714984</v>
      </c>
      <c r="N17">
        <f t="shared" si="7"/>
        <v>16</v>
      </c>
    </row>
    <row r="18" spans="1:14" x14ac:dyDescent="0.25">
      <c r="A18" t="s">
        <v>17</v>
      </c>
      <c r="B18" t="s">
        <v>34</v>
      </c>
      <c r="C18" t="str">
        <f>VLOOKUP(B18,[1]City!$A:$B,2)</f>
        <v>Moscow</v>
      </c>
      <c r="D18" s="2">
        <v>16.3</v>
      </c>
      <c r="E18">
        <v>30.5</v>
      </c>
      <c r="F18">
        <v>16.8</v>
      </c>
      <c r="G18">
        <f t="shared" si="0"/>
        <v>29</v>
      </c>
      <c r="H18">
        <f t="shared" si="1"/>
        <v>8</v>
      </c>
      <c r="I18">
        <f t="shared" si="2"/>
        <v>18</v>
      </c>
      <c r="J18" s="5">
        <f t="shared" si="3"/>
        <v>0.44054054054054054</v>
      </c>
      <c r="K18" s="5">
        <f t="shared" si="4"/>
        <v>0.55454545454545456</v>
      </c>
      <c r="L18" s="5">
        <f t="shared" si="5"/>
        <v>0.56000000000000005</v>
      </c>
      <c r="M18" s="5">
        <f t="shared" si="6"/>
        <v>0.51836199836199837</v>
      </c>
      <c r="N18">
        <f t="shared" si="7"/>
        <v>17</v>
      </c>
    </row>
    <row r="19" spans="1:14" x14ac:dyDescent="0.25">
      <c r="A19" t="s">
        <v>17</v>
      </c>
      <c r="B19" t="s">
        <v>15</v>
      </c>
      <c r="C19" t="str">
        <f>VLOOKUP(B19,[1]City!$A:$B,2)</f>
        <v>Amsterdam</v>
      </c>
      <c r="D19" s="2">
        <v>22.3</v>
      </c>
      <c r="E19">
        <v>30</v>
      </c>
      <c r="F19">
        <v>12.2</v>
      </c>
      <c r="G19">
        <f t="shared" si="0"/>
        <v>5</v>
      </c>
      <c r="H19">
        <f t="shared" si="1"/>
        <v>10</v>
      </c>
      <c r="I19">
        <f t="shared" si="2"/>
        <v>39</v>
      </c>
      <c r="J19" s="5">
        <f t="shared" si="3"/>
        <v>0.60270270270270276</v>
      </c>
      <c r="K19" s="5">
        <f t="shared" si="4"/>
        <v>0.54545454545454541</v>
      </c>
      <c r="L19" s="5">
        <f t="shared" si="5"/>
        <v>0.40666666666666662</v>
      </c>
      <c r="M19" s="5">
        <f t="shared" si="6"/>
        <v>0.51827463827463827</v>
      </c>
      <c r="N19">
        <f t="shared" si="7"/>
        <v>18</v>
      </c>
    </row>
    <row r="20" spans="1:14" x14ac:dyDescent="0.25">
      <c r="A20" t="s">
        <v>17</v>
      </c>
      <c r="B20" t="s">
        <v>31</v>
      </c>
      <c r="C20" t="str">
        <f>VLOOKUP(B20,[1]City!$A:$B,2)</f>
        <v>Barcelona</v>
      </c>
      <c r="D20" s="2">
        <v>20.8</v>
      </c>
      <c r="E20">
        <v>25.5</v>
      </c>
      <c r="F20">
        <v>15.2</v>
      </c>
      <c r="G20">
        <f t="shared" si="0"/>
        <v>8</v>
      </c>
      <c r="H20">
        <f t="shared" si="1"/>
        <v>28</v>
      </c>
      <c r="I20">
        <f t="shared" si="2"/>
        <v>29</v>
      </c>
      <c r="J20" s="5">
        <f t="shared" si="3"/>
        <v>0.56216216216216219</v>
      </c>
      <c r="K20" s="5">
        <f t="shared" si="4"/>
        <v>0.46363636363636362</v>
      </c>
      <c r="L20" s="5">
        <f t="shared" si="5"/>
        <v>0.5066666666666666</v>
      </c>
      <c r="M20" s="5">
        <f t="shared" si="6"/>
        <v>0.51082173082173077</v>
      </c>
      <c r="N20">
        <f t="shared" si="7"/>
        <v>19</v>
      </c>
    </row>
    <row r="21" spans="1:14" x14ac:dyDescent="0.25">
      <c r="A21" t="s">
        <v>17</v>
      </c>
      <c r="B21" t="s">
        <v>33</v>
      </c>
      <c r="C21" t="str">
        <f>VLOOKUP(B21,[1]City!$A:$B,2)</f>
        <v>Vienna</v>
      </c>
      <c r="D21" s="2">
        <v>18.5</v>
      </c>
      <c r="E21">
        <v>27</v>
      </c>
      <c r="F21">
        <v>15.7</v>
      </c>
      <c r="G21">
        <f t="shared" si="0"/>
        <v>18</v>
      </c>
      <c r="H21">
        <f t="shared" si="1"/>
        <v>17</v>
      </c>
      <c r="I21">
        <f t="shared" si="2"/>
        <v>24</v>
      </c>
      <c r="J21" s="5">
        <f t="shared" si="3"/>
        <v>0.5</v>
      </c>
      <c r="K21" s="5">
        <f t="shared" si="4"/>
        <v>0.49090909090909091</v>
      </c>
      <c r="L21" s="5">
        <f t="shared" si="5"/>
        <v>0.52333333333333332</v>
      </c>
      <c r="M21" s="5">
        <f t="shared" si="6"/>
        <v>0.50474747474747472</v>
      </c>
      <c r="N21">
        <f t="shared" si="7"/>
        <v>20</v>
      </c>
    </row>
    <row r="22" spans="1:14" x14ac:dyDescent="0.25">
      <c r="A22" t="s">
        <v>3</v>
      </c>
      <c r="B22" t="s">
        <v>29</v>
      </c>
      <c r="C22" t="str">
        <f>VLOOKUP(B22,[1]City!$A:$B,2)</f>
        <v>Boston</v>
      </c>
      <c r="D22" s="2">
        <v>18.3</v>
      </c>
      <c r="E22">
        <v>27</v>
      </c>
      <c r="F22">
        <v>15.7</v>
      </c>
      <c r="G22">
        <f t="shared" si="0"/>
        <v>20</v>
      </c>
      <c r="H22">
        <f t="shared" si="1"/>
        <v>17</v>
      </c>
      <c r="I22">
        <f t="shared" si="2"/>
        <v>24</v>
      </c>
      <c r="J22" s="5">
        <f t="shared" si="3"/>
        <v>0.49459459459459459</v>
      </c>
      <c r="K22" s="5">
        <f t="shared" si="4"/>
        <v>0.49090909090909091</v>
      </c>
      <c r="L22" s="5">
        <f t="shared" si="5"/>
        <v>0.52333333333333332</v>
      </c>
      <c r="M22" s="5">
        <f t="shared" si="6"/>
        <v>0.50294567294567294</v>
      </c>
      <c r="N22">
        <f t="shared" si="7"/>
        <v>21</v>
      </c>
    </row>
    <row r="23" spans="1:14" x14ac:dyDescent="0.25">
      <c r="A23" t="s">
        <v>35</v>
      </c>
      <c r="B23" t="s">
        <v>39</v>
      </c>
      <c r="C23" t="str">
        <f>VLOOKUP(B23,[1]City!$A:$B,2)</f>
        <v>Yinchuan</v>
      </c>
      <c r="D23" s="2">
        <v>18.100000000000001</v>
      </c>
      <c r="E23">
        <v>20.5</v>
      </c>
      <c r="F23">
        <v>18.899999999999999</v>
      </c>
      <c r="G23">
        <f t="shared" si="0"/>
        <v>22</v>
      </c>
      <c r="H23">
        <f t="shared" si="1"/>
        <v>41</v>
      </c>
      <c r="I23">
        <f t="shared" si="2"/>
        <v>10</v>
      </c>
      <c r="J23" s="5">
        <f t="shared" si="3"/>
        <v>0.48918918918918924</v>
      </c>
      <c r="K23" s="5">
        <f t="shared" si="4"/>
        <v>0.37272727272727274</v>
      </c>
      <c r="L23" s="5">
        <f t="shared" si="5"/>
        <v>0.63</v>
      </c>
      <c r="M23" s="5">
        <f t="shared" si="6"/>
        <v>0.49730548730548735</v>
      </c>
      <c r="N23">
        <f t="shared" si="7"/>
        <v>22</v>
      </c>
    </row>
    <row r="24" spans="1:14" x14ac:dyDescent="0.25">
      <c r="A24" t="s">
        <v>17</v>
      </c>
      <c r="B24" t="s">
        <v>21</v>
      </c>
      <c r="C24" t="str">
        <f>VLOOKUP(B24,[1]City!$A:$B,2)</f>
        <v>Paris</v>
      </c>
      <c r="D24" s="2">
        <v>15.5</v>
      </c>
      <c r="E24">
        <v>26.5</v>
      </c>
      <c r="F24">
        <v>16.600000000000001</v>
      </c>
      <c r="G24">
        <f t="shared" si="0"/>
        <v>32</v>
      </c>
      <c r="H24">
        <f t="shared" si="1"/>
        <v>21</v>
      </c>
      <c r="I24">
        <f t="shared" si="2"/>
        <v>19</v>
      </c>
      <c r="J24" s="5">
        <f t="shared" si="3"/>
        <v>0.41891891891891891</v>
      </c>
      <c r="K24" s="5">
        <f t="shared" si="4"/>
        <v>0.48181818181818181</v>
      </c>
      <c r="L24" s="5">
        <f t="shared" si="5"/>
        <v>0.55333333333333334</v>
      </c>
      <c r="M24" s="5">
        <f t="shared" si="6"/>
        <v>0.48469014469014465</v>
      </c>
      <c r="N24">
        <f t="shared" si="7"/>
        <v>23</v>
      </c>
    </row>
    <row r="25" spans="1:14" x14ac:dyDescent="0.25">
      <c r="A25" t="s">
        <v>3</v>
      </c>
      <c r="B25" t="s">
        <v>30</v>
      </c>
      <c r="C25" t="str">
        <f>VLOOKUP(B25,[1]City!$A:$B,2)</f>
        <v>Toronto</v>
      </c>
      <c r="D25" s="2">
        <v>16.600000000000001</v>
      </c>
      <c r="E25">
        <v>26</v>
      </c>
      <c r="F25">
        <v>15.5</v>
      </c>
      <c r="G25">
        <f t="shared" si="0"/>
        <v>28</v>
      </c>
      <c r="H25">
        <f t="shared" si="1"/>
        <v>25</v>
      </c>
      <c r="I25">
        <f t="shared" si="2"/>
        <v>26</v>
      </c>
      <c r="J25" s="5">
        <f t="shared" si="3"/>
        <v>0.44864864864864867</v>
      </c>
      <c r="K25" s="5">
        <f t="shared" si="4"/>
        <v>0.47272727272727272</v>
      </c>
      <c r="L25" s="5">
        <f t="shared" si="5"/>
        <v>0.51666666666666672</v>
      </c>
      <c r="M25" s="5">
        <f t="shared" si="6"/>
        <v>0.47934752934752939</v>
      </c>
      <c r="N25">
        <f t="shared" si="7"/>
        <v>24</v>
      </c>
    </row>
    <row r="26" spans="1:14" x14ac:dyDescent="0.25">
      <c r="A26" t="s">
        <v>17</v>
      </c>
      <c r="B26" t="s">
        <v>6</v>
      </c>
      <c r="C26" t="str">
        <f>VLOOKUP(B26,[1]City!$A:$B,2)</f>
        <v>Copenhagen</v>
      </c>
      <c r="D26" s="2">
        <v>20.9</v>
      </c>
      <c r="E26">
        <v>23</v>
      </c>
      <c r="F26">
        <v>11.8</v>
      </c>
      <c r="G26">
        <f t="shared" si="0"/>
        <v>6</v>
      </c>
      <c r="H26">
        <f t="shared" si="1"/>
        <v>35</v>
      </c>
      <c r="I26">
        <f t="shared" si="2"/>
        <v>40</v>
      </c>
      <c r="J26" s="5">
        <f t="shared" si="3"/>
        <v>0.56486486486486487</v>
      </c>
      <c r="K26" s="5">
        <f t="shared" si="4"/>
        <v>0.41818181818181815</v>
      </c>
      <c r="L26" s="5">
        <f t="shared" si="5"/>
        <v>0.39333333333333337</v>
      </c>
      <c r="M26" s="5">
        <f t="shared" si="6"/>
        <v>0.45879333879333878</v>
      </c>
      <c r="N26">
        <f t="shared" si="7"/>
        <v>25</v>
      </c>
    </row>
    <row r="27" spans="1:14" x14ac:dyDescent="0.25">
      <c r="A27" s="1" t="s">
        <v>22</v>
      </c>
      <c r="B27" t="s">
        <v>13</v>
      </c>
      <c r="C27" t="str">
        <f>VLOOKUP(B27,[1]City!$A:$B,2)</f>
        <v>Abu Dhabi</v>
      </c>
      <c r="D27" s="2">
        <v>18.399999999999999</v>
      </c>
      <c r="E27">
        <v>28</v>
      </c>
      <c r="F27">
        <v>10.5</v>
      </c>
      <c r="G27">
        <f t="shared" si="0"/>
        <v>19</v>
      </c>
      <c r="H27">
        <f t="shared" si="1"/>
        <v>14</v>
      </c>
      <c r="I27">
        <f t="shared" si="2"/>
        <v>45</v>
      </c>
      <c r="J27" s="5">
        <f t="shared" si="3"/>
        <v>0.49729729729729727</v>
      </c>
      <c r="K27" s="5">
        <f t="shared" si="4"/>
        <v>0.50909090909090904</v>
      </c>
      <c r="L27" s="5">
        <f t="shared" si="5"/>
        <v>0.35</v>
      </c>
      <c r="M27" s="5">
        <f t="shared" si="6"/>
        <v>0.45212940212940217</v>
      </c>
      <c r="N27">
        <f t="shared" si="7"/>
        <v>26</v>
      </c>
    </row>
    <row r="28" spans="1:14" x14ac:dyDescent="0.25">
      <c r="A28" t="s">
        <v>35</v>
      </c>
      <c r="B28" s="3" t="s">
        <v>43</v>
      </c>
      <c r="C28" t="str">
        <f>VLOOKUP(B28,[1]City!$A:$B,2)</f>
        <v>Mumbai</v>
      </c>
      <c r="D28">
        <v>8.8000000000000007</v>
      </c>
      <c r="E28">
        <v>20</v>
      </c>
      <c r="F28">
        <v>21.9</v>
      </c>
      <c r="G28">
        <f t="shared" si="0"/>
        <v>43</v>
      </c>
      <c r="H28">
        <f t="shared" si="1"/>
        <v>42</v>
      </c>
      <c r="I28">
        <f t="shared" si="2"/>
        <v>4</v>
      </c>
      <c r="J28" s="5">
        <f t="shared" si="3"/>
        <v>0.23783783783783785</v>
      </c>
      <c r="K28" s="5">
        <f t="shared" si="4"/>
        <v>0.36363636363636365</v>
      </c>
      <c r="L28" s="5">
        <f t="shared" si="5"/>
        <v>0.73</v>
      </c>
      <c r="M28" s="5">
        <f t="shared" si="6"/>
        <v>0.44382473382473381</v>
      </c>
      <c r="N28">
        <f t="shared" si="7"/>
        <v>27</v>
      </c>
    </row>
    <row r="29" spans="1:14" x14ac:dyDescent="0.25">
      <c r="A29" t="s">
        <v>35</v>
      </c>
      <c r="B29" t="s">
        <v>26</v>
      </c>
      <c r="C29" t="str">
        <f>VLOOKUP(B29,[1]City!$A:$B,2)</f>
        <v>Melbourne</v>
      </c>
      <c r="D29" s="2">
        <v>20.2</v>
      </c>
      <c r="E29">
        <v>26</v>
      </c>
      <c r="F29">
        <v>9.1999999999999993</v>
      </c>
      <c r="G29">
        <f t="shared" si="0"/>
        <v>11</v>
      </c>
      <c r="H29">
        <f t="shared" si="1"/>
        <v>25</v>
      </c>
      <c r="I29">
        <f t="shared" si="2"/>
        <v>49</v>
      </c>
      <c r="J29" s="5">
        <f t="shared" si="3"/>
        <v>0.54594594594594592</v>
      </c>
      <c r="K29" s="5">
        <f t="shared" si="4"/>
        <v>0.47272727272727272</v>
      </c>
      <c r="L29" s="5">
        <f t="shared" si="5"/>
        <v>0.30666666666666664</v>
      </c>
      <c r="M29" s="5">
        <f t="shared" si="6"/>
        <v>0.44177996177996176</v>
      </c>
      <c r="N29">
        <f t="shared" si="7"/>
        <v>28</v>
      </c>
    </row>
    <row r="30" spans="1:14" x14ac:dyDescent="0.25">
      <c r="A30" s="1" t="s">
        <v>46</v>
      </c>
      <c r="B30" t="s">
        <v>49</v>
      </c>
      <c r="C30" t="str">
        <f>VLOOKUP(B30,[1]City!$A:$B,2)</f>
        <v>Santiago</v>
      </c>
      <c r="D30" s="2">
        <v>10.4</v>
      </c>
      <c r="E30">
        <v>25</v>
      </c>
      <c r="F30">
        <v>17.3</v>
      </c>
      <c r="G30">
        <f t="shared" si="0"/>
        <v>40</v>
      </c>
      <c r="H30">
        <f t="shared" si="1"/>
        <v>29</v>
      </c>
      <c r="I30">
        <f t="shared" si="2"/>
        <v>16</v>
      </c>
      <c r="J30" s="5">
        <f t="shared" si="3"/>
        <v>0.2810810810810811</v>
      </c>
      <c r="K30" s="5">
        <f t="shared" si="4"/>
        <v>0.45454545454545453</v>
      </c>
      <c r="L30" s="5">
        <f t="shared" si="5"/>
        <v>0.57666666666666666</v>
      </c>
      <c r="M30" s="5">
        <f t="shared" si="6"/>
        <v>0.43743106743106747</v>
      </c>
      <c r="N30">
        <f t="shared" si="7"/>
        <v>29</v>
      </c>
    </row>
    <row r="31" spans="1:14" x14ac:dyDescent="0.25">
      <c r="A31" t="s">
        <v>35</v>
      </c>
      <c r="B31" t="s">
        <v>38</v>
      </c>
      <c r="C31" t="str">
        <f>VLOOKUP(B31,[1]City!$A:$B,2)</f>
        <v>Auckland</v>
      </c>
      <c r="D31" s="2">
        <v>18.3</v>
      </c>
      <c r="E31">
        <v>26</v>
      </c>
      <c r="F31">
        <v>10.199999999999999</v>
      </c>
      <c r="G31">
        <f t="shared" si="0"/>
        <v>20</v>
      </c>
      <c r="H31">
        <f t="shared" si="1"/>
        <v>25</v>
      </c>
      <c r="I31">
        <f t="shared" si="2"/>
        <v>46</v>
      </c>
      <c r="J31" s="5">
        <f t="shared" si="3"/>
        <v>0.49459459459459459</v>
      </c>
      <c r="K31" s="5">
        <f t="shared" si="4"/>
        <v>0.47272727272727272</v>
      </c>
      <c r="L31" s="5">
        <f t="shared" si="5"/>
        <v>0.33999999999999997</v>
      </c>
      <c r="M31" s="5">
        <f t="shared" si="6"/>
        <v>0.43577395577395572</v>
      </c>
      <c r="N31">
        <f t="shared" si="7"/>
        <v>30</v>
      </c>
    </row>
    <row r="32" spans="1:14" x14ac:dyDescent="0.25">
      <c r="A32" t="s">
        <v>17</v>
      </c>
      <c r="B32" t="s">
        <v>19</v>
      </c>
      <c r="C32" t="str">
        <f>VLOOKUP(B32,[1]City!$A:$B,2)</f>
        <v>Hamburg</v>
      </c>
      <c r="D32" s="2">
        <v>15.7</v>
      </c>
      <c r="E32">
        <v>29</v>
      </c>
      <c r="F32">
        <v>10.6</v>
      </c>
      <c r="G32">
        <f t="shared" si="0"/>
        <v>31</v>
      </c>
      <c r="H32">
        <f t="shared" si="1"/>
        <v>12</v>
      </c>
      <c r="I32">
        <f t="shared" si="2"/>
        <v>44</v>
      </c>
      <c r="J32" s="5">
        <f t="shared" si="3"/>
        <v>0.42432432432432432</v>
      </c>
      <c r="K32" s="5">
        <f t="shared" si="4"/>
        <v>0.52727272727272723</v>
      </c>
      <c r="L32" s="5">
        <f t="shared" si="5"/>
        <v>0.35333333333333333</v>
      </c>
      <c r="M32" s="5">
        <f t="shared" si="6"/>
        <v>0.43497679497679492</v>
      </c>
      <c r="N32">
        <f t="shared" si="7"/>
        <v>31</v>
      </c>
    </row>
    <row r="33" spans="1:14" x14ac:dyDescent="0.25">
      <c r="A33" s="1" t="s">
        <v>22</v>
      </c>
      <c r="B33" t="s">
        <v>14</v>
      </c>
      <c r="C33" t="str">
        <f>VLOOKUP(B33,[1]City!$A:$B,2)</f>
        <v>Tel Aviv</v>
      </c>
      <c r="D33" s="2">
        <v>15.1</v>
      </c>
      <c r="E33">
        <v>22.5</v>
      </c>
      <c r="F33">
        <v>14.4</v>
      </c>
      <c r="G33">
        <f t="shared" si="0"/>
        <v>33</v>
      </c>
      <c r="H33">
        <f t="shared" si="1"/>
        <v>37</v>
      </c>
      <c r="I33">
        <f t="shared" si="2"/>
        <v>33</v>
      </c>
      <c r="J33" s="5">
        <f t="shared" si="3"/>
        <v>0.4081081081081081</v>
      </c>
      <c r="K33" s="5">
        <f t="shared" si="4"/>
        <v>0.40909090909090912</v>
      </c>
      <c r="L33" s="5">
        <f t="shared" si="5"/>
        <v>0.48000000000000004</v>
      </c>
      <c r="M33" s="5">
        <f t="shared" si="6"/>
        <v>0.43239967239967242</v>
      </c>
      <c r="N33">
        <f t="shared" si="7"/>
        <v>32</v>
      </c>
    </row>
    <row r="34" spans="1:14" x14ac:dyDescent="0.25">
      <c r="A34" t="s">
        <v>35</v>
      </c>
      <c r="B34" t="s">
        <v>40</v>
      </c>
      <c r="C34" t="str">
        <f>VLOOKUP(B34,[1]City!$A:$B,2)</f>
        <v>Sydney</v>
      </c>
      <c r="D34" s="2">
        <v>17.7</v>
      </c>
      <c r="E34">
        <v>26.5</v>
      </c>
      <c r="F34">
        <v>9.8000000000000007</v>
      </c>
      <c r="G34">
        <f t="shared" ref="G34:G51" si="8">RANK(D34,$D$2:$D$51)</f>
        <v>23</v>
      </c>
      <c r="H34">
        <f t="shared" ref="H34:H51" si="9">RANK(E34,$E$2:$E$51)</f>
        <v>21</v>
      </c>
      <c r="I34">
        <f t="shared" ref="I34:I51" si="10">RANK(F34,$F$2:$F$51)</f>
        <v>47</v>
      </c>
      <c r="J34" s="5">
        <f t="shared" ref="J34:J51" si="11">D34/37</f>
        <v>0.47837837837837838</v>
      </c>
      <c r="K34" s="5">
        <f t="shared" ref="K34:K51" si="12">E34/55</f>
        <v>0.48181818181818181</v>
      </c>
      <c r="L34" s="5">
        <f t="shared" ref="L34:L51" si="13">F34/30</f>
        <v>0.32666666666666672</v>
      </c>
      <c r="M34" s="5">
        <f t="shared" ref="M34:M65" si="14">AVERAGE(J34:L34)</f>
        <v>0.42895440895440901</v>
      </c>
      <c r="N34">
        <f t="shared" ref="N34:N65" si="15">RANK(M34,$M$2:$M$51)</f>
        <v>33</v>
      </c>
    </row>
    <row r="35" spans="1:14" x14ac:dyDescent="0.25">
      <c r="A35" t="s">
        <v>17</v>
      </c>
      <c r="B35" t="s">
        <v>20</v>
      </c>
      <c r="C35" t="str">
        <f>VLOOKUP(B35,[1]City!$A:$B,2)</f>
        <v>Berlin</v>
      </c>
      <c r="D35" s="2">
        <v>15.9</v>
      </c>
      <c r="E35">
        <v>24.5</v>
      </c>
      <c r="F35">
        <v>11.5</v>
      </c>
      <c r="G35">
        <f t="shared" si="8"/>
        <v>30</v>
      </c>
      <c r="H35">
        <f t="shared" si="9"/>
        <v>32</v>
      </c>
      <c r="I35">
        <f t="shared" si="10"/>
        <v>42</v>
      </c>
      <c r="J35" s="5">
        <f t="shared" si="11"/>
        <v>0.42972972972972973</v>
      </c>
      <c r="K35" s="5">
        <f t="shared" si="12"/>
        <v>0.44545454545454544</v>
      </c>
      <c r="L35" s="5">
        <f t="shared" si="13"/>
        <v>0.38333333333333336</v>
      </c>
      <c r="M35" s="5">
        <f t="shared" si="14"/>
        <v>0.41950586950586949</v>
      </c>
      <c r="N35">
        <f t="shared" si="15"/>
        <v>34</v>
      </c>
    </row>
    <row r="36" spans="1:14" x14ac:dyDescent="0.25">
      <c r="A36" s="1" t="s">
        <v>46</v>
      </c>
      <c r="B36" t="s">
        <v>47</v>
      </c>
      <c r="C36" t="str">
        <f>VLOOKUP(B36,[1]City!$A:$B,2)</f>
        <v>São Paulo</v>
      </c>
      <c r="D36" s="2">
        <v>13</v>
      </c>
      <c r="E36">
        <v>23.5</v>
      </c>
      <c r="F36">
        <v>14.3</v>
      </c>
      <c r="G36">
        <f t="shared" si="8"/>
        <v>37</v>
      </c>
      <c r="H36">
        <f t="shared" si="9"/>
        <v>34</v>
      </c>
      <c r="I36">
        <f t="shared" si="10"/>
        <v>35</v>
      </c>
      <c r="J36" s="5">
        <f t="shared" si="11"/>
        <v>0.35135135135135137</v>
      </c>
      <c r="K36" s="5">
        <f t="shared" si="12"/>
        <v>0.42727272727272725</v>
      </c>
      <c r="L36" s="5">
        <f t="shared" si="13"/>
        <v>0.47666666666666668</v>
      </c>
      <c r="M36" s="5">
        <f t="shared" si="14"/>
        <v>0.4184302484302484</v>
      </c>
      <c r="N36">
        <f t="shared" si="15"/>
        <v>35</v>
      </c>
    </row>
    <row r="37" spans="1:14" x14ac:dyDescent="0.25">
      <c r="A37" t="s">
        <v>35</v>
      </c>
      <c r="B37" t="s">
        <v>56</v>
      </c>
      <c r="C37" t="str">
        <f>VLOOKUP(B37,[1]City!$A:$B,2)</f>
        <v>Pune</v>
      </c>
      <c r="D37" s="2">
        <v>6.4</v>
      </c>
      <c r="E37">
        <v>20</v>
      </c>
      <c r="F37">
        <v>20.5</v>
      </c>
      <c r="G37">
        <f t="shared" si="8"/>
        <v>47</v>
      </c>
      <c r="H37">
        <f t="shared" si="9"/>
        <v>42</v>
      </c>
      <c r="I37">
        <f t="shared" si="10"/>
        <v>7</v>
      </c>
      <c r="J37" s="5">
        <f t="shared" si="11"/>
        <v>0.17297297297297298</v>
      </c>
      <c r="K37" s="5">
        <f t="shared" si="12"/>
        <v>0.36363636363636365</v>
      </c>
      <c r="L37" s="5">
        <f t="shared" si="13"/>
        <v>0.68333333333333335</v>
      </c>
      <c r="M37" s="5">
        <f t="shared" si="14"/>
        <v>0.40664755664755664</v>
      </c>
      <c r="N37">
        <f t="shared" si="15"/>
        <v>36</v>
      </c>
    </row>
    <row r="38" spans="1:14" x14ac:dyDescent="0.25">
      <c r="A38" t="s">
        <v>17</v>
      </c>
      <c r="B38" t="s">
        <v>5</v>
      </c>
      <c r="C38" t="str">
        <f>VLOOKUP(B38,[1]City!$A:$B,2)</f>
        <v>Santander</v>
      </c>
      <c r="D38" s="2">
        <v>17.399999999999999</v>
      </c>
      <c r="E38">
        <v>22.5</v>
      </c>
      <c r="F38">
        <v>9.6999999999999993</v>
      </c>
      <c r="G38">
        <f t="shared" si="8"/>
        <v>26</v>
      </c>
      <c r="H38">
        <f t="shared" si="9"/>
        <v>37</v>
      </c>
      <c r="I38">
        <f t="shared" si="10"/>
        <v>48</v>
      </c>
      <c r="J38" s="5">
        <f t="shared" si="11"/>
        <v>0.47027027027027024</v>
      </c>
      <c r="K38" s="5">
        <f t="shared" si="12"/>
        <v>0.40909090909090912</v>
      </c>
      <c r="L38" s="5">
        <f t="shared" si="13"/>
        <v>0.32333333333333331</v>
      </c>
      <c r="M38" s="5">
        <f t="shared" si="14"/>
        <v>0.40089817089817087</v>
      </c>
      <c r="N38">
        <f t="shared" si="15"/>
        <v>37</v>
      </c>
    </row>
    <row r="39" spans="1:14" x14ac:dyDescent="0.25">
      <c r="A39" s="1" t="s">
        <v>22</v>
      </c>
      <c r="B39" t="s">
        <v>10</v>
      </c>
      <c r="C39" t="str">
        <f>VLOOKUP(B39,[1]City!$A:$B,2)</f>
        <v>Cape Town</v>
      </c>
      <c r="D39" s="2">
        <v>10.7</v>
      </c>
      <c r="E39">
        <v>21.5</v>
      </c>
      <c r="F39">
        <v>15.1</v>
      </c>
      <c r="G39">
        <f t="shared" si="8"/>
        <v>38</v>
      </c>
      <c r="H39">
        <f t="shared" si="9"/>
        <v>40</v>
      </c>
      <c r="I39">
        <f t="shared" si="10"/>
        <v>30</v>
      </c>
      <c r="J39" s="5">
        <f t="shared" si="11"/>
        <v>0.28918918918918918</v>
      </c>
      <c r="K39" s="5">
        <f t="shared" si="12"/>
        <v>0.39090909090909093</v>
      </c>
      <c r="L39" s="5">
        <f t="shared" si="13"/>
        <v>0.5033333333333333</v>
      </c>
      <c r="M39" s="5">
        <f t="shared" si="14"/>
        <v>0.39447720447720447</v>
      </c>
      <c r="N39">
        <f t="shared" si="15"/>
        <v>38</v>
      </c>
    </row>
    <row r="40" spans="1:14" x14ac:dyDescent="0.25">
      <c r="A40" s="1" t="s">
        <v>46</v>
      </c>
      <c r="B40" t="s">
        <v>53</v>
      </c>
      <c r="C40" t="str">
        <f>VLOOKUP(B40,[1]City!$A:$B,2)</f>
        <v>Mexico City</v>
      </c>
      <c r="D40" s="2">
        <v>7.9</v>
      </c>
      <c r="E40">
        <v>24</v>
      </c>
      <c r="F40">
        <v>15.9</v>
      </c>
      <c r="G40">
        <f t="shared" si="8"/>
        <v>46</v>
      </c>
      <c r="H40">
        <f t="shared" si="9"/>
        <v>33</v>
      </c>
      <c r="I40">
        <f t="shared" si="10"/>
        <v>23</v>
      </c>
      <c r="J40" s="5">
        <f t="shared" si="11"/>
        <v>0.21351351351351353</v>
      </c>
      <c r="K40" s="5">
        <f t="shared" si="12"/>
        <v>0.43636363636363634</v>
      </c>
      <c r="L40" s="5">
        <f t="shared" si="13"/>
        <v>0.53</v>
      </c>
      <c r="M40" s="5">
        <f t="shared" si="14"/>
        <v>0.39329238329238331</v>
      </c>
      <c r="N40">
        <f t="shared" si="15"/>
        <v>39</v>
      </c>
    </row>
    <row r="41" spans="1:14" x14ac:dyDescent="0.25">
      <c r="A41" t="s">
        <v>35</v>
      </c>
      <c r="B41" t="s">
        <v>45</v>
      </c>
      <c r="C41" t="str">
        <f>VLOOKUP(B41,[1]City!$A:$B,2)</f>
        <v>Jaipur</v>
      </c>
      <c r="D41" s="2">
        <v>2.7</v>
      </c>
      <c r="E41">
        <v>19.5</v>
      </c>
      <c r="F41">
        <v>21.9</v>
      </c>
      <c r="G41">
        <f t="shared" si="8"/>
        <v>50</v>
      </c>
      <c r="H41">
        <f t="shared" si="9"/>
        <v>44</v>
      </c>
      <c r="I41">
        <f t="shared" si="10"/>
        <v>4</v>
      </c>
      <c r="J41" s="5">
        <f t="shared" si="11"/>
        <v>7.2972972972972977E-2</v>
      </c>
      <c r="K41" s="5">
        <f t="shared" si="12"/>
        <v>0.35454545454545455</v>
      </c>
      <c r="L41" s="5">
        <f t="shared" si="13"/>
        <v>0.73</v>
      </c>
      <c r="M41" s="5">
        <f t="shared" si="14"/>
        <v>0.38583947583947581</v>
      </c>
      <c r="N41">
        <f t="shared" si="15"/>
        <v>40</v>
      </c>
    </row>
    <row r="42" spans="1:14" x14ac:dyDescent="0.25">
      <c r="A42" t="s">
        <v>35</v>
      </c>
      <c r="B42" t="s">
        <v>44</v>
      </c>
      <c r="C42" t="str">
        <f>VLOOKUP(B42,[1]City!$A:$B,2)</f>
        <v>Jakarta</v>
      </c>
      <c r="D42" s="2">
        <v>8.1</v>
      </c>
      <c r="E42">
        <v>16.5</v>
      </c>
      <c r="F42">
        <v>19.100000000000001</v>
      </c>
      <c r="G42">
        <f t="shared" si="8"/>
        <v>45</v>
      </c>
      <c r="H42">
        <f t="shared" si="9"/>
        <v>47</v>
      </c>
      <c r="I42">
        <f t="shared" si="10"/>
        <v>9</v>
      </c>
      <c r="J42" s="5">
        <f t="shared" si="11"/>
        <v>0.2189189189189189</v>
      </c>
      <c r="K42" s="5">
        <f t="shared" si="12"/>
        <v>0.3</v>
      </c>
      <c r="L42" s="5">
        <f t="shared" si="13"/>
        <v>0.63666666666666671</v>
      </c>
      <c r="M42" s="5">
        <f t="shared" si="14"/>
        <v>0.38519519519519524</v>
      </c>
      <c r="N42">
        <f t="shared" si="15"/>
        <v>41</v>
      </c>
    </row>
    <row r="43" spans="1:14" x14ac:dyDescent="0.25">
      <c r="A43" t="s">
        <v>17</v>
      </c>
      <c r="B43" t="s">
        <v>18</v>
      </c>
      <c r="C43" t="str">
        <f>VLOOKUP(B43,[1]City!$A:$B,2)</f>
        <v>Bristol</v>
      </c>
      <c r="D43" s="2">
        <v>13.7</v>
      </c>
      <c r="E43">
        <v>23</v>
      </c>
      <c r="F43">
        <v>10.9</v>
      </c>
      <c r="G43">
        <f t="shared" si="8"/>
        <v>36</v>
      </c>
      <c r="H43">
        <f t="shared" si="9"/>
        <v>35</v>
      </c>
      <c r="I43">
        <f t="shared" si="10"/>
        <v>43</v>
      </c>
      <c r="J43" s="5">
        <f t="shared" si="11"/>
        <v>0.37027027027027026</v>
      </c>
      <c r="K43" s="5">
        <f t="shared" si="12"/>
        <v>0.41818181818181815</v>
      </c>
      <c r="L43" s="5">
        <f t="shared" si="13"/>
        <v>0.36333333333333334</v>
      </c>
      <c r="M43" s="5">
        <f t="shared" si="14"/>
        <v>0.3839284739284739</v>
      </c>
      <c r="N43">
        <f t="shared" si="15"/>
        <v>42</v>
      </c>
    </row>
    <row r="44" spans="1:14" x14ac:dyDescent="0.25">
      <c r="A44" t="s">
        <v>35</v>
      </c>
      <c r="B44" t="s">
        <v>42</v>
      </c>
      <c r="C44" t="str">
        <f>VLOOKUP(B44,[1]City!$A:$B,2)</f>
        <v>Bangkok</v>
      </c>
      <c r="D44" s="2">
        <v>13.8</v>
      </c>
      <c r="E44">
        <v>16</v>
      </c>
      <c r="F44">
        <v>14.4</v>
      </c>
      <c r="G44">
        <f t="shared" si="8"/>
        <v>35</v>
      </c>
      <c r="H44">
        <f t="shared" si="9"/>
        <v>48</v>
      </c>
      <c r="I44">
        <f t="shared" si="10"/>
        <v>33</v>
      </c>
      <c r="J44" s="5">
        <f t="shared" si="11"/>
        <v>0.37297297297297299</v>
      </c>
      <c r="K44" s="5">
        <f t="shared" si="12"/>
        <v>0.29090909090909089</v>
      </c>
      <c r="L44" s="5">
        <f t="shared" si="13"/>
        <v>0.48000000000000004</v>
      </c>
      <c r="M44" s="5">
        <f t="shared" si="14"/>
        <v>0.38129402129402129</v>
      </c>
      <c r="N44">
        <f t="shared" si="15"/>
        <v>43</v>
      </c>
    </row>
    <row r="45" spans="1:14" x14ac:dyDescent="0.25">
      <c r="A45" s="1" t="s">
        <v>46</v>
      </c>
      <c r="B45" t="s">
        <v>51</v>
      </c>
      <c r="C45" t="str">
        <f>VLOOKUP(B45,[1]City!$A:$B,2)</f>
        <v>Medellín</v>
      </c>
      <c r="D45" s="2">
        <v>8.8000000000000007</v>
      </c>
      <c r="E45">
        <v>17</v>
      </c>
      <c r="F45">
        <v>17.8</v>
      </c>
      <c r="G45">
        <f t="shared" si="8"/>
        <v>43</v>
      </c>
      <c r="H45">
        <f t="shared" si="9"/>
        <v>46</v>
      </c>
      <c r="I45">
        <f t="shared" si="10"/>
        <v>13</v>
      </c>
      <c r="J45" s="5">
        <f t="shared" si="11"/>
        <v>0.23783783783783785</v>
      </c>
      <c r="K45" s="5">
        <f t="shared" si="12"/>
        <v>0.30909090909090908</v>
      </c>
      <c r="L45" s="5">
        <f t="shared" si="13"/>
        <v>0.59333333333333338</v>
      </c>
      <c r="M45" s="5">
        <f t="shared" si="14"/>
        <v>0.38008736008736016</v>
      </c>
      <c r="N45">
        <f t="shared" si="15"/>
        <v>44</v>
      </c>
    </row>
    <row r="46" spans="1:14" x14ac:dyDescent="0.25">
      <c r="A46" s="1" t="s">
        <v>46</v>
      </c>
      <c r="B46" t="s">
        <v>48</v>
      </c>
      <c r="C46" t="str">
        <f>VLOOKUP(B46,[1]City!$A:$B,2)</f>
        <v>Buenos Aires</v>
      </c>
      <c r="D46" s="2">
        <v>10.5</v>
      </c>
      <c r="E46">
        <v>25</v>
      </c>
      <c r="F46">
        <v>11.7</v>
      </c>
      <c r="G46">
        <f t="shared" si="8"/>
        <v>39</v>
      </c>
      <c r="H46">
        <f t="shared" si="9"/>
        <v>29</v>
      </c>
      <c r="I46">
        <f t="shared" si="10"/>
        <v>41</v>
      </c>
      <c r="J46" s="5">
        <f t="shared" si="11"/>
        <v>0.28378378378378377</v>
      </c>
      <c r="K46" s="5">
        <f t="shared" si="12"/>
        <v>0.45454545454545453</v>
      </c>
      <c r="L46" s="5">
        <f t="shared" si="13"/>
        <v>0.38999999999999996</v>
      </c>
      <c r="M46" s="5">
        <f t="shared" si="14"/>
        <v>0.37610974610974607</v>
      </c>
      <c r="N46">
        <f t="shared" si="15"/>
        <v>45</v>
      </c>
    </row>
    <row r="47" spans="1:14" x14ac:dyDescent="0.25">
      <c r="A47" s="1" t="s">
        <v>46</v>
      </c>
      <c r="B47" t="s">
        <v>50</v>
      </c>
      <c r="C47" t="str">
        <f>VLOOKUP(B47,[1]City!$A:$B,2)</f>
        <v>Bogota</v>
      </c>
      <c r="D47" s="2">
        <v>9.6999999999999993</v>
      </c>
      <c r="E47">
        <v>18.5</v>
      </c>
      <c r="F47">
        <v>15.5</v>
      </c>
      <c r="G47">
        <f t="shared" si="8"/>
        <v>41</v>
      </c>
      <c r="H47">
        <f t="shared" si="9"/>
        <v>45</v>
      </c>
      <c r="I47">
        <f t="shared" si="10"/>
        <v>26</v>
      </c>
      <c r="J47" s="5">
        <f t="shared" si="11"/>
        <v>0.26216216216216215</v>
      </c>
      <c r="K47" s="5">
        <f t="shared" si="12"/>
        <v>0.33636363636363636</v>
      </c>
      <c r="L47" s="5">
        <f t="shared" si="13"/>
        <v>0.51666666666666672</v>
      </c>
      <c r="M47" s="5">
        <f t="shared" si="14"/>
        <v>0.37173082173082178</v>
      </c>
      <c r="N47">
        <f t="shared" si="15"/>
        <v>46</v>
      </c>
    </row>
    <row r="48" spans="1:14" x14ac:dyDescent="0.25">
      <c r="A48" s="1" t="s">
        <v>46</v>
      </c>
      <c r="B48" t="s">
        <v>52</v>
      </c>
      <c r="C48" t="str">
        <f>VLOOKUP(B48,[1]City!$A:$B,2)</f>
        <v>Rio de Janeiro</v>
      </c>
      <c r="D48" s="2">
        <v>9.1999999999999993</v>
      </c>
      <c r="E48">
        <v>22</v>
      </c>
      <c r="F48">
        <v>12.5</v>
      </c>
      <c r="G48">
        <f t="shared" si="8"/>
        <v>42</v>
      </c>
      <c r="H48">
        <f t="shared" si="9"/>
        <v>39</v>
      </c>
      <c r="I48">
        <f t="shared" si="10"/>
        <v>38</v>
      </c>
      <c r="J48" s="5">
        <f t="shared" si="11"/>
        <v>0.24864864864864863</v>
      </c>
      <c r="K48" s="5">
        <f t="shared" si="12"/>
        <v>0.4</v>
      </c>
      <c r="L48" s="5">
        <f t="shared" si="13"/>
        <v>0.41666666666666669</v>
      </c>
      <c r="M48" s="5">
        <f t="shared" si="14"/>
        <v>0.35510510510510512</v>
      </c>
      <c r="N48">
        <f t="shared" si="15"/>
        <v>47</v>
      </c>
    </row>
    <row r="49" spans="1:14" x14ac:dyDescent="0.25">
      <c r="A49" t="s">
        <v>35</v>
      </c>
      <c r="B49" t="s">
        <v>41</v>
      </c>
      <c r="C49" t="str">
        <f>VLOOKUP(B49,[1]City!$A:$B,2)</f>
        <v>Tokyo</v>
      </c>
      <c r="D49" s="2">
        <v>14.8</v>
      </c>
      <c r="E49">
        <v>27</v>
      </c>
      <c r="F49">
        <v>3.8</v>
      </c>
      <c r="G49">
        <f t="shared" si="8"/>
        <v>34</v>
      </c>
      <c r="H49">
        <f t="shared" si="9"/>
        <v>17</v>
      </c>
      <c r="I49">
        <f t="shared" si="10"/>
        <v>50</v>
      </c>
      <c r="J49" s="5">
        <f t="shared" si="11"/>
        <v>0.4</v>
      </c>
      <c r="K49" s="5">
        <f t="shared" si="12"/>
        <v>0.49090909090909091</v>
      </c>
      <c r="L49" s="5">
        <f t="shared" si="13"/>
        <v>0.12666666666666665</v>
      </c>
      <c r="M49" s="5">
        <f t="shared" si="14"/>
        <v>0.33919191919191921</v>
      </c>
      <c r="N49">
        <f t="shared" si="15"/>
        <v>48</v>
      </c>
    </row>
    <row r="50" spans="1:14" x14ac:dyDescent="0.25">
      <c r="A50" s="1" t="s">
        <v>22</v>
      </c>
      <c r="B50" t="s">
        <v>11</v>
      </c>
      <c r="C50" t="str">
        <f>VLOOKUP(B50,[1]City!$A:$B,2)</f>
        <v>Nairobi</v>
      </c>
      <c r="D50" s="2">
        <v>6.4</v>
      </c>
      <c r="E50">
        <v>15.5</v>
      </c>
      <c r="F50">
        <v>14.5</v>
      </c>
      <c r="G50">
        <f t="shared" si="8"/>
        <v>47</v>
      </c>
      <c r="H50">
        <f t="shared" si="9"/>
        <v>49</v>
      </c>
      <c r="I50">
        <f t="shared" si="10"/>
        <v>32</v>
      </c>
      <c r="J50" s="5">
        <f t="shared" si="11"/>
        <v>0.17297297297297298</v>
      </c>
      <c r="K50" s="5">
        <f t="shared" si="12"/>
        <v>0.2818181818181818</v>
      </c>
      <c r="L50" s="5">
        <f t="shared" si="13"/>
        <v>0.48333333333333334</v>
      </c>
      <c r="M50" s="5">
        <f t="shared" si="14"/>
        <v>0.31270816270816271</v>
      </c>
      <c r="N50">
        <f t="shared" si="15"/>
        <v>49</v>
      </c>
    </row>
    <row r="51" spans="1:14" x14ac:dyDescent="0.25">
      <c r="A51" s="1" t="s">
        <v>22</v>
      </c>
      <c r="B51" t="s">
        <v>2</v>
      </c>
      <c r="C51" t="str">
        <f>VLOOKUP(B51,[1]City!$A:$B,2)</f>
        <v>Lagos</v>
      </c>
      <c r="D51" s="2">
        <v>3.2</v>
      </c>
      <c r="E51">
        <v>13.5</v>
      </c>
      <c r="F51">
        <v>13.7</v>
      </c>
      <c r="G51">
        <f t="shared" si="8"/>
        <v>49</v>
      </c>
      <c r="H51">
        <f t="shared" si="9"/>
        <v>50</v>
      </c>
      <c r="I51">
        <f t="shared" si="10"/>
        <v>36</v>
      </c>
      <c r="J51" s="5">
        <f t="shared" si="11"/>
        <v>8.6486486486486491E-2</v>
      </c>
      <c r="K51" s="5">
        <f t="shared" si="12"/>
        <v>0.24545454545454545</v>
      </c>
      <c r="L51" s="5">
        <f t="shared" si="13"/>
        <v>0.45666666666666667</v>
      </c>
      <c r="M51" s="5">
        <f t="shared" si="14"/>
        <v>0.26286923286923286</v>
      </c>
      <c r="N51">
        <f t="shared" si="15"/>
        <v>50</v>
      </c>
    </row>
    <row r="52" spans="1:14" x14ac:dyDescent="0.25">
      <c r="A52" s="1"/>
    </row>
    <row r="56" spans="1:14" x14ac:dyDescent="0.25">
      <c r="A56" s="1"/>
    </row>
    <row r="57" spans="1:14" x14ac:dyDescent="0.25">
      <c r="A57" s="1"/>
    </row>
    <row r="59" spans="1:14" x14ac:dyDescent="0.25">
      <c r="A59" s="1"/>
    </row>
  </sheetData>
  <sortState xmlns:xlrd2="http://schemas.microsoft.com/office/spreadsheetml/2017/richdata2" ref="A2:N59">
    <sortCondition ref="N2:N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Лист_by_Rate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2021-09-19T14:21:31Z</dcterms:created>
  <dcterms:modified xsi:type="dcterms:W3CDTF">2021-10-08T16:13:55Z</dcterms:modified>
</cp:coreProperties>
</file>