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pearlstein/columbia_data_analytics_class/IZP/"/>
    </mc:Choice>
  </mc:AlternateContent>
  <xr:revisionPtr revIDLastSave="0" documentId="13_ncr:1_{D30B9BF1-51C3-7142-B343-51FD50F786AD}" xr6:coauthVersionLast="43" xr6:coauthVersionMax="43" xr10:uidLastSave="{00000000-0000-0000-0000-000000000000}"/>
  <bookViews>
    <workbookView xWindow="0" yWindow="460" windowWidth="28800" windowHeight="16420" activeTab="3" xr2:uid="{00000000-000D-0000-FFFF-FFFF00000000}"/>
  </bookViews>
  <sheets>
    <sheet name="Camaigns By Category" sheetId="2" r:id="rId1"/>
    <sheet name="Campaigns By Subcategory" sheetId="3" r:id="rId2"/>
    <sheet name="Campaigns By Launch Date" sheetId="4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91029"/>
  <pivotCaches>
    <pivotCache cacheId="10" r:id="rId6"/>
    <pivotCache cacheId="18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2" i="5" l="1"/>
  <c r="B11" i="5"/>
  <c r="B10" i="5"/>
  <c r="B9" i="5"/>
  <c r="B8" i="5"/>
  <c r="B7" i="5"/>
  <c r="B6" i="5"/>
  <c r="B5" i="5"/>
  <c r="B4" i="5"/>
  <c r="E13" i="5"/>
  <c r="H13" i="5" s="1"/>
  <c r="D13" i="5"/>
  <c r="C13" i="5"/>
  <c r="B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B3" i="5"/>
  <c r="E3" i="5" s="1"/>
  <c r="H3" i="5" s="1"/>
  <c r="B2" i="5"/>
  <c r="E2" i="5" s="1"/>
  <c r="D4" i="5"/>
  <c r="C4" i="5"/>
  <c r="D3" i="5"/>
  <c r="C3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3" i="5" l="1"/>
  <c r="G13" i="5"/>
  <c r="E12" i="5"/>
  <c r="H12" i="5" s="1"/>
  <c r="E11" i="5"/>
  <c r="F11" i="5" s="1"/>
  <c r="E10" i="5"/>
  <c r="H10" i="5" s="1"/>
  <c r="E9" i="5"/>
  <c r="E8" i="5"/>
  <c r="E7" i="5"/>
  <c r="H7" i="5" s="1"/>
  <c r="E5" i="5"/>
  <c r="F5" i="5" s="1"/>
  <c r="E6" i="5"/>
  <c r="F6" i="5" s="1"/>
  <c r="E4" i="5"/>
  <c r="H2" i="5"/>
  <c r="G2" i="5"/>
  <c r="F2" i="5"/>
  <c r="F3" i="5"/>
  <c r="G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5" l="1"/>
  <c r="G5" i="5"/>
  <c r="F10" i="5"/>
  <c r="F12" i="5"/>
  <c r="G12" i="5"/>
  <c r="G11" i="5"/>
  <c r="G10" i="5"/>
  <c r="H9" i="5"/>
  <c r="G9" i="5"/>
  <c r="F9" i="5"/>
  <c r="H8" i="5"/>
  <c r="G8" i="5"/>
  <c r="F8" i="5"/>
  <c r="F7" i="5"/>
  <c r="G7" i="5"/>
  <c r="H5" i="5"/>
  <c r="G6" i="5"/>
  <c r="H6" i="5"/>
  <c r="H4" i="5"/>
  <c r="G4" i="5"/>
  <c r="F4" i="5"/>
</calcChain>
</file>

<file path=xl/sharedStrings.xml><?xml version="1.0" encoding="utf-8"?>
<sst xmlns="http://schemas.openxmlformats.org/spreadsheetml/2006/main" count="24815" uniqueCount="8363">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</sst>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" fontId="0" fillId="0" borderId="0" xfId="0" applyNumberFormat="1"/>
    <xf numFmtId="176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7"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[StarterBook.xlsx]Camaigns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'Camaigns By Category'!$A$5:$A$41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'Camaigns By Category'!$B$5:$B$41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2-4B4F-8BDB-C64DDB6122E7}"/>
            </c:ext>
          </c:extLst>
        </c:ser>
        <c:ser>
          <c:idx val="1"/>
          <c:order val="1"/>
          <c:tx>
            <c:strRef>
              <c:f>'Camaigns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'Camaigns By Category'!$A$5:$A$41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'Camaigns By Category'!$C$5:$C$41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302-4B4F-8BDB-C64DDB6122E7}"/>
            </c:ext>
          </c:extLst>
        </c:ser>
        <c:ser>
          <c:idx val="2"/>
          <c:order val="2"/>
          <c:tx>
            <c:strRef>
              <c:f>'Camaigns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'Camaigns By Category'!$A$5:$A$41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'Camaigns By Category'!$D$5:$D$41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302-4B4F-8BDB-C64DDB6122E7}"/>
            </c:ext>
          </c:extLst>
        </c:ser>
        <c:ser>
          <c:idx val="3"/>
          <c:order val="3"/>
          <c:tx>
            <c:strRef>
              <c:f>'Camaigns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'Camaigns By Category'!$A$5:$A$41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'Camaigns By Category'!$E$5:$E$41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302-4B4F-8BDB-C64DDB612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852367"/>
        <c:axId val="186562863"/>
      </c:barChart>
      <c:catAx>
        <c:axId val="153852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2863"/>
        <c:crosses val="autoZero"/>
        <c:auto val="1"/>
        <c:lblAlgn val="ctr"/>
        <c:lblOffset val="100"/>
        <c:noMultiLvlLbl val="0"/>
      </c:catAx>
      <c:valAx>
        <c:axId val="18656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Subcategory'!$A$5:$A$12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'Campaigns By Subcategory'!$B$5:$B$12</c:f>
              <c:numCache>
                <c:formatCode>General</c:formatCode>
                <c:ptCount val="7"/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9-6F49-BE2D-2EAF6B8ECDD5}"/>
            </c:ext>
          </c:extLst>
        </c:ser>
        <c:ser>
          <c:idx val="1"/>
          <c:order val="1"/>
          <c:tx>
            <c:strRef>
              <c:f>'Campaigns By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Subcategory'!$A$5:$A$12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'Campaigns By Subcategory'!$C$5:$C$12</c:f>
              <c:numCache>
                <c:formatCode>General</c:formatCode>
                <c:ptCount val="7"/>
                <c:pt idx="1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89-6F49-BE2D-2EAF6B8ECDD5}"/>
            </c:ext>
          </c:extLst>
        </c:ser>
        <c:ser>
          <c:idx val="2"/>
          <c:order val="2"/>
          <c:tx>
            <c:strRef>
              <c:f>'Campaigns By Subcategory'!$D$3:$D$4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Subcategory'!$A$5:$A$12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'Campaigns By Subcategory'!$D$5:$D$12</c:f>
              <c:numCache>
                <c:formatCode>General</c:formatCode>
                <c:ptCount val="7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89-6F49-BE2D-2EAF6B8EC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421295"/>
        <c:axId val="214631471"/>
      </c:barChart>
      <c:catAx>
        <c:axId val="212421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31471"/>
        <c:crosses val="autoZero"/>
        <c:auto val="1"/>
        <c:lblAlgn val="ctr"/>
        <c:lblOffset val="100"/>
        <c:noMultiLvlLbl val="0"/>
      </c:catAx>
      <c:valAx>
        <c:axId val="2146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2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By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4-3845-95E3-84A2090878AB}"/>
            </c:ext>
          </c:extLst>
        </c:ser>
        <c:ser>
          <c:idx val="1"/>
          <c:order val="1"/>
          <c:tx>
            <c:strRef>
              <c:f>'Campaigns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By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4-3845-95E3-84A2090878AB}"/>
            </c:ext>
          </c:extLst>
        </c:ser>
        <c:ser>
          <c:idx val="2"/>
          <c:order val="2"/>
          <c:tx>
            <c:strRef>
              <c:f>'Campaigns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By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4-3845-95E3-84A2090878AB}"/>
            </c:ext>
          </c:extLst>
        </c:ser>
        <c:ser>
          <c:idx val="3"/>
          <c:order val="3"/>
          <c:tx>
            <c:strRef>
              <c:f>'Campaigns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By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94-3845-95E3-84A209087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293839"/>
        <c:axId val="215099983"/>
      </c:lineChart>
      <c:catAx>
        <c:axId val="21629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99983"/>
        <c:crosses val="autoZero"/>
        <c:auto val="1"/>
        <c:lblAlgn val="ctr"/>
        <c:lblOffset val="100"/>
        <c:noMultiLvlLbl val="0"/>
      </c:catAx>
      <c:valAx>
        <c:axId val="21509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9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_(* #,##0_);_(* \(#,##0\);_(* "-"??_);_(@_)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3-E244-8ED7-F1FC6F379573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_(* #,##0_);_(* \(#,##0\);_(* "-"??_);_(@_)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282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3-E244-8ED7-F1FC6F379573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_(* #,##0_);_(* \(#,##0\);_(* "-"??_);_(@_)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32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3-E244-8ED7-F1FC6F379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372623"/>
        <c:axId val="213860975"/>
      </c:lineChart>
      <c:catAx>
        <c:axId val="216372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60975"/>
        <c:crosses val="autoZero"/>
        <c:auto val="1"/>
        <c:lblAlgn val="ctr"/>
        <c:lblOffset val="100"/>
        <c:noMultiLvlLbl val="0"/>
      </c:catAx>
      <c:valAx>
        <c:axId val="21386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7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25400</xdr:rowOff>
    </xdr:from>
    <xdr:to>
      <xdr:col>16</xdr:col>
      <xdr:colOff>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54CAA-611E-9946-8FB9-64A983701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2</xdr:row>
      <xdr:rowOff>0</xdr:rowOff>
    </xdr:from>
    <xdr:to>
      <xdr:col>15</xdr:col>
      <xdr:colOff>787400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87169-2DC3-5749-8222-EA819CCDF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114300</xdr:rowOff>
    </xdr:from>
    <xdr:to>
      <xdr:col>16</xdr:col>
      <xdr:colOff>774700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EF301-D894-AB4B-8C70-2EB614380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14</xdr:row>
      <xdr:rowOff>38100</xdr:rowOff>
    </xdr:from>
    <xdr:to>
      <xdr:col>13</xdr:col>
      <xdr:colOff>762000</xdr:colOff>
      <xdr:row>38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FAEE69-BBFB-FE40-9BDD-9ABF08692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Pearlstein" refreshedDate="43667.506359027779" createdVersion="6" refreshedVersion="6" minRefreshableVersion="3" recordCount="4114" xr:uid="{5361EE3E-DCED-DA46-8407-40A38B6583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unt="8">
        <s v=" video/television"/>
        <s v=" video/shorts"/>
        <s v=" video/science fiction"/>
        <s v=" video/drama"/>
        <s v=" video/documentary"/>
        <s v=" video/animation"/>
        <s v=""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Pearlstein" refreshedDate="43667.517845833332" createdVersion="6" refreshedVersion="6" minRefreshableVersion="3" recordCount="4114" xr:uid="{F4E83793-7D79-DF4D-BBD2-735C705A9A0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unt="8">
        <s v=" video/television"/>
        <s v=" video/shorts"/>
        <s v=" video/science fiction"/>
        <s v=" video/drama"/>
        <s v=" video/documentary"/>
        <s v=" video/animation"/>
        <s v=""/>
        <s v="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6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6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6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6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6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6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6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6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6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6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6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6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6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6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6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6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6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6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6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6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6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6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6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6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6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6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6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6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6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6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6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6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6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6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6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6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6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6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6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6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6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6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6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6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6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6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6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6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6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6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6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6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6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6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6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6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6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6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6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6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6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6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6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6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6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6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6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6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6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6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6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6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6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6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6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6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6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6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6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6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6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6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6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6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6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6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6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6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6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6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6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6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6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6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6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6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6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3"/>
    <x v="6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x v="6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x v="6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x v="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x v="6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x v="6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x v="6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3"/>
    <x v="6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3"/>
    <x v="6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3"/>
    <x v="6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3"/>
    <x v="6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3"/>
    <x v="6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x v="6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3"/>
    <x v="6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x v="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3"/>
    <x v="6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x v="6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x v="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x v="6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3"/>
    <x v="6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3"/>
    <x v="6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3"/>
    <x v="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3"/>
    <x v="6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3"/>
    <x v="6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3"/>
    <x v="6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3"/>
    <x v="6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3"/>
    <x v="6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3"/>
    <x v="6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3"/>
    <x v="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3"/>
    <x v="6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3"/>
    <x v="6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3"/>
    <x v="6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3"/>
    <x v="6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3"/>
    <x v="6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3"/>
    <x v="6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3"/>
    <x v="6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3"/>
    <x v="6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3"/>
    <x v="6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3"/>
    <x v="6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3"/>
    <x v="6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3"/>
    <x v="6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3"/>
    <x v="6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3"/>
    <x v="6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3"/>
    <x v="6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3"/>
    <x v="6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3"/>
    <x v="6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3"/>
    <x v="6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3"/>
    <x v="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3"/>
    <x v="6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3"/>
    <x v="6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3"/>
    <x v="6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3"/>
    <x v="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3"/>
    <x v="6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3"/>
    <x v="6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3"/>
    <x v="6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3"/>
    <x v="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3"/>
    <x v="6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3"/>
    <x v="6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3"/>
    <x v="6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3"/>
    <x v="6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3"/>
    <x v="6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3"/>
    <x v="6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3"/>
    <x v="6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3"/>
    <x v="6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3"/>
    <x v="6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3"/>
    <x v="6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3"/>
    <x v="6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3"/>
    <x v="6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3"/>
    <x v="6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3"/>
    <x v="6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3"/>
    <x v="6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3"/>
    <x v="6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3"/>
    <x v="6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3"/>
    <x v="6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3"/>
    <x v="6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3"/>
    <x v="6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3"/>
    <x v="6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3"/>
    <x v="6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3"/>
    <x v="6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x v="6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4"/>
    <x v="6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4"/>
    <x v="6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4"/>
    <x v="6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4"/>
    <x v="6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4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4"/>
    <x v="6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4"/>
    <x v="6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4"/>
    <x v="6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4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4"/>
    <x v="6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4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4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4"/>
    <x v="6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4"/>
    <x v="6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4"/>
    <x v="6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4"/>
    <x v="6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4"/>
    <x v="6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4"/>
    <x v="6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4"/>
    <x v="6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4"/>
    <x v="6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4"/>
    <x v="6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4"/>
    <x v="6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4"/>
    <x v="6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4"/>
    <x v="6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4"/>
    <x v="6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4"/>
    <x v="6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4"/>
    <x v="6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4"/>
    <x v="6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4"/>
    <x v="6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4"/>
    <x v="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4"/>
    <x v="6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4"/>
    <x v="6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4"/>
    <x v="6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4"/>
    <x v="6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4"/>
    <x v="6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4"/>
    <x v="6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4"/>
    <x v="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4"/>
    <x v="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4"/>
    <x v="6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4"/>
    <x v="6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5"/>
    <x v="6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5"/>
    <x v="6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5"/>
    <x v="6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5"/>
    <x v="6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5"/>
    <x v="6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5"/>
    <x v="6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5"/>
    <x v="6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5"/>
    <x v="6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5"/>
    <x v="6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5"/>
    <x v="6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5"/>
    <x v="6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5"/>
    <x v="6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5"/>
    <x v="6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5"/>
    <x v="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5"/>
    <x v="6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5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5"/>
    <x v="6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5"/>
    <x v="6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5"/>
    <x v="6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5"/>
    <x v="6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6"/>
    <x v="6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6"/>
    <x v="6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6"/>
    <x v="6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6"/>
    <x v="6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6"/>
    <x v="6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6"/>
    <x v="6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6"/>
    <x v="6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6"/>
    <x v="6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6"/>
    <x v="6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6"/>
    <x v="6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6"/>
    <x v="6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6"/>
    <x v="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6"/>
    <x v="6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6"/>
    <x v="6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6"/>
    <x v="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6"/>
    <x v="6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6"/>
    <x v="6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6"/>
    <x v="6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6"/>
    <x v="6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6"/>
    <x v="6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6"/>
    <x v="6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6"/>
    <x v="6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6"/>
    <x v="6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6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6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6"/>
    <x v="6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6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6"/>
    <x v="6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6"/>
    <x v="6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6"/>
    <x v="6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6"/>
    <x v="6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6"/>
    <x v="6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6"/>
    <x v="6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6"/>
    <x v="6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6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6"/>
    <x v="6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6"/>
    <x v="6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6"/>
    <x v="6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6"/>
    <x v="6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6"/>
    <x v="6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6"/>
    <x v="6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6"/>
    <x v="6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6"/>
    <x v="6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6"/>
    <x v="6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6"/>
    <x v="6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6"/>
    <x v="6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6"/>
    <x v="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6"/>
    <x v="6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6"/>
    <x v="6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6"/>
    <x v="6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6"/>
    <x v="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6"/>
    <x v="6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6"/>
    <x v="6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6"/>
    <x v="6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6"/>
    <x v="6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6"/>
    <x v="6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6"/>
    <x v="6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6"/>
    <x v="6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6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6"/>
    <x v="6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7"/>
    <x v="6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7"/>
    <x v="6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7"/>
    <x v="6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7"/>
    <x v="6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7"/>
    <x v="6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7"/>
    <x v="6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7"/>
    <x v="6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x v="6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x v="6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7"/>
    <x v="6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7"/>
    <x v="6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7"/>
    <x v="6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7"/>
    <x v="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x v="6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x v="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7"/>
    <x v="6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7"/>
    <x v="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x v="6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7"/>
    <x v="6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7"/>
    <x v="6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8"/>
    <x v="6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8"/>
    <x v="6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8"/>
    <x v="6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8"/>
    <x v="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8"/>
    <x v="6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8"/>
    <x v="6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8"/>
    <x v="6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8"/>
    <x v="6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8"/>
    <x v="6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8"/>
    <x v="6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8"/>
    <x v="6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8"/>
    <x v="6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8"/>
    <x v="6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8"/>
    <x v="6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8"/>
    <x v="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8"/>
    <x v="6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8"/>
    <x v="6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8"/>
    <x v="6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8"/>
    <x v="6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8"/>
    <x v="6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9"/>
    <x v="6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9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9"/>
    <x v="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9"/>
    <x v="6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9"/>
    <x v="6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9"/>
    <x v="6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9"/>
    <x v="6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9"/>
    <x v="6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9"/>
    <x v="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9"/>
    <x v="6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9"/>
    <x v="6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9"/>
    <x v="6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9"/>
    <x v="6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9"/>
    <x v="6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9"/>
    <x v="6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9"/>
    <x v="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9"/>
    <x v="6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9"/>
    <x v="6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9"/>
    <x v="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9"/>
    <x v="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8"/>
    <x v="6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8"/>
    <x v="6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8"/>
    <x v="6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8"/>
    <x v="6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8"/>
    <x v="6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8"/>
    <x v="6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8"/>
    <x v="6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8"/>
    <x v="6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8"/>
    <x v="6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8"/>
    <x v="6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8"/>
    <x v="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8"/>
    <x v="6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8"/>
    <x v="6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8"/>
    <x v="6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8"/>
    <x v="6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8"/>
    <x v="6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8"/>
    <x v="6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8"/>
    <x v="6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8"/>
    <x v="6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8"/>
    <x v="6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8"/>
    <x v="6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8"/>
    <x v="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8"/>
    <x v="6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8"/>
    <x v="6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8"/>
    <x v="6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8"/>
    <x v="6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8"/>
    <x v="6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8"/>
    <x v="6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8"/>
    <x v="6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8"/>
    <x v="6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8"/>
    <x v="6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8"/>
    <x v="6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8"/>
    <x v="6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8"/>
    <x v="6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8"/>
    <x v="6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8"/>
    <x v="6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8"/>
    <x v="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8"/>
    <x v="6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8"/>
    <x v="6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8"/>
    <x v="6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3"/>
    <x v="6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3"/>
    <x v="6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3"/>
    <x v="6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3"/>
    <x v="6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3"/>
    <x v="6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3"/>
    <x v="6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3"/>
    <x v="6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3"/>
    <x v="6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3"/>
    <x v="6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3"/>
    <x v="6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3"/>
    <x v="6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3"/>
    <x v="6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3"/>
    <x v="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3"/>
    <x v="6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3"/>
    <x v="6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3"/>
    <x v="6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3"/>
    <x v="6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3"/>
    <x v="6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3"/>
    <x v="6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3"/>
    <x v="6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3"/>
    <x v="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3"/>
    <x v="6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3"/>
    <x v="6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3"/>
    <x v="6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3"/>
    <x v="6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3"/>
    <x v="6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3"/>
    <x v="6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3"/>
    <x v="6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3"/>
    <x v="6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3"/>
    <x v="6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3"/>
    <x v="6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3"/>
    <x v="6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3"/>
    <x v="6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3"/>
    <x v="6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3"/>
    <x v="6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3"/>
    <x v="6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3"/>
    <x v="6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3"/>
    <x v="6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3"/>
    <x v="6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3"/>
    <x v="6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3"/>
    <x v="6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3"/>
    <x v="6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3"/>
    <x v="6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3"/>
    <x v="6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3"/>
    <x v="6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3"/>
    <x v="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3"/>
    <x v="6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3"/>
    <x v="6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3"/>
    <x v="6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3"/>
    <x v="6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3"/>
    <x v="6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3"/>
    <x v="6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3"/>
    <x v="6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3"/>
    <x v="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3"/>
    <x v="6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3"/>
    <x v="6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3"/>
    <x v="6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3"/>
    <x v="6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3"/>
    <x v="6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3"/>
    <x v="6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3"/>
    <x v="6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3"/>
    <x v="6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3"/>
    <x v="6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3"/>
    <x v="6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3"/>
    <x v="6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3"/>
    <x v="6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3"/>
    <x v="6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3"/>
    <x v="6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3"/>
    <x v="6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3"/>
    <x v="6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3"/>
    <x v="6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3"/>
    <x v="6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3"/>
    <x v="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3"/>
    <x v="6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3"/>
    <x v="6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3"/>
    <x v="6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3"/>
    <x v="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3"/>
    <x v="6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3"/>
    <x v="6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3"/>
    <x v="6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0"/>
    <x v="6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10"/>
    <x v="6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10"/>
    <x v="6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10"/>
    <x v="6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10"/>
    <x v="6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10"/>
    <x v="6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10"/>
    <x v="6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10"/>
    <x v="6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10"/>
    <x v="6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10"/>
    <x v="6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10"/>
    <x v="6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10"/>
    <x v="6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10"/>
    <x v="6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10"/>
    <x v="6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10"/>
    <x v="6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10"/>
    <x v="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10"/>
    <x v="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10"/>
    <x v="6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10"/>
    <x v="6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0"/>
    <x v="6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11"/>
    <x v="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1"/>
    <x v="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11"/>
    <x v="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11"/>
    <x v="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11"/>
    <x v="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11"/>
    <x v="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1"/>
    <x v="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11"/>
    <x v="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11"/>
    <x v="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1"/>
    <x v="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1"/>
    <x v="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1"/>
    <x v="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1"/>
    <x v="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11"/>
    <x v="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1"/>
    <x v="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1"/>
    <x v="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1"/>
    <x v="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1"/>
    <x v="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1"/>
    <x v="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1"/>
    <x v="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11"/>
    <x v="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1"/>
    <x v="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11"/>
    <x v="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1"/>
    <x v="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12"/>
    <x v="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12"/>
    <x v="6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12"/>
    <x v="6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12"/>
    <x v="6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12"/>
    <x v="6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12"/>
    <x v="6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12"/>
    <x v="6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2"/>
    <x v="6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12"/>
    <x v="6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12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12"/>
    <x v="6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12"/>
    <x v="6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12"/>
    <x v="6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12"/>
    <x v="6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12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12"/>
    <x v="6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12"/>
    <x v="6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12"/>
    <x v="6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12"/>
    <x v="6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12"/>
    <x v="6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2"/>
    <x v="6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12"/>
    <x v="6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12"/>
    <x v="6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2"/>
    <x v="6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12"/>
    <x v="6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12"/>
    <x v="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12"/>
    <x v="6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12"/>
    <x v="6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12"/>
    <x v="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12"/>
    <x v="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12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12"/>
    <x v="6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12"/>
    <x v="6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12"/>
    <x v="6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12"/>
    <x v="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12"/>
    <x v="6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12"/>
    <x v="6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12"/>
    <x v="6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12"/>
    <x v="6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12"/>
    <x v="6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12"/>
    <x v="6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12"/>
    <x v="6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12"/>
    <x v="6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2"/>
    <x v="6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12"/>
    <x v="6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12"/>
    <x v="6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12"/>
    <x v="6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12"/>
    <x v="6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12"/>
    <x v="6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12"/>
    <x v="6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12"/>
    <x v="6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12"/>
    <x v="6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12"/>
    <x v="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12"/>
    <x v="6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12"/>
    <x v="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12"/>
    <x v="6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2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12"/>
    <x v="6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2"/>
    <x v="6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12"/>
    <x v="6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13"/>
    <x v="6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3"/>
    <x v="6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13"/>
    <x v="6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13"/>
    <x v="6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13"/>
    <x v="6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13"/>
    <x v="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13"/>
    <x v="6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3"/>
    <x v="6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13"/>
    <x v="6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13"/>
    <x v="6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13"/>
    <x v="6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13"/>
    <x v="6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13"/>
    <x v="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13"/>
    <x v="6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13"/>
    <x v="6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13"/>
    <x v="6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3"/>
    <x v="6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3"/>
    <x v="6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3"/>
    <x v="6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13"/>
    <x v="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4"/>
    <x v="6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14"/>
    <x v="6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14"/>
    <x v="6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4"/>
    <x v="6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14"/>
    <x v="6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14"/>
    <x v="6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14"/>
    <x v="6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4"/>
    <x v="6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14"/>
    <x v="6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14"/>
    <x v="6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14"/>
    <x v="6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14"/>
    <x v="6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4"/>
    <x v="6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14"/>
    <x v="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14"/>
    <x v="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4"/>
    <x v="6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14"/>
    <x v="6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4"/>
    <x v="6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14"/>
    <x v="6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4"/>
    <x v="6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4"/>
    <x v="6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14"/>
    <x v="6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14"/>
    <x v="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14"/>
    <x v="6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14"/>
    <x v="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14"/>
    <x v="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14"/>
    <x v="6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14"/>
    <x v="6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4"/>
    <x v="6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14"/>
    <x v="6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14"/>
    <x v="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14"/>
    <x v="6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14"/>
    <x v="6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4"/>
    <x v="6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14"/>
    <x v="6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14"/>
    <x v="6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14"/>
    <x v="6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14"/>
    <x v="6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14"/>
    <x v="6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14"/>
    <x v="6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15"/>
    <x v="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15"/>
    <x v="6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15"/>
    <x v="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15"/>
    <x v="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15"/>
    <x v="6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15"/>
    <x v="6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15"/>
    <x v="6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15"/>
    <x v="6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15"/>
    <x v="6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15"/>
    <x v="6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15"/>
    <x v="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15"/>
    <x v="6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15"/>
    <x v="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15"/>
    <x v="6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15"/>
    <x v="6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15"/>
    <x v="6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15"/>
    <x v="6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15"/>
    <x v="6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15"/>
    <x v="6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15"/>
    <x v="6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15"/>
    <x v="6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15"/>
    <x v="6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15"/>
    <x v="6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15"/>
    <x v="6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15"/>
    <x v="6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15"/>
    <x v="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15"/>
    <x v="6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15"/>
    <x v="6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15"/>
    <x v="6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15"/>
    <x v="6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15"/>
    <x v="6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15"/>
    <x v="6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15"/>
    <x v="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15"/>
    <x v="6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15"/>
    <x v="6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15"/>
    <x v="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15"/>
    <x v="6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15"/>
    <x v="6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15"/>
    <x v="6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15"/>
    <x v="6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16"/>
    <x v="6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16"/>
    <x v="6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16"/>
    <x v="6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6"/>
    <x v="6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16"/>
    <x v="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16"/>
    <x v="6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6"/>
    <x v="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6"/>
    <x v="6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16"/>
    <x v="6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16"/>
    <x v="6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6"/>
    <x v="6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16"/>
    <x v="6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6"/>
    <x v="6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6"/>
    <x v="6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16"/>
    <x v="6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6"/>
    <x v="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16"/>
    <x v="6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16"/>
    <x v="6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16"/>
    <x v="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16"/>
    <x v="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6"/>
    <x v="6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6"/>
    <x v="6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6"/>
    <x v="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6"/>
    <x v="6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6"/>
    <x v="6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6"/>
    <x v="6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6"/>
    <x v="6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6"/>
    <x v="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6"/>
    <x v="6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6"/>
    <x v="6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6"/>
    <x v="6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6"/>
    <x v="6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6"/>
    <x v="6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6"/>
    <x v="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6"/>
    <x v="6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6"/>
    <x v="6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6"/>
    <x v="6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6"/>
    <x v="6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6"/>
    <x v="6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6"/>
    <x v="6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6"/>
    <x v="6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6"/>
    <x v="6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6"/>
    <x v="6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6"/>
    <x v="6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6"/>
    <x v="6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6"/>
    <x v="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6"/>
    <x v="6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6"/>
    <x v="6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6"/>
    <x v="6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6"/>
    <x v="6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6"/>
    <x v="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6"/>
    <x v="6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6"/>
    <x v="6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6"/>
    <x v="6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6"/>
    <x v="6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6"/>
    <x v="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6"/>
    <x v="6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6"/>
    <x v="6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6"/>
    <x v="6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6"/>
    <x v="6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3"/>
    <x v="6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3"/>
    <x v="6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3"/>
    <x v="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3"/>
    <x v="6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3"/>
    <x v="6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3"/>
    <x v="6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3"/>
    <x v="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3"/>
    <x v="6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3"/>
    <x v="6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3"/>
    <x v="6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3"/>
    <x v="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3"/>
    <x v="6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3"/>
    <x v="6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3"/>
    <x v="6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3"/>
    <x v="6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3"/>
    <x v="6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3"/>
    <x v="6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3"/>
    <x v="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3"/>
    <x v="6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3"/>
    <x v="6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3"/>
    <x v="6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3"/>
    <x v="6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3"/>
    <x v="6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3"/>
    <x v="6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3"/>
    <x v="6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3"/>
    <x v="6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3"/>
    <x v="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3"/>
    <x v="6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3"/>
    <x v="6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3"/>
    <x v="6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3"/>
    <x v="6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3"/>
    <x v="6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3"/>
    <x v="6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3"/>
    <x v="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3"/>
    <x v="6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3"/>
    <x v="6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3"/>
    <x v="6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3"/>
    <x v="6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3"/>
    <x v="6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x v="6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4"/>
    <x v="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4"/>
    <x v="6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4"/>
    <x v="6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4"/>
    <x v="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4"/>
    <x v="6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4"/>
    <x v="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4"/>
    <x v="6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4"/>
    <x v="6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4"/>
    <x v="6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4"/>
    <x v="6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4"/>
    <x v="6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4"/>
    <x v="6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4"/>
    <x v="6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4"/>
    <x v="6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4"/>
    <x v="6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4"/>
    <x v="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4"/>
    <x v="6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4"/>
    <x v="6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4"/>
    <x v="6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x v="6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6"/>
    <x v="6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6"/>
    <x v="6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6"/>
    <x v="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6"/>
    <x v="6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6"/>
    <x v="6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6"/>
    <x v="6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6"/>
    <x v="6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6"/>
    <x v="6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6"/>
    <x v="6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6"/>
    <x v="6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6"/>
    <x v="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6"/>
    <x v="6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6"/>
    <x v="6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6"/>
    <x v="6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6"/>
    <x v="6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6"/>
    <x v="6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6"/>
    <x v="6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6"/>
    <x v="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6"/>
    <x v="6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6"/>
    <x v="6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6"/>
    <x v="6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6"/>
    <x v="6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6"/>
    <x v="6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6"/>
    <x v="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6"/>
    <x v="6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6"/>
    <x v="6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6"/>
    <x v="6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6"/>
    <x v="6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6"/>
    <x v="6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6"/>
    <x v="6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6"/>
    <x v="6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6"/>
    <x v="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6"/>
    <x v="6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6"/>
    <x v="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6"/>
    <x v="6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6"/>
    <x v="6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6"/>
    <x v="6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6"/>
    <x v="6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6"/>
    <x v="6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6"/>
    <x v="6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7"/>
    <x v="6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7"/>
    <x v="6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7"/>
    <x v="6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7"/>
    <x v="6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7"/>
    <x v="6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7"/>
    <x v="6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7"/>
    <x v="6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7"/>
    <x v="6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7"/>
    <x v="6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7"/>
    <x v="6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7"/>
    <x v="6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7"/>
    <x v="6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7"/>
    <x v="6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7"/>
    <x v="6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7"/>
    <x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7"/>
    <x v="6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7"/>
    <x v="6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7"/>
    <x v="6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7"/>
    <x v="6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7"/>
    <x v="6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7"/>
    <x v="6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7"/>
    <x v="6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7"/>
    <x v="6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7"/>
    <x v="6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7"/>
    <x v="6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7"/>
    <x v="6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7"/>
    <x v="6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7"/>
    <x v="6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7"/>
    <x v="6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7"/>
    <x v="6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7"/>
    <x v="6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7"/>
    <x v="6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7"/>
    <x v="6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7"/>
    <x v="6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7"/>
    <x v="6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7"/>
    <x v="6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7"/>
    <x v="6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7"/>
    <x v="6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7"/>
    <x v="6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7"/>
    <x v="6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7"/>
    <x v="6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7"/>
    <x v="6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7"/>
    <x v="6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7"/>
    <x v="6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7"/>
    <x v="6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7"/>
    <x v="6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7"/>
    <x v="6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7"/>
    <x v="6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7"/>
    <x v="6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7"/>
    <x v="6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7"/>
    <x v="6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7"/>
    <x v="6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7"/>
    <x v="6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7"/>
    <x v="6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7"/>
    <x v="6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7"/>
    <x v="6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7"/>
    <x v="6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8"/>
    <x v="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8"/>
    <x v="7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8"/>
    <x v="7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8"/>
    <x v="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8"/>
    <x v="7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8"/>
    <x v="7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8"/>
    <x v="7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8"/>
    <x v="7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8"/>
    <x v="7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8"/>
    <x v="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8"/>
    <x v="7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8"/>
    <x v="7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8"/>
    <x v="7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8"/>
    <x v="7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8"/>
    <x v="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8"/>
    <x v="7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8"/>
    <x v="7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8"/>
    <x v="7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8"/>
    <x v="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8"/>
    <x v="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5"/>
    <x v="6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5"/>
    <x v="6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5"/>
    <x v="6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5"/>
    <x v="6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5"/>
    <x v="6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5"/>
    <x v="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5"/>
    <x v="6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5"/>
    <x v="6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5"/>
    <x v="6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5"/>
    <x v="6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5"/>
    <x v="6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5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5"/>
    <x v="6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5"/>
    <x v="6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5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5"/>
    <x v="6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5"/>
    <x v="6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5"/>
    <x v="6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5"/>
    <x v="6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5"/>
    <x v="6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15"/>
    <x v="6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15"/>
    <x v="6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15"/>
    <x v="6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15"/>
    <x v="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15"/>
    <x v="6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15"/>
    <x v="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15"/>
    <x v="6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15"/>
    <x v="6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15"/>
    <x v="6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15"/>
    <x v="6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15"/>
    <x v="6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15"/>
    <x v="6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15"/>
    <x v="6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15"/>
    <x v="6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15"/>
    <x v="6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15"/>
    <x v="6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15"/>
    <x v="6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15"/>
    <x v="6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15"/>
    <x v="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15"/>
    <x v="6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15"/>
    <x v="6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15"/>
    <x v="6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15"/>
    <x v="6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15"/>
    <x v="6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15"/>
    <x v="6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15"/>
    <x v="6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15"/>
    <x v="6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15"/>
    <x v="6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15"/>
    <x v="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15"/>
    <x v="6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15"/>
    <x v="6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15"/>
    <x v="6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15"/>
    <x v="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15"/>
    <x v="6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15"/>
    <x v="6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15"/>
    <x v="6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15"/>
    <x v="6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15"/>
    <x v="6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15"/>
    <x v="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15"/>
    <x v="6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19"/>
    <x v="6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19"/>
    <x v="6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19"/>
    <x v="6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9"/>
    <x v="6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19"/>
    <x v="6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19"/>
    <x v="6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9"/>
    <x v="6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19"/>
    <x v="6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19"/>
    <x v="6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19"/>
    <x v="6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9"/>
    <x v="6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19"/>
    <x v="6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9"/>
    <x v="6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9"/>
    <x v="6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9"/>
    <x v="6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19"/>
    <x v="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19"/>
    <x v="6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19"/>
    <x v="6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19"/>
    <x v="6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19"/>
    <x v="6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20"/>
    <x v="6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20"/>
    <x v="6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20"/>
    <x v="6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20"/>
    <x v="6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20"/>
    <x v="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20"/>
    <x v="6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20"/>
    <x v="6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20"/>
    <x v="6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20"/>
    <x v="6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20"/>
    <x v="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20"/>
    <x v="6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20"/>
    <x v="6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20"/>
    <x v="6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20"/>
    <x v="6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20"/>
    <x v="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20"/>
    <x v="6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20"/>
    <x v="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20"/>
    <x v="6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20"/>
    <x v="6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20"/>
    <x v="6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1"/>
    <x v="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1"/>
    <x v="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1"/>
    <x v="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1"/>
    <x v="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21"/>
    <x v="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1"/>
    <x v="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1"/>
    <x v="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1"/>
    <x v="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1"/>
    <x v="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1"/>
    <x v="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21"/>
    <x v="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1"/>
    <x v="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1"/>
    <x v="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1"/>
    <x v="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1"/>
    <x v="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1"/>
    <x v="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1"/>
    <x v="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1"/>
    <x v="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1"/>
    <x v="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21"/>
    <x v="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6"/>
    <x v="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6"/>
    <x v="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6"/>
    <x v="6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6"/>
    <x v="6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6"/>
    <x v="6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6"/>
    <x v="6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6"/>
    <x v="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6"/>
    <x v="6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6"/>
    <x v="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6"/>
    <x v="6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6"/>
    <x v="6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6"/>
    <x v="6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6"/>
    <x v="6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6"/>
    <x v="6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6"/>
    <x v="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6"/>
    <x v="6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6"/>
    <x v="6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6"/>
    <x v="6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6"/>
    <x v="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6"/>
    <x v="6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6"/>
    <x v="6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6"/>
    <x v="6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6"/>
    <x v="6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6"/>
    <x v="6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6"/>
    <x v="6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6"/>
    <x v="6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6"/>
    <x v="6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6"/>
    <x v="6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6"/>
    <x v="6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6"/>
    <x v="6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6"/>
    <x v="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6"/>
    <x v="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6"/>
    <x v="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6"/>
    <x v="6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6"/>
    <x v="6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6"/>
    <x v="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6"/>
    <x v="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6"/>
    <x v="6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6"/>
    <x v="6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6"/>
    <x v="6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2"/>
    <x v="6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2"/>
    <x v="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2"/>
    <x v="6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2"/>
    <x v="6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2"/>
    <x v="6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2"/>
    <x v="6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2"/>
    <x v="6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2"/>
    <x v="6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2"/>
    <x v="6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2"/>
    <x v="6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2"/>
    <x v="6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2"/>
    <x v="6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2"/>
    <x v="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2"/>
    <x v="6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2"/>
    <x v="6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2"/>
    <x v="6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2"/>
    <x v="6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2"/>
    <x v="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2"/>
    <x v="6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2"/>
    <x v="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2"/>
    <x v="6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2"/>
    <x v="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2"/>
    <x v="6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2"/>
    <x v="6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2"/>
    <x v="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2"/>
    <x v="6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2"/>
    <x v="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2"/>
    <x v="6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2"/>
    <x v="6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2"/>
    <x v="6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2"/>
    <x v="6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2"/>
    <x v="6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2"/>
    <x v="6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2"/>
    <x v="6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2"/>
    <x v="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2"/>
    <x v="6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2"/>
    <x v="6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2"/>
    <x v="6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2"/>
    <x v="6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2"/>
    <x v="6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23"/>
    <x v="6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3"/>
    <x v="6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23"/>
    <x v="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23"/>
    <x v="6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23"/>
    <x v="6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23"/>
    <x v="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23"/>
    <x v="6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23"/>
    <x v="6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23"/>
    <x v="6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23"/>
    <x v="6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23"/>
    <x v="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23"/>
    <x v="6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23"/>
    <x v="6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23"/>
    <x v="6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23"/>
    <x v="6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3"/>
    <x v="6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23"/>
    <x v="6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3"/>
    <x v="6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23"/>
    <x v="6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23"/>
    <x v="6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23"/>
    <x v="6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23"/>
    <x v="6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23"/>
    <x v="6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23"/>
    <x v="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23"/>
    <x v="6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23"/>
    <x v="6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23"/>
    <x v="6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23"/>
    <x v="6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23"/>
    <x v="6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23"/>
    <x v="6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23"/>
    <x v="6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23"/>
    <x v="6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23"/>
    <x v="6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23"/>
    <x v="6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23"/>
    <x v="6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23"/>
    <x v="6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23"/>
    <x v="6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23"/>
    <x v="6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23"/>
    <x v="6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23"/>
    <x v="6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23"/>
    <x v="6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23"/>
    <x v="6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23"/>
    <x v="6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23"/>
    <x v="6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23"/>
    <x v="6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23"/>
    <x v="6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23"/>
    <x v="6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23"/>
    <x v="6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23"/>
    <x v="6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23"/>
    <x v="6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23"/>
    <x v="6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23"/>
    <x v="6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23"/>
    <x v="6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23"/>
    <x v="6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23"/>
    <x v="6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23"/>
    <x v="6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23"/>
    <x v="6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23"/>
    <x v="6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23"/>
    <x v="6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23"/>
    <x v="6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15"/>
    <x v="6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15"/>
    <x v="6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15"/>
    <x v="6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15"/>
    <x v="6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15"/>
    <x v="6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15"/>
    <x v="6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15"/>
    <x v="6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15"/>
    <x v="6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15"/>
    <x v="6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15"/>
    <x v="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15"/>
    <x v="6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15"/>
    <x v="6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15"/>
    <x v="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15"/>
    <x v="6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15"/>
    <x v="6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15"/>
    <x v="6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15"/>
    <x v="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15"/>
    <x v="6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15"/>
    <x v="6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15"/>
    <x v="6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15"/>
    <x v="6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15"/>
    <x v="6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15"/>
    <x v="6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15"/>
    <x v="6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15"/>
    <x v="6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5"/>
    <x v="6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15"/>
    <x v="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15"/>
    <x v="6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15"/>
    <x v="6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15"/>
    <x v="6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15"/>
    <x v="6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15"/>
    <x v="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15"/>
    <x v="6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15"/>
    <x v="6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15"/>
    <x v="6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15"/>
    <x v="6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15"/>
    <x v="6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15"/>
    <x v="6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15"/>
    <x v="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15"/>
    <x v="6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15"/>
    <x v="6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15"/>
    <x v="6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15"/>
    <x v="6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15"/>
    <x v="6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15"/>
    <x v="6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15"/>
    <x v="6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15"/>
    <x v="6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15"/>
    <x v="6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15"/>
    <x v="6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15"/>
    <x v="6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15"/>
    <x v="6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15"/>
    <x v="6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15"/>
    <x v="6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15"/>
    <x v="6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15"/>
    <x v="6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15"/>
    <x v="6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15"/>
    <x v="6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15"/>
    <x v="6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15"/>
    <x v="6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15"/>
    <x v="6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15"/>
    <x v="6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15"/>
    <x v="6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15"/>
    <x v="6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15"/>
    <x v="6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15"/>
    <x v="6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15"/>
    <x v="6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15"/>
    <x v="6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15"/>
    <x v="6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15"/>
    <x v="6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15"/>
    <x v="6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15"/>
    <x v="6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15"/>
    <x v="6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5"/>
    <x v="6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15"/>
    <x v="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5"/>
    <x v="6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15"/>
    <x v="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15"/>
    <x v="6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5"/>
    <x v="6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15"/>
    <x v="6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15"/>
    <x v="6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6"/>
    <x v="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6"/>
    <x v="6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6"/>
    <x v="6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6"/>
    <x v="6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6"/>
    <x v="6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6"/>
    <x v="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6"/>
    <x v="6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6"/>
    <x v="6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6"/>
    <x v="6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6"/>
    <x v="6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6"/>
    <x v="6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6"/>
    <x v="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6"/>
    <x v="6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6"/>
    <x v="6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6"/>
    <x v="6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6"/>
    <x v="6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6"/>
    <x v="6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6"/>
    <x v="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6"/>
    <x v="6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6"/>
    <x v="6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6"/>
    <x v="6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6"/>
    <x v="6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6"/>
    <x v="6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6"/>
    <x v="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6"/>
    <x v="6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6"/>
    <x v="6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6"/>
    <x v="6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6"/>
    <x v="6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6"/>
    <x v="6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6"/>
    <x v="6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6"/>
    <x v="6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6"/>
    <x v="6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6"/>
    <x v="6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6"/>
    <x v="6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6"/>
    <x v="6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6"/>
    <x v="6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6"/>
    <x v="6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6"/>
    <x v="6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6"/>
    <x v="6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x v="6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3"/>
    <x v="6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13"/>
    <x v="6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13"/>
    <x v="6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13"/>
    <x v="6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13"/>
    <x v="6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13"/>
    <x v="6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13"/>
    <x v="6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13"/>
    <x v="6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3"/>
    <x v="6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13"/>
    <x v="6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13"/>
    <x v="6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13"/>
    <x v="6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13"/>
    <x v="6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13"/>
    <x v="6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13"/>
    <x v="6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3"/>
    <x v="6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3"/>
    <x v="6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3"/>
    <x v="6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13"/>
    <x v="6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13"/>
    <x v="6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9"/>
    <x v="6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9"/>
    <x v="6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9"/>
    <x v="6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9"/>
    <x v="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9"/>
    <x v="6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9"/>
    <x v="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9"/>
    <x v="6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9"/>
    <x v="6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9"/>
    <x v="6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9"/>
    <x v="6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9"/>
    <x v="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9"/>
    <x v="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9"/>
    <x v="6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9"/>
    <x v="6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9"/>
    <x v="6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9"/>
    <x v="6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9"/>
    <x v="6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9"/>
    <x v="6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9"/>
    <x v="6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9"/>
    <x v="6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4"/>
    <x v="6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4"/>
    <x v="6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4"/>
    <x v="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4"/>
    <x v="6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4"/>
    <x v="6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4"/>
    <x v="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4"/>
    <x v="6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4"/>
    <x v="6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4"/>
    <x v="6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4"/>
    <x v="6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4"/>
    <x v="6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4"/>
    <x v="6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4"/>
    <x v="6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4"/>
    <x v="6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4"/>
    <x v="6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4"/>
    <x v="6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4"/>
    <x v="6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4"/>
    <x v="6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4"/>
    <x v="6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4"/>
    <x v="6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9"/>
    <x v="6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9"/>
    <x v="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9"/>
    <x v="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9"/>
    <x v="6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9"/>
    <x v="6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9"/>
    <x v="6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9"/>
    <x v="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9"/>
    <x v="6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9"/>
    <x v="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9"/>
    <x v="6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9"/>
    <x v="6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9"/>
    <x v="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9"/>
    <x v="6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9"/>
    <x v="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9"/>
    <x v="6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9"/>
    <x v="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9"/>
    <x v="6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9"/>
    <x v="6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9"/>
    <x v="6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9"/>
    <x v="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5"/>
    <x v="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5"/>
    <x v="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5"/>
    <x v="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5"/>
    <x v="6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5"/>
    <x v="6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5"/>
    <x v="6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5"/>
    <x v="6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5"/>
    <x v="6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5"/>
    <x v="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5"/>
    <x v="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5"/>
    <x v="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5"/>
    <x v="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5"/>
    <x v="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5"/>
    <x v="6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5"/>
    <x v="6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5"/>
    <x v="6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5"/>
    <x v="6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5"/>
    <x v="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5"/>
    <x v="6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5"/>
    <x v="6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5"/>
    <x v="6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5"/>
    <x v="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5"/>
    <x v="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5"/>
    <x v="6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5"/>
    <x v="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5"/>
    <x v="6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5"/>
    <x v="6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5"/>
    <x v="6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5"/>
    <x v="6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5"/>
    <x v="6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5"/>
    <x v="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5"/>
    <x v="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5"/>
    <x v="6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5"/>
    <x v="6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5"/>
    <x v="6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5"/>
    <x v="6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5"/>
    <x v="6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5"/>
    <x v="6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5"/>
    <x v="6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5"/>
    <x v="6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6"/>
    <x v="6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6"/>
    <x v="6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26"/>
    <x v="6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26"/>
    <x v="6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6"/>
    <x v="6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6"/>
    <x v="6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26"/>
    <x v="6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6"/>
    <x v="6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6"/>
    <x v="6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6"/>
    <x v="6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26"/>
    <x v="6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6"/>
    <x v="6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6"/>
    <x v="6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6"/>
    <x v="6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6"/>
    <x v="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6"/>
    <x v="6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6"/>
    <x v="6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26"/>
    <x v="6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26"/>
    <x v="6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6"/>
    <x v="6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5"/>
    <x v="6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5"/>
    <x v="6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5"/>
    <x v="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5"/>
    <x v="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5"/>
    <x v="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5"/>
    <x v="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5"/>
    <x v="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5"/>
    <x v="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5"/>
    <x v="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5"/>
    <x v="6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5"/>
    <x v="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5"/>
    <x v="6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5"/>
    <x v="6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5"/>
    <x v="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5"/>
    <x v="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5"/>
    <x v="6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5"/>
    <x v="6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5"/>
    <x v="6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5"/>
    <x v="6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5"/>
    <x v="6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5"/>
    <x v="6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5"/>
    <x v="6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5"/>
    <x v="6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5"/>
    <x v="6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5"/>
    <x v="6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5"/>
    <x v="6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5"/>
    <x v="6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5"/>
    <x v="6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5"/>
    <x v="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5"/>
    <x v="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5"/>
    <x v="6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5"/>
    <x v="6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5"/>
    <x v="6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5"/>
    <x v="6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5"/>
    <x v="6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5"/>
    <x v="6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5"/>
    <x v="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5"/>
    <x v="6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5"/>
    <x v="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5"/>
    <x v="6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5"/>
    <x v="6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5"/>
    <x v="6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5"/>
    <x v="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5"/>
    <x v="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5"/>
    <x v="6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5"/>
    <x v="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5"/>
    <x v="6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5"/>
    <x v="6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5"/>
    <x v="6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5"/>
    <x v="6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5"/>
    <x v="6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5"/>
    <x v="6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5"/>
    <x v="6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5"/>
    <x v="6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5"/>
    <x v="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5"/>
    <x v="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5"/>
    <x v="6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5"/>
    <x v="6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5"/>
    <x v="6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5"/>
    <x v="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5"/>
    <x v="6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5"/>
    <x v="6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5"/>
    <x v="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5"/>
    <x v="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5"/>
    <x v="6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5"/>
    <x v="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5"/>
    <x v="6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5"/>
    <x v="6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5"/>
    <x v="6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5"/>
    <x v="6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5"/>
    <x v="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5"/>
    <x v="6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5"/>
    <x v="6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5"/>
    <x v="6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5"/>
    <x v="6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5"/>
    <x v="6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5"/>
    <x v="6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5"/>
    <x v="6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5"/>
    <x v="6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5"/>
    <x v="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9"/>
    <x v="6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9"/>
    <x v="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9"/>
    <x v="6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9"/>
    <x v="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9"/>
    <x v="6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9"/>
    <x v="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9"/>
    <x v="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9"/>
    <x v="6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9"/>
    <x v="6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9"/>
    <x v="6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9"/>
    <x v="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9"/>
    <x v="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9"/>
    <x v="6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9"/>
    <x v="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9"/>
    <x v="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9"/>
    <x v="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9"/>
    <x v="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9"/>
    <x v="6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9"/>
    <x v="6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9"/>
    <x v="6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9"/>
    <x v="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9"/>
    <x v="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9"/>
    <x v="6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9"/>
    <x v="6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9"/>
    <x v="6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9"/>
    <x v="6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9"/>
    <x v="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9"/>
    <x v="6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9"/>
    <x v="6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9"/>
    <x v="6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9"/>
    <x v="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9"/>
    <x v="6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9"/>
    <x v="6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9"/>
    <x v="6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9"/>
    <x v="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9"/>
    <x v="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9"/>
    <x v="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9"/>
    <x v="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9"/>
    <x v="6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9"/>
    <x v="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12"/>
    <x v="6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12"/>
    <x v="6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12"/>
    <x v="6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12"/>
    <x v="6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12"/>
    <x v="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12"/>
    <x v="6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12"/>
    <x v="6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12"/>
    <x v="6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12"/>
    <x v="6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12"/>
    <x v="6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12"/>
    <x v="6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12"/>
    <x v="6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12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12"/>
    <x v="6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12"/>
    <x v="6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12"/>
    <x v="6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12"/>
    <x v="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12"/>
    <x v="6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12"/>
    <x v="6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12"/>
    <x v="6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12"/>
    <x v="6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12"/>
    <x v="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12"/>
    <x v="6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12"/>
    <x v="6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12"/>
    <x v="6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12"/>
    <x v="6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12"/>
    <x v="6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12"/>
    <x v="6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12"/>
    <x v="6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12"/>
    <x v="6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12"/>
    <x v="6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12"/>
    <x v="6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12"/>
    <x v="6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12"/>
    <x v="6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12"/>
    <x v="6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12"/>
    <x v="6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12"/>
    <x v="6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12"/>
    <x v="6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12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12"/>
    <x v="6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x v="6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6"/>
    <x v="6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6"/>
    <x v="6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6"/>
    <x v="6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6"/>
    <x v="6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6"/>
    <x v="6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6"/>
    <x v="6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6"/>
    <x v="6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6"/>
    <x v="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6"/>
    <x v="6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6"/>
    <x v="6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6"/>
    <x v="6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6"/>
    <x v="6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6"/>
    <x v="6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6"/>
    <x v="6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6"/>
    <x v="6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6"/>
    <x v="6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6"/>
    <x v="6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6"/>
    <x v="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x v="6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7"/>
    <x v="6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7"/>
    <x v="6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7"/>
    <x v="6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7"/>
    <x v="6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7"/>
    <x v="6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7"/>
    <x v="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7"/>
    <x v="6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7"/>
    <x v="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7"/>
    <x v="6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7"/>
    <x v="6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7"/>
    <x v="6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7"/>
    <x v="6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7"/>
    <x v="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7"/>
    <x v="6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7"/>
    <x v="6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7"/>
    <x v="6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7"/>
    <x v="6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7"/>
    <x v="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7"/>
    <x v="6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7"/>
    <x v="6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10"/>
    <x v="6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10"/>
    <x v="6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0"/>
    <x v="6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10"/>
    <x v="6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10"/>
    <x v="6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10"/>
    <x v="6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0"/>
    <x v="6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10"/>
    <x v="6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10"/>
    <x v="6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10"/>
    <x v="6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0"/>
    <x v="6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10"/>
    <x v="6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0"/>
    <x v="6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10"/>
    <x v="6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10"/>
    <x v="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10"/>
    <x v="6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10"/>
    <x v="6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10"/>
    <x v="6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10"/>
    <x v="6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10"/>
    <x v="6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7"/>
    <x v="6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7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7"/>
    <x v="6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7"/>
    <x v="6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7"/>
    <x v="6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7"/>
    <x v="6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7"/>
    <x v="6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7"/>
    <x v="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7"/>
    <x v="6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7"/>
    <x v="6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7"/>
    <x v="6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7"/>
    <x v="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7"/>
    <x v="6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7"/>
    <x v="6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7"/>
    <x v="6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7"/>
    <x v="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7"/>
    <x v="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7"/>
    <x v="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7"/>
    <x v="6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7"/>
    <x v="6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7"/>
    <x v="6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7"/>
    <x v="6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7"/>
    <x v="6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7"/>
    <x v="6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7"/>
    <x v="6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7"/>
    <x v="6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7"/>
    <x v="6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7"/>
    <x v="6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7"/>
    <x v="6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7"/>
    <x v="6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7"/>
    <x v="6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7"/>
    <x v="6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7"/>
    <x v="6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7"/>
    <x v="6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7"/>
    <x v="6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7"/>
    <x v="6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7"/>
    <x v="6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7"/>
    <x v="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7"/>
    <x v="6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7"/>
    <x v="6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7"/>
    <x v="6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7"/>
    <x v="6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7"/>
    <x v="6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7"/>
    <x v="6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7"/>
    <x v="6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7"/>
    <x v="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7"/>
    <x v="6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7"/>
    <x v="6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7"/>
    <x v="6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7"/>
    <x v="6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7"/>
    <x v="6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7"/>
    <x v="6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7"/>
    <x v="6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7"/>
    <x v="6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7"/>
    <x v="6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7"/>
    <x v="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7"/>
    <x v="6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7"/>
    <x v="6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7"/>
    <x v="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7"/>
    <x v="6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x v="6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6"/>
    <x v="6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6"/>
    <x v="6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6"/>
    <x v="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6"/>
    <x v="6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6"/>
    <x v="6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6"/>
    <x v="6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6"/>
    <x v="6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6"/>
    <x v="6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6"/>
    <x v="6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6"/>
    <x v="6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6"/>
    <x v="6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6"/>
    <x v="6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6"/>
    <x v="6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6"/>
    <x v="6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6"/>
    <x v="6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6"/>
    <x v="6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6"/>
    <x v="6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6"/>
    <x v="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6"/>
    <x v="6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9"/>
    <x v="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9"/>
    <x v="6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9"/>
    <x v="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9"/>
    <x v="6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9"/>
    <x v="6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9"/>
    <x v="6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9"/>
    <x v="6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9"/>
    <x v="6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9"/>
    <x v="6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9"/>
    <x v="6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9"/>
    <x v="6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9"/>
    <x v="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9"/>
    <x v="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9"/>
    <x v="6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9"/>
    <x v="6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9"/>
    <x v="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9"/>
    <x v="6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9"/>
    <x v="6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9"/>
    <x v="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9"/>
    <x v="6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28"/>
    <x v="6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28"/>
    <x v="6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28"/>
    <x v="6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28"/>
    <x v="6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28"/>
    <x v="6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28"/>
    <x v="6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28"/>
    <x v="6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28"/>
    <x v="6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28"/>
    <x v="6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28"/>
    <x v="6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28"/>
    <x v="6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28"/>
    <x v="6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28"/>
    <x v="6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28"/>
    <x v="6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28"/>
    <x v="6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28"/>
    <x v="6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28"/>
    <x v="6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28"/>
    <x v="6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28"/>
    <x v="6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8"/>
    <x v="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6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6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6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6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6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6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6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6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6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6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6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6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6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6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6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6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6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6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6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6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6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6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6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6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6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6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6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6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6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6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6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6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6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6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6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6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6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6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6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6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6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6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6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6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6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6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6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6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6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6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6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6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6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6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6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6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6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6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14"/>
    <x v="6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14"/>
    <x v="6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14"/>
    <x v="6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4"/>
    <x v="6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14"/>
    <x v="6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14"/>
    <x v="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14"/>
    <x v="6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14"/>
    <x v="6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14"/>
    <x v="6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4"/>
    <x v="6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14"/>
    <x v="6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4"/>
    <x v="6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14"/>
    <x v="6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14"/>
    <x v="6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14"/>
    <x v="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14"/>
    <x v="6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4"/>
    <x v="6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14"/>
    <x v="6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4"/>
    <x v="6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14"/>
    <x v="6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14"/>
    <x v="6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14"/>
    <x v="6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14"/>
    <x v="6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14"/>
    <x v="6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14"/>
    <x v="6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4"/>
    <x v="6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14"/>
    <x v="6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14"/>
    <x v="6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14"/>
    <x v="6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14"/>
    <x v="6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14"/>
    <x v="6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14"/>
    <x v="6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4"/>
    <x v="6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14"/>
    <x v="6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14"/>
    <x v="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14"/>
    <x v="6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4"/>
    <x v="6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14"/>
    <x v="6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4"/>
    <x v="6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14"/>
    <x v="6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28"/>
    <x v="6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28"/>
    <x v="6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28"/>
    <x v="6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28"/>
    <x v="6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28"/>
    <x v="6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28"/>
    <x v="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28"/>
    <x v="6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28"/>
    <x v="6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28"/>
    <x v="6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28"/>
    <x v="6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28"/>
    <x v="6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28"/>
    <x v="6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28"/>
    <x v="6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28"/>
    <x v="6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28"/>
    <x v="6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28"/>
    <x v="6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28"/>
    <x v="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28"/>
    <x v="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28"/>
    <x v="6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28"/>
    <x v="6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9"/>
    <x v="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9"/>
    <x v="6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9"/>
    <x v="6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9"/>
    <x v="6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9"/>
    <x v="6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9"/>
    <x v="6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9"/>
    <x v="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9"/>
    <x v="6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9"/>
    <x v="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9"/>
    <x v="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9"/>
    <x v="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9"/>
    <x v="6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9"/>
    <x v="6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9"/>
    <x v="6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9"/>
    <x v="6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9"/>
    <x v="6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9"/>
    <x v="6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9"/>
    <x v="6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9"/>
    <x v="6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9"/>
    <x v="6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9"/>
    <x v="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9"/>
    <x v="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9"/>
    <x v="6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9"/>
    <x v="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9"/>
    <x v="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9"/>
    <x v="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9"/>
    <x v="6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9"/>
    <x v="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9"/>
    <x v="6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9"/>
    <x v="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9"/>
    <x v="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9"/>
    <x v="6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9"/>
    <x v="6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9"/>
    <x v="6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9"/>
    <x v="6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9"/>
    <x v="6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9"/>
    <x v="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9"/>
    <x v="6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9"/>
    <x v="6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9"/>
    <x v="6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29"/>
    <x v="6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29"/>
    <x v="6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9"/>
    <x v="6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9"/>
    <x v="6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9"/>
    <x v="6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29"/>
    <x v="6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9"/>
    <x v="6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9"/>
    <x v="6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29"/>
    <x v="6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29"/>
    <x v="6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9"/>
    <x v="6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9"/>
    <x v="6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9"/>
    <x v="6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29"/>
    <x v="6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29"/>
    <x v="6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9"/>
    <x v="6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29"/>
    <x v="6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9"/>
    <x v="6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29"/>
    <x v="6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9"/>
    <x v="6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30"/>
    <x v="6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30"/>
    <x v="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30"/>
    <x v="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30"/>
    <x v="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30"/>
    <x v="6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30"/>
    <x v="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30"/>
    <x v="6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30"/>
    <x v="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30"/>
    <x v="6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30"/>
    <x v="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30"/>
    <x v="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30"/>
    <x v="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30"/>
    <x v="6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30"/>
    <x v="6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30"/>
    <x v="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30"/>
    <x v="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30"/>
    <x v="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30"/>
    <x v="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30"/>
    <x v="6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30"/>
    <x v="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30"/>
    <x v="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30"/>
    <x v="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30"/>
    <x v="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30"/>
    <x v="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30"/>
    <x v="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30"/>
    <x v="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30"/>
    <x v="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30"/>
    <x v="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30"/>
    <x v="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30"/>
    <x v="6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30"/>
    <x v="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30"/>
    <x v="6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30"/>
    <x v="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30"/>
    <x v="6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30"/>
    <x v="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30"/>
    <x v="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30"/>
    <x v="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30"/>
    <x v="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30"/>
    <x v="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30"/>
    <x v="6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4"/>
    <x v="6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14"/>
    <x v="6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4"/>
    <x v="6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4"/>
    <x v="6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14"/>
    <x v="6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4"/>
    <x v="6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14"/>
    <x v="6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14"/>
    <x v="6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14"/>
    <x v="6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14"/>
    <x v="6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14"/>
    <x v="6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4"/>
    <x v="6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4"/>
    <x v="6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4"/>
    <x v="6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4"/>
    <x v="6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4"/>
    <x v="6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4"/>
    <x v="6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4"/>
    <x v="6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14"/>
    <x v="6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14"/>
    <x v="6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14"/>
    <x v="6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14"/>
    <x v="6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14"/>
    <x v="6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4"/>
    <x v="6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14"/>
    <x v="6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14"/>
    <x v="6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14"/>
    <x v="6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14"/>
    <x v="6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14"/>
    <x v="6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4"/>
    <x v="6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14"/>
    <x v="6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14"/>
    <x v="6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4"/>
    <x v="6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14"/>
    <x v="6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14"/>
    <x v="6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14"/>
    <x v="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14"/>
    <x v="6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14"/>
    <x v="6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14"/>
    <x v="6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14"/>
    <x v="6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31"/>
    <x v="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31"/>
    <x v="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1"/>
    <x v="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31"/>
    <x v="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31"/>
    <x v="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1"/>
    <x v="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31"/>
    <x v="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31"/>
    <x v="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1"/>
    <x v="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31"/>
    <x v="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31"/>
    <x v="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1"/>
    <x v="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31"/>
    <x v="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1"/>
    <x v="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31"/>
    <x v="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31"/>
    <x v="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31"/>
    <x v="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31"/>
    <x v="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31"/>
    <x v="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31"/>
    <x v="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31"/>
    <x v="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31"/>
    <x v="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31"/>
    <x v="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1"/>
    <x v="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31"/>
    <x v="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1"/>
    <x v="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31"/>
    <x v="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1"/>
    <x v="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1"/>
    <x v="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1"/>
    <x v="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1"/>
    <x v="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1"/>
    <x v="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1"/>
    <x v="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1"/>
    <x v="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1"/>
    <x v="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1"/>
    <x v="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1"/>
    <x v="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1"/>
    <x v="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1"/>
    <x v="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1"/>
    <x v="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31"/>
    <x v="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31"/>
    <x v="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31"/>
    <x v="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31"/>
    <x v="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31"/>
    <x v="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31"/>
    <x v="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31"/>
    <x v="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31"/>
    <x v="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31"/>
    <x v="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31"/>
    <x v="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31"/>
    <x v="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31"/>
    <x v="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31"/>
    <x v="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31"/>
    <x v="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31"/>
    <x v="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31"/>
    <x v="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31"/>
    <x v="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31"/>
    <x v="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31"/>
    <x v="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31"/>
    <x v="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2"/>
    <x v="6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2"/>
    <x v="6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2"/>
    <x v="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2"/>
    <x v="6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2"/>
    <x v="6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2"/>
    <x v="6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2"/>
    <x v="6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32"/>
    <x v="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2"/>
    <x v="6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32"/>
    <x v="6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32"/>
    <x v="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32"/>
    <x v="6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32"/>
    <x v="6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32"/>
    <x v="6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32"/>
    <x v="6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32"/>
    <x v="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32"/>
    <x v="6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32"/>
    <x v="6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32"/>
    <x v="6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32"/>
    <x v="6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14"/>
    <x v="6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14"/>
    <x v="6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14"/>
    <x v="6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14"/>
    <x v="6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14"/>
    <x v="6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4"/>
    <x v="6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4"/>
    <x v="6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14"/>
    <x v="6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14"/>
    <x v="6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14"/>
    <x v="6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14"/>
    <x v="6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14"/>
    <x v="6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14"/>
    <x v="6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14"/>
    <x v="6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14"/>
    <x v="6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14"/>
    <x v="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14"/>
    <x v="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14"/>
    <x v="6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4"/>
    <x v="6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4"/>
    <x v="6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33"/>
    <x v="6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33"/>
    <x v="6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33"/>
    <x v="6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33"/>
    <x v="6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33"/>
    <x v="6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3"/>
    <x v="6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3"/>
    <x v="6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3"/>
    <x v="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3"/>
    <x v="6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3"/>
    <x v="6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3"/>
    <x v="6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3"/>
    <x v="6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3"/>
    <x v="6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3"/>
    <x v="6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3"/>
    <x v="6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3"/>
    <x v="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3"/>
    <x v="6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3"/>
    <x v="6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3"/>
    <x v="6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3"/>
    <x v="6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5"/>
    <x v="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5"/>
    <x v="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5"/>
    <x v="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5"/>
    <x v="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5"/>
    <x v="6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5"/>
    <x v="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5"/>
    <x v="6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5"/>
    <x v="6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5"/>
    <x v="6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5"/>
    <x v="6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5"/>
    <x v="6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5"/>
    <x v="6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5"/>
    <x v="6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5"/>
    <x v="6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5"/>
    <x v="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5"/>
    <x v="6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5"/>
    <x v="6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5"/>
    <x v="6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5"/>
    <x v="6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5"/>
    <x v="6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4"/>
    <x v="6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4"/>
    <x v="6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4"/>
    <x v="6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4"/>
    <x v="6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4"/>
    <x v="6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4"/>
    <x v="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4"/>
    <x v="6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4"/>
    <x v="6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4"/>
    <x v="6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4"/>
    <x v="6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4"/>
    <x v="6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4"/>
    <x v="6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4"/>
    <x v="6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4"/>
    <x v="6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4"/>
    <x v="6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4"/>
    <x v="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4"/>
    <x v="6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4"/>
    <x v="6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4"/>
    <x v="6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4"/>
    <x v="6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4"/>
    <x v="6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4"/>
    <x v="6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4"/>
    <x v="6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4"/>
    <x v="6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4"/>
    <x v="6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4"/>
    <x v="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4"/>
    <x v="6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4"/>
    <x v="6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4"/>
    <x v="6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4"/>
    <x v="6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4"/>
    <x v="6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4"/>
    <x v="6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4"/>
    <x v="6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4"/>
    <x v="6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4"/>
    <x v="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4"/>
    <x v="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4"/>
    <x v="6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4"/>
    <x v="6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4"/>
    <x v="6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4"/>
    <x v="6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5"/>
    <x v="6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5"/>
    <x v="6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5"/>
    <x v="6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5"/>
    <x v="6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5"/>
    <x v="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5"/>
    <x v="6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5"/>
    <x v="6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5"/>
    <x v="6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5"/>
    <x v="6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5"/>
    <x v="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5"/>
    <x v="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5"/>
    <x v="6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5"/>
    <x v="6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5"/>
    <x v="6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5"/>
    <x v="6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5"/>
    <x v="6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5"/>
    <x v="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5"/>
    <x v="6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5"/>
    <x v="6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5"/>
    <x v="6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33"/>
    <x v="6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33"/>
    <x v="6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33"/>
    <x v="6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33"/>
    <x v="6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33"/>
    <x v="6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33"/>
    <x v="6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33"/>
    <x v="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33"/>
    <x v="6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33"/>
    <x v="6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33"/>
    <x v="6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3"/>
    <x v="6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3"/>
    <x v="6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3"/>
    <x v="6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3"/>
    <x v="6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3"/>
    <x v="6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3"/>
    <x v="6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3"/>
    <x v="6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3"/>
    <x v="6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3"/>
    <x v="6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3"/>
    <x v="6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3"/>
    <x v="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3"/>
    <x v="6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3"/>
    <x v="6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3"/>
    <x v="6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3"/>
    <x v="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3"/>
    <x v="6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3"/>
    <x v="6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3"/>
    <x v="6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3"/>
    <x v="6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3"/>
    <x v="6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3"/>
    <x v="6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3"/>
    <x v="6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3"/>
    <x v="6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3"/>
    <x v="6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3"/>
    <x v="6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3"/>
    <x v="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3"/>
    <x v="6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3"/>
    <x v="6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3"/>
    <x v="6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3"/>
    <x v="6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3"/>
    <x v="6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3"/>
    <x v="6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3"/>
    <x v="6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3"/>
    <x v="6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3"/>
    <x v="6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3"/>
    <x v="6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3"/>
    <x v="6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3"/>
    <x v="6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3"/>
    <x v="6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3"/>
    <x v="6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3"/>
    <x v="6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3"/>
    <x v="6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3"/>
    <x v="6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3"/>
    <x v="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3"/>
    <x v="6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3"/>
    <x v="6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3"/>
    <x v="6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3"/>
    <x v="6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3"/>
    <x v="6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3"/>
    <x v="6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3"/>
    <x v="6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3"/>
    <x v="6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3"/>
    <x v="6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3"/>
    <x v="6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3"/>
    <x v="6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3"/>
    <x v="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3"/>
    <x v="6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3"/>
    <x v="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3"/>
    <x v="6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3"/>
    <x v="6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3"/>
    <x v="6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3"/>
    <x v="6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3"/>
    <x v="6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3"/>
    <x v="6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3"/>
    <x v="6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3"/>
    <x v="6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3"/>
    <x v="6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3"/>
    <x v="6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3"/>
    <x v="6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3"/>
    <x v="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3"/>
    <x v="6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3"/>
    <x v="6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3"/>
    <x v="6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3"/>
    <x v="6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3"/>
    <x v="6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3"/>
    <x v="6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3"/>
    <x v="6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3"/>
    <x v="6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3"/>
    <x v="6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3"/>
    <x v="6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33"/>
    <x v="6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33"/>
    <x v="6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33"/>
    <x v="6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33"/>
    <x v="6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33"/>
    <x v="6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33"/>
    <x v="6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33"/>
    <x v="6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33"/>
    <x v="6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33"/>
    <x v="6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33"/>
    <x v="6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33"/>
    <x v="6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33"/>
    <x v="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33"/>
    <x v="6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33"/>
    <x v="6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33"/>
    <x v="6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33"/>
    <x v="6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33"/>
    <x v="6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33"/>
    <x v="6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33"/>
    <x v="6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33"/>
    <x v="6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33"/>
    <x v="6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33"/>
    <x v="6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33"/>
    <x v="6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33"/>
    <x v="6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33"/>
    <x v="6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33"/>
    <x v="6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33"/>
    <x v="6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33"/>
    <x v="6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33"/>
    <x v="6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33"/>
    <x v="6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33"/>
    <x v="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33"/>
    <x v="6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33"/>
    <x v="6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33"/>
    <x v="6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33"/>
    <x v="6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33"/>
    <x v="6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33"/>
    <x v="6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33"/>
    <x v="6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33"/>
    <x v="6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33"/>
    <x v="6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33"/>
    <x v="6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33"/>
    <x v="6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33"/>
    <x v="6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33"/>
    <x v="6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33"/>
    <x v="6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33"/>
    <x v="6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33"/>
    <x v="6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33"/>
    <x v="6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33"/>
    <x v="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33"/>
    <x v="6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33"/>
    <x v="6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33"/>
    <x v="6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33"/>
    <x v="6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33"/>
    <x v="6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33"/>
    <x v="6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33"/>
    <x v="6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33"/>
    <x v="6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33"/>
    <x v="6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33"/>
    <x v="6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33"/>
    <x v="6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33"/>
    <x v="6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33"/>
    <x v="6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33"/>
    <x v="6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33"/>
    <x v="6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33"/>
    <x v="6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33"/>
    <x v="6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33"/>
    <x v="6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33"/>
    <x v="6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33"/>
    <x v="6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33"/>
    <x v="6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3"/>
    <x v="6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3"/>
    <x v="6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3"/>
    <x v="6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3"/>
    <x v="6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3"/>
    <x v="6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3"/>
    <x v="6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3"/>
    <x v="6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35"/>
    <x v="6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35"/>
    <x v="6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5"/>
    <x v="6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35"/>
    <x v="6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35"/>
    <x v="6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35"/>
    <x v="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5"/>
    <x v="6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35"/>
    <x v="6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35"/>
    <x v="6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35"/>
    <x v="6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35"/>
    <x v="6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35"/>
    <x v="6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35"/>
    <x v="6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35"/>
    <x v="6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35"/>
    <x v="6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35"/>
    <x v="6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5"/>
    <x v="6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35"/>
    <x v="6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5"/>
    <x v="6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35"/>
    <x v="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5"/>
    <x v="6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35"/>
    <x v="6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35"/>
    <x v="6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35"/>
    <x v="6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35"/>
    <x v="6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35"/>
    <x v="6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35"/>
    <x v="6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35"/>
    <x v="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5"/>
    <x v="6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35"/>
    <x v="6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35"/>
    <x v="6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35"/>
    <x v="6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35"/>
    <x v="6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5"/>
    <x v="6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35"/>
    <x v="6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5"/>
    <x v="6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35"/>
    <x v="6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35"/>
    <x v="6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35"/>
    <x v="6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35"/>
    <x v="6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5"/>
    <x v="6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5"/>
    <x v="6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5"/>
    <x v="6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5"/>
    <x v="6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5"/>
    <x v="6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5"/>
    <x v="6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5"/>
    <x v="6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5"/>
    <x v="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5"/>
    <x v="6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5"/>
    <x v="6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5"/>
    <x v="6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5"/>
    <x v="6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5"/>
    <x v="6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5"/>
    <x v="6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5"/>
    <x v="6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5"/>
    <x v="6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5"/>
    <x v="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5"/>
    <x v="6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5"/>
    <x v="6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5"/>
    <x v="6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5"/>
    <x v="6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5"/>
    <x v="6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5"/>
    <x v="6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5"/>
    <x v="6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5"/>
    <x v="6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5"/>
    <x v="6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5"/>
    <x v="6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5"/>
    <x v="6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5"/>
    <x v="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5"/>
    <x v="6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5"/>
    <x v="6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5"/>
    <x v="6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5"/>
    <x v="6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5"/>
    <x v="6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5"/>
    <x v="6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5"/>
    <x v="6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5"/>
    <x v="6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5"/>
    <x v="6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5"/>
    <x v="6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5"/>
    <x v="6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35"/>
    <x v="6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35"/>
    <x v="6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5"/>
    <x v="6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5"/>
    <x v="6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35"/>
    <x v="6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35"/>
    <x v="6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35"/>
    <x v="6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35"/>
    <x v="6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35"/>
    <x v="6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35"/>
    <x v="6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35"/>
    <x v="6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35"/>
    <x v="6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35"/>
    <x v="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35"/>
    <x v="6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5"/>
    <x v="6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35"/>
    <x v="6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5"/>
    <x v="6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35"/>
    <x v="6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35"/>
    <x v="6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35"/>
    <x v="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5"/>
    <x v="6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5"/>
    <x v="6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5"/>
    <x v="6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5"/>
    <x v="6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5"/>
    <x v="6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5"/>
    <x v="6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5"/>
    <x v="6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5"/>
    <x v="6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5"/>
    <x v="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5"/>
    <x v="6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5"/>
    <x v="6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5"/>
    <x v="6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5"/>
    <x v="6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5"/>
    <x v="6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5"/>
    <x v="6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5"/>
    <x v="6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5"/>
    <x v="6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5"/>
    <x v="6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5"/>
    <x v="6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5"/>
    <x v="6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C1087-A211-2A4A-B40C-C62743432A34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D9BB8-58C4-1444-B1F1-FCD09AFC37C1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9">
        <item h="1" x="6"/>
        <item x="7"/>
        <item x="5"/>
        <item x="4"/>
        <item x="3"/>
        <item x="2"/>
        <item x="1"/>
        <item x="0"/>
        <item t="default"/>
      </items>
    </pivotField>
  </pivotFields>
  <rowFields count="1">
    <field x="1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59D758-4577-4848-827B-9286158B9919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>
      <items count="9">
        <item x="6"/>
        <item x="7"/>
        <item x="5"/>
        <item x="4"/>
        <item x="3"/>
        <item x="2"/>
        <item x="1"/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D96E-5CCB-ED44-9AFB-4843D88C0236}">
  <dimension ref="A1:F41"/>
  <sheetViews>
    <sheetView topLeftCell="A3" workbookViewId="0">
      <selection activeCell="U28" sqref="U28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8319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8320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8284</v>
      </c>
      <c r="B6" s="9">
        <v>20</v>
      </c>
      <c r="C6" s="9">
        <v>120</v>
      </c>
      <c r="D6" s="9"/>
      <c r="E6" s="9"/>
      <c r="F6" s="9">
        <v>140</v>
      </c>
    </row>
    <row r="7" spans="1:6" x14ac:dyDescent="0.2">
      <c r="A7" s="8" t="s">
        <v>8299</v>
      </c>
      <c r="B7" s="9"/>
      <c r="C7" s="9">
        <v>20</v>
      </c>
      <c r="D7" s="9"/>
      <c r="E7" s="9"/>
      <c r="F7" s="9">
        <v>20</v>
      </c>
    </row>
    <row r="8" spans="1:6" x14ac:dyDescent="0.2">
      <c r="A8" s="8" t="s">
        <v>8298</v>
      </c>
      <c r="B8" s="9"/>
      <c r="C8" s="9"/>
      <c r="D8" s="9">
        <v>6</v>
      </c>
      <c r="E8" s="9">
        <v>34</v>
      </c>
      <c r="F8" s="9">
        <v>40</v>
      </c>
    </row>
    <row r="9" spans="1:6" x14ac:dyDescent="0.2">
      <c r="A9" s="8" t="s">
        <v>8283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8297</v>
      </c>
      <c r="B10" s="9"/>
      <c r="C10" s="9"/>
      <c r="D10" s="9"/>
      <c r="E10" s="9">
        <v>80</v>
      </c>
      <c r="F10" s="9">
        <v>80</v>
      </c>
    </row>
    <row r="11" spans="1:6" x14ac:dyDescent="0.2">
      <c r="A11" s="8" t="s">
        <v>8282</v>
      </c>
      <c r="B11" s="9"/>
      <c r="C11" s="9">
        <v>100</v>
      </c>
      <c r="D11" s="9"/>
      <c r="E11" s="9"/>
      <c r="F11" s="9">
        <v>100</v>
      </c>
    </row>
    <row r="12" spans="1:6" x14ac:dyDescent="0.2">
      <c r="A12" s="8" t="s">
        <v>8281</v>
      </c>
      <c r="B12" s="9">
        <v>24</v>
      </c>
      <c r="C12" s="9"/>
      <c r="D12" s="9"/>
      <c r="E12" s="9"/>
      <c r="F12" s="9">
        <v>24</v>
      </c>
    </row>
    <row r="13" spans="1:6" x14ac:dyDescent="0.2">
      <c r="A13" s="8" t="s">
        <v>8300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8280</v>
      </c>
      <c r="B14" s="9"/>
      <c r="C14" s="9"/>
      <c r="D14" s="9"/>
      <c r="E14" s="9">
        <v>40</v>
      </c>
      <c r="F14" s="9">
        <v>40</v>
      </c>
    </row>
    <row r="15" spans="1:6" x14ac:dyDescent="0.2">
      <c r="A15" s="8" t="s">
        <v>8293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">
      <c r="A16" s="8" t="s">
        <v>8279</v>
      </c>
      <c r="B16" s="9"/>
      <c r="C16" s="9">
        <v>20</v>
      </c>
      <c r="D16" s="9"/>
      <c r="E16" s="9">
        <v>140</v>
      </c>
      <c r="F16" s="9">
        <v>160</v>
      </c>
    </row>
    <row r="17" spans="1:6" x14ac:dyDescent="0.2">
      <c r="A17" s="8" t="s">
        <v>8278</v>
      </c>
      <c r="B17" s="9"/>
      <c r="C17" s="9">
        <v>60</v>
      </c>
      <c r="D17" s="9"/>
      <c r="E17" s="9"/>
      <c r="F17" s="9">
        <v>60</v>
      </c>
    </row>
    <row r="18" spans="1:6" x14ac:dyDescent="0.2">
      <c r="A18" s="8" t="s">
        <v>8277</v>
      </c>
      <c r="B18" s="9"/>
      <c r="C18" s="9"/>
      <c r="D18" s="9"/>
      <c r="E18" s="9">
        <v>20</v>
      </c>
      <c r="F18" s="9">
        <v>20</v>
      </c>
    </row>
    <row r="19" spans="1:6" x14ac:dyDescent="0.2">
      <c r="A19" s="8" t="s">
        <v>8292</v>
      </c>
      <c r="B19" s="9"/>
      <c r="C19" s="9"/>
      <c r="D19" s="9"/>
      <c r="E19" s="9">
        <v>40</v>
      </c>
      <c r="F19" s="9">
        <v>40</v>
      </c>
    </row>
    <row r="20" spans="1:6" x14ac:dyDescent="0.2">
      <c r="A20" s="8" t="s">
        <v>8276</v>
      </c>
      <c r="B20" s="9"/>
      <c r="C20" s="9"/>
      <c r="D20" s="9"/>
      <c r="E20" s="9">
        <v>260</v>
      </c>
      <c r="F20" s="9">
        <v>260</v>
      </c>
    </row>
    <row r="21" spans="1:6" x14ac:dyDescent="0.2">
      <c r="A21" s="8" t="s">
        <v>8286</v>
      </c>
      <c r="B21" s="9">
        <v>20</v>
      </c>
      <c r="C21" s="9"/>
      <c r="D21" s="9"/>
      <c r="E21" s="9"/>
      <c r="F21" s="9">
        <v>20</v>
      </c>
    </row>
    <row r="22" spans="1:6" x14ac:dyDescent="0.2">
      <c r="A22" s="8" t="s">
        <v>8289</v>
      </c>
      <c r="B22" s="9"/>
      <c r="C22" s="9">
        <v>20</v>
      </c>
      <c r="D22" s="9"/>
      <c r="E22" s="9"/>
      <c r="F22" s="9">
        <v>20</v>
      </c>
    </row>
    <row r="23" spans="1:6" x14ac:dyDescent="0.2">
      <c r="A23" s="8" t="s">
        <v>8296</v>
      </c>
      <c r="B23" s="9"/>
      <c r="C23" s="9">
        <v>20</v>
      </c>
      <c r="D23" s="9"/>
      <c r="E23" s="9"/>
      <c r="F23" s="9">
        <v>20</v>
      </c>
    </row>
    <row r="24" spans="1:6" x14ac:dyDescent="0.2">
      <c r="A24" s="8" t="s">
        <v>8285</v>
      </c>
      <c r="B24" s="9"/>
      <c r="C24" s="9">
        <v>57</v>
      </c>
      <c r="D24" s="9"/>
      <c r="E24" s="9">
        <v>103</v>
      </c>
      <c r="F24" s="9">
        <v>160</v>
      </c>
    </row>
    <row r="25" spans="1:6" x14ac:dyDescent="0.2">
      <c r="A25" s="8" t="s">
        <v>8291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8290</v>
      </c>
      <c r="B26" s="9">
        <v>20</v>
      </c>
      <c r="C26" s="9"/>
      <c r="D26" s="9"/>
      <c r="E26" s="9"/>
      <c r="F26" s="9">
        <v>20</v>
      </c>
    </row>
    <row r="27" spans="1:6" x14ac:dyDescent="0.2">
      <c r="A27" s="8" t="s">
        <v>8304</v>
      </c>
      <c r="B27" s="9"/>
      <c r="C27" s="9">
        <v>40</v>
      </c>
      <c r="D27" s="9"/>
      <c r="E27" s="9"/>
      <c r="F27" s="9">
        <v>40</v>
      </c>
    </row>
    <row r="28" spans="1:6" x14ac:dyDescent="0.2">
      <c r="A28" s="8" t="s">
        <v>8275</v>
      </c>
      <c r="B28" s="9"/>
      <c r="C28" s="9">
        <v>40</v>
      </c>
      <c r="D28" s="9"/>
      <c r="E28" s="9"/>
      <c r="F28" s="9">
        <v>40</v>
      </c>
    </row>
    <row r="29" spans="1:6" x14ac:dyDescent="0.2">
      <c r="A29" s="8" t="s">
        <v>8274</v>
      </c>
      <c r="B29" s="9"/>
      <c r="C29" s="9"/>
      <c r="D29" s="9"/>
      <c r="E29" s="9">
        <v>60</v>
      </c>
      <c r="F29" s="9">
        <v>60</v>
      </c>
    </row>
    <row r="30" spans="1:6" x14ac:dyDescent="0.2">
      <c r="A30" s="8" t="s">
        <v>8317</v>
      </c>
      <c r="B30" s="9"/>
      <c r="C30" s="9"/>
      <c r="D30" s="9"/>
      <c r="E30" s="9">
        <v>20</v>
      </c>
      <c r="F30" s="9">
        <v>20</v>
      </c>
    </row>
    <row r="31" spans="1:6" x14ac:dyDescent="0.2">
      <c r="A31" s="8" t="s">
        <v>8287</v>
      </c>
      <c r="B31" s="9">
        <v>10</v>
      </c>
      <c r="C31" s="9">
        <v>47</v>
      </c>
      <c r="D31" s="9"/>
      <c r="E31" s="9"/>
      <c r="F31" s="9">
        <v>57</v>
      </c>
    </row>
    <row r="32" spans="1:6" x14ac:dyDescent="0.2">
      <c r="A32" s="8" t="s">
        <v>8294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8295</v>
      </c>
      <c r="B33" s="9"/>
      <c r="C33" s="9"/>
      <c r="D33" s="9"/>
      <c r="E33" s="9">
        <v>140</v>
      </c>
      <c r="F33" s="9">
        <v>140</v>
      </c>
    </row>
    <row r="34" spans="1:6" x14ac:dyDescent="0.2">
      <c r="A34" s="8" t="s">
        <v>8302</v>
      </c>
      <c r="B34" s="9"/>
      <c r="C34" s="9">
        <v>11</v>
      </c>
      <c r="D34" s="9"/>
      <c r="E34" s="9">
        <v>9</v>
      </c>
      <c r="F34" s="9">
        <v>20</v>
      </c>
    </row>
    <row r="35" spans="1:6" x14ac:dyDescent="0.2">
      <c r="A35" s="8" t="s">
        <v>8301</v>
      </c>
      <c r="B35" s="9">
        <v>18</v>
      </c>
      <c r="C35" s="9">
        <v>2</v>
      </c>
      <c r="D35" s="9"/>
      <c r="E35" s="9">
        <v>40</v>
      </c>
      <c r="F35" s="9">
        <v>60</v>
      </c>
    </row>
    <row r="36" spans="1:6" x14ac:dyDescent="0.2">
      <c r="A36" s="8" t="s">
        <v>8273</v>
      </c>
      <c r="B36" s="9">
        <v>60</v>
      </c>
      <c r="C36" s="9">
        <v>120</v>
      </c>
      <c r="D36" s="9"/>
      <c r="E36" s="9">
        <v>20</v>
      </c>
      <c r="F36" s="9">
        <v>200</v>
      </c>
    </row>
    <row r="37" spans="1:6" x14ac:dyDescent="0.2">
      <c r="A37" s="8" t="s">
        <v>8272</v>
      </c>
      <c r="B37" s="9">
        <v>100</v>
      </c>
      <c r="C37" s="9">
        <v>60</v>
      </c>
      <c r="D37" s="9"/>
      <c r="E37" s="9"/>
      <c r="F37" s="9">
        <v>160</v>
      </c>
    </row>
    <row r="38" spans="1:6" x14ac:dyDescent="0.2">
      <c r="A38" s="8" t="s">
        <v>8305</v>
      </c>
      <c r="B38" s="9">
        <v>20</v>
      </c>
      <c r="C38" s="9">
        <v>60</v>
      </c>
      <c r="D38" s="9"/>
      <c r="E38" s="9">
        <v>60</v>
      </c>
      <c r="F38" s="9">
        <v>140</v>
      </c>
    </row>
    <row r="39" spans="1:6" x14ac:dyDescent="0.2">
      <c r="A39" s="8" t="s">
        <v>8271</v>
      </c>
      <c r="B39" s="9"/>
      <c r="C39" s="9">
        <v>353</v>
      </c>
      <c r="D39" s="9">
        <v>19</v>
      </c>
      <c r="E39" s="9">
        <v>694</v>
      </c>
      <c r="F39" s="9">
        <v>1066</v>
      </c>
    </row>
    <row r="40" spans="1:6" x14ac:dyDescent="0.2">
      <c r="A40" s="8" t="s">
        <v>8303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">
      <c r="A41" s="8" t="s">
        <v>8321</v>
      </c>
      <c r="B41" s="9">
        <v>349</v>
      </c>
      <c r="C41" s="9">
        <v>1530</v>
      </c>
      <c r="D41" s="9">
        <v>50</v>
      </c>
      <c r="E41" s="9">
        <v>2185</v>
      </c>
      <c r="F41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5A22-1A87-E043-A6E4-B84F176B68D4}">
  <dimension ref="A1:E12"/>
  <sheetViews>
    <sheetView workbookViewId="0">
      <selection activeCell="A3" sqref="A3"/>
    </sheetView>
  </sheetViews>
  <sheetFormatPr baseColWidth="10" defaultRowHeight="15" x14ac:dyDescent="0.2"/>
  <cols>
    <col min="1" max="1" width="17.3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8223</v>
      </c>
      <c r="B1" t="s">
        <v>8319</v>
      </c>
    </row>
    <row r="3" spans="1:5" x14ac:dyDescent="0.2">
      <c r="A3" s="7" t="s">
        <v>8322</v>
      </c>
      <c r="B3" s="7" t="s">
        <v>8323</v>
      </c>
    </row>
    <row r="4" spans="1:5" x14ac:dyDescent="0.2">
      <c r="A4" s="7" t="s">
        <v>8320</v>
      </c>
      <c r="B4" t="s">
        <v>8220</v>
      </c>
      <c r="C4" t="s">
        <v>8221</v>
      </c>
      <c r="D4" t="s">
        <v>8219</v>
      </c>
      <c r="E4" t="s">
        <v>8321</v>
      </c>
    </row>
    <row r="5" spans="1:5" x14ac:dyDescent="0.2">
      <c r="A5" s="8" t="s">
        <v>8318</v>
      </c>
      <c r="B5" s="9"/>
      <c r="C5" s="9"/>
      <c r="D5" s="9">
        <v>20</v>
      </c>
      <c r="E5" s="9">
        <v>20</v>
      </c>
    </row>
    <row r="6" spans="1:5" x14ac:dyDescent="0.2">
      <c r="A6" s="8" t="s">
        <v>8316</v>
      </c>
      <c r="B6" s="9"/>
      <c r="C6" s="9">
        <v>100</v>
      </c>
      <c r="D6" s="9"/>
      <c r="E6" s="9">
        <v>100</v>
      </c>
    </row>
    <row r="7" spans="1:5" x14ac:dyDescent="0.2">
      <c r="A7" s="8" t="s">
        <v>8315</v>
      </c>
      <c r="B7" s="9"/>
      <c r="C7" s="9"/>
      <c r="D7" s="9">
        <v>180</v>
      </c>
      <c r="E7" s="9">
        <v>180</v>
      </c>
    </row>
    <row r="8" spans="1:5" x14ac:dyDescent="0.2">
      <c r="A8" s="8" t="s">
        <v>8314</v>
      </c>
      <c r="B8" s="9"/>
      <c r="C8" s="9">
        <v>80</v>
      </c>
      <c r="D8" s="9"/>
      <c r="E8" s="9">
        <v>80</v>
      </c>
    </row>
    <row r="9" spans="1:5" x14ac:dyDescent="0.2">
      <c r="A9" s="8" t="s">
        <v>8313</v>
      </c>
      <c r="B9" s="9">
        <v>40</v>
      </c>
      <c r="C9" s="9"/>
      <c r="D9" s="9"/>
      <c r="E9" s="9">
        <v>40</v>
      </c>
    </row>
    <row r="10" spans="1:5" x14ac:dyDescent="0.2">
      <c r="A10" s="8" t="s">
        <v>8312</v>
      </c>
      <c r="B10" s="9"/>
      <c r="C10" s="9"/>
      <c r="D10" s="9">
        <v>60</v>
      </c>
      <c r="E10" s="9">
        <v>60</v>
      </c>
    </row>
    <row r="11" spans="1:5" x14ac:dyDescent="0.2">
      <c r="A11" s="8" t="s">
        <v>8311</v>
      </c>
      <c r="B11" s="9"/>
      <c r="C11" s="9"/>
      <c r="D11" s="9">
        <v>60</v>
      </c>
      <c r="E11" s="9">
        <v>60</v>
      </c>
    </row>
    <row r="12" spans="1:5" x14ac:dyDescent="0.2">
      <c r="A12" s="8" t="s">
        <v>8321</v>
      </c>
      <c r="B12" s="9">
        <v>40</v>
      </c>
      <c r="C12" s="9">
        <v>180</v>
      </c>
      <c r="D12" s="9">
        <v>320</v>
      </c>
      <c r="E12" s="9">
        <v>540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2FF7-B4DC-9344-A473-9BF98861E6C5}">
  <dimension ref="A1:F22"/>
  <sheetViews>
    <sheetView workbookViewId="0">
      <selection activeCell="P29" sqref="P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8319</v>
      </c>
    </row>
    <row r="2" spans="1:6" x14ac:dyDescent="0.2">
      <c r="A2" s="7" t="s">
        <v>8342</v>
      </c>
      <c r="B2" t="s">
        <v>8319</v>
      </c>
    </row>
    <row r="4" spans="1:6" x14ac:dyDescent="0.2">
      <c r="A4" s="7" t="s">
        <v>8322</v>
      </c>
      <c r="B4" s="7" t="s">
        <v>8323</v>
      </c>
    </row>
    <row r="5" spans="1:6" x14ac:dyDescent="0.2">
      <c r="A5" s="7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8" t="s">
        <v>8335</v>
      </c>
      <c r="B6" s="9"/>
      <c r="C6" s="9"/>
      <c r="D6" s="9"/>
      <c r="E6" s="9"/>
      <c r="F6" s="9"/>
    </row>
    <row r="7" spans="1:6" x14ac:dyDescent="0.2">
      <c r="A7" s="11" t="s">
        <v>8336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1" t="s">
        <v>8337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1" t="s">
        <v>8338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8" t="s">
        <v>8326</v>
      </c>
      <c r="B10" s="9"/>
      <c r="C10" s="9"/>
      <c r="D10" s="9"/>
      <c r="E10" s="9"/>
      <c r="F10" s="9"/>
    </row>
    <row r="11" spans="1:6" x14ac:dyDescent="0.2">
      <c r="A11" s="11" t="s">
        <v>8339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2">
      <c r="A12" s="11" t="s">
        <v>8327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2">
      <c r="A13" s="11" t="s">
        <v>8340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2">
      <c r="A14" s="8" t="s">
        <v>8328</v>
      </c>
      <c r="B14" s="9"/>
      <c r="C14" s="9"/>
      <c r="D14" s="9"/>
      <c r="E14" s="9"/>
      <c r="F14" s="9"/>
    </row>
    <row r="15" spans="1:6" x14ac:dyDescent="0.2">
      <c r="A15" s="11" t="s">
        <v>8329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2">
      <c r="A16" s="11" t="s">
        <v>8330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2">
      <c r="A17" s="11" t="s">
        <v>8331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2">
      <c r="A18" s="8" t="s">
        <v>8332</v>
      </c>
      <c r="B18" s="9"/>
      <c r="C18" s="9"/>
      <c r="D18" s="9"/>
      <c r="E18" s="9"/>
      <c r="F18" s="9"/>
    </row>
    <row r="19" spans="1:6" x14ac:dyDescent="0.2">
      <c r="A19" s="11" t="s">
        <v>8333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2">
      <c r="A20" s="11" t="s">
        <v>8334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2">
      <c r="A21" s="11" t="s">
        <v>8341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2">
      <c r="A22" s="8" t="s">
        <v>8321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P1" sqref="P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4" bestFit="1" customWidth="1"/>
    <col min="18" max="18" width="17.33203125" bestFit="1" customWidth="1"/>
    <col min="19" max="19" width="20.6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 s="1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IFERROR(LEFT(N2, SEARCH("&amp;",N2,1)-1),N2)</f>
        <v xml:space="preserve">film </v>
      </c>
      <c r="R2" t="str">
        <f>IFERROR(RIGHT(N2,LEN(N2)-FIND("&amp;",N2)),"")</f>
        <v xml:space="preserve"> video/television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2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IFERROR(LEFT(N3, SEARCH("&amp;",N3,1)-1),N3)</f>
        <v xml:space="preserve">film </v>
      </c>
      <c r="R3" t="str">
        <f t="shared" ref="R3:R66" si="3">IFERROR(RIGHT(N3,LEN(N3)-FIND("&amp;",N3)),"")</f>
        <v xml:space="preserve"> video/television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2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 xml:space="preserve">film </v>
      </c>
      <c r="R4" t="str">
        <f t="shared" si="3"/>
        <v xml:space="preserve"> video/television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2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 xml:space="preserve">film </v>
      </c>
      <c r="R5" t="str">
        <f t="shared" si="3"/>
        <v xml:space="preserve"> video/television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2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 xml:space="preserve">film </v>
      </c>
      <c r="R6" t="str">
        <f t="shared" si="3"/>
        <v xml:space="preserve"> video/television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2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 xml:space="preserve">film </v>
      </c>
      <c r="R7" t="str">
        <f t="shared" si="3"/>
        <v xml:space="preserve"> video/television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2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 xml:space="preserve">film </v>
      </c>
      <c r="R8" t="str">
        <f t="shared" si="3"/>
        <v xml:space="preserve"> video/television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2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 xml:space="preserve">film </v>
      </c>
      <c r="R9" t="str">
        <f t="shared" si="3"/>
        <v xml:space="preserve"> video/television</v>
      </c>
      <c r="S9" s="10">
        <f t="shared" si="4"/>
        <v>42516.047071759254</v>
      </c>
      <c r="T9" s="10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 s="12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 xml:space="preserve">film </v>
      </c>
      <c r="R10" t="str">
        <f t="shared" si="3"/>
        <v xml:space="preserve"> video/television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2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 xml:space="preserve">film </v>
      </c>
      <c r="R11" t="str">
        <f t="shared" si="3"/>
        <v xml:space="preserve"> video/television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 xml:space="preserve">film </v>
      </c>
      <c r="R12" t="str">
        <f t="shared" si="3"/>
        <v xml:space="preserve"> video/television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2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 xml:space="preserve">film </v>
      </c>
      <c r="R13" t="str">
        <f t="shared" si="3"/>
        <v xml:space="preserve"> video/television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2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 xml:space="preserve">film </v>
      </c>
      <c r="R14" t="str">
        <f t="shared" si="3"/>
        <v xml:space="preserve"> video/television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2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 xml:space="preserve">film </v>
      </c>
      <c r="R15" t="str">
        <f t="shared" si="3"/>
        <v xml:space="preserve"> video/television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2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 xml:space="preserve">film </v>
      </c>
      <c r="R16" t="str">
        <f t="shared" si="3"/>
        <v xml:space="preserve"> video/television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2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 xml:space="preserve">film </v>
      </c>
      <c r="R17" t="str">
        <f t="shared" si="3"/>
        <v xml:space="preserve"> video/television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2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 xml:space="preserve">film </v>
      </c>
      <c r="R18" t="str">
        <f t="shared" si="3"/>
        <v xml:space="preserve"> video/television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2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 xml:space="preserve">film </v>
      </c>
      <c r="R19" t="str">
        <f t="shared" si="3"/>
        <v xml:space="preserve"> video/television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2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 xml:space="preserve">film </v>
      </c>
      <c r="R20" t="str">
        <f t="shared" si="3"/>
        <v xml:space="preserve"> video/television</v>
      </c>
      <c r="S20" s="10">
        <f t="shared" si="4"/>
        <v>41869.542314814811</v>
      </c>
      <c r="T20" s="10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 s="12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 xml:space="preserve">film </v>
      </c>
      <c r="R21" t="str">
        <f t="shared" si="3"/>
        <v xml:space="preserve"> video/television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 xml:space="preserve">film </v>
      </c>
      <c r="R22" t="str">
        <f t="shared" si="3"/>
        <v xml:space="preserve"> video/television</v>
      </c>
      <c r="S22" s="10">
        <f t="shared" si="4"/>
        <v>42200.758240740739</v>
      </c>
      <c r="T22" s="10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 s="12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 xml:space="preserve">film </v>
      </c>
      <c r="R23" t="str">
        <f t="shared" si="3"/>
        <v xml:space="preserve"> video/television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2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 xml:space="preserve">film </v>
      </c>
      <c r="R24" t="str">
        <f t="shared" si="3"/>
        <v xml:space="preserve"> video/television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2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 xml:space="preserve">film </v>
      </c>
      <c r="R25" t="str">
        <f t="shared" si="3"/>
        <v xml:space="preserve"> video/television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2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 xml:space="preserve">film </v>
      </c>
      <c r="R26" t="str">
        <f t="shared" si="3"/>
        <v xml:space="preserve"> video/television</v>
      </c>
      <c r="S26" s="10">
        <f t="shared" si="4"/>
        <v>42229.820173611108</v>
      </c>
      <c r="T26" s="10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 s="12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 xml:space="preserve">film </v>
      </c>
      <c r="R27" t="str">
        <f t="shared" si="3"/>
        <v xml:space="preserve"> video/television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2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 xml:space="preserve">film </v>
      </c>
      <c r="R28" t="str">
        <f t="shared" si="3"/>
        <v xml:space="preserve"> video/television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2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 xml:space="preserve">film </v>
      </c>
      <c r="R29" t="str">
        <f t="shared" si="3"/>
        <v xml:space="preserve"> video/television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2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 xml:space="preserve">film </v>
      </c>
      <c r="R30" t="str">
        <f t="shared" si="3"/>
        <v xml:space="preserve"> video/television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2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 xml:space="preserve">film </v>
      </c>
      <c r="R31" t="str">
        <f t="shared" si="3"/>
        <v xml:space="preserve"> video/television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 xml:space="preserve">film </v>
      </c>
      <c r="R32" t="str">
        <f t="shared" si="3"/>
        <v xml:space="preserve"> video/television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2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 xml:space="preserve">film </v>
      </c>
      <c r="R33" t="str">
        <f t="shared" si="3"/>
        <v xml:space="preserve"> video/television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2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 xml:space="preserve">film </v>
      </c>
      <c r="R34" t="str">
        <f t="shared" si="3"/>
        <v xml:space="preserve"> video/television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2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 xml:space="preserve">film </v>
      </c>
      <c r="R35" t="str">
        <f t="shared" si="3"/>
        <v xml:space="preserve"> video/television</v>
      </c>
      <c r="S35" s="10">
        <f t="shared" si="4"/>
        <v>42286.660891203705</v>
      </c>
      <c r="T35" s="10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 s="12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 xml:space="preserve">film </v>
      </c>
      <c r="R36" t="str">
        <f t="shared" si="3"/>
        <v xml:space="preserve"> video/television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2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 xml:space="preserve">film </v>
      </c>
      <c r="R37" t="str">
        <f t="shared" si="3"/>
        <v xml:space="preserve"> video/television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2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 xml:space="preserve">film </v>
      </c>
      <c r="R38" t="str">
        <f t="shared" si="3"/>
        <v xml:space="preserve"> video/television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2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 xml:space="preserve">film </v>
      </c>
      <c r="R39" t="str">
        <f t="shared" si="3"/>
        <v xml:space="preserve"> video/television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2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 xml:space="preserve">film </v>
      </c>
      <c r="R40" t="str">
        <f t="shared" si="3"/>
        <v xml:space="preserve"> video/television</v>
      </c>
      <c r="S40" s="10">
        <f t="shared" si="4"/>
        <v>41375.057222222225</v>
      </c>
      <c r="T40" s="10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 s="12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 xml:space="preserve">film </v>
      </c>
      <c r="R41" t="str">
        <f t="shared" si="3"/>
        <v xml:space="preserve"> video/television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 xml:space="preserve">film </v>
      </c>
      <c r="R42" t="str">
        <f t="shared" si="3"/>
        <v xml:space="preserve"> video/television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2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 xml:space="preserve">film </v>
      </c>
      <c r="R43" t="str">
        <f t="shared" si="3"/>
        <v xml:space="preserve"> video/television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2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 xml:space="preserve">film </v>
      </c>
      <c r="R44" t="str">
        <f t="shared" si="3"/>
        <v xml:space="preserve"> video/television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2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 xml:space="preserve">film </v>
      </c>
      <c r="R45" t="str">
        <f t="shared" si="3"/>
        <v xml:space="preserve"> video/television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2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 xml:space="preserve">film </v>
      </c>
      <c r="R46" t="str">
        <f t="shared" si="3"/>
        <v xml:space="preserve"> video/television</v>
      </c>
      <c r="S46" s="10">
        <f t="shared" si="4"/>
        <v>41874.098807870367</v>
      </c>
      <c r="T46" s="10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 s="12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 xml:space="preserve">film </v>
      </c>
      <c r="R47" t="str">
        <f t="shared" si="3"/>
        <v xml:space="preserve"> video/television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2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 xml:space="preserve">film </v>
      </c>
      <c r="R48" t="str">
        <f t="shared" si="3"/>
        <v xml:space="preserve"> video/television</v>
      </c>
      <c r="S48" s="10">
        <f t="shared" si="4"/>
        <v>42323.96497685185</v>
      </c>
      <c r="T48" s="10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 s="12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 xml:space="preserve">film </v>
      </c>
      <c r="R49" t="str">
        <f t="shared" si="3"/>
        <v xml:space="preserve"> video/television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2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 xml:space="preserve">film </v>
      </c>
      <c r="R50" t="str">
        <f t="shared" si="3"/>
        <v xml:space="preserve"> video/television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12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 xml:space="preserve">film </v>
      </c>
      <c r="R51" t="str">
        <f t="shared" si="3"/>
        <v xml:space="preserve"> video/television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 xml:space="preserve">film </v>
      </c>
      <c r="R52" t="str">
        <f t="shared" si="3"/>
        <v xml:space="preserve"> video/television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2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 xml:space="preserve">film </v>
      </c>
      <c r="R53" t="str">
        <f t="shared" si="3"/>
        <v xml:space="preserve"> video/television</v>
      </c>
      <c r="S53" s="10">
        <f t="shared" si="4"/>
        <v>42196.928668981476</v>
      </c>
      <c r="T53" s="10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 s="12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 xml:space="preserve">film </v>
      </c>
      <c r="R54" t="str">
        <f t="shared" si="3"/>
        <v xml:space="preserve"> video/television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2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 xml:space="preserve">film </v>
      </c>
      <c r="R55" t="str">
        <f t="shared" si="3"/>
        <v xml:space="preserve"> video/television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2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 xml:space="preserve">film </v>
      </c>
      <c r="R56" t="str">
        <f t="shared" si="3"/>
        <v xml:space="preserve"> video/television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2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 xml:space="preserve">film </v>
      </c>
      <c r="R57" t="str">
        <f t="shared" si="3"/>
        <v xml:space="preserve"> video/television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2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 xml:space="preserve">film </v>
      </c>
      <c r="R58" t="str">
        <f t="shared" si="3"/>
        <v xml:space="preserve"> video/television</v>
      </c>
      <c r="S58" s="10">
        <f t="shared" si="4"/>
        <v>42149.548888888894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2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 xml:space="preserve">film </v>
      </c>
      <c r="R59" t="str">
        <f t="shared" si="3"/>
        <v xml:space="preserve"> video/television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2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 xml:space="preserve">film </v>
      </c>
      <c r="R60" t="str">
        <f t="shared" si="3"/>
        <v xml:space="preserve"> video/television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2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 xml:space="preserve">film </v>
      </c>
      <c r="R61" t="str">
        <f t="shared" si="3"/>
        <v xml:space="preserve"> video/television</v>
      </c>
      <c r="S61" s="10">
        <f t="shared" si="4"/>
        <v>42230.235833333332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 xml:space="preserve">film </v>
      </c>
      <c r="R62" t="str">
        <f t="shared" si="3"/>
        <v xml:space="preserve"> video/shorts</v>
      </c>
      <c r="S62" s="10">
        <f t="shared" si="4"/>
        <v>41701.901817129634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2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 xml:space="preserve">film </v>
      </c>
      <c r="R63" t="str">
        <f t="shared" si="3"/>
        <v xml:space="preserve"> video/shorts</v>
      </c>
      <c r="S63" s="10">
        <f t="shared" si="4"/>
        <v>41409.814317129625</v>
      </c>
      <c r="T63" s="10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 s="12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 xml:space="preserve">film </v>
      </c>
      <c r="R64" t="str">
        <f t="shared" si="3"/>
        <v xml:space="preserve"> video/shorts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2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 xml:space="preserve">film </v>
      </c>
      <c r="R65" t="str">
        <f t="shared" si="3"/>
        <v xml:space="preserve"> video/shorts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2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 xml:space="preserve">film </v>
      </c>
      <c r="R66" t="str">
        <f t="shared" si="3"/>
        <v xml:space="preserve"> video/shorts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2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IFERROR(LEFT(N67, SEARCH("&amp;",N67,1)-1),N67)</f>
        <v xml:space="preserve">film </v>
      </c>
      <c r="R67" t="str">
        <f t="shared" ref="R67:R130" si="9">IFERROR(RIGHT(N67,LEN(N67)-FIND("&amp;",N67)),"")</f>
        <v xml:space="preserve"> video/shorts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2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 xml:space="preserve">film </v>
      </c>
      <c r="R68" t="str">
        <f t="shared" si="9"/>
        <v xml:space="preserve"> video/shorts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2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 xml:space="preserve">film </v>
      </c>
      <c r="R69" t="str">
        <f t="shared" si="9"/>
        <v xml:space="preserve"> video/shorts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2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 xml:space="preserve">film </v>
      </c>
      <c r="R70" t="str">
        <f t="shared" si="9"/>
        <v xml:space="preserve"> video/shorts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2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 xml:space="preserve">film </v>
      </c>
      <c r="R71" t="str">
        <f t="shared" si="9"/>
        <v xml:space="preserve"> video/shorts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 xml:space="preserve">film </v>
      </c>
      <c r="R72" t="str">
        <f t="shared" si="9"/>
        <v xml:space="preserve"> video/shorts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2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 xml:space="preserve">film </v>
      </c>
      <c r="R73" t="str">
        <f t="shared" si="9"/>
        <v xml:space="preserve"> video/shorts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2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 xml:space="preserve">film </v>
      </c>
      <c r="R74" t="str">
        <f t="shared" si="9"/>
        <v xml:space="preserve"> video/shorts</v>
      </c>
      <c r="S74" s="10">
        <f t="shared" si="10"/>
        <v>41208.010196759264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2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 xml:space="preserve">film </v>
      </c>
      <c r="R75" t="str">
        <f t="shared" si="9"/>
        <v xml:space="preserve"> video/shorts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2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 xml:space="preserve">film </v>
      </c>
      <c r="R76" t="str">
        <f t="shared" si="9"/>
        <v xml:space="preserve"> video/shorts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2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 xml:space="preserve">film </v>
      </c>
      <c r="R77" t="str">
        <f t="shared" si="9"/>
        <v xml:space="preserve"> video/shorts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2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 xml:space="preserve">film </v>
      </c>
      <c r="R78" t="str">
        <f t="shared" si="9"/>
        <v xml:space="preserve"> video/shorts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2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 xml:space="preserve">film </v>
      </c>
      <c r="R79" t="str">
        <f t="shared" si="9"/>
        <v xml:space="preserve"> video/shorts</v>
      </c>
      <c r="S79" s="10">
        <f t="shared" si="10"/>
        <v>40997.144872685181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2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 xml:space="preserve">film </v>
      </c>
      <c r="R80" t="str">
        <f t="shared" si="9"/>
        <v xml:space="preserve"> video/shorts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2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 xml:space="preserve">film </v>
      </c>
      <c r="R81" t="str">
        <f t="shared" si="9"/>
        <v xml:space="preserve"> video/shorts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 xml:space="preserve">film </v>
      </c>
      <c r="R82" t="str">
        <f t="shared" si="9"/>
        <v xml:space="preserve"> video/shorts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2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 xml:space="preserve">film </v>
      </c>
      <c r="R83" t="str">
        <f t="shared" si="9"/>
        <v xml:space="preserve"> video/shorts</v>
      </c>
      <c r="S83" s="10">
        <f t="shared" si="10"/>
        <v>41100.158877314811</v>
      </c>
      <c r="T83" s="10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 s="12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 xml:space="preserve">film </v>
      </c>
      <c r="R84" t="str">
        <f t="shared" si="9"/>
        <v xml:space="preserve"> video/shorts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2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 xml:space="preserve">film </v>
      </c>
      <c r="R85" t="str">
        <f t="shared" si="9"/>
        <v xml:space="preserve"> video/shorts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2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 xml:space="preserve">film </v>
      </c>
      <c r="R86" t="str">
        <f t="shared" si="9"/>
        <v xml:space="preserve"> video/shorts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2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 xml:space="preserve">film </v>
      </c>
      <c r="R87" t="str">
        <f t="shared" si="9"/>
        <v xml:space="preserve"> video/shorts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2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 xml:space="preserve">film </v>
      </c>
      <c r="R88" t="str">
        <f t="shared" si="9"/>
        <v xml:space="preserve"> video/shorts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2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 xml:space="preserve">film </v>
      </c>
      <c r="R89" t="str">
        <f t="shared" si="9"/>
        <v xml:space="preserve"> video/shorts</v>
      </c>
      <c r="S89" s="10">
        <f t="shared" si="10"/>
        <v>40322.539386574077</v>
      </c>
      <c r="T89" s="10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 s="12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 xml:space="preserve">film </v>
      </c>
      <c r="R90" t="str">
        <f t="shared" si="9"/>
        <v xml:space="preserve"> video/shorts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2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 xml:space="preserve">film </v>
      </c>
      <c r="R91" t="str">
        <f t="shared" si="9"/>
        <v xml:space="preserve"> video/shorts</v>
      </c>
      <c r="S91" s="10">
        <f t="shared" si="10"/>
        <v>41402.752222222218</v>
      </c>
      <c r="T91" s="10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 s="1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 xml:space="preserve">film </v>
      </c>
      <c r="R92" t="str">
        <f t="shared" si="9"/>
        <v xml:space="preserve"> video/shorts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2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 xml:space="preserve">film </v>
      </c>
      <c r="R93" t="str">
        <f t="shared" si="9"/>
        <v xml:space="preserve"> video/shorts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2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 xml:space="preserve">film </v>
      </c>
      <c r="R94" t="str">
        <f t="shared" si="9"/>
        <v xml:space="preserve"> video/shorts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2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 xml:space="preserve">film </v>
      </c>
      <c r="R95" t="str">
        <f t="shared" si="9"/>
        <v xml:space="preserve"> video/shorts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2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 xml:space="preserve">film </v>
      </c>
      <c r="R96" t="str">
        <f t="shared" si="9"/>
        <v xml:space="preserve"> video/shorts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2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 xml:space="preserve">film </v>
      </c>
      <c r="R97" t="str">
        <f t="shared" si="9"/>
        <v xml:space="preserve"> video/shorts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2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 xml:space="preserve">film </v>
      </c>
      <c r="R98" t="str">
        <f t="shared" si="9"/>
        <v xml:space="preserve"> video/shorts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2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 xml:space="preserve">film </v>
      </c>
      <c r="R99" t="str">
        <f t="shared" si="9"/>
        <v xml:space="preserve"> video/shorts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2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 xml:space="preserve">film </v>
      </c>
      <c r="R100" t="str">
        <f t="shared" si="9"/>
        <v xml:space="preserve"> video/shorts</v>
      </c>
      <c r="S100" s="10">
        <f t="shared" si="10"/>
        <v>41214.794837962967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2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 xml:space="preserve">film </v>
      </c>
      <c r="R101" t="str">
        <f t="shared" si="9"/>
        <v xml:space="preserve"> video/shorts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 xml:space="preserve">film </v>
      </c>
      <c r="R102" t="str">
        <f t="shared" si="9"/>
        <v xml:space="preserve"> video/shorts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2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 xml:space="preserve">film </v>
      </c>
      <c r="R103" t="str">
        <f t="shared" si="9"/>
        <v xml:space="preserve"> video/shorts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2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 xml:space="preserve">film </v>
      </c>
      <c r="R104" t="str">
        <f t="shared" si="9"/>
        <v xml:space="preserve"> video/shorts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2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 xml:space="preserve">film </v>
      </c>
      <c r="R105" t="str">
        <f t="shared" si="9"/>
        <v xml:space="preserve"> video/shorts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2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 xml:space="preserve">film </v>
      </c>
      <c r="R106" t="str">
        <f t="shared" si="9"/>
        <v xml:space="preserve"> video/shorts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2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 xml:space="preserve">film </v>
      </c>
      <c r="R107" t="str">
        <f t="shared" si="9"/>
        <v xml:space="preserve"> video/shorts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2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 xml:space="preserve">film </v>
      </c>
      <c r="R108" t="str">
        <f t="shared" si="9"/>
        <v xml:space="preserve"> video/shorts</v>
      </c>
      <c r="S108" s="10">
        <f t="shared" si="10"/>
        <v>40987.776631944442</v>
      </c>
      <c r="T108" s="10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2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 xml:space="preserve">film </v>
      </c>
      <c r="R109" t="str">
        <f t="shared" si="9"/>
        <v xml:space="preserve"> video/shorts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2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 xml:space="preserve">film </v>
      </c>
      <c r="R110" t="str">
        <f t="shared" si="9"/>
        <v xml:space="preserve"> video/shorts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2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 xml:space="preserve">film </v>
      </c>
      <c r="R111" t="str">
        <f t="shared" si="9"/>
        <v xml:space="preserve"> video/shorts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 xml:space="preserve">film </v>
      </c>
      <c r="R112" t="str">
        <f t="shared" si="9"/>
        <v xml:space="preserve"> video/shorts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2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 xml:space="preserve">film </v>
      </c>
      <c r="R113" t="str">
        <f t="shared" si="9"/>
        <v xml:space="preserve"> video/shorts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2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 xml:space="preserve">film </v>
      </c>
      <c r="R114" t="str">
        <f t="shared" si="9"/>
        <v xml:space="preserve"> video/shorts</v>
      </c>
      <c r="S114" s="10">
        <f t="shared" si="10"/>
        <v>41718.043032407411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2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 xml:space="preserve">film </v>
      </c>
      <c r="R115" t="str">
        <f t="shared" si="9"/>
        <v xml:space="preserve"> video/shorts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2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 xml:space="preserve">film </v>
      </c>
      <c r="R116" t="str">
        <f t="shared" si="9"/>
        <v xml:space="preserve"> video/shorts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2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 xml:space="preserve">film </v>
      </c>
      <c r="R117" t="str">
        <f t="shared" si="9"/>
        <v xml:space="preserve"> video/shorts</v>
      </c>
      <c r="S117" s="10">
        <f t="shared" si="10"/>
        <v>40918.738935185189</v>
      </c>
      <c r="T117" s="10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2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 xml:space="preserve">film </v>
      </c>
      <c r="R118" t="str">
        <f t="shared" si="9"/>
        <v xml:space="preserve"> video/shorts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2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 xml:space="preserve">film </v>
      </c>
      <c r="R119" t="str">
        <f t="shared" si="9"/>
        <v xml:space="preserve"> video/shorts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2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 xml:space="preserve">film </v>
      </c>
      <c r="R120" t="str">
        <f t="shared" si="9"/>
        <v xml:space="preserve"> video/shorts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2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 xml:space="preserve">film </v>
      </c>
      <c r="R121" t="str">
        <f t="shared" si="9"/>
        <v xml:space="preserve"> video/shorts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 xml:space="preserve">film </v>
      </c>
      <c r="R122" t="str">
        <f t="shared" si="9"/>
        <v xml:space="preserve"> video/science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2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 xml:space="preserve">film </v>
      </c>
      <c r="R123" t="str">
        <f t="shared" si="9"/>
        <v xml:space="preserve"> video/science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2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 xml:space="preserve">film </v>
      </c>
      <c r="R124" t="str">
        <f t="shared" si="9"/>
        <v xml:space="preserve"> video/science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2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 xml:space="preserve">film </v>
      </c>
      <c r="R125" t="str">
        <f t="shared" si="9"/>
        <v xml:space="preserve"> video/science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2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 xml:space="preserve">film </v>
      </c>
      <c r="R126" t="str">
        <f t="shared" si="9"/>
        <v xml:space="preserve"> video/science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2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 xml:space="preserve">film </v>
      </c>
      <c r="R127" t="str">
        <f t="shared" si="9"/>
        <v xml:space="preserve"> video/science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2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 xml:space="preserve">film </v>
      </c>
      <c r="R128" t="str">
        <f t="shared" si="9"/>
        <v xml:space="preserve"> video/science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2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 xml:space="preserve">film </v>
      </c>
      <c r="R129" t="str">
        <f t="shared" si="9"/>
        <v xml:space="preserve"> video/science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2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 xml:space="preserve">film </v>
      </c>
      <c r="R130" t="str">
        <f t="shared" si="9"/>
        <v xml:space="preserve"> video/science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2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IFERROR(LEFT(N131, SEARCH("&amp;",N131,1)-1),N131)</f>
        <v xml:space="preserve">film </v>
      </c>
      <c r="R131" t="str">
        <f t="shared" ref="R131:R194" si="15">IFERROR(RIGHT(N131,LEN(N131)-FIND("&amp;",N131)),"")</f>
        <v xml:space="preserve"> video/science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 xml:space="preserve">film </v>
      </c>
      <c r="R132" t="str">
        <f t="shared" si="15"/>
        <v xml:space="preserve"> video/science fiction</v>
      </c>
      <c r="S132" s="10">
        <f t="shared" si="16"/>
        <v>41778.91541666667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2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 xml:space="preserve">film </v>
      </c>
      <c r="R133" t="str">
        <f t="shared" si="15"/>
        <v xml:space="preserve"> video/science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2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 xml:space="preserve">film </v>
      </c>
      <c r="R134" t="str">
        <f t="shared" si="15"/>
        <v xml:space="preserve"> video/science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2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 xml:space="preserve">film </v>
      </c>
      <c r="R135" t="str">
        <f t="shared" si="15"/>
        <v xml:space="preserve"> video/science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2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 xml:space="preserve">film </v>
      </c>
      <c r="R136" t="str">
        <f t="shared" si="15"/>
        <v xml:space="preserve"> video/science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2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 xml:space="preserve">film </v>
      </c>
      <c r="R137" t="str">
        <f t="shared" si="15"/>
        <v xml:space="preserve"> video/science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2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 xml:space="preserve">film </v>
      </c>
      <c r="R138" t="str">
        <f t="shared" si="15"/>
        <v xml:space="preserve"> video/science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2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 xml:space="preserve">film </v>
      </c>
      <c r="R139" t="str">
        <f t="shared" si="15"/>
        <v xml:space="preserve"> video/science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2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 xml:space="preserve">film </v>
      </c>
      <c r="R140" t="str">
        <f t="shared" si="15"/>
        <v xml:space="preserve"> video/science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2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 xml:space="preserve">film </v>
      </c>
      <c r="R141" t="str">
        <f t="shared" si="15"/>
        <v xml:space="preserve"> video/science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 xml:space="preserve">film </v>
      </c>
      <c r="R142" t="str">
        <f t="shared" si="15"/>
        <v xml:space="preserve"> video/science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2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 xml:space="preserve">film </v>
      </c>
      <c r="R143" t="str">
        <f t="shared" si="15"/>
        <v xml:space="preserve"> video/science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2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 xml:space="preserve">film </v>
      </c>
      <c r="R144" t="str">
        <f t="shared" si="15"/>
        <v xml:space="preserve"> video/science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2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 xml:space="preserve">film </v>
      </c>
      <c r="R145" t="str">
        <f t="shared" si="15"/>
        <v xml:space="preserve"> video/science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2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 xml:space="preserve">film </v>
      </c>
      <c r="R146" t="str">
        <f t="shared" si="15"/>
        <v xml:space="preserve"> video/science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2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 xml:space="preserve">film </v>
      </c>
      <c r="R147" t="str">
        <f t="shared" si="15"/>
        <v xml:space="preserve"> video/science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2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 xml:space="preserve">film </v>
      </c>
      <c r="R148" t="str">
        <f t="shared" si="15"/>
        <v xml:space="preserve"> video/science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2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 xml:space="preserve">film </v>
      </c>
      <c r="R149" t="str">
        <f t="shared" si="15"/>
        <v xml:space="preserve"> video/science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2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 xml:space="preserve">film </v>
      </c>
      <c r="R150" t="str">
        <f t="shared" si="15"/>
        <v xml:space="preserve"> video/science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2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 xml:space="preserve">film </v>
      </c>
      <c r="R151" t="str">
        <f t="shared" si="15"/>
        <v xml:space="preserve"> video/science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 xml:space="preserve">film </v>
      </c>
      <c r="R152" t="str">
        <f t="shared" si="15"/>
        <v xml:space="preserve"> video/science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2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 xml:space="preserve">film </v>
      </c>
      <c r="R153" t="str">
        <f t="shared" si="15"/>
        <v xml:space="preserve"> video/science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2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 xml:space="preserve">film </v>
      </c>
      <c r="R154" t="str">
        <f t="shared" si="15"/>
        <v xml:space="preserve"> video/science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2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 xml:space="preserve">film </v>
      </c>
      <c r="R155" t="str">
        <f t="shared" si="15"/>
        <v xml:space="preserve"> video/science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2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 xml:space="preserve">film </v>
      </c>
      <c r="R156" t="str">
        <f t="shared" si="15"/>
        <v xml:space="preserve"> video/science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2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 xml:space="preserve">film </v>
      </c>
      <c r="R157" t="str">
        <f t="shared" si="15"/>
        <v xml:space="preserve"> video/science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2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 xml:space="preserve">film </v>
      </c>
      <c r="R158" t="str">
        <f t="shared" si="15"/>
        <v xml:space="preserve"> video/science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2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 xml:space="preserve">film </v>
      </c>
      <c r="R159" t="str">
        <f t="shared" si="15"/>
        <v xml:space="preserve"> video/science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2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 xml:space="preserve">film </v>
      </c>
      <c r="R160" t="str">
        <f t="shared" si="15"/>
        <v xml:space="preserve"> video/science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2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 xml:space="preserve">film </v>
      </c>
      <c r="R161" t="str">
        <f t="shared" si="15"/>
        <v xml:space="preserve"> video/science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 xml:space="preserve">film </v>
      </c>
      <c r="R162" t="str">
        <f t="shared" si="15"/>
        <v xml:space="preserve"> video/drama</v>
      </c>
      <c r="S162" s="10">
        <f t="shared" si="16"/>
        <v>42171.913090277776</v>
      </c>
      <c r="T162" s="10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2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 xml:space="preserve">film </v>
      </c>
      <c r="R163" t="str">
        <f t="shared" si="15"/>
        <v xml:space="preserve"> video/drama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2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 xml:space="preserve">film </v>
      </c>
      <c r="R164" t="str">
        <f t="shared" si="15"/>
        <v xml:space="preserve"> video/drama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2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 xml:space="preserve">film </v>
      </c>
      <c r="R165" t="str">
        <f t="shared" si="15"/>
        <v xml:space="preserve"> video/drama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2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 xml:space="preserve">film </v>
      </c>
      <c r="R166" t="str">
        <f t="shared" si="15"/>
        <v xml:space="preserve"> video/drama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2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 xml:space="preserve">film </v>
      </c>
      <c r="R167" t="str">
        <f t="shared" si="15"/>
        <v xml:space="preserve"> video/drama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2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 xml:space="preserve">film </v>
      </c>
      <c r="R168" t="str">
        <f t="shared" si="15"/>
        <v xml:space="preserve"> video/drama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2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 xml:space="preserve">film </v>
      </c>
      <c r="R169" t="str">
        <f t="shared" si="15"/>
        <v xml:space="preserve"> video/drama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2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 xml:space="preserve">film </v>
      </c>
      <c r="R170" t="str">
        <f t="shared" si="15"/>
        <v xml:space="preserve"> video/drama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2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 xml:space="preserve">film </v>
      </c>
      <c r="R171" t="str">
        <f t="shared" si="15"/>
        <v xml:space="preserve"> video/drama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 xml:space="preserve">film </v>
      </c>
      <c r="R172" t="str">
        <f t="shared" si="15"/>
        <v xml:space="preserve"> video/drama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2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 xml:space="preserve">film </v>
      </c>
      <c r="R173" t="str">
        <f t="shared" si="15"/>
        <v xml:space="preserve"> video/drama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2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 xml:space="preserve">film </v>
      </c>
      <c r="R174" t="str">
        <f t="shared" si="15"/>
        <v xml:space="preserve"> video/drama</v>
      </c>
      <c r="S174" s="10">
        <f t="shared" si="16"/>
        <v>42047.394942129627</v>
      </c>
      <c r="T174" s="10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2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 xml:space="preserve">film </v>
      </c>
      <c r="R175" t="str">
        <f t="shared" si="15"/>
        <v xml:space="preserve"> video/drama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2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 xml:space="preserve">film </v>
      </c>
      <c r="R176" t="str">
        <f t="shared" si="15"/>
        <v xml:space="preserve"> video/drama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2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 xml:space="preserve">film </v>
      </c>
      <c r="R177" t="str">
        <f t="shared" si="15"/>
        <v xml:space="preserve"> video/drama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2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 xml:space="preserve">film </v>
      </c>
      <c r="R178" t="str">
        <f t="shared" si="15"/>
        <v xml:space="preserve"> video/drama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2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 xml:space="preserve">film </v>
      </c>
      <c r="R179" t="str">
        <f t="shared" si="15"/>
        <v xml:space="preserve"> video/drama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2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 xml:space="preserve">film </v>
      </c>
      <c r="R180" t="str">
        <f t="shared" si="15"/>
        <v xml:space="preserve"> video/drama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2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 xml:space="preserve">film </v>
      </c>
      <c r="R181" t="str">
        <f t="shared" si="15"/>
        <v xml:space="preserve"> video/drama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 xml:space="preserve">film </v>
      </c>
      <c r="R182" t="str">
        <f t="shared" si="15"/>
        <v xml:space="preserve"> video/drama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2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 xml:space="preserve">film </v>
      </c>
      <c r="R183" t="str">
        <f t="shared" si="15"/>
        <v xml:space="preserve"> video/drama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2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 xml:space="preserve">film </v>
      </c>
      <c r="R184" t="str">
        <f t="shared" si="15"/>
        <v xml:space="preserve"> video/drama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2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 xml:space="preserve">film </v>
      </c>
      <c r="R185" t="str">
        <f t="shared" si="15"/>
        <v xml:space="preserve"> video/drama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2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 xml:space="preserve">film </v>
      </c>
      <c r="R186" t="str">
        <f t="shared" si="15"/>
        <v xml:space="preserve"> video/drama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2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 xml:space="preserve">film </v>
      </c>
      <c r="R187" t="str">
        <f t="shared" si="15"/>
        <v xml:space="preserve"> video/drama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2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 xml:space="preserve">film </v>
      </c>
      <c r="R188" t="str">
        <f t="shared" si="15"/>
        <v xml:space="preserve"> video/drama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2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 xml:space="preserve">film </v>
      </c>
      <c r="R189" t="str">
        <f t="shared" si="15"/>
        <v xml:space="preserve"> video/drama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2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 xml:space="preserve">film </v>
      </c>
      <c r="R190" t="str">
        <f t="shared" si="15"/>
        <v xml:space="preserve"> video/drama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2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 xml:space="preserve">film </v>
      </c>
      <c r="R191" t="str">
        <f t="shared" si="15"/>
        <v xml:space="preserve"> video/drama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 xml:space="preserve">film </v>
      </c>
      <c r="R192" t="str">
        <f t="shared" si="15"/>
        <v xml:space="preserve"> video/drama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2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 xml:space="preserve">film </v>
      </c>
      <c r="R193" t="str">
        <f t="shared" si="15"/>
        <v xml:space="preserve"> video/drama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2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 xml:space="preserve">film </v>
      </c>
      <c r="R194" t="str">
        <f t="shared" si="15"/>
        <v xml:space="preserve"> video/drama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2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IFERROR(LEFT(N195, SEARCH("&amp;",N195,1)-1),N195)</f>
        <v xml:space="preserve">film </v>
      </c>
      <c r="R195" t="str">
        <f t="shared" ref="R195:R258" si="21">IFERROR(RIGHT(N195,LEN(N195)-FIND("&amp;",N195)),"")</f>
        <v xml:space="preserve"> video/drama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2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 xml:space="preserve">film </v>
      </c>
      <c r="R196" t="str">
        <f t="shared" si="21"/>
        <v xml:space="preserve"> video/drama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2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 xml:space="preserve">film </v>
      </c>
      <c r="R197" t="str">
        <f t="shared" si="21"/>
        <v xml:space="preserve"> video/drama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2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 xml:space="preserve">film </v>
      </c>
      <c r="R198" t="str">
        <f t="shared" si="21"/>
        <v xml:space="preserve"> video/drama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2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 xml:space="preserve">film </v>
      </c>
      <c r="R199" t="str">
        <f t="shared" si="21"/>
        <v xml:space="preserve"> video/drama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2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 xml:space="preserve">film </v>
      </c>
      <c r="R200" t="str">
        <f t="shared" si="21"/>
        <v xml:space="preserve"> video/drama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2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 xml:space="preserve">film </v>
      </c>
      <c r="R201" t="str">
        <f t="shared" si="21"/>
        <v xml:space="preserve"> video/drama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 xml:space="preserve">film </v>
      </c>
      <c r="R202" t="str">
        <f t="shared" si="21"/>
        <v xml:space="preserve"> video/drama</v>
      </c>
      <c r="S202" s="10">
        <f t="shared" si="22"/>
        <v>41867.083368055552</v>
      </c>
      <c r="T202" s="10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2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 xml:space="preserve">film </v>
      </c>
      <c r="R203" t="str">
        <f t="shared" si="21"/>
        <v xml:space="preserve"> video/drama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2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 xml:space="preserve">film </v>
      </c>
      <c r="R204" t="str">
        <f t="shared" si="21"/>
        <v xml:space="preserve"> video/drama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2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 xml:space="preserve">film </v>
      </c>
      <c r="R205" t="str">
        <f t="shared" si="21"/>
        <v xml:space="preserve"> video/drama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2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 xml:space="preserve">film </v>
      </c>
      <c r="R206" t="str">
        <f t="shared" si="21"/>
        <v xml:space="preserve"> video/drama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2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 xml:space="preserve">film </v>
      </c>
      <c r="R207" t="str">
        <f t="shared" si="21"/>
        <v xml:space="preserve"> video/drama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2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 xml:space="preserve">film </v>
      </c>
      <c r="R208" t="str">
        <f t="shared" si="21"/>
        <v xml:space="preserve"> video/drama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2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 xml:space="preserve">film </v>
      </c>
      <c r="R209" t="str">
        <f t="shared" si="21"/>
        <v xml:space="preserve"> video/drama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2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 xml:space="preserve">film </v>
      </c>
      <c r="R210" t="str">
        <f t="shared" si="21"/>
        <v xml:space="preserve"> video/drama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2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 xml:space="preserve">film </v>
      </c>
      <c r="R211" t="str">
        <f t="shared" si="21"/>
        <v xml:space="preserve"> video/drama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 xml:space="preserve">film </v>
      </c>
      <c r="R212" t="str">
        <f t="shared" si="21"/>
        <v xml:space="preserve"> video/drama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2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 xml:space="preserve">film </v>
      </c>
      <c r="R213" t="str">
        <f t="shared" si="21"/>
        <v xml:space="preserve"> video/drama</v>
      </c>
      <c r="S213" s="10">
        <f t="shared" si="22"/>
        <v>42236.159918981481</v>
      </c>
      <c r="T213" s="10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2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 xml:space="preserve">film </v>
      </c>
      <c r="R214" t="str">
        <f t="shared" si="21"/>
        <v xml:space="preserve"> video/drama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2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 xml:space="preserve">film </v>
      </c>
      <c r="R215" t="str">
        <f t="shared" si="21"/>
        <v xml:space="preserve"> video/drama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2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 xml:space="preserve">film </v>
      </c>
      <c r="R216" t="str">
        <f t="shared" si="21"/>
        <v xml:space="preserve"> video/drama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2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 xml:space="preserve">film </v>
      </c>
      <c r="R217" t="str">
        <f t="shared" si="21"/>
        <v xml:space="preserve"> video/drama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2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 xml:space="preserve">film </v>
      </c>
      <c r="R218" t="str">
        <f t="shared" si="21"/>
        <v xml:space="preserve"> video/drama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2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 xml:space="preserve">film </v>
      </c>
      <c r="R219" t="str">
        <f t="shared" si="21"/>
        <v xml:space="preserve"> video/drama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2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 xml:space="preserve">film </v>
      </c>
      <c r="R220" t="str">
        <f t="shared" si="21"/>
        <v xml:space="preserve"> video/drama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2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 xml:space="preserve">film </v>
      </c>
      <c r="R221" t="str">
        <f t="shared" si="21"/>
        <v xml:space="preserve"> video/drama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 xml:space="preserve">film </v>
      </c>
      <c r="R222" t="str">
        <f t="shared" si="21"/>
        <v xml:space="preserve"> video/drama</v>
      </c>
      <c r="S222" s="10">
        <f t="shared" si="22"/>
        <v>42195.643865740742</v>
      </c>
      <c r="T222" s="10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2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 xml:space="preserve">film </v>
      </c>
      <c r="R223" t="str">
        <f t="shared" si="21"/>
        <v xml:space="preserve"> video/drama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2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 xml:space="preserve">film </v>
      </c>
      <c r="R224" t="str">
        <f t="shared" si="21"/>
        <v xml:space="preserve"> video/drama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2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 xml:space="preserve">film </v>
      </c>
      <c r="R225" t="str">
        <f t="shared" si="21"/>
        <v xml:space="preserve"> video/drama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2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 xml:space="preserve">film </v>
      </c>
      <c r="R226" t="str">
        <f t="shared" si="21"/>
        <v xml:space="preserve"> video/drama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2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 xml:space="preserve">film </v>
      </c>
      <c r="R227" t="str">
        <f t="shared" si="21"/>
        <v xml:space="preserve"> video/drama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2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 xml:space="preserve">film </v>
      </c>
      <c r="R228" t="str">
        <f t="shared" si="21"/>
        <v xml:space="preserve"> video/drama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2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 xml:space="preserve">film </v>
      </c>
      <c r="R229" t="str">
        <f t="shared" si="21"/>
        <v xml:space="preserve"> video/drama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2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 xml:space="preserve">film </v>
      </c>
      <c r="R230" t="str">
        <f t="shared" si="21"/>
        <v xml:space="preserve"> video/drama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2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 xml:space="preserve">film </v>
      </c>
      <c r="R231" t="str">
        <f t="shared" si="21"/>
        <v xml:space="preserve"> video/drama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 xml:space="preserve">film </v>
      </c>
      <c r="R232" t="str">
        <f t="shared" si="21"/>
        <v xml:space="preserve"> video/drama</v>
      </c>
      <c r="S232" s="10">
        <f t="shared" si="22"/>
        <v>42129.77721064815</v>
      </c>
      <c r="T232" s="10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2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 xml:space="preserve">film </v>
      </c>
      <c r="R233" t="str">
        <f t="shared" si="21"/>
        <v xml:space="preserve"> video/drama</v>
      </c>
      <c r="S233" s="10">
        <f t="shared" si="22"/>
        <v>42341.958923611106</v>
      </c>
      <c r="T233" s="10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2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 xml:space="preserve">film </v>
      </c>
      <c r="R234" t="str">
        <f t="shared" si="21"/>
        <v xml:space="preserve"> video/drama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2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 xml:space="preserve">film </v>
      </c>
      <c r="R235" t="str">
        <f t="shared" si="21"/>
        <v xml:space="preserve"> video/drama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2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 xml:space="preserve">film </v>
      </c>
      <c r="R236" t="str">
        <f t="shared" si="21"/>
        <v xml:space="preserve"> video/drama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2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 xml:space="preserve">film </v>
      </c>
      <c r="R237" t="str">
        <f t="shared" si="21"/>
        <v xml:space="preserve"> video/drama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2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 xml:space="preserve">film </v>
      </c>
      <c r="R238" t="str">
        <f t="shared" si="21"/>
        <v xml:space="preserve"> video/drama</v>
      </c>
      <c r="S238" s="10">
        <f t="shared" si="22"/>
        <v>42321.084479166668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2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 xml:space="preserve">film </v>
      </c>
      <c r="R239" t="str">
        <f t="shared" si="21"/>
        <v xml:space="preserve"> video/drama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2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 xml:space="preserve">film </v>
      </c>
      <c r="R240" t="str">
        <f t="shared" si="21"/>
        <v xml:space="preserve"> video/drama</v>
      </c>
      <c r="S240" s="10">
        <f t="shared" si="22"/>
        <v>42713.962500000001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2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 xml:space="preserve">film </v>
      </c>
      <c r="R241" t="str">
        <f t="shared" si="21"/>
        <v xml:space="preserve"> video/drama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 xml:space="preserve">film </v>
      </c>
      <c r="R242" t="str">
        <f t="shared" si="21"/>
        <v xml:space="preserve"> video/documentary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2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 xml:space="preserve">film </v>
      </c>
      <c r="R243" t="str">
        <f t="shared" si="21"/>
        <v xml:space="preserve"> video/documentary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2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 xml:space="preserve">film </v>
      </c>
      <c r="R244" t="str">
        <f t="shared" si="21"/>
        <v xml:space="preserve"> video/documentary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2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 xml:space="preserve">film </v>
      </c>
      <c r="R245" t="str">
        <f t="shared" si="21"/>
        <v xml:space="preserve"> video/documentary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2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 xml:space="preserve">film </v>
      </c>
      <c r="R246" t="str">
        <f t="shared" si="21"/>
        <v xml:space="preserve"> video/documentary</v>
      </c>
      <c r="S246" s="10">
        <f t="shared" si="22"/>
        <v>40213.323599537034</v>
      </c>
      <c r="T246" s="10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2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 xml:space="preserve">film </v>
      </c>
      <c r="R247" t="str">
        <f t="shared" si="21"/>
        <v xml:space="preserve"> video/documentary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2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 xml:space="preserve">film </v>
      </c>
      <c r="R248" t="str">
        <f t="shared" si="21"/>
        <v xml:space="preserve"> video/documentary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2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 xml:space="preserve">film </v>
      </c>
      <c r="R249" t="str">
        <f t="shared" si="21"/>
        <v xml:space="preserve"> video/documentary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2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 xml:space="preserve">film </v>
      </c>
      <c r="R250" t="str">
        <f t="shared" si="21"/>
        <v xml:space="preserve"> video/documentary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2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 xml:space="preserve">film </v>
      </c>
      <c r="R251" t="str">
        <f t="shared" si="21"/>
        <v xml:space="preserve"> video/documentary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 xml:space="preserve">film </v>
      </c>
      <c r="R252" t="str">
        <f t="shared" si="21"/>
        <v xml:space="preserve"> video/documentary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2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 xml:space="preserve">film </v>
      </c>
      <c r="R253" t="str">
        <f t="shared" si="21"/>
        <v xml:space="preserve"> video/documentary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2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 xml:space="preserve">film </v>
      </c>
      <c r="R254" t="str">
        <f t="shared" si="21"/>
        <v xml:space="preserve"> video/documentary</v>
      </c>
      <c r="S254" s="10">
        <f t="shared" si="22"/>
        <v>40266.66270833333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2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 xml:space="preserve">film </v>
      </c>
      <c r="R255" t="str">
        <f t="shared" si="21"/>
        <v xml:space="preserve"> video/documentary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2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 xml:space="preserve">film </v>
      </c>
      <c r="R256" t="str">
        <f t="shared" si="21"/>
        <v xml:space="preserve"> video/documentary</v>
      </c>
      <c r="S256" s="10">
        <f t="shared" si="22"/>
        <v>42263.952662037038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2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 xml:space="preserve">film </v>
      </c>
      <c r="R257" t="str">
        <f t="shared" si="21"/>
        <v xml:space="preserve"> video/documentary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2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 xml:space="preserve">film </v>
      </c>
      <c r="R258" t="str">
        <f t="shared" si="21"/>
        <v xml:space="preserve"> video/documentary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2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IFERROR(LEFT(N259, SEARCH("&amp;",N259,1)-1),N259)</f>
        <v xml:space="preserve">film </v>
      </c>
      <c r="R259" t="str">
        <f t="shared" ref="R259:R322" si="27">IFERROR(RIGHT(N259,LEN(N259)-FIND("&amp;",N259)),"")</f>
        <v xml:space="preserve"> video/documentary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2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 xml:space="preserve">film </v>
      </c>
      <c r="R260" t="str">
        <f t="shared" si="27"/>
        <v xml:space="preserve"> video/documentary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2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 xml:space="preserve">film </v>
      </c>
      <c r="R261" t="str">
        <f t="shared" si="27"/>
        <v xml:space="preserve"> video/documentary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 xml:space="preserve">film </v>
      </c>
      <c r="R262" t="str">
        <f t="shared" si="27"/>
        <v xml:space="preserve"> video/documentary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2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 xml:space="preserve">film </v>
      </c>
      <c r="R263" t="str">
        <f t="shared" si="27"/>
        <v xml:space="preserve"> video/documentary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2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 xml:space="preserve">film </v>
      </c>
      <c r="R264" t="str">
        <f t="shared" si="27"/>
        <v xml:space="preserve"> video/documentary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2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 xml:space="preserve">film </v>
      </c>
      <c r="R265" t="str">
        <f t="shared" si="27"/>
        <v xml:space="preserve"> video/documentary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2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 xml:space="preserve">film </v>
      </c>
      <c r="R266" t="str">
        <f t="shared" si="27"/>
        <v xml:space="preserve"> video/documentary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2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 xml:space="preserve">film </v>
      </c>
      <c r="R267" t="str">
        <f t="shared" si="27"/>
        <v xml:space="preserve"> video/documentary</v>
      </c>
      <c r="S267" s="10">
        <f t="shared" si="28"/>
        <v>40267.245717592596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2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 xml:space="preserve">film </v>
      </c>
      <c r="R268" t="str">
        <f t="shared" si="27"/>
        <v xml:space="preserve"> video/documentary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2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 xml:space="preserve">film </v>
      </c>
      <c r="R269" t="str">
        <f t="shared" si="27"/>
        <v xml:space="preserve"> video/documentary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2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 xml:space="preserve">film </v>
      </c>
      <c r="R270" t="str">
        <f t="shared" si="27"/>
        <v xml:space="preserve"> video/documentary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2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 xml:space="preserve">film </v>
      </c>
      <c r="R271" t="str">
        <f t="shared" si="27"/>
        <v xml:space="preserve"> video/documentary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 xml:space="preserve">film </v>
      </c>
      <c r="R272" t="str">
        <f t="shared" si="27"/>
        <v xml:space="preserve"> video/documentary</v>
      </c>
      <c r="S272" s="10">
        <f t="shared" si="28"/>
        <v>40637.86655092593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2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 xml:space="preserve">film </v>
      </c>
      <c r="R273" t="str">
        <f t="shared" si="27"/>
        <v xml:space="preserve"> video/documentary</v>
      </c>
      <c r="S273" s="10">
        <f t="shared" si="28"/>
        <v>41612.100243055553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2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 xml:space="preserve">film </v>
      </c>
      <c r="R274" t="str">
        <f t="shared" si="27"/>
        <v xml:space="preserve"> video/documentary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2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 xml:space="preserve">film </v>
      </c>
      <c r="R275" t="str">
        <f t="shared" si="27"/>
        <v xml:space="preserve"> video/documentary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2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 xml:space="preserve">film </v>
      </c>
      <c r="R276" t="str">
        <f t="shared" si="27"/>
        <v xml:space="preserve"> video/documentary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2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 xml:space="preserve">film </v>
      </c>
      <c r="R277" t="str">
        <f t="shared" si="27"/>
        <v xml:space="preserve"> video/documentary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2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 xml:space="preserve">film </v>
      </c>
      <c r="R278" t="str">
        <f t="shared" si="27"/>
        <v xml:space="preserve"> video/documentary</v>
      </c>
      <c r="S278" s="10">
        <f t="shared" si="28"/>
        <v>40967.081875000003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2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 xml:space="preserve">film </v>
      </c>
      <c r="R279" t="str">
        <f t="shared" si="27"/>
        <v xml:space="preserve"> video/documentary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2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 xml:space="preserve">film </v>
      </c>
      <c r="R280" t="str">
        <f t="shared" si="27"/>
        <v xml:space="preserve"> video/documentary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2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 xml:space="preserve">film </v>
      </c>
      <c r="R281" t="str">
        <f t="shared" si="27"/>
        <v xml:space="preserve"> video/documentary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 xml:space="preserve">film </v>
      </c>
      <c r="R282" t="str">
        <f t="shared" si="27"/>
        <v xml:space="preserve"> video/documentary</v>
      </c>
      <c r="S282" s="10">
        <f t="shared" si="28"/>
        <v>41744.590682870374</v>
      </c>
      <c r="T282" s="10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2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 xml:space="preserve">film </v>
      </c>
      <c r="R283" t="str">
        <f t="shared" si="27"/>
        <v xml:space="preserve"> video/documentary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2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 xml:space="preserve">film </v>
      </c>
      <c r="R284" t="str">
        <f t="shared" si="27"/>
        <v xml:space="preserve"> video/documentary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2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 xml:space="preserve">film </v>
      </c>
      <c r="R285" t="str">
        <f t="shared" si="27"/>
        <v xml:space="preserve"> video/documentary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2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 xml:space="preserve">film </v>
      </c>
      <c r="R286" t="str">
        <f t="shared" si="27"/>
        <v xml:space="preserve"> video/documentary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2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 xml:space="preserve">film </v>
      </c>
      <c r="R287" t="str">
        <f t="shared" si="27"/>
        <v xml:space="preserve"> video/documentary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2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 xml:space="preserve">film </v>
      </c>
      <c r="R288" t="str">
        <f t="shared" si="27"/>
        <v xml:space="preserve"> video/documentary</v>
      </c>
      <c r="S288" s="10">
        <f t="shared" si="28"/>
        <v>41313.816250000003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2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 xml:space="preserve">film </v>
      </c>
      <c r="R289" t="str">
        <f t="shared" si="27"/>
        <v xml:space="preserve"> video/documentary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2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 xml:space="preserve">film </v>
      </c>
      <c r="R290" t="str">
        <f t="shared" si="27"/>
        <v xml:space="preserve"> video/documentary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2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 xml:space="preserve">film </v>
      </c>
      <c r="R291" t="str">
        <f t="shared" si="27"/>
        <v xml:space="preserve"> video/documentary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 xml:space="preserve">film </v>
      </c>
      <c r="R292" t="str">
        <f t="shared" si="27"/>
        <v xml:space="preserve"> video/documentary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2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 xml:space="preserve">film </v>
      </c>
      <c r="R293" t="str">
        <f t="shared" si="27"/>
        <v xml:space="preserve"> video/documentary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2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 xml:space="preserve">film </v>
      </c>
      <c r="R294" t="str">
        <f t="shared" si="27"/>
        <v xml:space="preserve"> video/documentary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2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 xml:space="preserve">film </v>
      </c>
      <c r="R295" t="str">
        <f t="shared" si="27"/>
        <v xml:space="preserve"> video/documentary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2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 xml:space="preserve">film </v>
      </c>
      <c r="R296" t="str">
        <f t="shared" si="27"/>
        <v xml:space="preserve"> video/documentary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2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 xml:space="preserve">film </v>
      </c>
      <c r="R297" t="str">
        <f t="shared" si="27"/>
        <v xml:space="preserve"> video/documentary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2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 xml:space="preserve">film </v>
      </c>
      <c r="R298" t="str">
        <f t="shared" si="27"/>
        <v xml:space="preserve"> video/documentary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2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 xml:space="preserve">film </v>
      </c>
      <c r="R299" t="str">
        <f t="shared" si="27"/>
        <v xml:space="preserve"> video/documentary</v>
      </c>
      <c r="S299" s="10">
        <f t="shared" si="28"/>
        <v>42089.728020833332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2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 xml:space="preserve">film </v>
      </c>
      <c r="R300" t="str">
        <f t="shared" si="27"/>
        <v xml:space="preserve"> video/documentary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2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 xml:space="preserve">film </v>
      </c>
      <c r="R301" t="str">
        <f t="shared" si="27"/>
        <v xml:space="preserve"> video/documentary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 xml:space="preserve">film </v>
      </c>
      <c r="R302" t="str">
        <f t="shared" si="27"/>
        <v xml:space="preserve"> video/documentary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2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 xml:space="preserve">film </v>
      </c>
      <c r="R303" t="str">
        <f t="shared" si="27"/>
        <v xml:space="preserve"> video/documentary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2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 xml:space="preserve">film </v>
      </c>
      <c r="R304" t="str">
        <f t="shared" si="27"/>
        <v xml:space="preserve"> video/documentary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2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 xml:space="preserve">film </v>
      </c>
      <c r="R305" t="str">
        <f t="shared" si="27"/>
        <v xml:space="preserve"> video/documentary</v>
      </c>
      <c r="S305" s="10">
        <f t="shared" si="28"/>
        <v>41032.071134259255</v>
      </c>
      <c r="T305" s="10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2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 xml:space="preserve">film </v>
      </c>
      <c r="R306" t="str">
        <f t="shared" si="27"/>
        <v xml:space="preserve"> video/documentary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2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 xml:space="preserve">film </v>
      </c>
      <c r="R307" t="str">
        <f t="shared" si="27"/>
        <v xml:space="preserve"> video/documentary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2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 xml:space="preserve">film </v>
      </c>
      <c r="R308" t="str">
        <f t="shared" si="27"/>
        <v xml:space="preserve"> video/documentary</v>
      </c>
      <c r="S308" s="10">
        <f t="shared" si="28"/>
        <v>41333.837187500001</v>
      </c>
      <c r="T308" s="10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2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 xml:space="preserve">film </v>
      </c>
      <c r="R309" t="str">
        <f t="shared" si="27"/>
        <v xml:space="preserve"> video/documentary</v>
      </c>
      <c r="S309" s="10">
        <f t="shared" si="28"/>
        <v>41282.944456018522</v>
      </c>
      <c r="T309" s="10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2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 xml:space="preserve">film </v>
      </c>
      <c r="R310" t="str">
        <f t="shared" si="27"/>
        <v xml:space="preserve"> video/documentary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2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 xml:space="preserve">film </v>
      </c>
      <c r="R311" t="str">
        <f t="shared" si="27"/>
        <v xml:space="preserve"> video/documentary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 xml:space="preserve">film </v>
      </c>
      <c r="R312" t="str">
        <f t="shared" si="27"/>
        <v xml:space="preserve"> video/documentary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2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 xml:space="preserve">film </v>
      </c>
      <c r="R313" t="str">
        <f t="shared" si="27"/>
        <v xml:space="preserve"> video/documentary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2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 xml:space="preserve">film </v>
      </c>
      <c r="R314" t="str">
        <f t="shared" si="27"/>
        <v xml:space="preserve"> video/documentary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2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 xml:space="preserve">film </v>
      </c>
      <c r="R315" t="str">
        <f t="shared" si="27"/>
        <v xml:space="preserve"> video/documentary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2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 xml:space="preserve">film </v>
      </c>
      <c r="R316" t="str">
        <f t="shared" si="27"/>
        <v xml:space="preserve"> video/documentary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2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 xml:space="preserve">film </v>
      </c>
      <c r="R317" t="str">
        <f t="shared" si="27"/>
        <v xml:space="preserve"> video/documentary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2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 xml:space="preserve">film </v>
      </c>
      <c r="R318" t="str">
        <f t="shared" si="27"/>
        <v xml:space="preserve"> video/documentary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2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 xml:space="preserve">film </v>
      </c>
      <c r="R319" t="str">
        <f t="shared" si="27"/>
        <v xml:space="preserve"> video/documentary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2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 xml:space="preserve">film </v>
      </c>
      <c r="R320" t="str">
        <f t="shared" si="27"/>
        <v xml:space="preserve"> video/documentary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2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 xml:space="preserve">film </v>
      </c>
      <c r="R321" t="str">
        <f t="shared" si="27"/>
        <v xml:space="preserve"> video/documentary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 xml:space="preserve">film </v>
      </c>
      <c r="R322" t="str">
        <f t="shared" si="27"/>
        <v xml:space="preserve"> video/documentary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2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IFERROR(LEFT(N323, SEARCH("&amp;",N323,1)-1),N323)</f>
        <v xml:space="preserve">film </v>
      </c>
      <c r="R323" t="str">
        <f t="shared" ref="R323:R386" si="33">IFERROR(RIGHT(N323,LEN(N323)-FIND("&amp;",N323)),"")</f>
        <v xml:space="preserve"> video/documentary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2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 xml:space="preserve">film </v>
      </c>
      <c r="R324" t="str">
        <f t="shared" si="33"/>
        <v xml:space="preserve"> video/documentary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2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 xml:space="preserve">film </v>
      </c>
      <c r="R325" t="str">
        <f t="shared" si="33"/>
        <v xml:space="preserve"> video/documentary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2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 xml:space="preserve">film </v>
      </c>
      <c r="R326" t="str">
        <f t="shared" si="33"/>
        <v xml:space="preserve"> video/documentary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2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 xml:space="preserve">film </v>
      </c>
      <c r="R327" t="str">
        <f t="shared" si="33"/>
        <v xml:space="preserve"> video/documentary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2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 xml:space="preserve">film </v>
      </c>
      <c r="R328" t="str">
        <f t="shared" si="33"/>
        <v xml:space="preserve"> video/documentary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2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 xml:space="preserve">film </v>
      </c>
      <c r="R329" t="str">
        <f t="shared" si="33"/>
        <v xml:space="preserve"> video/documentary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2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 xml:space="preserve">film </v>
      </c>
      <c r="R330" t="str">
        <f t="shared" si="33"/>
        <v xml:space="preserve"> video/documentary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2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 xml:space="preserve">film </v>
      </c>
      <c r="R331" t="str">
        <f t="shared" si="33"/>
        <v xml:space="preserve"> video/documentary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 xml:space="preserve">film </v>
      </c>
      <c r="R332" t="str">
        <f t="shared" si="33"/>
        <v xml:space="preserve"> video/documentary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2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 xml:space="preserve">film </v>
      </c>
      <c r="R333" t="str">
        <f t="shared" si="33"/>
        <v xml:space="preserve"> video/documentary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2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 xml:space="preserve">film </v>
      </c>
      <c r="R334" t="str">
        <f t="shared" si="33"/>
        <v xml:space="preserve"> video/documentary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2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 xml:space="preserve">film </v>
      </c>
      <c r="R335" t="str">
        <f t="shared" si="33"/>
        <v xml:space="preserve"> video/documentary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2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 xml:space="preserve">film </v>
      </c>
      <c r="R336" t="str">
        <f t="shared" si="33"/>
        <v xml:space="preserve"> video/documentary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2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 xml:space="preserve">film </v>
      </c>
      <c r="R337" t="str">
        <f t="shared" si="33"/>
        <v xml:space="preserve"> video/documentary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2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 xml:space="preserve">film </v>
      </c>
      <c r="R338" t="str">
        <f t="shared" si="33"/>
        <v xml:space="preserve"> video/documentary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2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 xml:space="preserve">film </v>
      </c>
      <c r="R339" t="str">
        <f t="shared" si="33"/>
        <v xml:space="preserve"> video/documentary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2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 xml:space="preserve">film </v>
      </c>
      <c r="R340" t="str">
        <f t="shared" si="33"/>
        <v xml:space="preserve"> video/documentary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2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 xml:space="preserve">film </v>
      </c>
      <c r="R341" t="str">
        <f t="shared" si="33"/>
        <v xml:space="preserve"> video/documentary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 xml:space="preserve">film </v>
      </c>
      <c r="R342" t="str">
        <f t="shared" si="33"/>
        <v xml:space="preserve"> video/documentary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2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 xml:space="preserve">film </v>
      </c>
      <c r="R343" t="str">
        <f t="shared" si="33"/>
        <v xml:space="preserve"> video/documentary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2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 xml:space="preserve">film </v>
      </c>
      <c r="R344" t="str">
        <f t="shared" si="33"/>
        <v xml:space="preserve"> video/documentary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2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 xml:space="preserve">film </v>
      </c>
      <c r="R345" t="str">
        <f t="shared" si="33"/>
        <v xml:space="preserve"> video/documentary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2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 xml:space="preserve">film </v>
      </c>
      <c r="R346" t="str">
        <f t="shared" si="33"/>
        <v xml:space="preserve"> video/documentary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2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 xml:space="preserve">film </v>
      </c>
      <c r="R347" t="str">
        <f t="shared" si="33"/>
        <v xml:space="preserve"> video/documentary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2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 xml:space="preserve">film </v>
      </c>
      <c r="R348" t="str">
        <f t="shared" si="33"/>
        <v xml:space="preserve"> video/documentary</v>
      </c>
      <c r="S348" s="10">
        <f t="shared" si="34"/>
        <v>42261.500243055554</v>
      </c>
      <c r="T348" s="10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2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 xml:space="preserve">film </v>
      </c>
      <c r="R349" t="str">
        <f t="shared" si="33"/>
        <v xml:space="preserve"> video/documentary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2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 xml:space="preserve">film </v>
      </c>
      <c r="R350" t="str">
        <f t="shared" si="33"/>
        <v xml:space="preserve"> video/documentary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2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 xml:space="preserve">film </v>
      </c>
      <c r="R351" t="str">
        <f t="shared" si="33"/>
        <v xml:space="preserve"> video/documentary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 xml:space="preserve">film </v>
      </c>
      <c r="R352" t="str">
        <f t="shared" si="33"/>
        <v xml:space="preserve"> video/documentary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2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 xml:space="preserve">film </v>
      </c>
      <c r="R353" t="str">
        <f t="shared" si="33"/>
        <v xml:space="preserve"> video/documentary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2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 xml:space="preserve">film </v>
      </c>
      <c r="R354" t="str">
        <f t="shared" si="33"/>
        <v xml:space="preserve"> video/documentary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2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 xml:space="preserve">film </v>
      </c>
      <c r="R355" t="str">
        <f t="shared" si="33"/>
        <v xml:space="preserve"> video/documentary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2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 xml:space="preserve">film </v>
      </c>
      <c r="R356" t="str">
        <f t="shared" si="33"/>
        <v xml:space="preserve"> video/documentary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2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 xml:space="preserve">film </v>
      </c>
      <c r="R357" t="str">
        <f t="shared" si="33"/>
        <v xml:space="preserve"> video/documentary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2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 xml:space="preserve">film </v>
      </c>
      <c r="R358" t="str">
        <f t="shared" si="33"/>
        <v xml:space="preserve"> video/documentary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2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 xml:space="preserve">film </v>
      </c>
      <c r="R359" t="str">
        <f t="shared" si="33"/>
        <v xml:space="preserve"> video/documentary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2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 xml:space="preserve">film </v>
      </c>
      <c r="R360" t="str">
        <f t="shared" si="33"/>
        <v xml:space="preserve"> video/documentary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2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 xml:space="preserve">film </v>
      </c>
      <c r="R361" t="str">
        <f t="shared" si="33"/>
        <v xml:space="preserve"> video/documentary</v>
      </c>
      <c r="S361" s="10">
        <f t="shared" si="34"/>
        <v>41935.070486111115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 xml:space="preserve">film </v>
      </c>
      <c r="R362" t="str">
        <f t="shared" si="33"/>
        <v xml:space="preserve"> video/documentary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2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 xml:space="preserve">film </v>
      </c>
      <c r="R363" t="str">
        <f t="shared" si="33"/>
        <v xml:space="preserve"> video/documentary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2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 xml:space="preserve">film </v>
      </c>
      <c r="R364" t="str">
        <f t="shared" si="33"/>
        <v xml:space="preserve"> video/documentary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2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 xml:space="preserve">film </v>
      </c>
      <c r="R365" t="str">
        <f t="shared" si="33"/>
        <v xml:space="preserve"> video/documentary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2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 xml:space="preserve">film </v>
      </c>
      <c r="R366" t="str">
        <f t="shared" si="33"/>
        <v xml:space="preserve"> video/documentary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2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 xml:space="preserve">film </v>
      </c>
      <c r="R367" t="str">
        <f t="shared" si="33"/>
        <v xml:space="preserve"> video/documentary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2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 xml:space="preserve">film </v>
      </c>
      <c r="R368" t="str">
        <f t="shared" si="33"/>
        <v xml:space="preserve"> video/documentary</v>
      </c>
      <c r="S368" s="10">
        <f t="shared" si="34"/>
        <v>41019.793032407411</v>
      </c>
      <c r="T368" s="10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2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 xml:space="preserve">film </v>
      </c>
      <c r="R369" t="str">
        <f t="shared" si="33"/>
        <v xml:space="preserve"> video/documentary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2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 xml:space="preserve">film </v>
      </c>
      <c r="R370" t="str">
        <f t="shared" si="33"/>
        <v xml:space="preserve"> video/documentary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2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 xml:space="preserve">film </v>
      </c>
      <c r="R371" t="str">
        <f t="shared" si="33"/>
        <v xml:space="preserve"> video/documentary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 xml:space="preserve">film </v>
      </c>
      <c r="R372" t="str">
        <f t="shared" si="33"/>
        <v xml:space="preserve"> video/documentary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2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 xml:space="preserve">film </v>
      </c>
      <c r="R373" t="str">
        <f t="shared" si="33"/>
        <v xml:space="preserve"> video/documentary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2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 xml:space="preserve">film </v>
      </c>
      <c r="R374" t="str">
        <f t="shared" si="33"/>
        <v xml:space="preserve"> video/documentary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2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 xml:space="preserve">film </v>
      </c>
      <c r="R375" t="str">
        <f t="shared" si="33"/>
        <v xml:space="preserve"> video/documentary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2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 xml:space="preserve">film </v>
      </c>
      <c r="R376" t="str">
        <f t="shared" si="33"/>
        <v xml:space="preserve"> video/documentary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2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 xml:space="preserve">film </v>
      </c>
      <c r="R377" t="str">
        <f t="shared" si="33"/>
        <v xml:space="preserve"> video/documentary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2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 xml:space="preserve">film </v>
      </c>
      <c r="R378" t="str">
        <f t="shared" si="33"/>
        <v xml:space="preserve"> video/documentary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2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 xml:space="preserve">film </v>
      </c>
      <c r="R379" t="str">
        <f t="shared" si="33"/>
        <v xml:space="preserve"> video/documentary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2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 xml:space="preserve">film </v>
      </c>
      <c r="R380" t="str">
        <f t="shared" si="33"/>
        <v xml:space="preserve"> video/documentary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2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 xml:space="preserve">film </v>
      </c>
      <c r="R381" t="str">
        <f t="shared" si="33"/>
        <v xml:space="preserve"> video/documentary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 xml:space="preserve">film </v>
      </c>
      <c r="R382" t="str">
        <f t="shared" si="33"/>
        <v xml:space="preserve"> video/documentary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2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 xml:space="preserve">film </v>
      </c>
      <c r="R383" t="str">
        <f t="shared" si="33"/>
        <v xml:space="preserve"> video/documentary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2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 xml:space="preserve">film </v>
      </c>
      <c r="R384" t="str">
        <f t="shared" si="33"/>
        <v xml:space="preserve"> video/documentary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2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 xml:space="preserve">film </v>
      </c>
      <c r="R385" t="str">
        <f t="shared" si="33"/>
        <v xml:space="preserve"> video/documentary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2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 xml:space="preserve">film </v>
      </c>
      <c r="R386" t="str">
        <f t="shared" si="33"/>
        <v xml:space="preserve"> video/documentary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2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IFERROR(LEFT(N387, SEARCH("&amp;",N387,1)-1),N387)</f>
        <v xml:space="preserve">film </v>
      </c>
      <c r="R387" t="str">
        <f t="shared" ref="R387:R450" si="39">IFERROR(RIGHT(N387,LEN(N387)-FIND("&amp;",N387)),"")</f>
        <v xml:space="preserve"> video/documentary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2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 xml:space="preserve">film </v>
      </c>
      <c r="R388" t="str">
        <f t="shared" si="39"/>
        <v xml:space="preserve"> video/documentary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2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 xml:space="preserve">film </v>
      </c>
      <c r="R389" t="str">
        <f t="shared" si="39"/>
        <v xml:space="preserve"> video/documentary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2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 xml:space="preserve">film </v>
      </c>
      <c r="R390" t="str">
        <f t="shared" si="39"/>
        <v xml:space="preserve"> video/documentary</v>
      </c>
      <c r="S390" s="10">
        <f t="shared" si="40"/>
        <v>42549.076157407406</v>
      </c>
      <c r="T390" s="10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2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 xml:space="preserve">film </v>
      </c>
      <c r="R391" t="str">
        <f t="shared" si="39"/>
        <v xml:space="preserve"> video/documentary</v>
      </c>
      <c r="S391" s="10">
        <f t="shared" si="40"/>
        <v>41674.063078703708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 xml:space="preserve">film </v>
      </c>
      <c r="R392" t="str">
        <f t="shared" si="39"/>
        <v xml:space="preserve"> video/documentary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2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 xml:space="preserve">film </v>
      </c>
      <c r="R393" t="str">
        <f t="shared" si="39"/>
        <v xml:space="preserve"> video/documentary</v>
      </c>
      <c r="S393" s="10">
        <f t="shared" si="40"/>
        <v>40865.042256944442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2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 xml:space="preserve">film </v>
      </c>
      <c r="R394" t="str">
        <f t="shared" si="39"/>
        <v xml:space="preserve"> video/documentary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2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 xml:space="preserve">film </v>
      </c>
      <c r="R395" t="str">
        <f t="shared" si="39"/>
        <v xml:space="preserve"> video/documentary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2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 xml:space="preserve">film </v>
      </c>
      <c r="R396" t="str">
        <f t="shared" si="39"/>
        <v xml:space="preserve"> video/documentary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2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 xml:space="preserve">film </v>
      </c>
      <c r="R397" t="str">
        <f t="shared" si="39"/>
        <v xml:space="preserve"> video/documentary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2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 xml:space="preserve">film </v>
      </c>
      <c r="R398" t="str">
        <f t="shared" si="39"/>
        <v xml:space="preserve"> video/documentary</v>
      </c>
      <c r="S398" s="10">
        <f t="shared" si="40"/>
        <v>41082.564884259264</v>
      </c>
      <c r="T398" s="10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2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 xml:space="preserve">film </v>
      </c>
      <c r="R399" t="str">
        <f t="shared" si="39"/>
        <v xml:space="preserve"> video/documentary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2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 xml:space="preserve">film </v>
      </c>
      <c r="R400" t="str">
        <f t="shared" si="39"/>
        <v xml:space="preserve"> video/documentary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2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 xml:space="preserve">film </v>
      </c>
      <c r="R401" t="str">
        <f t="shared" si="39"/>
        <v xml:space="preserve"> video/documentary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 xml:space="preserve">film </v>
      </c>
      <c r="R402" t="str">
        <f t="shared" si="39"/>
        <v xml:space="preserve"> video/documentary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2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 xml:space="preserve">film </v>
      </c>
      <c r="R403" t="str">
        <f t="shared" si="39"/>
        <v xml:space="preserve"> video/documentary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2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 xml:space="preserve">film </v>
      </c>
      <c r="R404" t="str">
        <f t="shared" si="39"/>
        <v xml:space="preserve"> video/documentary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2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 xml:space="preserve">film </v>
      </c>
      <c r="R405" t="str">
        <f t="shared" si="39"/>
        <v xml:space="preserve"> video/documentary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2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 xml:space="preserve">film </v>
      </c>
      <c r="R406" t="str">
        <f t="shared" si="39"/>
        <v xml:space="preserve"> video/documentary</v>
      </c>
      <c r="S406" s="10">
        <f t="shared" si="40"/>
        <v>41646.628032407403</v>
      </c>
      <c r="T406" s="10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2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 xml:space="preserve">film </v>
      </c>
      <c r="R407" t="str">
        <f t="shared" si="39"/>
        <v xml:space="preserve"> video/documentary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2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 xml:space="preserve">film </v>
      </c>
      <c r="R408" t="str">
        <f t="shared" si="39"/>
        <v xml:space="preserve"> video/documentary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2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 xml:space="preserve">film </v>
      </c>
      <c r="R409" t="str">
        <f t="shared" si="39"/>
        <v xml:space="preserve"> video/documentary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2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 xml:space="preserve">film </v>
      </c>
      <c r="R410" t="str">
        <f t="shared" si="39"/>
        <v xml:space="preserve"> video/documentary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2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 xml:space="preserve">film </v>
      </c>
      <c r="R411" t="str">
        <f t="shared" si="39"/>
        <v xml:space="preserve"> video/documentary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 xml:space="preserve">film </v>
      </c>
      <c r="R412" t="str">
        <f t="shared" si="39"/>
        <v xml:space="preserve"> video/documentary</v>
      </c>
      <c r="S412" s="10">
        <f t="shared" si="40"/>
        <v>42113.981446759259</v>
      </c>
      <c r="T412" s="10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2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 xml:space="preserve">film </v>
      </c>
      <c r="R413" t="str">
        <f t="shared" si="39"/>
        <v xml:space="preserve"> video/documentary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2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 xml:space="preserve">film </v>
      </c>
      <c r="R414" t="str">
        <f t="shared" si="39"/>
        <v xml:space="preserve"> video/documentary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2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 xml:space="preserve">film </v>
      </c>
      <c r="R415" t="str">
        <f t="shared" si="39"/>
        <v xml:space="preserve"> video/documentary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2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 xml:space="preserve">film </v>
      </c>
      <c r="R416" t="str">
        <f t="shared" si="39"/>
        <v xml:space="preserve"> video/documentary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2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 xml:space="preserve">film </v>
      </c>
      <c r="R417" t="str">
        <f t="shared" si="39"/>
        <v xml:space="preserve"> video/documentary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2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 xml:space="preserve">film </v>
      </c>
      <c r="R418" t="str">
        <f t="shared" si="39"/>
        <v xml:space="preserve"> video/documentary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2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 xml:space="preserve">film </v>
      </c>
      <c r="R419" t="str">
        <f t="shared" si="39"/>
        <v xml:space="preserve"> video/documentary</v>
      </c>
      <c r="S419" s="10">
        <f t="shared" si="40"/>
        <v>41360.970601851848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2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 xml:space="preserve">film </v>
      </c>
      <c r="R420" t="str">
        <f t="shared" si="39"/>
        <v xml:space="preserve"> video/documentary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2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 xml:space="preserve">film </v>
      </c>
      <c r="R421" t="str">
        <f t="shared" si="39"/>
        <v xml:space="preserve"> video/documentary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 xml:space="preserve">film </v>
      </c>
      <c r="R422" t="str">
        <f t="shared" si="39"/>
        <v xml:space="preserve"> video/animation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2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 xml:space="preserve">film </v>
      </c>
      <c r="R423" t="str">
        <f t="shared" si="39"/>
        <v xml:space="preserve"> video/animation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2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 xml:space="preserve">film </v>
      </c>
      <c r="R424" t="str">
        <f t="shared" si="39"/>
        <v xml:space="preserve"> video/animation</v>
      </c>
      <c r="S424" s="10">
        <f t="shared" si="40"/>
        <v>41863.260381944448</v>
      </c>
      <c r="T424" s="10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2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 xml:space="preserve">film </v>
      </c>
      <c r="R425" t="str">
        <f t="shared" si="39"/>
        <v xml:space="preserve"> video/animation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2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 xml:space="preserve">film </v>
      </c>
      <c r="R426" t="str">
        <f t="shared" si="39"/>
        <v xml:space="preserve"> video/animation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2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 xml:space="preserve">film </v>
      </c>
      <c r="R427" t="str">
        <f t="shared" si="39"/>
        <v xml:space="preserve"> video/animation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2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 xml:space="preserve">film </v>
      </c>
      <c r="R428" t="str">
        <f t="shared" si="39"/>
        <v xml:space="preserve"> video/animation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2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 xml:space="preserve">film </v>
      </c>
      <c r="R429" t="str">
        <f t="shared" si="39"/>
        <v xml:space="preserve"> video/animation</v>
      </c>
      <c r="S429" s="10">
        <f t="shared" si="40"/>
        <v>42285.90902777778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2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 xml:space="preserve">film </v>
      </c>
      <c r="R430" t="str">
        <f t="shared" si="39"/>
        <v xml:space="preserve"> video/animation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2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 xml:space="preserve">film </v>
      </c>
      <c r="R431" t="str">
        <f t="shared" si="39"/>
        <v xml:space="preserve"> video/animation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 xml:space="preserve">film </v>
      </c>
      <c r="R432" t="str">
        <f t="shared" si="39"/>
        <v xml:space="preserve"> video/animation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2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 xml:space="preserve">film </v>
      </c>
      <c r="R433" t="str">
        <f t="shared" si="39"/>
        <v xml:space="preserve"> video/animation</v>
      </c>
      <c r="S433" s="10">
        <f t="shared" si="40"/>
        <v>42526.871331018519</v>
      </c>
      <c r="T433" s="10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2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 xml:space="preserve">film </v>
      </c>
      <c r="R434" t="str">
        <f t="shared" si="39"/>
        <v xml:space="preserve"> video/animation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2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 xml:space="preserve">film </v>
      </c>
      <c r="R435" t="str">
        <f t="shared" si="39"/>
        <v xml:space="preserve"> video/animation</v>
      </c>
      <c r="S435" s="10">
        <f t="shared" si="40"/>
        <v>42228.629884259259</v>
      </c>
      <c r="T435" s="10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2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 xml:space="preserve">film </v>
      </c>
      <c r="R436" t="str">
        <f t="shared" si="39"/>
        <v xml:space="preserve"> video/animation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2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 xml:space="preserve">film </v>
      </c>
      <c r="R437" t="str">
        <f t="shared" si="39"/>
        <v xml:space="preserve"> video/animation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2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 xml:space="preserve">film </v>
      </c>
      <c r="R438" t="str">
        <f t="shared" si="39"/>
        <v xml:space="preserve"> video/animation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2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 xml:space="preserve">film </v>
      </c>
      <c r="R439" t="str">
        <f t="shared" si="39"/>
        <v xml:space="preserve"> video/animation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2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 xml:space="preserve">film </v>
      </c>
      <c r="R440" t="str">
        <f t="shared" si="39"/>
        <v xml:space="preserve"> video/animation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2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 xml:space="preserve">film </v>
      </c>
      <c r="R441" t="str">
        <f t="shared" si="39"/>
        <v xml:space="preserve"> video/animation</v>
      </c>
      <c r="S441" s="10">
        <f t="shared" si="40"/>
        <v>41919.761782407411</v>
      </c>
      <c r="T441" s="10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 xml:space="preserve">film </v>
      </c>
      <c r="R442" t="str">
        <f t="shared" si="39"/>
        <v xml:space="preserve"> video/animation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2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 xml:space="preserve">film </v>
      </c>
      <c r="R443" t="str">
        <f t="shared" si="39"/>
        <v xml:space="preserve"> video/animation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2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 xml:space="preserve">film </v>
      </c>
      <c r="R444" t="str">
        <f t="shared" si="39"/>
        <v xml:space="preserve"> video/animation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2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 xml:space="preserve">film </v>
      </c>
      <c r="R445" t="str">
        <f t="shared" si="39"/>
        <v xml:space="preserve"> video/animation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2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 xml:space="preserve">film </v>
      </c>
      <c r="R446" t="str">
        <f t="shared" si="39"/>
        <v xml:space="preserve"> video/animation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2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 xml:space="preserve">film </v>
      </c>
      <c r="R447" t="str">
        <f t="shared" si="39"/>
        <v xml:space="preserve"> video/animation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2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 xml:space="preserve">film </v>
      </c>
      <c r="R448" t="str">
        <f t="shared" si="39"/>
        <v xml:space="preserve"> video/animation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2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 xml:space="preserve">film </v>
      </c>
      <c r="R449" t="str">
        <f t="shared" si="39"/>
        <v xml:space="preserve"> video/animation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2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 xml:space="preserve">film </v>
      </c>
      <c r="R450" t="str">
        <f t="shared" si="39"/>
        <v xml:space="preserve"> video/animation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2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IFERROR(LEFT(N451, SEARCH("&amp;",N451,1)-1),N451)</f>
        <v xml:space="preserve">film </v>
      </c>
      <c r="R451" t="str">
        <f t="shared" ref="R451:R514" si="45">IFERROR(RIGHT(N451,LEN(N451)-FIND("&amp;",N451)),"")</f>
        <v xml:space="preserve"> video/animation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 xml:space="preserve">film </v>
      </c>
      <c r="R452" t="str">
        <f t="shared" si="45"/>
        <v xml:space="preserve"> video/animation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2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 xml:space="preserve">film </v>
      </c>
      <c r="R453" t="str">
        <f t="shared" si="45"/>
        <v xml:space="preserve"> video/animation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2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 xml:space="preserve">film </v>
      </c>
      <c r="R454" t="str">
        <f t="shared" si="45"/>
        <v xml:space="preserve"> video/animation</v>
      </c>
      <c r="S454" s="10">
        <f t="shared" si="46"/>
        <v>42107.703877314816</v>
      </c>
      <c r="T454" s="10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2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 xml:space="preserve">film </v>
      </c>
      <c r="R455" t="str">
        <f t="shared" si="45"/>
        <v xml:space="preserve"> video/animation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2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 xml:space="preserve">film </v>
      </c>
      <c r="R456" t="str">
        <f t="shared" si="45"/>
        <v xml:space="preserve"> video/animation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2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 xml:space="preserve">film </v>
      </c>
      <c r="R457" t="str">
        <f t="shared" si="45"/>
        <v xml:space="preserve"> video/animation</v>
      </c>
      <c r="S457" s="10">
        <f t="shared" si="46"/>
        <v>40971.002569444448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2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 xml:space="preserve">film </v>
      </c>
      <c r="R458" t="str">
        <f t="shared" si="45"/>
        <v xml:space="preserve"> video/animation</v>
      </c>
      <c r="S458" s="10">
        <f t="shared" si="46"/>
        <v>41547.694456018522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2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 xml:space="preserve">film </v>
      </c>
      <c r="R459" t="str">
        <f t="shared" si="45"/>
        <v xml:space="preserve"> video/animation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2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 xml:space="preserve">film </v>
      </c>
      <c r="R460" t="str">
        <f t="shared" si="45"/>
        <v xml:space="preserve"> video/animation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2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 xml:space="preserve">film </v>
      </c>
      <c r="R461" t="str">
        <f t="shared" si="45"/>
        <v xml:space="preserve"> video/animation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 xml:space="preserve">film </v>
      </c>
      <c r="R462" t="str">
        <f t="shared" si="45"/>
        <v xml:space="preserve"> video/animation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2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 xml:space="preserve">film </v>
      </c>
      <c r="R463" t="str">
        <f t="shared" si="45"/>
        <v xml:space="preserve"> video/animation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2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 xml:space="preserve">film </v>
      </c>
      <c r="R464" t="str">
        <f t="shared" si="45"/>
        <v xml:space="preserve"> video/animation</v>
      </c>
      <c r="S464" s="10">
        <f t="shared" si="46"/>
        <v>40705.12663194444</v>
      </c>
      <c r="T464" s="10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2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 xml:space="preserve">film </v>
      </c>
      <c r="R465" t="str">
        <f t="shared" si="45"/>
        <v xml:space="preserve"> video/animation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2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 xml:space="preserve">film </v>
      </c>
      <c r="R466" t="str">
        <f t="shared" si="45"/>
        <v xml:space="preserve"> video/animation</v>
      </c>
      <c r="S466" s="10">
        <f t="shared" si="46"/>
        <v>42488.84878472222</v>
      </c>
      <c r="T466" s="10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2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 xml:space="preserve">film </v>
      </c>
      <c r="R467" t="str">
        <f t="shared" si="45"/>
        <v xml:space="preserve"> video/animation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2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 xml:space="preserve">film </v>
      </c>
      <c r="R468" t="str">
        <f t="shared" si="45"/>
        <v xml:space="preserve"> video/animation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2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 xml:space="preserve">film </v>
      </c>
      <c r="R469" t="str">
        <f t="shared" si="45"/>
        <v xml:space="preserve"> video/animation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2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 xml:space="preserve">film </v>
      </c>
      <c r="R470" t="str">
        <f t="shared" si="45"/>
        <v xml:space="preserve"> video/animation</v>
      </c>
      <c r="S470" s="10">
        <f t="shared" si="46"/>
        <v>41041.167627314819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2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 xml:space="preserve">film </v>
      </c>
      <c r="R471" t="str">
        <f t="shared" si="45"/>
        <v xml:space="preserve"> video/animation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 xml:space="preserve">film </v>
      </c>
      <c r="R472" t="str">
        <f t="shared" si="45"/>
        <v xml:space="preserve"> video/animation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2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 xml:space="preserve">film </v>
      </c>
      <c r="R473" t="str">
        <f t="shared" si="45"/>
        <v xml:space="preserve"> video/animation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2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 xml:space="preserve">film </v>
      </c>
      <c r="R474" t="str">
        <f t="shared" si="45"/>
        <v xml:space="preserve"> video/animation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2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 xml:space="preserve">film </v>
      </c>
      <c r="R475" t="str">
        <f t="shared" si="45"/>
        <v xml:space="preserve"> video/animation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2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 xml:space="preserve">film </v>
      </c>
      <c r="R476" t="str">
        <f t="shared" si="45"/>
        <v xml:space="preserve"> video/animation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2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 xml:space="preserve">film </v>
      </c>
      <c r="R477" t="str">
        <f t="shared" si="45"/>
        <v xml:space="preserve"> video/animation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2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 xml:space="preserve">film </v>
      </c>
      <c r="R478" t="str">
        <f t="shared" si="45"/>
        <v xml:space="preserve"> video/animation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2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 xml:space="preserve">film </v>
      </c>
      <c r="R479" t="str">
        <f t="shared" si="45"/>
        <v xml:space="preserve"> video/animation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2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 xml:space="preserve">film </v>
      </c>
      <c r="R480" t="str">
        <f t="shared" si="45"/>
        <v xml:space="preserve"> video/animation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2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 xml:space="preserve">film </v>
      </c>
      <c r="R481" t="str">
        <f t="shared" si="45"/>
        <v xml:space="preserve"> video/animation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 xml:space="preserve">film </v>
      </c>
      <c r="R482" t="str">
        <f t="shared" si="45"/>
        <v xml:space="preserve"> video/animation</v>
      </c>
      <c r="S482" s="10">
        <f t="shared" si="46"/>
        <v>41465.500173611115</v>
      </c>
      <c r="T482" s="10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2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 xml:space="preserve">film </v>
      </c>
      <c r="R483" t="str">
        <f t="shared" si="45"/>
        <v xml:space="preserve"> video/animation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2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 xml:space="preserve">film </v>
      </c>
      <c r="R484" t="str">
        <f t="shared" si="45"/>
        <v xml:space="preserve"> video/animation</v>
      </c>
      <c r="S484" s="10">
        <f t="shared" si="46"/>
        <v>42447.896874999999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2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 xml:space="preserve">film </v>
      </c>
      <c r="R485" t="str">
        <f t="shared" si="45"/>
        <v xml:space="preserve"> video/animation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2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 xml:space="preserve">film </v>
      </c>
      <c r="R486" t="str">
        <f t="shared" si="45"/>
        <v xml:space="preserve"> video/animation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2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 xml:space="preserve">film </v>
      </c>
      <c r="R487" t="str">
        <f t="shared" si="45"/>
        <v xml:space="preserve"> video/animation</v>
      </c>
      <c r="S487" s="10">
        <f t="shared" si="46"/>
        <v>41381.505775462967</v>
      </c>
      <c r="T487" s="10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2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 xml:space="preserve">film </v>
      </c>
      <c r="R488" t="str">
        <f t="shared" si="45"/>
        <v xml:space="preserve"> video/animation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2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 xml:space="preserve">film </v>
      </c>
      <c r="R489" t="str">
        <f t="shared" si="45"/>
        <v xml:space="preserve"> video/animation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2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 xml:space="preserve">film </v>
      </c>
      <c r="R490" t="str">
        <f t="shared" si="45"/>
        <v xml:space="preserve"> video/animation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2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 xml:space="preserve">film </v>
      </c>
      <c r="R491" t="str">
        <f t="shared" si="45"/>
        <v xml:space="preserve"> video/animation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 xml:space="preserve">film </v>
      </c>
      <c r="R492" t="str">
        <f t="shared" si="45"/>
        <v xml:space="preserve"> video/animation</v>
      </c>
      <c r="S492" s="10">
        <f t="shared" si="46"/>
        <v>41113.968576388885</v>
      </c>
      <c r="T492" s="10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2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 xml:space="preserve">film </v>
      </c>
      <c r="R493" t="str">
        <f t="shared" si="45"/>
        <v xml:space="preserve"> video/animation</v>
      </c>
      <c r="S493" s="10">
        <f t="shared" si="46"/>
        <v>42366.982627314814</v>
      </c>
      <c r="T493" s="10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2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 xml:space="preserve">film </v>
      </c>
      <c r="R494" t="str">
        <f t="shared" si="45"/>
        <v xml:space="preserve"> video/animation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2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 xml:space="preserve">film </v>
      </c>
      <c r="R495" t="str">
        <f t="shared" si="45"/>
        <v xml:space="preserve"> video/animation</v>
      </c>
      <c r="S495" s="10">
        <f t="shared" si="46"/>
        <v>42114.726134259261</v>
      </c>
      <c r="T495" s="10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2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 xml:space="preserve">film </v>
      </c>
      <c r="R496" t="str">
        <f t="shared" si="45"/>
        <v xml:space="preserve"> video/animation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2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 xml:space="preserve">film </v>
      </c>
      <c r="R497" t="str">
        <f t="shared" si="45"/>
        <v xml:space="preserve"> video/animation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2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 xml:space="preserve">film </v>
      </c>
      <c r="R498" t="str">
        <f t="shared" si="45"/>
        <v xml:space="preserve"> video/animation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2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 xml:space="preserve">film </v>
      </c>
      <c r="R499" t="str">
        <f t="shared" si="45"/>
        <v xml:space="preserve"> video/animation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2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 xml:space="preserve">film </v>
      </c>
      <c r="R500" t="str">
        <f t="shared" si="45"/>
        <v xml:space="preserve"> video/animation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2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 xml:space="preserve">film </v>
      </c>
      <c r="R501" t="str">
        <f t="shared" si="45"/>
        <v xml:space="preserve"> video/animation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 xml:space="preserve">film </v>
      </c>
      <c r="R502" t="str">
        <f t="shared" si="45"/>
        <v xml:space="preserve"> video/animation</v>
      </c>
      <c r="S502" s="10">
        <f t="shared" si="46"/>
        <v>40247.886006944442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2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 xml:space="preserve">film </v>
      </c>
      <c r="R503" t="str">
        <f t="shared" si="45"/>
        <v xml:space="preserve"> video/animation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2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 xml:space="preserve">film </v>
      </c>
      <c r="R504" t="str">
        <f t="shared" si="45"/>
        <v xml:space="preserve"> video/animation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2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 xml:space="preserve">film </v>
      </c>
      <c r="R505" t="str">
        <f t="shared" si="45"/>
        <v xml:space="preserve"> video/animation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2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 xml:space="preserve">film </v>
      </c>
      <c r="R506" t="str">
        <f t="shared" si="45"/>
        <v xml:space="preserve"> video/animation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2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 xml:space="preserve">film </v>
      </c>
      <c r="R507" t="str">
        <f t="shared" si="45"/>
        <v xml:space="preserve"> video/animation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2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 xml:space="preserve">film </v>
      </c>
      <c r="R508" t="str">
        <f t="shared" si="45"/>
        <v xml:space="preserve"> video/animation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2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 xml:space="preserve">film </v>
      </c>
      <c r="R509" t="str">
        <f t="shared" si="45"/>
        <v xml:space="preserve"> video/animation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2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 xml:space="preserve">film </v>
      </c>
      <c r="R510" t="str">
        <f t="shared" si="45"/>
        <v xml:space="preserve"> video/animation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2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 xml:space="preserve">film </v>
      </c>
      <c r="R511" t="str">
        <f t="shared" si="45"/>
        <v xml:space="preserve"> video/animation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 xml:space="preserve">film </v>
      </c>
      <c r="R512" t="str">
        <f t="shared" si="45"/>
        <v xml:space="preserve"> video/animation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2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 xml:space="preserve">film </v>
      </c>
      <c r="R513" t="str">
        <f t="shared" si="45"/>
        <v xml:space="preserve"> video/animation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2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 xml:space="preserve">film </v>
      </c>
      <c r="R514" t="str">
        <f t="shared" si="45"/>
        <v xml:space="preserve"> video/animation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2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IFERROR(LEFT(N515, SEARCH("&amp;",N515,1)-1),N515)</f>
        <v xml:space="preserve">film </v>
      </c>
      <c r="R515" t="str">
        <f t="shared" ref="R515:R578" si="51">IFERROR(RIGHT(N515,LEN(N515)-FIND("&amp;",N515)),"")</f>
        <v xml:space="preserve"> video/animation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2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 xml:space="preserve">film </v>
      </c>
      <c r="R516" t="str">
        <f t="shared" si="51"/>
        <v xml:space="preserve"> video/animation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2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 xml:space="preserve">film </v>
      </c>
      <c r="R517" t="str">
        <f t="shared" si="51"/>
        <v xml:space="preserve"> video/animation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2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 xml:space="preserve">film </v>
      </c>
      <c r="R518" t="str">
        <f t="shared" si="51"/>
        <v xml:space="preserve"> video/animation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2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 xml:space="preserve">film </v>
      </c>
      <c r="R519" t="str">
        <f t="shared" si="51"/>
        <v xml:space="preserve"> video/animation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2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 xml:space="preserve">film </v>
      </c>
      <c r="R520" t="str">
        <f t="shared" si="51"/>
        <v xml:space="preserve"> video/animation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2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 xml:space="preserve">film </v>
      </c>
      <c r="R521" t="str">
        <f t="shared" si="51"/>
        <v xml:space="preserve"> video/animation</v>
      </c>
      <c r="S521" s="10">
        <f t="shared" si="52"/>
        <v>41218.391446759255</v>
      </c>
      <c r="T521" s="10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theater/plays</v>
      </c>
      <c r="R522" t="str">
        <f t="shared" si="51"/>
        <v/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2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theater/plays</v>
      </c>
      <c r="R523" t="str">
        <f t="shared" si="51"/>
        <v/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2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theater/plays</v>
      </c>
      <c r="R524" t="str">
        <f t="shared" si="51"/>
        <v/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2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theater/plays</v>
      </c>
      <c r="R525" t="str">
        <f t="shared" si="51"/>
        <v/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2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theater/plays</v>
      </c>
      <c r="R526" t="str">
        <f t="shared" si="51"/>
        <v/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2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theater/plays</v>
      </c>
      <c r="R527" t="str">
        <f t="shared" si="51"/>
        <v/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2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theater/plays</v>
      </c>
      <c r="R528" t="str">
        <f t="shared" si="51"/>
        <v/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2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theater/plays</v>
      </c>
      <c r="R529" t="str">
        <f t="shared" si="51"/>
        <v/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2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theater/plays</v>
      </c>
      <c r="R530" t="str">
        <f t="shared" si="51"/>
        <v/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2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theater/plays</v>
      </c>
      <c r="R531" t="str">
        <f t="shared" si="51"/>
        <v/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theater/plays</v>
      </c>
      <c r="R532" t="str">
        <f t="shared" si="51"/>
        <v/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2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theater/plays</v>
      </c>
      <c r="R533" t="str">
        <f t="shared" si="51"/>
        <v/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2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theater/plays</v>
      </c>
      <c r="R534" t="str">
        <f t="shared" si="51"/>
        <v/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2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theater/plays</v>
      </c>
      <c r="R535" t="str">
        <f t="shared" si="51"/>
        <v/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2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theater/plays</v>
      </c>
      <c r="R536" t="str">
        <f t="shared" si="51"/>
        <v/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2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theater/plays</v>
      </c>
      <c r="R537" t="str">
        <f t="shared" si="51"/>
        <v/>
      </c>
      <c r="S537" s="10">
        <f t="shared" si="52"/>
        <v>42711.54519675926</v>
      </c>
      <c r="T537" s="10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2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theater/plays</v>
      </c>
      <c r="R538" t="str">
        <f t="shared" si="51"/>
        <v/>
      </c>
      <c r="S538" s="10">
        <f t="shared" si="52"/>
        <v>42179.344988425924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2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theater/plays</v>
      </c>
      <c r="R539" t="str">
        <f t="shared" si="51"/>
        <v/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2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theater/plays</v>
      </c>
      <c r="R540" t="str">
        <f t="shared" si="51"/>
        <v/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2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theater/plays</v>
      </c>
      <c r="R541" t="str">
        <f t="shared" si="51"/>
        <v/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technology/web</v>
      </c>
      <c r="R542" t="str">
        <f t="shared" si="51"/>
        <v/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2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technology/web</v>
      </c>
      <c r="R543" t="str">
        <f t="shared" si="51"/>
        <v/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2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technology/web</v>
      </c>
      <c r="R544" t="str">
        <f t="shared" si="51"/>
        <v/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2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technology/web</v>
      </c>
      <c r="R545" t="str">
        <f t="shared" si="51"/>
        <v/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2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technology/web</v>
      </c>
      <c r="R546" t="str">
        <f t="shared" si="51"/>
        <v/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2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technology/web</v>
      </c>
      <c r="R547" t="str">
        <f t="shared" si="51"/>
        <v/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2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technology/web</v>
      </c>
      <c r="R548" t="str">
        <f t="shared" si="51"/>
        <v/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2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technology/web</v>
      </c>
      <c r="R549" t="str">
        <f t="shared" si="51"/>
        <v/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2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technology/web</v>
      </c>
      <c r="R550" t="str">
        <f t="shared" si="51"/>
        <v/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2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technology/web</v>
      </c>
      <c r="R551" t="str">
        <f t="shared" si="51"/>
        <v/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technology/web</v>
      </c>
      <c r="R552" t="str">
        <f t="shared" si="51"/>
        <v/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2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technology/web</v>
      </c>
      <c r="R553" t="str">
        <f t="shared" si="51"/>
        <v/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2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technology/web</v>
      </c>
      <c r="R554" t="str">
        <f t="shared" si="51"/>
        <v/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2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technology/web</v>
      </c>
      <c r="R555" t="str">
        <f t="shared" si="51"/>
        <v/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2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technology/web</v>
      </c>
      <c r="R556" t="str">
        <f t="shared" si="51"/>
        <v/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2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technology/web</v>
      </c>
      <c r="R557" t="str">
        <f t="shared" si="51"/>
        <v/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2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technology/web</v>
      </c>
      <c r="R558" t="str">
        <f t="shared" si="51"/>
        <v/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2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technology/web</v>
      </c>
      <c r="R559" t="str">
        <f t="shared" si="51"/>
        <v/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2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technology/web</v>
      </c>
      <c r="R560" t="str">
        <f t="shared" si="51"/>
        <v/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2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technology/web</v>
      </c>
      <c r="R561" t="str">
        <f t="shared" si="51"/>
        <v/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technology/web</v>
      </c>
      <c r="R562" t="str">
        <f t="shared" si="51"/>
        <v/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2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technology/web</v>
      </c>
      <c r="R563" t="str">
        <f t="shared" si="51"/>
        <v/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2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technology/web</v>
      </c>
      <c r="R564" t="str">
        <f t="shared" si="51"/>
        <v/>
      </c>
      <c r="S564" s="10">
        <f t="shared" si="52"/>
        <v>42692.389062499999</v>
      </c>
      <c r="T564" s="10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2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technology/web</v>
      </c>
      <c r="R565" t="str">
        <f t="shared" si="51"/>
        <v/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2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technology/web</v>
      </c>
      <c r="R566" t="str">
        <f t="shared" si="51"/>
        <v/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2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technology/web</v>
      </c>
      <c r="R567" t="str">
        <f t="shared" si="51"/>
        <v/>
      </c>
      <c r="S567" s="10">
        <f t="shared" si="52"/>
        <v>42165.78528935185</v>
      </c>
      <c r="T567" s="10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2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technology/web</v>
      </c>
      <c r="R568" t="str">
        <f t="shared" si="51"/>
        <v/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2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technology/web</v>
      </c>
      <c r="R569" t="str">
        <f t="shared" si="51"/>
        <v/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2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technology/web</v>
      </c>
      <c r="R570" t="str">
        <f t="shared" si="51"/>
        <v/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2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technology/web</v>
      </c>
      <c r="R571" t="str">
        <f t="shared" si="51"/>
        <v/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technology/web</v>
      </c>
      <c r="R572" t="str">
        <f t="shared" si="51"/>
        <v/>
      </c>
      <c r="S572" s="10">
        <f t="shared" si="52"/>
        <v>42388.798252314809</v>
      </c>
      <c r="T572" s="10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2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technology/web</v>
      </c>
      <c r="R573" t="str">
        <f t="shared" si="51"/>
        <v/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2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technology/web</v>
      </c>
      <c r="R574" t="str">
        <f t="shared" si="51"/>
        <v/>
      </c>
      <c r="S574" s="10">
        <f t="shared" si="52"/>
        <v>42282.716296296298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2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technology/web</v>
      </c>
      <c r="R575" t="str">
        <f t="shared" si="51"/>
        <v/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2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technology/web</v>
      </c>
      <c r="R576" t="str">
        <f t="shared" si="51"/>
        <v/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2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technology/web</v>
      </c>
      <c r="R577" t="str">
        <f t="shared" si="51"/>
        <v/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2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technology/web</v>
      </c>
      <c r="R578" t="str">
        <f t="shared" si="51"/>
        <v/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2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IFERROR(LEFT(N579, SEARCH("&amp;",N579,1)-1),N579)</f>
        <v>technology/web</v>
      </c>
      <c r="R579" t="str">
        <f t="shared" ref="R579:R642" si="57">IFERROR(RIGHT(N579,LEN(N579)-FIND("&amp;",N579)),"")</f>
        <v/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2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technology/web</v>
      </c>
      <c r="R580" t="str">
        <f t="shared" si="57"/>
        <v/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2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technology/web</v>
      </c>
      <c r="R581" t="str">
        <f t="shared" si="57"/>
        <v/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technology/web</v>
      </c>
      <c r="R582" t="str">
        <f t="shared" si="57"/>
        <v/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2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technology/web</v>
      </c>
      <c r="R583" t="str">
        <f t="shared" si="57"/>
        <v/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2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technology/web</v>
      </c>
      <c r="R584" t="str">
        <f t="shared" si="57"/>
        <v/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2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technology/web</v>
      </c>
      <c r="R585" t="str">
        <f t="shared" si="57"/>
        <v/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2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technology/web</v>
      </c>
      <c r="R586" t="str">
        <f t="shared" si="57"/>
        <v/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2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technology/web</v>
      </c>
      <c r="R587" t="str">
        <f t="shared" si="57"/>
        <v/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2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technology/web</v>
      </c>
      <c r="R588" t="str">
        <f t="shared" si="57"/>
        <v/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2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technology/web</v>
      </c>
      <c r="R589" t="str">
        <f t="shared" si="57"/>
        <v/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2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technology/web</v>
      </c>
      <c r="R590" t="str">
        <f t="shared" si="57"/>
        <v/>
      </c>
      <c r="S590" s="10">
        <f t="shared" si="58"/>
        <v>42631.769513888888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2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technology/web</v>
      </c>
      <c r="R591" t="str">
        <f t="shared" si="57"/>
        <v/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technology/web</v>
      </c>
      <c r="R592" t="str">
        <f t="shared" si="57"/>
        <v/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2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technology/web</v>
      </c>
      <c r="R593" t="str">
        <f t="shared" si="57"/>
        <v/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2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technology/web</v>
      </c>
      <c r="R594" t="str">
        <f t="shared" si="57"/>
        <v/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2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technology/web</v>
      </c>
      <c r="R595" t="str">
        <f t="shared" si="57"/>
        <v/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2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technology/web</v>
      </c>
      <c r="R596" t="str">
        <f t="shared" si="57"/>
        <v/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2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technology/web</v>
      </c>
      <c r="R597" t="str">
        <f t="shared" si="57"/>
        <v/>
      </c>
      <c r="S597" s="10">
        <f t="shared" si="58"/>
        <v>42083.069884259261</v>
      </c>
      <c r="T597" s="10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2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technology/web</v>
      </c>
      <c r="R598" t="str">
        <f t="shared" si="57"/>
        <v/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2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technology/web</v>
      </c>
      <c r="R599" t="str">
        <f t="shared" si="57"/>
        <v/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2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technology/web</v>
      </c>
      <c r="R600" t="str">
        <f t="shared" si="57"/>
        <v/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2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technology/web</v>
      </c>
      <c r="R601" t="str">
        <f t="shared" si="57"/>
        <v/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technology/web</v>
      </c>
      <c r="R602" t="str">
        <f t="shared" si="57"/>
        <v/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2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technology/web</v>
      </c>
      <c r="R603" t="str">
        <f t="shared" si="57"/>
        <v/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2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technology/web</v>
      </c>
      <c r="R604" t="str">
        <f t="shared" si="57"/>
        <v/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2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technology/web</v>
      </c>
      <c r="R605" t="str">
        <f t="shared" si="57"/>
        <v/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2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technology/web</v>
      </c>
      <c r="R606" t="str">
        <f t="shared" si="57"/>
        <v/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2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technology/web</v>
      </c>
      <c r="R607" t="str">
        <f t="shared" si="57"/>
        <v/>
      </c>
      <c r="S607" s="10">
        <f t="shared" si="58"/>
        <v>42194.357731481483</v>
      </c>
      <c r="T607" s="10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2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technology/web</v>
      </c>
      <c r="R608" t="str">
        <f t="shared" si="57"/>
        <v/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2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technology/web</v>
      </c>
      <c r="R609" t="str">
        <f t="shared" si="57"/>
        <v/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2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technology/web</v>
      </c>
      <c r="R610" t="str">
        <f t="shared" si="57"/>
        <v/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2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technology/web</v>
      </c>
      <c r="R611" t="str">
        <f t="shared" si="57"/>
        <v/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technology/web</v>
      </c>
      <c r="R612" t="str">
        <f t="shared" si="57"/>
        <v/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2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technology/web</v>
      </c>
      <c r="R613" t="str">
        <f t="shared" si="57"/>
        <v/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2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technology/web</v>
      </c>
      <c r="R614" t="str">
        <f t="shared" si="57"/>
        <v/>
      </c>
      <c r="S614" s="10">
        <f t="shared" si="58"/>
        <v>42585.031782407408</v>
      </c>
      <c r="T614" s="10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2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technology/web</v>
      </c>
      <c r="R615" t="str">
        <f t="shared" si="57"/>
        <v/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2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technology/web</v>
      </c>
      <c r="R616" t="str">
        <f t="shared" si="57"/>
        <v/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2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technology/web</v>
      </c>
      <c r="R617" t="str">
        <f t="shared" si="57"/>
        <v/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2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technology/web</v>
      </c>
      <c r="R618" t="str">
        <f t="shared" si="57"/>
        <v/>
      </c>
      <c r="S618" s="10">
        <f t="shared" si="58"/>
        <v>42761.376238425924</v>
      </c>
      <c r="T618" s="10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2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technology/web</v>
      </c>
      <c r="R619" t="str">
        <f t="shared" si="57"/>
        <v/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2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technology/web</v>
      </c>
      <c r="R620" t="str">
        <f t="shared" si="57"/>
        <v/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2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technology/web</v>
      </c>
      <c r="R621" t="str">
        <f t="shared" si="57"/>
        <v/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technology/web</v>
      </c>
      <c r="R622" t="str">
        <f t="shared" si="57"/>
        <v/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2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technology/web</v>
      </c>
      <c r="R623" t="str">
        <f t="shared" si="57"/>
        <v/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2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technology/web</v>
      </c>
      <c r="R624" t="str">
        <f t="shared" si="57"/>
        <v/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2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technology/web</v>
      </c>
      <c r="R625" t="str">
        <f t="shared" si="57"/>
        <v/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2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technology/web</v>
      </c>
      <c r="R626" t="str">
        <f t="shared" si="57"/>
        <v/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2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technology/web</v>
      </c>
      <c r="R627" t="str">
        <f t="shared" si="57"/>
        <v/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2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technology/web</v>
      </c>
      <c r="R628" t="str">
        <f t="shared" si="57"/>
        <v/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2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technology/web</v>
      </c>
      <c r="R629" t="str">
        <f t="shared" si="57"/>
        <v/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2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technology/web</v>
      </c>
      <c r="R630" t="str">
        <f t="shared" si="57"/>
        <v/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2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technology/web</v>
      </c>
      <c r="R631" t="str">
        <f t="shared" si="57"/>
        <v/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technology/web</v>
      </c>
      <c r="R632" t="str">
        <f t="shared" si="57"/>
        <v/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2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technology/web</v>
      </c>
      <c r="R633" t="str">
        <f t="shared" si="57"/>
        <v/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2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technology/web</v>
      </c>
      <c r="R634" t="str">
        <f t="shared" si="57"/>
        <v/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2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technology/web</v>
      </c>
      <c r="R635" t="str">
        <f t="shared" si="57"/>
        <v/>
      </c>
      <c r="S635" s="10">
        <f t="shared" si="58"/>
        <v>42507.299328703702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2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technology/web</v>
      </c>
      <c r="R636" t="str">
        <f t="shared" si="57"/>
        <v/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2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technology/web</v>
      </c>
      <c r="R637" t="str">
        <f t="shared" si="57"/>
        <v/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2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technology/web</v>
      </c>
      <c r="R638" t="str">
        <f t="shared" si="57"/>
        <v/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2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technology/web</v>
      </c>
      <c r="R639" t="str">
        <f t="shared" si="57"/>
        <v/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2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technology/web</v>
      </c>
      <c r="R640" t="str">
        <f t="shared" si="57"/>
        <v/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2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technology/web</v>
      </c>
      <c r="R641" t="str">
        <f t="shared" si="57"/>
        <v/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technology/wearables</v>
      </c>
      <c r="R642" t="str">
        <f t="shared" si="57"/>
        <v/>
      </c>
      <c r="S642" s="10">
        <f t="shared" si="58"/>
        <v>42683.420312499999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2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IFERROR(LEFT(N643, SEARCH("&amp;",N643,1)-1),N643)</f>
        <v>technology/wearables</v>
      </c>
      <c r="R643" t="str">
        <f t="shared" ref="R643:R706" si="63">IFERROR(RIGHT(N643,LEN(N643)-FIND("&amp;",N643)),"")</f>
        <v/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2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technology/wearables</v>
      </c>
      <c r="R644" t="str">
        <f t="shared" si="63"/>
        <v/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2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technology/wearables</v>
      </c>
      <c r="R645" t="str">
        <f t="shared" si="63"/>
        <v/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2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technology/wearables</v>
      </c>
      <c r="R646" t="str">
        <f t="shared" si="63"/>
        <v/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2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technology/wearables</v>
      </c>
      <c r="R647" t="str">
        <f t="shared" si="63"/>
        <v/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2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technology/wearables</v>
      </c>
      <c r="R648" t="str">
        <f t="shared" si="63"/>
        <v/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2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technology/wearables</v>
      </c>
      <c r="R649" t="str">
        <f t="shared" si="63"/>
        <v/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2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technology/wearables</v>
      </c>
      <c r="R650" t="str">
        <f t="shared" si="63"/>
        <v/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2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technology/wearables</v>
      </c>
      <c r="R651" t="str">
        <f t="shared" si="63"/>
        <v/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technology/wearables</v>
      </c>
      <c r="R652" t="str">
        <f t="shared" si="63"/>
        <v/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2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technology/wearables</v>
      </c>
      <c r="R653" t="str">
        <f t="shared" si="63"/>
        <v/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2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technology/wearables</v>
      </c>
      <c r="R654" t="str">
        <f t="shared" si="63"/>
        <v/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2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technology/wearables</v>
      </c>
      <c r="R655" t="str">
        <f t="shared" si="63"/>
        <v/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2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technology/wearables</v>
      </c>
      <c r="R656" t="str">
        <f t="shared" si="63"/>
        <v/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2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technology/wearables</v>
      </c>
      <c r="R657" t="str">
        <f t="shared" si="63"/>
        <v/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2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technology/wearables</v>
      </c>
      <c r="R658" t="str">
        <f t="shared" si="63"/>
        <v/>
      </c>
      <c r="S658" s="10">
        <f t="shared" si="64"/>
        <v>42417.804618055554</v>
      </c>
      <c r="T658" s="10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2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technology/wearables</v>
      </c>
      <c r="R659" t="str">
        <f t="shared" si="63"/>
        <v/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2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technology/wearables</v>
      </c>
      <c r="R660" t="str">
        <f t="shared" si="63"/>
        <v/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2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technology/wearables</v>
      </c>
      <c r="R661" t="str">
        <f t="shared" si="63"/>
        <v/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technology/wearables</v>
      </c>
      <c r="R662" t="str">
        <f t="shared" si="63"/>
        <v/>
      </c>
      <c r="S662" s="10">
        <f t="shared" si="64"/>
        <v>41922.741655092592</v>
      </c>
      <c r="T662" s="10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2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technology/wearables</v>
      </c>
      <c r="R663" t="str">
        <f t="shared" si="63"/>
        <v/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2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technology/wearables</v>
      </c>
      <c r="R664" t="str">
        <f t="shared" si="63"/>
        <v/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2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technology/wearables</v>
      </c>
      <c r="R665" t="str">
        <f t="shared" si="63"/>
        <v/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2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technology/wearables</v>
      </c>
      <c r="R666" t="str">
        <f t="shared" si="63"/>
        <v/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2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technology/wearables</v>
      </c>
      <c r="R667" t="str">
        <f t="shared" si="63"/>
        <v/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2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technology/wearables</v>
      </c>
      <c r="R668" t="str">
        <f t="shared" si="63"/>
        <v/>
      </c>
      <c r="S668" s="10">
        <f t="shared" si="64"/>
        <v>41838.832152777773</v>
      </c>
      <c r="T668" s="10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2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technology/wearables</v>
      </c>
      <c r="R669" t="str">
        <f t="shared" si="63"/>
        <v/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2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technology/wearables</v>
      </c>
      <c r="R670" t="str">
        <f t="shared" si="63"/>
        <v/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2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technology/wearables</v>
      </c>
      <c r="R671" t="str">
        <f t="shared" si="63"/>
        <v/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technology/wearables</v>
      </c>
      <c r="R672" t="str">
        <f t="shared" si="63"/>
        <v/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2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technology/wearables</v>
      </c>
      <c r="R673" t="str">
        <f t="shared" si="63"/>
        <v/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2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technology/wearables</v>
      </c>
      <c r="R674" t="str">
        <f t="shared" si="63"/>
        <v/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2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technology/wearables</v>
      </c>
      <c r="R675" t="str">
        <f t="shared" si="63"/>
        <v/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2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technology/wearables</v>
      </c>
      <c r="R676" t="str">
        <f t="shared" si="63"/>
        <v/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2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technology/wearables</v>
      </c>
      <c r="R677" t="str">
        <f t="shared" si="63"/>
        <v/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2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technology/wearables</v>
      </c>
      <c r="R678" t="str">
        <f t="shared" si="63"/>
        <v/>
      </c>
      <c r="S678" s="10">
        <f t="shared" si="64"/>
        <v>42012.76829861111</v>
      </c>
      <c r="T678" s="10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2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technology/wearables</v>
      </c>
      <c r="R679" t="str">
        <f t="shared" si="63"/>
        <v/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2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technology/wearables</v>
      </c>
      <c r="R680" t="str">
        <f t="shared" si="63"/>
        <v/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2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technology/wearables</v>
      </c>
      <c r="R681" t="str">
        <f t="shared" si="63"/>
        <v/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technology/wearables</v>
      </c>
      <c r="R682" t="str">
        <f t="shared" si="63"/>
        <v/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2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technology/wearables</v>
      </c>
      <c r="R683" t="str">
        <f t="shared" si="63"/>
        <v/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2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technology/wearables</v>
      </c>
      <c r="R684" t="str">
        <f t="shared" si="63"/>
        <v/>
      </c>
      <c r="S684" s="10">
        <f t="shared" si="64"/>
        <v>42778.765300925923</v>
      </c>
      <c r="T684" s="10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2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technology/wearables</v>
      </c>
      <c r="R685" t="str">
        <f t="shared" si="63"/>
        <v/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2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technology/wearables</v>
      </c>
      <c r="R686" t="str">
        <f t="shared" si="63"/>
        <v/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2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technology/wearables</v>
      </c>
      <c r="R687" t="str">
        <f t="shared" si="63"/>
        <v/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2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technology/wearables</v>
      </c>
      <c r="R688" t="str">
        <f t="shared" si="63"/>
        <v/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2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technology/wearables</v>
      </c>
      <c r="R689" t="str">
        <f t="shared" si="63"/>
        <v/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2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technology/wearables</v>
      </c>
      <c r="R690" t="str">
        <f t="shared" si="63"/>
        <v/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2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technology/wearables</v>
      </c>
      <c r="R691" t="str">
        <f t="shared" si="63"/>
        <v/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technology/wearables</v>
      </c>
      <c r="R692" t="str">
        <f t="shared" si="63"/>
        <v/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2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technology/wearables</v>
      </c>
      <c r="R693" t="str">
        <f t="shared" si="63"/>
        <v/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2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technology/wearables</v>
      </c>
      <c r="R694" t="str">
        <f t="shared" si="63"/>
        <v/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2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technology/wearables</v>
      </c>
      <c r="R695" t="str">
        <f t="shared" si="63"/>
        <v/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2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technology/wearables</v>
      </c>
      <c r="R696" t="str">
        <f t="shared" si="63"/>
        <v/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2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technology/wearables</v>
      </c>
      <c r="R697" t="str">
        <f t="shared" si="63"/>
        <v/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2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technology/wearables</v>
      </c>
      <c r="R698" t="str">
        <f t="shared" si="63"/>
        <v/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2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technology/wearables</v>
      </c>
      <c r="R699" t="str">
        <f t="shared" si="63"/>
        <v/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2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technology/wearables</v>
      </c>
      <c r="R700" t="str">
        <f t="shared" si="63"/>
        <v/>
      </c>
      <c r="S700" s="10">
        <f t="shared" si="64"/>
        <v>41866.931076388893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2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technology/wearables</v>
      </c>
      <c r="R701" t="str">
        <f t="shared" si="63"/>
        <v/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technology/wearables</v>
      </c>
      <c r="R702" t="str">
        <f t="shared" si="63"/>
        <v/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2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technology/wearables</v>
      </c>
      <c r="R703" t="str">
        <f t="shared" si="63"/>
        <v/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2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technology/wearables</v>
      </c>
      <c r="R704" t="str">
        <f t="shared" si="63"/>
        <v/>
      </c>
      <c r="S704" s="10">
        <f t="shared" si="64"/>
        <v>42668.726701388892</v>
      </c>
      <c r="T704" s="10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2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technology/wearables</v>
      </c>
      <c r="R705" t="str">
        <f t="shared" si="63"/>
        <v/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2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technology/wearables</v>
      </c>
      <c r="R706" t="str">
        <f t="shared" si="63"/>
        <v/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2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IFERROR(LEFT(N707, SEARCH("&amp;",N707,1)-1),N707)</f>
        <v>technology/wearables</v>
      </c>
      <c r="R707" t="str">
        <f t="shared" ref="R707:R770" si="69">IFERROR(RIGHT(N707,LEN(N707)-FIND("&amp;",N707)),"")</f>
        <v/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2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technology/wearables</v>
      </c>
      <c r="R708" t="str">
        <f t="shared" si="69"/>
        <v/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2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technology/wearables</v>
      </c>
      <c r="R709" t="str">
        <f t="shared" si="69"/>
        <v/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2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technology/wearables</v>
      </c>
      <c r="R710" t="str">
        <f t="shared" si="69"/>
        <v/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2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technology/wearables</v>
      </c>
      <c r="R711" t="str">
        <f t="shared" si="69"/>
        <v/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technology/wearables</v>
      </c>
      <c r="R712" t="str">
        <f t="shared" si="69"/>
        <v/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2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technology/wearables</v>
      </c>
      <c r="R713" t="str">
        <f t="shared" si="69"/>
        <v/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2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technology/wearables</v>
      </c>
      <c r="R714" t="str">
        <f t="shared" si="69"/>
        <v/>
      </c>
      <c r="S714" s="10">
        <f t="shared" si="70"/>
        <v>42384.680925925924</v>
      </c>
      <c r="T714" s="10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2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technology/wearables</v>
      </c>
      <c r="R715" t="str">
        <f t="shared" si="69"/>
        <v/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2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technology/wearables</v>
      </c>
      <c r="R716" t="str">
        <f t="shared" si="69"/>
        <v/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2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technology/wearables</v>
      </c>
      <c r="R717" t="str">
        <f t="shared" si="69"/>
        <v/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2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technology/wearables</v>
      </c>
      <c r="R718" t="str">
        <f t="shared" si="69"/>
        <v/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2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technology/wearables</v>
      </c>
      <c r="R719" t="str">
        <f t="shared" si="69"/>
        <v/>
      </c>
      <c r="S719" s="10">
        <f t="shared" si="70"/>
        <v>41857.854189814811</v>
      </c>
      <c r="T719" s="10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2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technology/wearables</v>
      </c>
      <c r="R720" t="str">
        <f t="shared" si="69"/>
        <v/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2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technology/wearables</v>
      </c>
      <c r="R721" t="str">
        <f t="shared" si="69"/>
        <v/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publishing/nonfiction</v>
      </c>
      <c r="R722" t="str">
        <f t="shared" si="69"/>
        <v/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2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publishing/nonfiction</v>
      </c>
      <c r="R723" t="str">
        <f t="shared" si="69"/>
        <v/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2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publishing/nonfiction</v>
      </c>
      <c r="R724" t="str">
        <f t="shared" si="69"/>
        <v/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2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publishing/nonfiction</v>
      </c>
      <c r="R725" t="str">
        <f t="shared" si="69"/>
        <v/>
      </c>
      <c r="S725" s="10">
        <f t="shared" si="70"/>
        <v>42184.81653935185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2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publishing/nonfiction</v>
      </c>
      <c r="R726" t="str">
        <f t="shared" si="69"/>
        <v/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2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publishing/nonfiction</v>
      </c>
      <c r="R727" t="str">
        <f t="shared" si="69"/>
        <v/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2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publishing/nonfiction</v>
      </c>
      <c r="R728" t="str">
        <f t="shared" si="69"/>
        <v/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2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publishing/nonfiction</v>
      </c>
      <c r="R729" t="str">
        <f t="shared" si="69"/>
        <v/>
      </c>
      <c r="S729" s="10">
        <f t="shared" si="70"/>
        <v>41247.020243055558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2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publishing/nonfiction</v>
      </c>
      <c r="R730" t="str">
        <f t="shared" si="69"/>
        <v/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2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publishing/nonfiction</v>
      </c>
      <c r="R731" t="str">
        <f t="shared" si="69"/>
        <v/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publishing/nonfiction</v>
      </c>
      <c r="R732" t="str">
        <f t="shared" si="69"/>
        <v/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2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publishing/nonfiction</v>
      </c>
      <c r="R733" t="str">
        <f t="shared" si="69"/>
        <v/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2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publishing/nonfiction</v>
      </c>
      <c r="R734" t="str">
        <f t="shared" si="69"/>
        <v/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2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publishing/nonfiction</v>
      </c>
      <c r="R735" t="str">
        <f t="shared" si="69"/>
        <v/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2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publishing/nonfiction</v>
      </c>
      <c r="R736" t="str">
        <f t="shared" si="69"/>
        <v/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2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publishing/nonfiction</v>
      </c>
      <c r="R737" t="str">
        <f t="shared" si="69"/>
        <v/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2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publishing/nonfiction</v>
      </c>
      <c r="R738" t="str">
        <f t="shared" si="69"/>
        <v/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2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publishing/nonfiction</v>
      </c>
      <c r="R739" t="str">
        <f t="shared" si="69"/>
        <v/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2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publishing/nonfiction</v>
      </c>
      <c r="R740" t="str">
        <f t="shared" si="69"/>
        <v/>
      </c>
      <c r="S740" s="10">
        <f t="shared" si="70"/>
        <v>41943.604097222225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2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publishing/nonfiction</v>
      </c>
      <c r="R741" t="str">
        <f t="shared" si="69"/>
        <v/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publishing/nonfiction</v>
      </c>
      <c r="R742" t="str">
        <f t="shared" si="69"/>
        <v/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2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publishing/nonfiction</v>
      </c>
      <c r="R743" t="str">
        <f t="shared" si="69"/>
        <v/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2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publishing/nonfiction</v>
      </c>
      <c r="R744" t="str">
        <f t="shared" si="69"/>
        <v/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2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publishing/nonfiction</v>
      </c>
      <c r="R745" t="str">
        <f t="shared" si="69"/>
        <v/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2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publishing/nonfiction</v>
      </c>
      <c r="R746" t="str">
        <f t="shared" si="69"/>
        <v/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2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publishing/nonfiction</v>
      </c>
      <c r="R747" t="str">
        <f t="shared" si="69"/>
        <v/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2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publishing/nonfiction</v>
      </c>
      <c r="R748" t="str">
        <f t="shared" si="69"/>
        <v/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2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publishing/nonfiction</v>
      </c>
      <c r="R749" t="str">
        <f t="shared" si="69"/>
        <v/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2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publishing/nonfiction</v>
      </c>
      <c r="R750" t="str">
        <f t="shared" si="69"/>
        <v/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2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publishing/nonfiction</v>
      </c>
      <c r="R751" t="str">
        <f t="shared" si="69"/>
        <v/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publishing/nonfiction</v>
      </c>
      <c r="R752" t="str">
        <f t="shared" si="69"/>
        <v/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2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publishing/nonfiction</v>
      </c>
      <c r="R753" t="str">
        <f t="shared" si="69"/>
        <v/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2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publishing/nonfiction</v>
      </c>
      <c r="R754" t="str">
        <f t="shared" si="69"/>
        <v/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2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publishing/nonfiction</v>
      </c>
      <c r="R755" t="str">
        <f t="shared" si="69"/>
        <v/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2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publishing/nonfiction</v>
      </c>
      <c r="R756" t="str">
        <f t="shared" si="69"/>
        <v/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2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publishing/nonfiction</v>
      </c>
      <c r="R757" t="str">
        <f t="shared" si="69"/>
        <v/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2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publishing/nonfiction</v>
      </c>
      <c r="R758" t="str">
        <f t="shared" si="69"/>
        <v/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2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publishing/nonfiction</v>
      </c>
      <c r="R759" t="str">
        <f t="shared" si="69"/>
        <v/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2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publishing/nonfiction</v>
      </c>
      <c r="R760" t="str">
        <f t="shared" si="69"/>
        <v/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2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publishing/nonfiction</v>
      </c>
      <c r="R761" t="str">
        <f t="shared" si="69"/>
        <v/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publishing/fiction</v>
      </c>
      <c r="R762" t="str">
        <f t="shared" si="69"/>
        <v/>
      </c>
      <c r="S762" s="10">
        <f t="shared" si="70"/>
        <v>42670.764039351852</v>
      </c>
      <c r="T762" s="10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2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publishing/fiction</v>
      </c>
      <c r="R763" t="str">
        <f t="shared" si="69"/>
        <v/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2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publishing/fiction</v>
      </c>
      <c r="R764" t="str">
        <f t="shared" si="69"/>
        <v/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2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publishing/fiction</v>
      </c>
      <c r="R765" t="str">
        <f t="shared" si="69"/>
        <v/>
      </c>
      <c r="S765" s="10">
        <f t="shared" si="70"/>
        <v>41471.446851851855</v>
      </c>
      <c r="T765" s="10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2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publishing/fiction</v>
      </c>
      <c r="R766" t="str">
        <f t="shared" si="69"/>
        <v/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2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publishing/fiction</v>
      </c>
      <c r="R767" t="str">
        <f t="shared" si="69"/>
        <v/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2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publishing/fiction</v>
      </c>
      <c r="R768" t="str">
        <f t="shared" si="69"/>
        <v/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2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publishing/fiction</v>
      </c>
      <c r="R769" t="str">
        <f t="shared" si="69"/>
        <v/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2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publishing/fiction</v>
      </c>
      <c r="R770" t="str">
        <f t="shared" si="69"/>
        <v/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2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IFERROR(LEFT(N771, SEARCH("&amp;",N771,1)-1),N771)</f>
        <v>publishing/fiction</v>
      </c>
      <c r="R771" t="str">
        <f t="shared" ref="R771:R834" si="75">IFERROR(RIGHT(N771,LEN(N771)-FIND("&amp;",N771)),"")</f>
        <v/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publishing/fiction</v>
      </c>
      <c r="R772" t="str">
        <f t="shared" si="75"/>
        <v/>
      </c>
      <c r="S772" s="10">
        <f t="shared" si="76"/>
        <v>41289.9996412037</v>
      </c>
      <c r="T772" s="10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2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publishing/fiction</v>
      </c>
      <c r="R773" t="str">
        <f t="shared" si="75"/>
        <v/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2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publishing/fiction</v>
      </c>
      <c r="R774" t="str">
        <f t="shared" si="75"/>
        <v/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2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publishing/fiction</v>
      </c>
      <c r="R775" t="str">
        <f t="shared" si="75"/>
        <v/>
      </c>
      <c r="S775" s="10">
        <f t="shared" si="76"/>
        <v>42100.735937500001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2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publishing/fiction</v>
      </c>
      <c r="R776" t="str">
        <f t="shared" si="75"/>
        <v/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2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publishing/fiction</v>
      </c>
      <c r="R777" t="str">
        <f t="shared" si="75"/>
        <v/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2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publishing/fiction</v>
      </c>
      <c r="R778" t="str">
        <f t="shared" si="75"/>
        <v/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2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publishing/fiction</v>
      </c>
      <c r="R779" t="str">
        <f t="shared" si="75"/>
        <v/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2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publishing/fiction</v>
      </c>
      <c r="R780" t="str">
        <f t="shared" si="75"/>
        <v/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2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publishing/fiction</v>
      </c>
      <c r="R781" t="str">
        <f t="shared" si="75"/>
        <v/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music/rock</v>
      </c>
      <c r="R782" t="str">
        <f t="shared" si="75"/>
        <v/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2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music/rock</v>
      </c>
      <c r="R783" t="str">
        <f t="shared" si="75"/>
        <v/>
      </c>
      <c r="S783" s="10">
        <f t="shared" si="76"/>
        <v>41403.000856481478</v>
      </c>
      <c r="T783" s="10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2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music/rock</v>
      </c>
      <c r="R784" t="str">
        <f t="shared" si="75"/>
        <v/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2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music/rock</v>
      </c>
      <c r="R785" t="str">
        <f t="shared" si="75"/>
        <v/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2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music/rock</v>
      </c>
      <c r="R786" t="str">
        <f t="shared" si="75"/>
        <v/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2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music/rock</v>
      </c>
      <c r="R787" t="str">
        <f t="shared" si="75"/>
        <v/>
      </c>
      <c r="S787" s="10">
        <f t="shared" si="76"/>
        <v>41303.593923611115</v>
      </c>
      <c r="T787" s="10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2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music/rock</v>
      </c>
      <c r="R788" t="str">
        <f t="shared" si="75"/>
        <v/>
      </c>
      <c r="S788" s="10">
        <f t="shared" si="76"/>
        <v>40983.055949074071</v>
      </c>
      <c r="T788" s="10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2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music/rock</v>
      </c>
      <c r="R789" t="str">
        <f t="shared" si="75"/>
        <v/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2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music/rock</v>
      </c>
      <c r="R790" t="str">
        <f t="shared" si="75"/>
        <v/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2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music/rock</v>
      </c>
      <c r="R791" t="str">
        <f t="shared" si="75"/>
        <v/>
      </c>
      <c r="S791" s="10">
        <f t="shared" si="76"/>
        <v>41277.186111111107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music/rock</v>
      </c>
      <c r="R792" t="str">
        <f t="shared" si="75"/>
        <v/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2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music/rock</v>
      </c>
      <c r="R793" t="str">
        <f t="shared" si="75"/>
        <v/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2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music/rock</v>
      </c>
      <c r="R794" t="str">
        <f t="shared" si="75"/>
        <v/>
      </c>
      <c r="S794" s="10">
        <f t="shared" si="76"/>
        <v>41555.87364583333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2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music/rock</v>
      </c>
      <c r="R795" t="str">
        <f t="shared" si="75"/>
        <v/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2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music/rock</v>
      </c>
      <c r="R796" t="str">
        <f t="shared" si="75"/>
        <v/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2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music/rock</v>
      </c>
      <c r="R797" t="str">
        <f t="shared" si="75"/>
        <v/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2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music/rock</v>
      </c>
      <c r="R798" t="str">
        <f t="shared" si="75"/>
        <v/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2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music/rock</v>
      </c>
      <c r="R799" t="str">
        <f t="shared" si="75"/>
        <v/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2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music/rock</v>
      </c>
      <c r="R800" t="str">
        <f t="shared" si="75"/>
        <v/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2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music/rock</v>
      </c>
      <c r="R801" t="str">
        <f t="shared" si="75"/>
        <v/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music/rock</v>
      </c>
      <c r="R802" t="str">
        <f t="shared" si="75"/>
        <v/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2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music/rock</v>
      </c>
      <c r="R803" t="str">
        <f t="shared" si="75"/>
        <v/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2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music/rock</v>
      </c>
      <c r="R804" t="str">
        <f t="shared" si="75"/>
        <v/>
      </c>
      <c r="S804" s="10">
        <f t="shared" si="76"/>
        <v>41123.022268518514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2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music/rock</v>
      </c>
      <c r="R805" t="str">
        <f t="shared" si="75"/>
        <v/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2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music/rock</v>
      </c>
      <c r="R806" t="str">
        <f t="shared" si="75"/>
        <v/>
      </c>
      <c r="S806" s="10">
        <f t="shared" si="76"/>
        <v>40730.105624999997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2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music/rock</v>
      </c>
      <c r="R807" t="str">
        <f t="shared" si="75"/>
        <v/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2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music/rock</v>
      </c>
      <c r="R808" t="str">
        <f t="shared" si="75"/>
        <v/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2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music/rock</v>
      </c>
      <c r="R809" t="str">
        <f t="shared" si="75"/>
        <v/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2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music/rock</v>
      </c>
      <c r="R810" t="str">
        <f t="shared" si="75"/>
        <v/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2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music/rock</v>
      </c>
      <c r="R811" t="str">
        <f t="shared" si="75"/>
        <v/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music/rock</v>
      </c>
      <c r="R812" t="str">
        <f t="shared" si="75"/>
        <v/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2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music/rock</v>
      </c>
      <c r="R813" t="str">
        <f t="shared" si="75"/>
        <v/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2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music/rock</v>
      </c>
      <c r="R814" t="str">
        <f t="shared" si="75"/>
        <v/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2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music/rock</v>
      </c>
      <c r="R815" t="str">
        <f t="shared" si="75"/>
        <v/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2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music/rock</v>
      </c>
      <c r="R816" t="str">
        <f t="shared" si="75"/>
        <v/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2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music/rock</v>
      </c>
      <c r="R817" t="str">
        <f t="shared" si="75"/>
        <v/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2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music/rock</v>
      </c>
      <c r="R818" t="str">
        <f t="shared" si="75"/>
        <v/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2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music/rock</v>
      </c>
      <c r="R819" t="str">
        <f t="shared" si="75"/>
        <v/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2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music/rock</v>
      </c>
      <c r="R820" t="str">
        <f t="shared" si="75"/>
        <v/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2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music/rock</v>
      </c>
      <c r="R821" t="str">
        <f t="shared" si="75"/>
        <v/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music/rock</v>
      </c>
      <c r="R822" t="str">
        <f t="shared" si="75"/>
        <v/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2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music/rock</v>
      </c>
      <c r="R823" t="str">
        <f t="shared" si="75"/>
        <v/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2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music/rock</v>
      </c>
      <c r="R824" t="str">
        <f t="shared" si="75"/>
        <v/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2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music/rock</v>
      </c>
      <c r="R825" t="str">
        <f t="shared" si="75"/>
        <v/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2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music/rock</v>
      </c>
      <c r="R826" t="str">
        <f t="shared" si="75"/>
        <v/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2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music/rock</v>
      </c>
      <c r="R827" t="str">
        <f t="shared" si="75"/>
        <v/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2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music/rock</v>
      </c>
      <c r="R828" t="str">
        <f t="shared" si="75"/>
        <v/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2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music/rock</v>
      </c>
      <c r="R829" t="str">
        <f t="shared" si="75"/>
        <v/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2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music/rock</v>
      </c>
      <c r="R830" t="str">
        <f t="shared" si="75"/>
        <v/>
      </c>
      <c r="S830" s="10">
        <f t="shared" si="76"/>
        <v>41073.050717592589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2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music/rock</v>
      </c>
      <c r="R831" t="str">
        <f t="shared" si="75"/>
        <v/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music/rock</v>
      </c>
      <c r="R832" t="str">
        <f t="shared" si="75"/>
        <v/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2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music/rock</v>
      </c>
      <c r="R833" t="str">
        <f t="shared" si="75"/>
        <v/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2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music/rock</v>
      </c>
      <c r="R834" t="str">
        <f t="shared" si="75"/>
        <v/>
      </c>
      <c r="S834" s="10">
        <f t="shared" si="76"/>
        <v>40869.675173611111</v>
      </c>
      <c r="T834" s="10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2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IFERROR(LEFT(N835, SEARCH("&amp;",N835,1)-1),N835)</f>
        <v>music/rock</v>
      </c>
      <c r="R835" t="str">
        <f t="shared" ref="R835:R898" si="81">IFERROR(RIGHT(N835,LEN(N835)-FIND("&amp;",N835)),"")</f>
        <v/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2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music/rock</v>
      </c>
      <c r="R836" t="str">
        <f t="shared" si="81"/>
        <v/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2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music/rock</v>
      </c>
      <c r="R837" t="str">
        <f t="shared" si="81"/>
        <v/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2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music/rock</v>
      </c>
      <c r="R838" t="str">
        <f t="shared" si="81"/>
        <v/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2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music/rock</v>
      </c>
      <c r="R839" t="str">
        <f t="shared" si="81"/>
        <v/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2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music/rock</v>
      </c>
      <c r="R840" t="str">
        <f t="shared" si="81"/>
        <v/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2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music/rock</v>
      </c>
      <c r="R841" t="str">
        <f t="shared" si="81"/>
        <v/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music/metal</v>
      </c>
      <c r="R842" t="str">
        <f t="shared" si="81"/>
        <v/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2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music/metal</v>
      </c>
      <c r="R843" t="str">
        <f t="shared" si="81"/>
        <v/>
      </c>
      <c r="S843" s="10">
        <f t="shared" si="82"/>
        <v>41923.838692129633</v>
      </c>
      <c r="T843" s="10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2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music/metal</v>
      </c>
      <c r="R844" t="str">
        <f t="shared" si="81"/>
        <v/>
      </c>
      <c r="S844" s="10">
        <f t="shared" si="82"/>
        <v>41526.59239583333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2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music/metal</v>
      </c>
      <c r="R845" t="str">
        <f t="shared" si="81"/>
        <v/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2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music/metal</v>
      </c>
      <c r="R846" t="str">
        <f t="shared" si="81"/>
        <v/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2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music/metal</v>
      </c>
      <c r="R847" t="str">
        <f t="shared" si="81"/>
        <v/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2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music/metal</v>
      </c>
      <c r="R848" t="str">
        <f t="shared" si="81"/>
        <v/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2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music/metal</v>
      </c>
      <c r="R849" t="str">
        <f t="shared" si="81"/>
        <v/>
      </c>
      <c r="S849" s="10">
        <f t="shared" si="82"/>
        <v>42165.798333333332</v>
      </c>
      <c r="T849" s="10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2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music/metal</v>
      </c>
      <c r="R850" t="str">
        <f t="shared" si="81"/>
        <v/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2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music/metal</v>
      </c>
      <c r="R851" t="str">
        <f t="shared" si="81"/>
        <v/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music/metal</v>
      </c>
      <c r="R852" t="str">
        <f t="shared" si="81"/>
        <v/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2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music/metal</v>
      </c>
      <c r="R853" t="str">
        <f t="shared" si="81"/>
        <v/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2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music/metal</v>
      </c>
      <c r="R854" t="str">
        <f t="shared" si="81"/>
        <v/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2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music/metal</v>
      </c>
      <c r="R855" t="str">
        <f t="shared" si="81"/>
        <v/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2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music/metal</v>
      </c>
      <c r="R856" t="str">
        <f t="shared" si="81"/>
        <v/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2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music/metal</v>
      </c>
      <c r="R857" t="str">
        <f t="shared" si="81"/>
        <v/>
      </c>
      <c r="S857" s="10">
        <f t="shared" si="82"/>
        <v>42545.125196759254</v>
      </c>
      <c r="T857" s="10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2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music/metal</v>
      </c>
      <c r="R858" t="str">
        <f t="shared" si="81"/>
        <v/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2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music/metal</v>
      </c>
      <c r="R859" t="str">
        <f t="shared" si="81"/>
        <v/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2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music/metal</v>
      </c>
      <c r="R860" t="str">
        <f t="shared" si="81"/>
        <v/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2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music/metal</v>
      </c>
      <c r="R861" t="str">
        <f t="shared" si="81"/>
        <v/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music/jazz</v>
      </c>
      <c r="R862" t="str">
        <f t="shared" si="81"/>
        <v/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2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music/jazz</v>
      </c>
      <c r="R863" t="str">
        <f t="shared" si="81"/>
        <v/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2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music/jazz</v>
      </c>
      <c r="R864" t="str">
        <f t="shared" si="81"/>
        <v/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2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music/jazz</v>
      </c>
      <c r="R865" t="str">
        <f t="shared" si="81"/>
        <v/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2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music/jazz</v>
      </c>
      <c r="R866" t="str">
        <f t="shared" si="81"/>
        <v/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2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music/jazz</v>
      </c>
      <c r="R867" t="str">
        <f t="shared" si="81"/>
        <v/>
      </c>
      <c r="S867" s="10">
        <f t="shared" si="82"/>
        <v>41230.773113425923</v>
      </c>
      <c r="T867" s="10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2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music/jazz</v>
      </c>
      <c r="R868" t="str">
        <f t="shared" si="81"/>
        <v/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2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music/jazz</v>
      </c>
      <c r="R869" t="str">
        <f t="shared" si="81"/>
        <v/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2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music/jazz</v>
      </c>
      <c r="R870" t="str">
        <f t="shared" si="81"/>
        <v/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2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music/jazz</v>
      </c>
      <c r="R871" t="str">
        <f t="shared" si="81"/>
        <v/>
      </c>
      <c r="S871" s="10">
        <f t="shared" si="82"/>
        <v>41342.845567129625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music/jazz</v>
      </c>
      <c r="R872" t="str">
        <f t="shared" si="81"/>
        <v/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2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music/jazz</v>
      </c>
      <c r="R873" t="str">
        <f t="shared" si="81"/>
        <v/>
      </c>
      <c r="S873" s="10">
        <f t="shared" si="82"/>
        <v>41577.561284722222</v>
      </c>
      <c r="T873" s="10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2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music/jazz</v>
      </c>
      <c r="R874" t="str">
        <f t="shared" si="81"/>
        <v/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2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music/jazz</v>
      </c>
      <c r="R875" t="str">
        <f t="shared" si="81"/>
        <v/>
      </c>
      <c r="S875" s="10">
        <f t="shared" si="82"/>
        <v>41184.167129629626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2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music/jazz</v>
      </c>
      <c r="R876" t="str">
        <f t="shared" si="81"/>
        <v/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2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music/jazz</v>
      </c>
      <c r="R877" t="str">
        <f t="shared" si="81"/>
        <v/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2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music/jazz</v>
      </c>
      <c r="R878" t="str">
        <f t="shared" si="81"/>
        <v/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2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music/jazz</v>
      </c>
      <c r="R879" t="str">
        <f t="shared" si="81"/>
        <v/>
      </c>
      <c r="S879" s="10">
        <f t="shared" si="82"/>
        <v>41597.788888888885</v>
      </c>
      <c r="T879" s="10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2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music/jazz</v>
      </c>
      <c r="R880" t="str">
        <f t="shared" si="81"/>
        <v/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2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music/jazz</v>
      </c>
      <c r="R881" t="str">
        <f t="shared" si="81"/>
        <v/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music/indie rock</v>
      </c>
      <c r="R882" t="str">
        <f t="shared" si="81"/>
        <v/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2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music/indie rock</v>
      </c>
      <c r="R883" t="str">
        <f t="shared" si="81"/>
        <v/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2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music/indie rock</v>
      </c>
      <c r="R884" t="str">
        <f t="shared" si="81"/>
        <v/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2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music/indie rock</v>
      </c>
      <c r="R885" t="str">
        <f t="shared" si="81"/>
        <v/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2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music/indie rock</v>
      </c>
      <c r="R886" t="str">
        <f t="shared" si="81"/>
        <v/>
      </c>
      <c r="S886" s="10">
        <f t="shared" si="82"/>
        <v>40981.802615740744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2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music/indie rock</v>
      </c>
      <c r="R887" t="str">
        <f t="shared" si="81"/>
        <v/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2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music/indie rock</v>
      </c>
      <c r="R888" t="str">
        <f t="shared" si="81"/>
        <v/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2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music/indie rock</v>
      </c>
      <c r="R889" t="str">
        <f t="shared" si="81"/>
        <v/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2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music/indie rock</v>
      </c>
      <c r="R890" t="str">
        <f t="shared" si="81"/>
        <v/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2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music/indie rock</v>
      </c>
      <c r="R891" t="str">
        <f t="shared" si="81"/>
        <v/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music/indie rock</v>
      </c>
      <c r="R892" t="str">
        <f t="shared" si="81"/>
        <v/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2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music/indie rock</v>
      </c>
      <c r="R893" t="str">
        <f t="shared" si="81"/>
        <v/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2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music/indie rock</v>
      </c>
      <c r="R894" t="str">
        <f t="shared" si="81"/>
        <v/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2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music/indie rock</v>
      </c>
      <c r="R895" t="str">
        <f t="shared" si="81"/>
        <v/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2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music/indie rock</v>
      </c>
      <c r="R896" t="str">
        <f t="shared" si="81"/>
        <v/>
      </c>
      <c r="S896" s="10">
        <f t="shared" si="82"/>
        <v>42496.98159722222</v>
      </c>
      <c r="T896" s="10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2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music/indie rock</v>
      </c>
      <c r="R897" t="str">
        <f t="shared" si="81"/>
        <v/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2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music/indie rock</v>
      </c>
      <c r="R898" t="str">
        <f t="shared" si="81"/>
        <v/>
      </c>
      <c r="S898" s="10">
        <f t="shared" si="82"/>
        <v>42218.872986111106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2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IFERROR(LEFT(N899, SEARCH("&amp;",N899,1)-1),N899)</f>
        <v>music/indie rock</v>
      </c>
      <c r="R899" t="str">
        <f t="shared" ref="R899:R962" si="87">IFERROR(RIGHT(N899,LEN(N899)-FIND("&amp;",N899)),"")</f>
        <v/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2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music/indie rock</v>
      </c>
      <c r="R900" t="str">
        <f t="shared" si="87"/>
        <v/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2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music/indie rock</v>
      </c>
      <c r="R901" t="str">
        <f t="shared" si="87"/>
        <v/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music/jazz</v>
      </c>
      <c r="R902" t="str">
        <f t="shared" si="87"/>
        <v/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2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music/jazz</v>
      </c>
      <c r="R903" t="str">
        <f t="shared" si="87"/>
        <v/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2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music/jazz</v>
      </c>
      <c r="R904" t="str">
        <f t="shared" si="87"/>
        <v/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2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music/jazz</v>
      </c>
      <c r="R905" t="str">
        <f t="shared" si="87"/>
        <v/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2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music/jazz</v>
      </c>
      <c r="R906" t="str">
        <f t="shared" si="87"/>
        <v/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2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music/jazz</v>
      </c>
      <c r="R907" t="str">
        <f t="shared" si="87"/>
        <v/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2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music/jazz</v>
      </c>
      <c r="R908" t="str">
        <f t="shared" si="87"/>
        <v/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2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music/jazz</v>
      </c>
      <c r="R909" t="str">
        <f t="shared" si="87"/>
        <v/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2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music/jazz</v>
      </c>
      <c r="R910" t="str">
        <f t="shared" si="87"/>
        <v/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2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music/jazz</v>
      </c>
      <c r="R911" t="str">
        <f t="shared" si="87"/>
        <v/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music/jazz</v>
      </c>
      <c r="R912" t="str">
        <f t="shared" si="87"/>
        <v/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2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music/jazz</v>
      </c>
      <c r="R913" t="str">
        <f t="shared" si="87"/>
        <v/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2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music/jazz</v>
      </c>
      <c r="R914" t="str">
        <f t="shared" si="87"/>
        <v/>
      </c>
      <c r="S914" s="10">
        <f t="shared" si="88"/>
        <v>41194.109340277777</v>
      </c>
      <c r="T914" s="10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2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music/jazz</v>
      </c>
      <c r="R915" t="str">
        <f t="shared" si="87"/>
        <v/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2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music/jazz</v>
      </c>
      <c r="R916" t="str">
        <f t="shared" si="87"/>
        <v/>
      </c>
      <c r="S916" s="10">
        <f t="shared" si="88"/>
        <v>41116.763275462959</v>
      </c>
      <c r="T916" s="10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2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music/jazz</v>
      </c>
      <c r="R917" t="str">
        <f t="shared" si="87"/>
        <v/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2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music/jazz</v>
      </c>
      <c r="R918" t="str">
        <f t="shared" si="87"/>
        <v/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2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music/jazz</v>
      </c>
      <c r="R919" t="str">
        <f t="shared" si="87"/>
        <v/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2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music/jazz</v>
      </c>
      <c r="R920" t="str">
        <f t="shared" si="87"/>
        <v/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2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music/jazz</v>
      </c>
      <c r="R921" t="str">
        <f t="shared" si="87"/>
        <v/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music/jazz</v>
      </c>
      <c r="R922" t="str">
        <f t="shared" si="87"/>
        <v/>
      </c>
      <c r="S922" s="10">
        <f t="shared" si="88"/>
        <v>41562.671550925923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2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music/jazz</v>
      </c>
      <c r="R923" t="str">
        <f t="shared" si="87"/>
        <v/>
      </c>
      <c r="S923" s="10">
        <f t="shared" si="88"/>
        <v>40847.171018518522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2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music/jazz</v>
      </c>
      <c r="R924" t="str">
        <f t="shared" si="87"/>
        <v/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2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music/jazz</v>
      </c>
      <c r="R925" t="str">
        <f t="shared" si="87"/>
        <v/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2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music/jazz</v>
      </c>
      <c r="R926" t="str">
        <f t="shared" si="87"/>
        <v/>
      </c>
      <c r="S926" s="10">
        <f t="shared" si="88"/>
        <v>41288.942928240736</v>
      </c>
      <c r="T926" s="10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2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music/jazz</v>
      </c>
      <c r="R927" t="str">
        <f t="shared" si="87"/>
        <v/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2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music/jazz</v>
      </c>
      <c r="R928" t="str">
        <f t="shared" si="87"/>
        <v/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2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music/jazz</v>
      </c>
      <c r="R929" t="str">
        <f t="shared" si="87"/>
        <v/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2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music/jazz</v>
      </c>
      <c r="R930" t="str">
        <f t="shared" si="87"/>
        <v/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2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music/jazz</v>
      </c>
      <c r="R931" t="str">
        <f t="shared" si="87"/>
        <v/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music/jazz</v>
      </c>
      <c r="R932" t="str">
        <f t="shared" si="87"/>
        <v/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2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music/jazz</v>
      </c>
      <c r="R933" t="str">
        <f t="shared" si="87"/>
        <v/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2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music/jazz</v>
      </c>
      <c r="R934" t="str">
        <f t="shared" si="87"/>
        <v/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2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music/jazz</v>
      </c>
      <c r="R935" t="str">
        <f t="shared" si="87"/>
        <v/>
      </c>
      <c r="S935" s="10">
        <f t="shared" si="88"/>
        <v>41711.169085648144</v>
      </c>
      <c r="T935" s="10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2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music/jazz</v>
      </c>
      <c r="R936" t="str">
        <f t="shared" si="87"/>
        <v/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2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music/jazz</v>
      </c>
      <c r="R937" t="str">
        <f t="shared" si="87"/>
        <v/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2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music/jazz</v>
      </c>
      <c r="R938" t="str">
        <f t="shared" si="87"/>
        <v/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2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music/jazz</v>
      </c>
      <c r="R939" t="str">
        <f t="shared" si="87"/>
        <v/>
      </c>
      <c r="S939" s="10">
        <f t="shared" si="88"/>
        <v>41551.798113425924</v>
      </c>
      <c r="T939" s="10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2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music/jazz</v>
      </c>
      <c r="R940" t="str">
        <f t="shared" si="87"/>
        <v/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2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music/jazz</v>
      </c>
      <c r="R941" t="str">
        <f t="shared" si="87"/>
        <v/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technology/wearables</v>
      </c>
      <c r="R942" t="str">
        <f t="shared" si="87"/>
        <v/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2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technology/wearables</v>
      </c>
      <c r="R943" t="str">
        <f t="shared" si="87"/>
        <v/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2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technology/wearables</v>
      </c>
      <c r="R944" t="str">
        <f t="shared" si="87"/>
        <v/>
      </c>
      <c r="S944" s="10">
        <f t="shared" si="88"/>
        <v>42382.843287037038</v>
      </c>
      <c r="T944" s="10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2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technology/wearables</v>
      </c>
      <c r="R945" t="str">
        <f t="shared" si="87"/>
        <v/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2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technology/wearables</v>
      </c>
      <c r="R946" t="str">
        <f t="shared" si="87"/>
        <v/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2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technology/wearables</v>
      </c>
      <c r="R947" t="str">
        <f t="shared" si="87"/>
        <v/>
      </c>
      <c r="S947" s="10">
        <f t="shared" si="88"/>
        <v>42732.872986111106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2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technology/wearables</v>
      </c>
      <c r="R948" t="str">
        <f t="shared" si="87"/>
        <v/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2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technology/wearables</v>
      </c>
      <c r="R949" t="str">
        <f t="shared" si="87"/>
        <v/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2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technology/wearables</v>
      </c>
      <c r="R950" t="str">
        <f t="shared" si="87"/>
        <v/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2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technology/wearables</v>
      </c>
      <c r="R951" t="str">
        <f t="shared" si="87"/>
        <v/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technology/wearables</v>
      </c>
      <c r="R952" t="str">
        <f t="shared" si="87"/>
        <v/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2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technology/wearables</v>
      </c>
      <c r="R953" t="str">
        <f t="shared" si="87"/>
        <v/>
      </c>
      <c r="S953" s="10">
        <f t="shared" si="88"/>
        <v>42480.653611111113</v>
      </c>
      <c r="T953" s="10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2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technology/wearables</v>
      </c>
      <c r="R954" t="str">
        <f t="shared" si="87"/>
        <v/>
      </c>
      <c r="S954" s="10">
        <f t="shared" si="88"/>
        <v>42662.613564814819</v>
      </c>
      <c r="T954" s="10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2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technology/wearables</v>
      </c>
      <c r="R955" t="str">
        <f t="shared" si="87"/>
        <v/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2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technology/wearables</v>
      </c>
      <c r="R956" t="str">
        <f t="shared" si="87"/>
        <v/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2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technology/wearables</v>
      </c>
      <c r="R957" t="str">
        <f t="shared" si="87"/>
        <v/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2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technology/wearables</v>
      </c>
      <c r="R958" t="str">
        <f t="shared" si="87"/>
        <v/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2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technology/wearables</v>
      </c>
      <c r="R959" t="str">
        <f t="shared" si="87"/>
        <v/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2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technology/wearables</v>
      </c>
      <c r="R960" t="str">
        <f t="shared" si="87"/>
        <v/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2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technology/wearables</v>
      </c>
      <c r="R961" t="str">
        <f t="shared" si="87"/>
        <v/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technology/wearables</v>
      </c>
      <c r="R962" t="str">
        <f t="shared" si="87"/>
        <v/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2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IFERROR(LEFT(N963, SEARCH("&amp;",N963,1)-1),N963)</f>
        <v>technology/wearables</v>
      </c>
      <c r="R963" t="str">
        <f t="shared" ref="R963:R1026" si="93">IFERROR(RIGHT(N963,LEN(N963)-FIND("&amp;",N963)),"")</f>
        <v/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2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technology/wearables</v>
      </c>
      <c r="R964" t="str">
        <f t="shared" si="93"/>
        <v/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2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technology/wearables</v>
      </c>
      <c r="R965" t="str">
        <f t="shared" si="93"/>
        <v/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2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technology/wearables</v>
      </c>
      <c r="R966" t="str">
        <f t="shared" si="93"/>
        <v/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2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technology/wearables</v>
      </c>
      <c r="R967" t="str">
        <f t="shared" si="93"/>
        <v/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2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technology/wearables</v>
      </c>
      <c r="R968" t="str">
        <f t="shared" si="93"/>
        <v/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2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technology/wearables</v>
      </c>
      <c r="R969" t="str">
        <f t="shared" si="93"/>
        <v/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2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technology/wearables</v>
      </c>
      <c r="R970" t="str">
        <f t="shared" si="93"/>
        <v/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2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technology/wearables</v>
      </c>
      <c r="R971" t="str">
        <f t="shared" si="93"/>
        <v/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technology/wearables</v>
      </c>
      <c r="R972" t="str">
        <f t="shared" si="93"/>
        <v/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2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technology/wearables</v>
      </c>
      <c r="R973" t="str">
        <f t="shared" si="93"/>
        <v/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2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technology/wearables</v>
      </c>
      <c r="R974" t="str">
        <f t="shared" si="93"/>
        <v/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2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technology/wearables</v>
      </c>
      <c r="R975" t="str">
        <f t="shared" si="93"/>
        <v/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2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technology/wearables</v>
      </c>
      <c r="R976" t="str">
        <f t="shared" si="93"/>
        <v/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2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technology/wearables</v>
      </c>
      <c r="R977" t="str">
        <f t="shared" si="93"/>
        <v/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2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technology/wearables</v>
      </c>
      <c r="R978" t="str">
        <f t="shared" si="93"/>
        <v/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2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technology/wearables</v>
      </c>
      <c r="R979" t="str">
        <f t="shared" si="93"/>
        <v/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2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technology/wearables</v>
      </c>
      <c r="R980" t="str">
        <f t="shared" si="93"/>
        <v/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2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technology/wearables</v>
      </c>
      <c r="R981" t="str">
        <f t="shared" si="93"/>
        <v/>
      </c>
      <c r="S981" s="10">
        <f t="shared" si="94"/>
        <v>42506.416990740741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technology/wearables</v>
      </c>
      <c r="R982" t="str">
        <f t="shared" si="93"/>
        <v/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2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technology/wearables</v>
      </c>
      <c r="R983" t="str">
        <f t="shared" si="93"/>
        <v/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2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technology/wearables</v>
      </c>
      <c r="R984" t="str">
        <f t="shared" si="93"/>
        <v/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2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technology/wearables</v>
      </c>
      <c r="R985" t="str">
        <f t="shared" si="93"/>
        <v/>
      </c>
      <c r="S985" s="10">
        <f t="shared" si="94"/>
        <v>42574.667650462958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2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technology/wearables</v>
      </c>
      <c r="R986" t="str">
        <f t="shared" si="93"/>
        <v/>
      </c>
      <c r="S986" s="10">
        <f t="shared" si="94"/>
        <v>42061.11583333333</v>
      </c>
      <c r="T986" s="10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2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technology/wearables</v>
      </c>
      <c r="R987" t="str">
        <f t="shared" si="93"/>
        <v/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2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technology/wearables</v>
      </c>
      <c r="R988" t="str">
        <f t="shared" si="93"/>
        <v/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2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technology/wearables</v>
      </c>
      <c r="R989" t="str">
        <f t="shared" si="93"/>
        <v/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2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technology/wearables</v>
      </c>
      <c r="R990" t="str">
        <f t="shared" si="93"/>
        <v/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2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technology/wearables</v>
      </c>
      <c r="R991" t="str">
        <f t="shared" si="93"/>
        <v/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technology/wearables</v>
      </c>
      <c r="R992" t="str">
        <f t="shared" si="93"/>
        <v/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2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technology/wearables</v>
      </c>
      <c r="R993" t="str">
        <f t="shared" si="93"/>
        <v/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2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technology/wearables</v>
      </c>
      <c r="R994" t="str">
        <f t="shared" si="93"/>
        <v/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2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technology/wearables</v>
      </c>
      <c r="R995" t="str">
        <f t="shared" si="93"/>
        <v/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2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technology/wearables</v>
      </c>
      <c r="R996" t="str">
        <f t="shared" si="93"/>
        <v/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2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technology/wearables</v>
      </c>
      <c r="R997" t="str">
        <f t="shared" si="93"/>
        <v/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2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technology/wearables</v>
      </c>
      <c r="R998" t="str">
        <f t="shared" si="93"/>
        <v/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2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technology/wearables</v>
      </c>
      <c r="R999" t="str">
        <f t="shared" si="93"/>
        <v/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2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technology/wearables</v>
      </c>
      <c r="R1000" t="str">
        <f t="shared" si="93"/>
        <v/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2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technology/wearables</v>
      </c>
      <c r="R1001" t="str">
        <f t="shared" si="93"/>
        <v/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technology/wearables</v>
      </c>
      <c r="R1002" t="str">
        <f t="shared" si="93"/>
        <v/>
      </c>
      <c r="S1002" s="10">
        <f t="shared" si="94"/>
        <v>42749.05972222222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2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technology/wearables</v>
      </c>
      <c r="R1003" t="str">
        <f t="shared" si="93"/>
        <v/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2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technology/wearables</v>
      </c>
      <c r="R1004" t="str">
        <f t="shared" si="93"/>
        <v/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2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technology/wearables</v>
      </c>
      <c r="R1005" t="str">
        <f t="shared" si="93"/>
        <v/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2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technology/wearables</v>
      </c>
      <c r="R1006" t="str">
        <f t="shared" si="93"/>
        <v/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2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technology/wearables</v>
      </c>
      <c r="R1007" t="str">
        <f t="shared" si="93"/>
        <v/>
      </c>
      <c r="S1007" s="10">
        <f t="shared" si="94"/>
        <v>42276.624803240746</v>
      </c>
      <c r="T1007" s="10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2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technology/wearables</v>
      </c>
      <c r="R1008" t="str">
        <f t="shared" si="93"/>
        <v/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2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technology/wearables</v>
      </c>
      <c r="R1009" t="str">
        <f t="shared" si="93"/>
        <v/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2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technology/wearables</v>
      </c>
      <c r="R1010" t="str">
        <f t="shared" si="93"/>
        <v/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2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technology/wearables</v>
      </c>
      <c r="R1011" t="str">
        <f t="shared" si="93"/>
        <v/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technology/wearables</v>
      </c>
      <c r="R1012" t="str">
        <f t="shared" si="93"/>
        <v/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2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technology/wearables</v>
      </c>
      <c r="R1013" t="str">
        <f t="shared" si="93"/>
        <v/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2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technology/wearables</v>
      </c>
      <c r="R1014" t="str">
        <f t="shared" si="93"/>
        <v/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2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technology/wearables</v>
      </c>
      <c r="R1015" t="str">
        <f t="shared" si="93"/>
        <v/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2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technology/wearables</v>
      </c>
      <c r="R1016" t="str">
        <f t="shared" si="93"/>
        <v/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2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technology/wearables</v>
      </c>
      <c r="R1017" t="str">
        <f t="shared" si="93"/>
        <v/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2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technology/wearables</v>
      </c>
      <c r="R1018" t="str">
        <f t="shared" si="93"/>
        <v/>
      </c>
      <c r="S1018" s="10">
        <f t="shared" si="94"/>
        <v>42422.107129629629</v>
      </c>
      <c r="T1018" s="10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2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technology/wearables</v>
      </c>
      <c r="R1019" t="str">
        <f t="shared" si="93"/>
        <v/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2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technology/wearables</v>
      </c>
      <c r="R1020" t="str">
        <f t="shared" si="93"/>
        <v/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2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technology/wearables</v>
      </c>
      <c r="R1021" t="str">
        <f t="shared" si="93"/>
        <v/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music/electronic music</v>
      </c>
      <c r="R1022" t="str">
        <f t="shared" si="93"/>
        <v/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2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music/electronic music</v>
      </c>
      <c r="R1023" t="str">
        <f t="shared" si="93"/>
        <v/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2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music/electronic music</v>
      </c>
      <c r="R1024" t="str">
        <f t="shared" si="93"/>
        <v/>
      </c>
      <c r="S1024" s="10">
        <f t="shared" si="94"/>
        <v>42111.646724537037</v>
      </c>
      <c r="T1024" s="10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2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music/electronic music</v>
      </c>
      <c r="R1025" t="str">
        <f t="shared" si="93"/>
        <v/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2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music/electronic music</v>
      </c>
      <c r="R1026" t="str">
        <f t="shared" si="93"/>
        <v/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2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IFERROR(LEFT(N1027, SEARCH("&amp;",N1027,1)-1),N1027)</f>
        <v>music/electronic music</v>
      </c>
      <c r="R1027" t="str">
        <f t="shared" ref="R1027:R1090" si="99">IFERROR(RIGHT(N1027,LEN(N1027)-FIND("&amp;",N1027)),"")</f>
        <v/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2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music/electronic music</v>
      </c>
      <c r="R1028" t="str">
        <f t="shared" si="99"/>
        <v/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2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music/electronic music</v>
      </c>
      <c r="R1029" t="str">
        <f t="shared" si="99"/>
        <v/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2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music/electronic music</v>
      </c>
      <c r="R1030" t="str">
        <f t="shared" si="99"/>
        <v/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2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music/electronic music</v>
      </c>
      <c r="R1031" t="str">
        <f t="shared" si="99"/>
        <v/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music/electronic music</v>
      </c>
      <c r="R1032" t="str">
        <f t="shared" si="99"/>
        <v/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2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music/electronic music</v>
      </c>
      <c r="R1033" t="str">
        <f t="shared" si="99"/>
        <v/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2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music/electronic music</v>
      </c>
      <c r="R1034" t="str">
        <f t="shared" si="99"/>
        <v/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2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music/electronic music</v>
      </c>
      <c r="R1035" t="str">
        <f t="shared" si="99"/>
        <v/>
      </c>
      <c r="S1035" s="10">
        <f t="shared" si="100"/>
        <v>42688.732407407406</v>
      </c>
      <c r="T1035" s="10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2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music/electronic music</v>
      </c>
      <c r="R1036" t="str">
        <f t="shared" si="99"/>
        <v/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2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music/electronic music</v>
      </c>
      <c r="R1037" t="str">
        <f t="shared" si="99"/>
        <v/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2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music/electronic music</v>
      </c>
      <c r="R1038" t="str">
        <f t="shared" si="99"/>
        <v/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2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music/electronic music</v>
      </c>
      <c r="R1039" t="str">
        <f t="shared" si="99"/>
        <v/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2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music/electronic music</v>
      </c>
      <c r="R1040" t="str">
        <f t="shared" si="99"/>
        <v/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2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music/electronic music</v>
      </c>
      <c r="R1041" t="str">
        <f t="shared" si="99"/>
        <v/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journalism/audio</v>
      </c>
      <c r="R1042" t="str">
        <f t="shared" si="99"/>
        <v/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2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journalism/audio</v>
      </c>
      <c r="R1043" t="str">
        <f t="shared" si="99"/>
        <v/>
      </c>
      <c r="S1043" s="10">
        <f t="shared" si="100"/>
        <v>41831.06009259259</v>
      </c>
      <c r="T1043" s="10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2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journalism/audio</v>
      </c>
      <c r="R1044" t="str">
        <f t="shared" si="99"/>
        <v/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2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journalism/audio</v>
      </c>
      <c r="R1045" t="str">
        <f t="shared" si="99"/>
        <v/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2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journalism/audio</v>
      </c>
      <c r="R1046" t="str">
        <f t="shared" si="99"/>
        <v/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2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journalism/audio</v>
      </c>
      <c r="R1047" t="str">
        <f t="shared" si="99"/>
        <v/>
      </c>
      <c r="S1047" s="10">
        <f t="shared" si="100"/>
        <v>41844.874421296292</v>
      </c>
      <c r="T1047" s="10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2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journalism/audio</v>
      </c>
      <c r="R1048" t="str">
        <f t="shared" si="99"/>
        <v/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2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journalism/audio</v>
      </c>
      <c r="R1049" t="str">
        <f t="shared" si="99"/>
        <v/>
      </c>
      <c r="S1049" s="10">
        <f t="shared" si="100"/>
        <v>41918.818460648152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2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journalism/audio</v>
      </c>
      <c r="R1050" t="str">
        <f t="shared" si="99"/>
        <v/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2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journalism/audio</v>
      </c>
      <c r="R1051" t="str">
        <f t="shared" si="99"/>
        <v/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journalism/audio</v>
      </c>
      <c r="R1052" t="str">
        <f t="shared" si="99"/>
        <v/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2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journalism/audio</v>
      </c>
      <c r="R1053" t="str">
        <f t="shared" si="99"/>
        <v/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2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journalism/audio</v>
      </c>
      <c r="R1054" t="str">
        <f t="shared" si="99"/>
        <v/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2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journalism/audio</v>
      </c>
      <c r="R1055" t="str">
        <f t="shared" si="99"/>
        <v/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2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journalism/audio</v>
      </c>
      <c r="R1056" t="str">
        <f t="shared" si="99"/>
        <v/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2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journalism/audio</v>
      </c>
      <c r="R1057" t="str">
        <f t="shared" si="99"/>
        <v/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2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journalism/audio</v>
      </c>
      <c r="R1058" t="str">
        <f t="shared" si="99"/>
        <v/>
      </c>
      <c r="S1058" s="10">
        <f t="shared" si="100"/>
        <v>42058.719641203701</v>
      </c>
      <c r="T1058" s="10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2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journalism/audio</v>
      </c>
      <c r="R1059" t="str">
        <f t="shared" si="99"/>
        <v/>
      </c>
      <c r="S1059" s="10">
        <f t="shared" si="100"/>
        <v>42678.871331018519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2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journalism/audio</v>
      </c>
      <c r="R1060" t="str">
        <f t="shared" si="99"/>
        <v/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2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journalism/audio</v>
      </c>
      <c r="R1061" t="str">
        <f t="shared" si="99"/>
        <v/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journalism/audio</v>
      </c>
      <c r="R1062" t="str">
        <f t="shared" si="99"/>
        <v/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2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journalism/audio</v>
      </c>
      <c r="R1063" t="str">
        <f t="shared" si="99"/>
        <v/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2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journalism/audio</v>
      </c>
      <c r="R1064" t="str">
        <f t="shared" si="99"/>
        <v/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2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journalism/audio</v>
      </c>
      <c r="R1065" t="str">
        <f t="shared" si="99"/>
        <v/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2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games/video games</v>
      </c>
      <c r="R1066" t="str">
        <f t="shared" si="99"/>
        <v/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2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games/video games</v>
      </c>
      <c r="R1067" t="str">
        <f t="shared" si="99"/>
        <v/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2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games/video games</v>
      </c>
      <c r="R1068" t="str">
        <f t="shared" si="99"/>
        <v/>
      </c>
      <c r="S1068" s="10">
        <f t="shared" si="100"/>
        <v>41445.962754629625</v>
      </c>
      <c r="T1068" s="10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2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games/video games</v>
      </c>
      <c r="R1069" t="str">
        <f t="shared" si="99"/>
        <v/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2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games/video games</v>
      </c>
      <c r="R1070" t="str">
        <f t="shared" si="99"/>
        <v/>
      </c>
      <c r="S1070" s="10">
        <f t="shared" si="100"/>
        <v>42440.371111111112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2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games/video games</v>
      </c>
      <c r="R1071" t="str">
        <f t="shared" si="99"/>
        <v/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games/video games</v>
      </c>
      <c r="R1072" t="str">
        <f t="shared" si="99"/>
        <v/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2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games/video games</v>
      </c>
      <c r="R1073" t="str">
        <f t="shared" si="99"/>
        <v/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2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games/video games</v>
      </c>
      <c r="R1074" t="str">
        <f t="shared" si="99"/>
        <v/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2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games/video games</v>
      </c>
      <c r="R1075" t="str">
        <f t="shared" si="99"/>
        <v/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2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games/video games</v>
      </c>
      <c r="R1076" t="str">
        <f t="shared" si="99"/>
        <v/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2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games/video games</v>
      </c>
      <c r="R1077" t="str">
        <f t="shared" si="99"/>
        <v/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2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games/video games</v>
      </c>
      <c r="R1078" t="str">
        <f t="shared" si="99"/>
        <v/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2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games/video games</v>
      </c>
      <c r="R1079" t="str">
        <f t="shared" si="99"/>
        <v/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2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games/video games</v>
      </c>
      <c r="R1080" t="str">
        <f t="shared" si="99"/>
        <v/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2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games/video games</v>
      </c>
      <c r="R1081" t="str">
        <f t="shared" si="99"/>
        <v/>
      </c>
      <c r="S1081" s="10">
        <f t="shared" si="100"/>
        <v>42479.566388888888</v>
      </c>
      <c r="T1081" s="10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games/video games</v>
      </c>
      <c r="R1082" t="str">
        <f t="shared" si="99"/>
        <v/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2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games/video games</v>
      </c>
      <c r="R1083" t="str">
        <f t="shared" si="99"/>
        <v/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2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games/video games</v>
      </c>
      <c r="R1084" t="str">
        <f t="shared" si="99"/>
        <v/>
      </c>
      <c r="S1084" s="10">
        <f t="shared" si="100"/>
        <v>41101.906111111108</v>
      </c>
      <c r="T1084" s="10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2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games/video games</v>
      </c>
      <c r="R1085" t="str">
        <f t="shared" si="99"/>
        <v/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2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games/video games</v>
      </c>
      <c r="R1086" t="str">
        <f t="shared" si="99"/>
        <v/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2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games/video games</v>
      </c>
      <c r="R1087" t="str">
        <f t="shared" si="99"/>
        <v/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2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games/video games</v>
      </c>
      <c r="R1088" t="str">
        <f t="shared" si="99"/>
        <v/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2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games/video games</v>
      </c>
      <c r="R1089" t="str">
        <f t="shared" si="99"/>
        <v/>
      </c>
      <c r="S1089" s="10">
        <f t="shared" si="100"/>
        <v>41775.713969907403</v>
      </c>
      <c r="T1089" s="10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2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games/video games</v>
      </c>
      <c r="R1090" t="str">
        <f t="shared" si="99"/>
        <v/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2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IFERROR(LEFT(N1091, SEARCH("&amp;",N1091,1)-1),N1091)</f>
        <v>games/video games</v>
      </c>
      <c r="R1091" t="str">
        <f t="shared" ref="R1091:R1154" si="105">IFERROR(RIGHT(N1091,LEN(N1091)-FIND("&amp;",N1091)),"")</f>
        <v/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games/video games</v>
      </c>
      <c r="R1092" t="str">
        <f t="shared" si="105"/>
        <v/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2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games/video games</v>
      </c>
      <c r="R1093" t="str">
        <f t="shared" si="105"/>
        <v/>
      </c>
      <c r="S1093" s="10">
        <f t="shared" si="106"/>
        <v>42440.820277777777</v>
      </c>
      <c r="T1093" s="10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2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games/video games</v>
      </c>
      <c r="R1094" t="str">
        <f t="shared" si="105"/>
        <v/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2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games/video games</v>
      </c>
      <c r="R1095" t="str">
        <f t="shared" si="105"/>
        <v/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2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games/video games</v>
      </c>
      <c r="R1096" t="str">
        <f t="shared" si="105"/>
        <v/>
      </c>
      <c r="S1096" s="10">
        <f t="shared" si="106"/>
        <v>40795.71334490741</v>
      </c>
      <c r="T1096" s="10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2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games/video games</v>
      </c>
      <c r="R1097" t="str">
        <f t="shared" si="105"/>
        <v/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2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games/video games</v>
      </c>
      <c r="R1098" t="str">
        <f t="shared" si="105"/>
        <v/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2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games/video games</v>
      </c>
      <c r="R1099" t="str">
        <f t="shared" si="105"/>
        <v/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2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games/video games</v>
      </c>
      <c r="R1100" t="str">
        <f t="shared" si="105"/>
        <v/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2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games/video games</v>
      </c>
      <c r="R1101" t="str">
        <f t="shared" si="105"/>
        <v/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games/video games</v>
      </c>
      <c r="R1102" t="str">
        <f t="shared" si="105"/>
        <v/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2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games/video games</v>
      </c>
      <c r="R1103" t="str">
        <f t="shared" si="105"/>
        <v/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2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games/video games</v>
      </c>
      <c r="R1104" t="str">
        <f t="shared" si="105"/>
        <v/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2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games/video games</v>
      </c>
      <c r="R1105" t="str">
        <f t="shared" si="105"/>
        <v/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2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games/video games</v>
      </c>
      <c r="R1106" t="str">
        <f t="shared" si="105"/>
        <v/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2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games/video games</v>
      </c>
      <c r="R1107" t="str">
        <f t="shared" si="105"/>
        <v/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2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games/video games</v>
      </c>
      <c r="R1108" t="str">
        <f t="shared" si="105"/>
        <v/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2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games/video games</v>
      </c>
      <c r="R1109" t="str">
        <f t="shared" si="105"/>
        <v/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2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games/video games</v>
      </c>
      <c r="R1110" t="str">
        <f t="shared" si="105"/>
        <v/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2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games/video games</v>
      </c>
      <c r="R1111" t="str">
        <f t="shared" si="105"/>
        <v/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games/video games</v>
      </c>
      <c r="R1112" t="str">
        <f t="shared" si="105"/>
        <v/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2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games/video games</v>
      </c>
      <c r="R1113" t="str">
        <f t="shared" si="105"/>
        <v/>
      </c>
      <c r="S1113" s="10">
        <f t="shared" si="106"/>
        <v>42347.203587962962</v>
      </c>
      <c r="T1113" s="10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2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games/video games</v>
      </c>
      <c r="R1114" t="str">
        <f t="shared" si="105"/>
        <v/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2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games/video games</v>
      </c>
      <c r="R1115" t="str">
        <f t="shared" si="105"/>
        <v/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2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games/video games</v>
      </c>
      <c r="R1116" t="str">
        <f t="shared" si="105"/>
        <v/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2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games/video games</v>
      </c>
      <c r="R1117" t="str">
        <f t="shared" si="105"/>
        <v/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2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games/video games</v>
      </c>
      <c r="R1118" t="str">
        <f t="shared" si="105"/>
        <v/>
      </c>
      <c r="S1118" s="10">
        <f t="shared" si="106"/>
        <v>41009.847314814819</v>
      </c>
      <c r="T1118" s="10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2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games/video games</v>
      </c>
      <c r="R1119" t="str">
        <f t="shared" si="105"/>
        <v/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2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games/video games</v>
      </c>
      <c r="R1120" t="str">
        <f t="shared" si="105"/>
        <v/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2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games/video games</v>
      </c>
      <c r="R1121" t="str">
        <f t="shared" si="105"/>
        <v/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games/video games</v>
      </c>
      <c r="R1122" t="str">
        <f t="shared" si="105"/>
        <v/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2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games/video games</v>
      </c>
      <c r="R1123" t="str">
        <f t="shared" si="105"/>
        <v/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2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games/video games</v>
      </c>
      <c r="R1124" t="str">
        <f t="shared" si="105"/>
        <v/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2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games/video games</v>
      </c>
      <c r="R1125" t="str">
        <f t="shared" si="105"/>
        <v/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2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games/mobile games</v>
      </c>
      <c r="R1126" t="str">
        <f t="shared" si="105"/>
        <v/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2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games/mobile games</v>
      </c>
      <c r="R1127" t="str">
        <f t="shared" si="105"/>
        <v/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2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games/mobile games</v>
      </c>
      <c r="R1128" t="str">
        <f t="shared" si="105"/>
        <v/>
      </c>
      <c r="S1128" s="10">
        <f t="shared" si="106"/>
        <v>42535.327476851853</v>
      </c>
      <c r="T1128" s="10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2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games/mobile games</v>
      </c>
      <c r="R1129" t="str">
        <f t="shared" si="105"/>
        <v/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2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games/mobile games</v>
      </c>
      <c r="R1130" t="str">
        <f t="shared" si="105"/>
        <v/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2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games/mobile games</v>
      </c>
      <c r="R1131" t="str">
        <f t="shared" si="105"/>
        <v/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games/mobile games</v>
      </c>
      <c r="R1132" t="str">
        <f t="shared" si="105"/>
        <v/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2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games/mobile games</v>
      </c>
      <c r="R1133" t="str">
        <f t="shared" si="105"/>
        <v/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2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games/mobile games</v>
      </c>
      <c r="R1134" t="str">
        <f t="shared" si="105"/>
        <v/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2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games/mobile games</v>
      </c>
      <c r="R1135" t="str">
        <f t="shared" si="105"/>
        <v/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2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games/mobile games</v>
      </c>
      <c r="R1136" t="str">
        <f t="shared" si="105"/>
        <v/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2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games/mobile games</v>
      </c>
      <c r="R1137" t="str">
        <f t="shared" si="105"/>
        <v/>
      </c>
      <c r="S1137" s="10">
        <f t="shared" si="106"/>
        <v>42558.98951388889</v>
      </c>
      <c r="T1137" s="10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2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games/mobile games</v>
      </c>
      <c r="R1138" t="str">
        <f t="shared" si="105"/>
        <v/>
      </c>
      <c r="S1138" s="10">
        <f t="shared" si="106"/>
        <v>42327.671631944446</v>
      </c>
      <c r="T1138" s="10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2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games/mobile games</v>
      </c>
      <c r="R1139" t="str">
        <f t="shared" si="105"/>
        <v/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2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games/mobile games</v>
      </c>
      <c r="R1140" t="str">
        <f t="shared" si="105"/>
        <v/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2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games/mobile games</v>
      </c>
      <c r="R1141" t="str">
        <f t="shared" si="105"/>
        <v/>
      </c>
      <c r="S1141" s="10">
        <f t="shared" si="106"/>
        <v>41975.34752314815</v>
      </c>
      <c r="T1141" s="10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games/mobile games</v>
      </c>
      <c r="R1142" t="str">
        <f t="shared" si="105"/>
        <v/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2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games/mobile games</v>
      </c>
      <c r="R1143" t="str">
        <f t="shared" si="105"/>
        <v/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2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games/mobile games</v>
      </c>
      <c r="R1144" t="str">
        <f t="shared" si="105"/>
        <v/>
      </c>
      <c r="S1144" s="10">
        <f t="shared" si="106"/>
        <v>42022.006099537037</v>
      </c>
      <c r="T1144" s="10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2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games/mobile games</v>
      </c>
      <c r="R1145" t="str">
        <f t="shared" si="105"/>
        <v/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2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food/food trucks</v>
      </c>
      <c r="R1146" t="str">
        <f t="shared" si="105"/>
        <v/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2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food/food trucks</v>
      </c>
      <c r="R1147" t="str">
        <f t="shared" si="105"/>
        <v/>
      </c>
      <c r="S1147" s="10">
        <f t="shared" si="106"/>
        <v>41854.74759259259</v>
      </c>
      <c r="T1147" s="10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2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food/food trucks</v>
      </c>
      <c r="R1148" t="str">
        <f t="shared" si="105"/>
        <v/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2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food/food trucks</v>
      </c>
      <c r="R1149" t="str">
        <f t="shared" si="105"/>
        <v/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2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food/food trucks</v>
      </c>
      <c r="R1150" t="str">
        <f t="shared" si="105"/>
        <v/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2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food/food trucks</v>
      </c>
      <c r="R1151" t="str">
        <f t="shared" si="105"/>
        <v/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food/food trucks</v>
      </c>
      <c r="R1152" t="str">
        <f t="shared" si="105"/>
        <v/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2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food/food trucks</v>
      </c>
      <c r="R1153" t="str">
        <f t="shared" si="105"/>
        <v/>
      </c>
      <c r="S1153" s="10">
        <f t="shared" si="106"/>
        <v>42224.102581018524</v>
      </c>
      <c r="T1153" s="10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2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food/food trucks</v>
      </c>
      <c r="R1154" t="str">
        <f t="shared" si="105"/>
        <v/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2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IFERROR(LEFT(N1155, SEARCH("&amp;",N1155,1)-1),N1155)</f>
        <v>food/food trucks</v>
      </c>
      <c r="R1155" t="str">
        <f t="shared" ref="R1155:R1218" si="111">IFERROR(RIGHT(N1155,LEN(N1155)-FIND("&amp;",N1155)),"")</f>
        <v/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2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food/food trucks</v>
      </c>
      <c r="R1156" t="str">
        <f t="shared" si="111"/>
        <v/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2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food/food trucks</v>
      </c>
      <c r="R1157" t="str">
        <f t="shared" si="111"/>
        <v/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2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food/food trucks</v>
      </c>
      <c r="R1158" t="str">
        <f t="shared" si="111"/>
        <v/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2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food/food trucks</v>
      </c>
      <c r="R1159" t="str">
        <f t="shared" si="111"/>
        <v/>
      </c>
      <c r="S1159" s="10">
        <f t="shared" si="112"/>
        <v>41918.628240740742</v>
      </c>
      <c r="T1159" s="10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2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food/food trucks</v>
      </c>
      <c r="R1160" t="str">
        <f t="shared" si="111"/>
        <v/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2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food/food trucks</v>
      </c>
      <c r="R1161" t="str">
        <f t="shared" si="111"/>
        <v/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food/food trucks</v>
      </c>
      <c r="R1162" t="str">
        <f t="shared" si="111"/>
        <v/>
      </c>
      <c r="S1162" s="10">
        <f t="shared" si="112"/>
        <v>42061.154930555553</v>
      </c>
      <c r="T1162" s="10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2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food/food trucks</v>
      </c>
      <c r="R1163" t="str">
        <f t="shared" si="111"/>
        <v/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2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food/food trucks</v>
      </c>
      <c r="R1164" t="str">
        <f t="shared" si="111"/>
        <v/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2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food/food trucks</v>
      </c>
      <c r="R1165" t="str">
        <f t="shared" si="111"/>
        <v/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2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food/food trucks</v>
      </c>
      <c r="R1166" t="str">
        <f t="shared" si="111"/>
        <v/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2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food/food trucks</v>
      </c>
      <c r="R1167" t="str">
        <f t="shared" si="111"/>
        <v/>
      </c>
      <c r="S1167" s="10">
        <f t="shared" si="112"/>
        <v>41792.214467592596</v>
      </c>
      <c r="T1167" s="10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2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food/food trucks</v>
      </c>
      <c r="R1168" t="str">
        <f t="shared" si="111"/>
        <v/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2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food/food trucks</v>
      </c>
      <c r="R1169" t="str">
        <f t="shared" si="111"/>
        <v/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2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food/food trucks</v>
      </c>
      <c r="R1170" t="str">
        <f t="shared" si="111"/>
        <v/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2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food/food trucks</v>
      </c>
      <c r="R1171" t="str">
        <f t="shared" si="111"/>
        <v/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food/food trucks</v>
      </c>
      <c r="R1172" t="str">
        <f t="shared" si="111"/>
        <v/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2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food/food trucks</v>
      </c>
      <c r="R1173" t="str">
        <f t="shared" si="111"/>
        <v/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2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food/food trucks</v>
      </c>
      <c r="R1174" t="str">
        <f t="shared" si="111"/>
        <v/>
      </c>
      <c r="S1174" s="10">
        <f t="shared" si="112"/>
        <v>41841.682314814811</v>
      </c>
      <c r="T1174" s="10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2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food/food trucks</v>
      </c>
      <c r="R1175" t="str">
        <f t="shared" si="111"/>
        <v/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2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food/food trucks</v>
      </c>
      <c r="R1176" t="str">
        <f t="shared" si="111"/>
        <v/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2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food/food trucks</v>
      </c>
      <c r="R1177" t="str">
        <f t="shared" si="111"/>
        <v/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2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food/food trucks</v>
      </c>
      <c r="R1178" t="str">
        <f t="shared" si="111"/>
        <v/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2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food/food trucks</v>
      </c>
      <c r="R1179" t="str">
        <f t="shared" si="111"/>
        <v/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2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food/food trucks</v>
      </c>
      <c r="R1180" t="str">
        <f t="shared" si="111"/>
        <v/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2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food/food trucks</v>
      </c>
      <c r="R1181" t="str">
        <f t="shared" si="111"/>
        <v/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food/food trucks</v>
      </c>
      <c r="R1182" t="str">
        <f t="shared" si="111"/>
        <v/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2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food/food trucks</v>
      </c>
      <c r="R1183" t="str">
        <f t="shared" si="111"/>
        <v/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2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food/food trucks</v>
      </c>
      <c r="R1184" t="str">
        <f t="shared" si="111"/>
        <v/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2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food/food trucks</v>
      </c>
      <c r="R1185" t="str">
        <f t="shared" si="111"/>
        <v/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2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photography/photobooks</v>
      </c>
      <c r="R1186" t="str">
        <f t="shared" si="111"/>
        <v/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2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photography/photobooks</v>
      </c>
      <c r="R1187" t="str">
        <f t="shared" si="111"/>
        <v/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2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photography/photobooks</v>
      </c>
      <c r="R1188" t="str">
        <f t="shared" si="111"/>
        <v/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2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photography/photobooks</v>
      </c>
      <c r="R1189" t="str">
        <f t="shared" si="111"/>
        <v/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2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photography/photobooks</v>
      </c>
      <c r="R1190" t="str">
        <f t="shared" si="111"/>
        <v/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2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photography/photobooks</v>
      </c>
      <c r="R1191" t="str">
        <f t="shared" si="111"/>
        <v/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photography/photobooks</v>
      </c>
      <c r="R1192" t="str">
        <f t="shared" si="111"/>
        <v/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2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photography/photobooks</v>
      </c>
      <c r="R1193" t="str">
        <f t="shared" si="111"/>
        <v/>
      </c>
      <c r="S1193" s="10">
        <f t="shared" si="112"/>
        <v>42419.603703703702</v>
      </c>
      <c r="T1193" s="10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2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photography/photobooks</v>
      </c>
      <c r="R1194" t="str">
        <f t="shared" si="111"/>
        <v/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2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photography/photobooks</v>
      </c>
      <c r="R1195" t="str">
        <f t="shared" si="111"/>
        <v/>
      </c>
      <c r="S1195" s="10">
        <f t="shared" si="112"/>
        <v>42409.776076388887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2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photography/photobooks</v>
      </c>
      <c r="R1196" t="str">
        <f t="shared" si="111"/>
        <v/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2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photography/photobooks</v>
      </c>
      <c r="R1197" t="str">
        <f t="shared" si="111"/>
        <v/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2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photography/photobooks</v>
      </c>
      <c r="R1198" t="str">
        <f t="shared" si="111"/>
        <v/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2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photography/photobooks</v>
      </c>
      <c r="R1199" t="str">
        <f t="shared" si="111"/>
        <v/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2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photography/photobooks</v>
      </c>
      <c r="R1200" t="str">
        <f t="shared" si="111"/>
        <v/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2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photography/photobooks</v>
      </c>
      <c r="R1201" t="str">
        <f t="shared" si="111"/>
        <v/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photography/photobooks</v>
      </c>
      <c r="R1202" t="str">
        <f t="shared" si="111"/>
        <v/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2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photography/photobooks</v>
      </c>
      <c r="R1203" t="str">
        <f t="shared" si="111"/>
        <v/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2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photography/photobooks</v>
      </c>
      <c r="R1204" t="str">
        <f t="shared" si="111"/>
        <v/>
      </c>
      <c r="S1204" s="10">
        <f t="shared" si="112"/>
        <v>42152.288819444446</v>
      </c>
      <c r="T1204" s="10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2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photography/photobooks</v>
      </c>
      <c r="R1205" t="str">
        <f t="shared" si="111"/>
        <v/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2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photography/photobooks</v>
      </c>
      <c r="R1206" t="str">
        <f t="shared" si="111"/>
        <v/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2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photography/photobooks</v>
      </c>
      <c r="R1207" t="str">
        <f t="shared" si="111"/>
        <v/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2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photography/photobooks</v>
      </c>
      <c r="R1208" t="str">
        <f t="shared" si="111"/>
        <v/>
      </c>
      <c r="S1208" s="10">
        <f t="shared" si="112"/>
        <v>42772.776076388887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2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photography/photobooks</v>
      </c>
      <c r="R1209" t="str">
        <f t="shared" si="111"/>
        <v/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2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photography/photobooks</v>
      </c>
      <c r="R1210" t="str">
        <f t="shared" si="111"/>
        <v/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2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photography/photobooks</v>
      </c>
      <c r="R1211" t="str">
        <f t="shared" si="111"/>
        <v/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photography/photobooks</v>
      </c>
      <c r="R1212" t="str">
        <f t="shared" si="111"/>
        <v/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2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photography/photobooks</v>
      </c>
      <c r="R1213" t="str">
        <f t="shared" si="111"/>
        <v/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2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photography/photobooks</v>
      </c>
      <c r="R1214" t="str">
        <f t="shared" si="111"/>
        <v/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2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photography/photobooks</v>
      </c>
      <c r="R1215" t="str">
        <f t="shared" si="111"/>
        <v/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2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photography/photobooks</v>
      </c>
      <c r="R1216" t="str">
        <f t="shared" si="111"/>
        <v/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2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photography/photobooks</v>
      </c>
      <c r="R1217" t="str">
        <f t="shared" si="111"/>
        <v/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2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photography/photobooks</v>
      </c>
      <c r="R1218" t="str">
        <f t="shared" si="111"/>
        <v/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2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IFERROR(LEFT(N1219, SEARCH("&amp;",N1219,1)-1),N1219)</f>
        <v>photography/photobooks</v>
      </c>
      <c r="R1219" t="str">
        <f t="shared" ref="R1219:R1282" si="117">IFERROR(RIGHT(N1219,LEN(N1219)-FIND("&amp;",N1219)),"")</f>
        <v/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2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photography/photobooks</v>
      </c>
      <c r="R1220" t="str">
        <f t="shared" si="117"/>
        <v/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2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photography/photobooks</v>
      </c>
      <c r="R1221" t="str">
        <f t="shared" si="117"/>
        <v/>
      </c>
      <c r="S1221" s="10">
        <f t="shared" si="118"/>
        <v>42633.461956018524</v>
      </c>
      <c r="T1221" s="10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photography/photobooks</v>
      </c>
      <c r="R1222" t="str">
        <f t="shared" si="117"/>
        <v/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2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photography/photobooks</v>
      </c>
      <c r="R1223" t="str">
        <f t="shared" si="117"/>
        <v/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2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photography/photobooks</v>
      </c>
      <c r="R1224" t="str">
        <f t="shared" si="117"/>
        <v/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2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photography/photobooks</v>
      </c>
      <c r="R1225" t="str">
        <f t="shared" si="117"/>
        <v/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2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music/world music</v>
      </c>
      <c r="R1226" t="str">
        <f t="shared" si="117"/>
        <v/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2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music/world music</v>
      </c>
      <c r="R1227" t="str">
        <f t="shared" si="117"/>
        <v/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2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music/world music</v>
      </c>
      <c r="R1228" t="str">
        <f t="shared" si="117"/>
        <v/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2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music/world music</v>
      </c>
      <c r="R1229" t="str">
        <f t="shared" si="117"/>
        <v/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2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music/world music</v>
      </c>
      <c r="R1230" t="str">
        <f t="shared" si="117"/>
        <v/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2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music/world music</v>
      </c>
      <c r="R1231" t="str">
        <f t="shared" si="117"/>
        <v/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music/world music</v>
      </c>
      <c r="R1232" t="str">
        <f t="shared" si="117"/>
        <v/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2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music/world music</v>
      </c>
      <c r="R1233" t="str">
        <f t="shared" si="117"/>
        <v/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2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music/world music</v>
      </c>
      <c r="R1234" t="str">
        <f t="shared" si="117"/>
        <v/>
      </c>
      <c r="S1234" s="10">
        <f t="shared" si="118"/>
        <v>41506.848032407404</v>
      </c>
      <c r="T1234" s="10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2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music/world music</v>
      </c>
      <c r="R1235" t="str">
        <f t="shared" si="117"/>
        <v/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2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music/world music</v>
      </c>
      <c r="R1236" t="str">
        <f t="shared" si="117"/>
        <v/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2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music/world music</v>
      </c>
      <c r="R1237" t="str">
        <f t="shared" si="117"/>
        <v/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2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music/world music</v>
      </c>
      <c r="R1238" t="str">
        <f t="shared" si="117"/>
        <v/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2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music/world music</v>
      </c>
      <c r="R1239" t="str">
        <f t="shared" si="117"/>
        <v/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2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music/world music</v>
      </c>
      <c r="R1240" t="str">
        <f t="shared" si="117"/>
        <v/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2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music/world music</v>
      </c>
      <c r="R1241" t="str">
        <f t="shared" si="117"/>
        <v/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music/world music</v>
      </c>
      <c r="R1242" t="str">
        <f t="shared" si="117"/>
        <v/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2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music/world music</v>
      </c>
      <c r="R1243" t="str">
        <f t="shared" si="117"/>
        <v/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2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music/world music</v>
      </c>
      <c r="R1244" t="str">
        <f t="shared" si="117"/>
        <v/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2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music/world music</v>
      </c>
      <c r="R1245" t="str">
        <f t="shared" si="117"/>
        <v/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2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music/rock</v>
      </c>
      <c r="R1246" t="str">
        <f t="shared" si="117"/>
        <v/>
      </c>
      <c r="S1246" s="10">
        <f t="shared" si="118"/>
        <v>41355.825497685189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2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music/rock</v>
      </c>
      <c r="R1247" t="str">
        <f t="shared" si="117"/>
        <v/>
      </c>
      <c r="S1247" s="10">
        <f t="shared" si="118"/>
        <v>41774.59993055556</v>
      </c>
      <c r="T1247" s="10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2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music/rock</v>
      </c>
      <c r="R1248" t="str">
        <f t="shared" si="117"/>
        <v/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2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music/rock</v>
      </c>
      <c r="R1249" t="str">
        <f t="shared" si="117"/>
        <v/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2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music/rock</v>
      </c>
      <c r="R1250" t="str">
        <f t="shared" si="117"/>
        <v/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2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music/rock</v>
      </c>
      <c r="R1251" t="str">
        <f t="shared" si="117"/>
        <v/>
      </c>
      <c r="S1251" s="10">
        <f t="shared" si="118"/>
        <v>41067.740868055553</v>
      </c>
      <c r="T1251" s="10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music/rock</v>
      </c>
      <c r="R1252" t="str">
        <f t="shared" si="117"/>
        <v/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2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music/rock</v>
      </c>
      <c r="R1253" t="str">
        <f t="shared" si="117"/>
        <v/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2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music/rock</v>
      </c>
      <c r="R1254" t="str">
        <f t="shared" si="117"/>
        <v/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2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music/rock</v>
      </c>
      <c r="R1255" t="str">
        <f t="shared" si="117"/>
        <v/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2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music/rock</v>
      </c>
      <c r="R1256" t="str">
        <f t="shared" si="117"/>
        <v/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2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music/rock</v>
      </c>
      <c r="R1257" t="str">
        <f t="shared" si="117"/>
        <v/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2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music/rock</v>
      </c>
      <c r="R1258" t="str">
        <f t="shared" si="117"/>
        <v/>
      </c>
      <c r="S1258" s="10">
        <f t="shared" si="118"/>
        <v>40921.919340277775</v>
      </c>
      <c r="T1258" s="10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2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music/rock</v>
      </c>
      <c r="R1259" t="str">
        <f t="shared" si="117"/>
        <v/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2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music/rock</v>
      </c>
      <c r="R1260" t="str">
        <f t="shared" si="117"/>
        <v/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2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music/rock</v>
      </c>
      <c r="R1261" t="str">
        <f t="shared" si="117"/>
        <v/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music/rock</v>
      </c>
      <c r="R1262" t="str">
        <f t="shared" si="117"/>
        <v/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2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music/rock</v>
      </c>
      <c r="R1263" t="str">
        <f t="shared" si="117"/>
        <v/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2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music/rock</v>
      </c>
      <c r="R1264" t="str">
        <f t="shared" si="117"/>
        <v/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2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music/rock</v>
      </c>
      <c r="R1265" t="str">
        <f t="shared" si="117"/>
        <v/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2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music/rock</v>
      </c>
      <c r="R1266" t="str">
        <f t="shared" si="117"/>
        <v/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2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music/rock</v>
      </c>
      <c r="R1267" t="str">
        <f t="shared" si="117"/>
        <v/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2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music/rock</v>
      </c>
      <c r="R1268" t="str">
        <f t="shared" si="117"/>
        <v/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2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music/rock</v>
      </c>
      <c r="R1269" t="str">
        <f t="shared" si="117"/>
        <v/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2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music/rock</v>
      </c>
      <c r="R1270" t="str">
        <f t="shared" si="117"/>
        <v/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2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music/rock</v>
      </c>
      <c r="R1271" t="str">
        <f t="shared" si="117"/>
        <v/>
      </c>
      <c r="S1271" s="10">
        <f t="shared" si="118"/>
        <v>42445.823055555556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music/rock</v>
      </c>
      <c r="R1272" t="str">
        <f t="shared" si="117"/>
        <v/>
      </c>
      <c r="S1272" s="10">
        <f t="shared" si="118"/>
        <v>40933.85696759259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2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music/rock</v>
      </c>
      <c r="R1273" t="str">
        <f t="shared" si="117"/>
        <v/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2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music/rock</v>
      </c>
      <c r="R1274" t="str">
        <f t="shared" si="117"/>
        <v/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2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music/rock</v>
      </c>
      <c r="R1275" t="str">
        <f t="shared" si="117"/>
        <v/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2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music/rock</v>
      </c>
      <c r="R1276" t="str">
        <f t="shared" si="117"/>
        <v/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2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music/rock</v>
      </c>
      <c r="R1277" t="str">
        <f t="shared" si="117"/>
        <v/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2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music/rock</v>
      </c>
      <c r="R1278" t="str">
        <f t="shared" si="117"/>
        <v/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2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music/rock</v>
      </c>
      <c r="R1279" t="str">
        <f t="shared" si="117"/>
        <v/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2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music/rock</v>
      </c>
      <c r="R1280" t="str">
        <f t="shared" si="117"/>
        <v/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2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music/rock</v>
      </c>
      <c r="R1281" t="str">
        <f t="shared" si="117"/>
        <v/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music/rock</v>
      </c>
      <c r="R1282" t="str">
        <f t="shared" si="117"/>
        <v/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2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IFERROR(LEFT(N1283, SEARCH("&amp;",N1283,1)-1),N1283)</f>
        <v>music/rock</v>
      </c>
      <c r="R1283" t="str">
        <f t="shared" ref="R1283:R1346" si="123">IFERROR(RIGHT(N1283,LEN(N1283)-FIND("&amp;",N1283)),"")</f>
        <v/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2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music/rock</v>
      </c>
      <c r="R1284" t="str">
        <f t="shared" si="123"/>
        <v/>
      </c>
      <c r="S1284" s="10">
        <f t="shared" si="124"/>
        <v>41586.475173611107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2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music/rock</v>
      </c>
      <c r="R1285" t="str">
        <f t="shared" si="123"/>
        <v/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2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theater/plays</v>
      </c>
      <c r="R1286" t="str">
        <f t="shared" si="123"/>
        <v/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2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theater/plays</v>
      </c>
      <c r="R1287" t="str">
        <f t="shared" si="123"/>
        <v/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2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theater/plays</v>
      </c>
      <c r="R1288" t="str">
        <f t="shared" si="123"/>
        <v/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2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theater/plays</v>
      </c>
      <c r="R1289" t="str">
        <f t="shared" si="123"/>
        <v/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2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theater/plays</v>
      </c>
      <c r="R1290" t="str">
        <f t="shared" si="123"/>
        <v/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2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theater/plays</v>
      </c>
      <c r="R1291" t="str">
        <f t="shared" si="123"/>
        <v/>
      </c>
      <c r="S1291" s="10">
        <f t="shared" si="124"/>
        <v>42709.134780092594</v>
      </c>
      <c r="T1291" s="10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theater/plays</v>
      </c>
      <c r="R1292" t="str">
        <f t="shared" si="123"/>
        <v/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2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theater/plays</v>
      </c>
      <c r="R1293" t="str">
        <f t="shared" si="123"/>
        <v/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2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theater/plays</v>
      </c>
      <c r="R1294" t="str">
        <f t="shared" si="123"/>
        <v/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2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theater/plays</v>
      </c>
      <c r="R1295" t="str">
        <f t="shared" si="123"/>
        <v/>
      </c>
      <c r="S1295" s="10">
        <f t="shared" si="124"/>
        <v>42292.701053240744</v>
      </c>
      <c r="T1295" s="10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2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theater/plays</v>
      </c>
      <c r="R1296" t="str">
        <f t="shared" si="123"/>
        <v/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2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theater/plays</v>
      </c>
      <c r="R1297" t="str">
        <f t="shared" si="123"/>
        <v/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2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theater/plays</v>
      </c>
      <c r="R1298" t="str">
        <f t="shared" si="123"/>
        <v/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2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theater/plays</v>
      </c>
      <c r="R1299" t="str">
        <f t="shared" si="123"/>
        <v/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2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theater/plays</v>
      </c>
      <c r="R1300" t="str">
        <f t="shared" si="123"/>
        <v/>
      </c>
      <c r="S1300" s="10">
        <f t="shared" si="124"/>
        <v>42458.680925925924</v>
      </c>
      <c r="T1300" s="10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2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theater/plays</v>
      </c>
      <c r="R1301" t="str">
        <f t="shared" si="123"/>
        <v/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theater/plays</v>
      </c>
      <c r="R1302" t="str">
        <f t="shared" si="123"/>
        <v/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2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theater/plays</v>
      </c>
      <c r="R1303" t="str">
        <f t="shared" si="123"/>
        <v/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2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theater/plays</v>
      </c>
      <c r="R1304" t="str">
        <f t="shared" si="123"/>
        <v/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2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theater/plays</v>
      </c>
      <c r="R1305" t="str">
        <f t="shared" si="123"/>
        <v/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2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technology/wearables</v>
      </c>
      <c r="R1306" t="str">
        <f t="shared" si="123"/>
        <v/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2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technology/wearables</v>
      </c>
      <c r="R1307" t="str">
        <f t="shared" si="123"/>
        <v/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2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technology/wearables</v>
      </c>
      <c r="R1308" t="str">
        <f t="shared" si="123"/>
        <v/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2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technology/wearables</v>
      </c>
      <c r="R1309" t="str">
        <f t="shared" si="123"/>
        <v/>
      </c>
      <c r="S1309" s="10">
        <f t="shared" si="124"/>
        <v>42387.503229166672</v>
      </c>
      <c r="T1309" s="10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2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technology/wearables</v>
      </c>
      <c r="R1310" t="str">
        <f t="shared" si="123"/>
        <v/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2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technology/wearables</v>
      </c>
      <c r="R1311" t="str">
        <f t="shared" si="123"/>
        <v/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technology/wearables</v>
      </c>
      <c r="R1312" t="str">
        <f t="shared" si="123"/>
        <v/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2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technology/wearables</v>
      </c>
      <c r="R1313" t="str">
        <f t="shared" si="123"/>
        <v/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2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technology/wearables</v>
      </c>
      <c r="R1314" t="str">
        <f t="shared" si="123"/>
        <v/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2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technology/wearables</v>
      </c>
      <c r="R1315" t="str">
        <f t="shared" si="123"/>
        <v/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2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technology/wearables</v>
      </c>
      <c r="R1316" t="str">
        <f t="shared" si="123"/>
        <v/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2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technology/wearables</v>
      </c>
      <c r="R1317" t="str">
        <f t="shared" si="123"/>
        <v/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2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technology/wearables</v>
      </c>
      <c r="R1318" t="str">
        <f t="shared" si="123"/>
        <v/>
      </c>
      <c r="S1318" s="10">
        <f t="shared" si="124"/>
        <v>42393.961909722224</v>
      </c>
      <c r="T1318" s="10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2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technology/wearables</v>
      </c>
      <c r="R1319" t="str">
        <f t="shared" si="123"/>
        <v/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2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technology/wearables</v>
      </c>
      <c r="R1320" t="str">
        <f t="shared" si="123"/>
        <v/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2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technology/wearables</v>
      </c>
      <c r="R1321" t="str">
        <f t="shared" si="123"/>
        <v/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technology/wearables</v>
      </c>
      <c r="R1322" t="str">
        <f t="shared" si="123"/>
        <v/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2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technology/wearables</v>
      </c>
      <c r="R1323" t="str">
        <f t="shared" si="123"/>
        <v/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2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technology/wearables</v>
      </c>
      <c r="R1324" t="str">
        <f t="shared" si="123"/>
        <v/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2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technology/wearables</v>
      </c>
      <c r="R1325" t="str">
        <f t="shared" si="123"/>
        <v/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2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technology/wearables</v>
      </c>
      <c r="R1326" t="str">
        <f t="shared" si="123"/>
        <v/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2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technology/wearables</v>
      </c>
      <c r="R1327" t="str">
        <f t="shared" si="123"/>
        <v/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2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technology/wearables</v>
      </c>
      <c r="R1328" t="str">
        <f t="shared" si="123"/>
        <v/>
      </c>
      <c r="S1328" s="10">
        <f t="shared" si="124"/>
        <v>41974.791990740741</v>
      </c>
      <c r="T1328" s="10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2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technology/wearables</v>
      </c>
      <c r="R1329" t="str">
        <f t="shared" si="123"/>
        <v/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2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technology/wearables</v>
      </c>
      <c r="R1330" t="str">
        <f t="shared" si="123"/>
        <v/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2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technology/wearables</v>
      </c>
      <c r="R1331" t="str">
        <f t="shared" si="123"/>
        <v/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technology/wearables</v>
      </c>
      <c r="R1332" t="str">
        <f t="shared" si="123"/>
        <v/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2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technology/wearables</v>
      </c>
      <c r="R1333" t="str">
        <f t="shared" si="123"/>
        <v/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2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technology/wearables</v>
      </c>
      <c r="R1334" t="str">
        <f t="shared" si="123"/>
        <v/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2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technology/wearables</v>
      </c>
      <c r="R1335" t="str">
        <f t="shared" si="123"/>
        <v/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2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technology/wearables</v>
      </c>
      <c r="R1336" t="str">
        <f t="shared" si="123"/>
        <v/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2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technology/wearables</v>
      </c>
      <c r="R1337" t="str">
        <f t="shared" si="123"/>
        <v/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2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technology/wearables</v>
      </c>
      <c r="R1338" t="str">
        <f t="shared" si="123"/>
        <v/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2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technology/wearables</v>
      </c>
      <c r="R1339" t="str">
        <f t="shared" si="123"/>
        <v/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2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technology/wearables</v>
      </c>
      <c r="R1340" t="str">
        <f t="shared" si="123"/>
        <v/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2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technology/wearables</v>
      </c>
      <c r="R1341" t="str">
        <f t="shared" si="123"/>
        <v/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technology/wearables</v>
      </c>
      <c r="R1342" t="str">
        <f t="shared" si="123"/>
        <v/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2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technology/wearables</v>
      </c>
      <c r="R1343" t="str">
        <f t="shared" si="123"/>
        <v/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2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technology/wearables</v>
      </c>
      <c r="R1344" t="str">
        <f t="shared" si="123"/>
        <v/>
      </c>
      <c r="S1344" s="10">
        <f t="shared" si="124"/>
        <v>42172.816423611112</v>
      </c>
      <c r="T1344" s="10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2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technology/wearables</v>
      </c>
      <c r="R1345" t="str">
        <f t="shared" si="123"/>
        <v/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2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publishing/nonfiction</v>
      </c>
      <c r="R1346" t="str">
        <f t="shared" si="123"/>
        <v/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2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IFERROR(LEFT(N1347, SEARCH("&amp;",N1347,1)-1),N1347)</f>
        <v>publishing/nonfiction</v>
      </c>
      <c r="R1347" t="str">
        <f t="shared" ref="R1347:R1410" si="129">IFERROR(RIGHT(N1347,LEN(N1347)-FIND("&amp;",N1347)),"")</f>
        <v/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2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publishing/nonfiction</v>
      </c>
      <c r="R1348" t="str">
        <f t="shared" si="129"/>
        <v/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2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publishing/nonfiction</v>
      </c>
      <c r="R1349" t="str">
        <f t="shared" si="129"/>
        <v/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2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publishing/nonfiction</v>
      </c>
      <c r="R1350" t="str">
        <f t="shared" si="129"/>
        <v/>
      </c>
      <c r="S1350" s="10">
        <f t="shared" si="130"/>
        <v>41963.506168981483</v>
      </c>
      <c r="T1350" s="10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2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publishing/nonfiction</v>
      </c>
      <c r="R1351" t="str">
        <f t="shared" si="129"/>
        <v/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publishing/nonfiction</v>
      </c>
      <c r="R1352" t="str">
        <f t="shared" si="129"/>
        <v/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2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publishing/nonfiction</v>
      </c>
      <c r="R1353" t="str">
        <f t="shared" si="129"/>
        <v/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2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publishing/nonfiction</v>
      </c>
      <c r="R1354" t="str">
        <f t="shared" si="129"/>
        <v/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2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publishing/nonfiction</v>
      </c>
      <c r="R1355" t="str">
        <f t="shared" si="129"/>
        <v/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2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publishing/nonfiction</v>
      </c>
      <c r="R1356" t="str">
        <f t="shared" si="129"/>
        <v/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2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publishing/nonfiction</v>
      </c>
      <c r="R1357" t="str">
        <f t="shared" si="129"/>
        <v/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2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publishing/nonfiction</v>
      </c>
      <c r="R1358" t="str">
        <f t="shared" si="129"/>
        <v/>
      </c>
      <c r="S1358" s="10">
        <f t="shared" si="130"/>
        <v>41430.038888888885</v>
      </c>
      <c r="T1358" s="10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2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publishing/nonfiction</v>
      </c>
      <c r="R1359" t="str">
        <f t="shared" si="129"/>
        <v/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2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publishing/nonfiction</v>
      </c>
      <c r="R1360" t="str">
        <f t="shared" si="129"/>
        <v/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2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publishing/nonfiction</v>
      </c>
      <c r="R1361" t="str">
        <f t="shared" si="129"/>
        <v/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publishing/nonfiction</v>
      </c>
      <c r="R1362" t="str">
        <f t="shared" si="129"/>
        <v/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2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publishing/nonfiction</v>
      </c>
      <c r="R1363" t="str">
        <f t="shared" si="129"/>
        <v/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2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publishing/nonfiction</v>
      </c>
      <c r="R1364" t="str">
        <f t="shared" si="129"/>
        <v/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2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publishing/nonfiction</v>
      </c>
      <c r="R1365" t="str">
        <f t="shared" si="129"/>
        <v/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2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music/rock</v>
      </c>
      <c r="R1366" t="str">
        <f t="shared" si="129"/>
        <v/>
      </c>
      <c r="S1366" s="10">
        <f t="shared" si="130"/>
        <v>41951.6956712963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2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music/rock</v>
      </c>
      <c r="R1367" t="str">
        <f t="shared" si="129"/>
        <v/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2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music/rock</v>
      </c>
      <c r="R1368" t="str">
        <f t="shared" si="129"/>
        <v/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2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music/rock</v>
      </c>
      <c r="R1369" t="str">
        <f t="shared" si="129"/>
        <v/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2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music/rock</v>
      </c>
      <c r="R1370" t="str">
        <f t="shared" si="129"/>
        <v/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2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music/rock</v>
      </c>
      <c r="R1371" t="str">
        <f t="shared" si="129"/>
        <v/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music/rock</v>
      </c>
      <c r="R1372" t="str">
        <f t="shared" si="129"/>
        <v/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2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music/rock</v>
      </c>
      <c r="R1373" t="str">
        <f t="shared" si="129"/>
        <v/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2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music/rock</v>
      </c>
      <c r="R1374" t="str">
        <f t="shared" si="129"/>
        <v/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2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music/rock</v>
      </c>
      <c r="R1375" t="str">
        <f t="shared" si="129"/>
        <v/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2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music/rock</v>
      </c>
      <c r="R1376" t="str">
        <f t="shared" si="129"/>
        <v/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2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music/rock</v>
      </c>
      <c r="R1377" t="str">
        <f t="shared" si="129"/>
        <v/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2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music/rock</v>
      </c>
      <c r="R1378" t="str">
        <f t="shared" si="129"/>
        <v/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2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music/rock</v>
      </c>
      <c r="R1379" t="str">
        <f t="shared" si="129"/>
        <v/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2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music/rock</v>
      </c>
      <c r="R1380" t="str">
        <f t="shared" si="129"/>
        <v/>
      </c>
      <c r="S1380" s="10">
        <f t="shared" si="130"/>
        <v>42568.759375000001</v>
      </c>
      <c r="T1380" s="10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2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music/rock</v>
      </c>
      <c r="R1381" t="str">
        <f t="shared" si="129"/>
        <v/>
      </c>
      <c r="S1381" s="10">
        <f t="shared" si="130"/>
        <v>42130.491620370369</v>
      </c>
      <c r="T1381" s="10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music/rock</v>
      </c>
      <c r="R1382" t="str">
        <f t="shared" si="129"/>
        <v/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2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music/rock</v>
      </c>
      <c r="R1383" t="str">
        <f t="shared" si="129"/>
        <v/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2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music/rock</v>
      </c>
      <c r="R1384" t="str">
        <f t="shared" si="129"/>
        <v/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2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music/rock</v>
      </c>
      <c r="R1385" t="str">
        <f t="shared" si="129"/>
        <v/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2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music/rock</v>
      </c>
      <c r="R1386" t="str">
        <f t="shared" si="129"/>
        <v/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2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music/rock</v>
      </c>
      <c r="R1387" t="str">
        <f t="shared" si="129"/>
        <v/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2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music/rock</v>
      </c>
      <c r="R1388" t="str">
        <f t="shared" si="129"/>
        <v/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2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music/rock</v>
      </c>
      <c r="R1389" t="str">
        <f t="shared" si="129"/>
        <v/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2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music/rock</v>
      </c>
      <c r="R1390" t="str">
        <f t="shared" si="129"/>
        <v/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2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music/rock</v>
      </c>
      <c r="R1391" t="str">
        <f t="shared" si="129"/>
        <v/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music/rock</v>
      </c>
      <c r="R1392" t="str">
        <f t="shared" si="129"/>
        <v/>
      </c>
      <c r="S1392" s="10">
        <f t="shared" si="130"/>
        <v>42087.803310185191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2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music/rock</v>
      </c>
      <c r="R1393" t="str">
        <f t="shared" si="129"/>
        <v/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2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music/rock</v>
      </c>
      <c r="R1394" t="str">
        <f t="shared" si="129"/>
        <v/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2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music/rock</v>
      </c>
      <c r="R1395" t="str">
        <f t="shared" si="129"/>
        <v/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2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music/rock</v>
      </c>
      <c r="R1396" t="str">
        <f t="shared" si="129"/>
        <v/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2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music/rock</v>
      </c>
      <c r="R1397" t="str">
        <f t="shared" si="129"/>
        <v/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2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music/rock</v>
      </c>
      <c r="R1398" t="str">
        <f t="shared" si="129"/>
        <v/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2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music/rock</v>
      </c>
      <c r="R1399" t="str">
        <f t="shared" si="129"/>
        <v/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2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music/rock</v>
      </c>
      <c r="R1400" t="str">
        <f t="shared" si="129"/>
        <v/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2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music/rock</v>
      </c>
      <c r="R1401" t="str">
        <f t="shared" si="129"/>
        <v/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music/rock</v>
      </c>
      <c r="R1402" t="str">
        <f t="shared" si="129"/>
        <v/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2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music/rock</v>
      </c>
      <c r="R1403" t="str">
        <f t="shared" si="129"/>
        <v/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2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music/rock</v>
      </c>
      <c r="R1404" t="str">
        <f t="shared" si="129"/>
        <v/>
      </c>
      <c r="S1404" s="10">
        <f t="shared" si="130"/>
        <v>42065.053368055553</v>
      </c>
      <c r="T1404" s="10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2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music/rock</v>
      </c>
      <c r="R1405" t="str">
        <f t="shared" si="129"/>
        <v/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2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publishing/translations</v>
      </c>
      <c r="R1406" t="str">
        <f t="shared" si="129"/>
        <v/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2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publishing/translations</v>
      </c>
      <c r="R1407" t="str">
        <f t="shared" si="129"/>
        <v/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2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publishing/translations</v>
      </c>
      <c r="R1408" t="str">
        <f t="shared" si="129"/>
        <v/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2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publishing/translations</v>
      </c>
      <c r="R1409" t="str">
        <f t="shared" si="129"/>
        <v/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2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publishing/translations</v>
      </c>
      <c r="R1410" t="str">
        <f t="shared" si="129"/>
        <v/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2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IFERROR(LEFT(N1411, SEARCH("&amp;",N1411,1)-1),N1411)</f>
        <v>publishing/translations</v>
      </c>
      <c r="R1411" t="str">
        <f t="shared" ref="R1411:R1474" si="135">IFERROR(RIGHT(N1411,LEN(N1411)-FIND("&amp;",N1411)),"")</f>
        <v/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publishing/translations</v>
      </c>
      <c r="R1412" t="str">
        <f t="shared" si="135"/>
        <v/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2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publishing/translations</v>
      </c>
      <c r="R1413" t="str">
        <f t="shared" si="135"/>
        <v/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2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publishing/translations</v>
      </c>
      <c r="R1414" t="str">
        <f t="shared" si="135"/>
        <v/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2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publishing/translations</v>
      </c>
      <c r="R1415" t="str">
        <f t="shared" si="135"/>
        <v/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2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publishing/translations</v>
      </c>
      <c r="R1416" t="str">
        <f t="shared" si="135"/>
        <v/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2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publishing/translations</v>
      </c>
      <c r="R1417" t="str">
        <f t="shared" si="135"/>
        <v/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2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publishing/translations</v>
      </c>
      <c r="R1418" t="str">
        <f t="shared" si="135"/>
        <v/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2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publishing/translations</v>
      </c>
      <c r="R1419" t="str">
        <f t="shared" si="135"/>
        <v/>
      </c>
      <c r="S1419" s="10">
        <f t="shared" si="136"/>
        <v>42232.15016203704</v>
      </c>
      <c r="T1419" s="10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2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publishing/translations</v>
      </c>
      <c r="R1420" t="str">
        <f t="shared" si="135"/>
        <v/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2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publishing/translations</v>
      </c>
      <c r="R1421" t="str">
        <f t="shared" si="135"/>
        <v/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publishing/translations</v>
      </c>
      <c r="R1422" t="str">
        <f t="shared" si="135"/>
        <v/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2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publishing/translations</v>
      </c>
      <c r="R1423" t="str">
        <f t="shared" si="135"/>
        <v/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2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publishing/translations</v>
      </c>
      <c r="R1424" t="str">
        <f t="shared" si="135"/>
        <v/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2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publishing/translations</v>
      </c>
      <c r="R1425" t="str">
        <f t="shared" si="135"/>
        <v/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2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publishing/translations</v>
      </c>
      <c r="R1426" t="str">
        <f t="shared" si="135"/>
        <v/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2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publishing/translations</v>
      </c>
      <c r="R1427" t="str">
        <f t="shared" si="135"/>
        <v/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2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publishing/translations</v>
      </c>
      <c r="R1428" t="str">
        <f t="shared" si="135"/>
        <v/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2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publishing/translations</v>
      </c>
      <c r="R1429" t="str">
        <f t="shared" si="135"/>
        <v/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2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publishing/translations</v>
      </c>
      <c r="R1430" t="str">
        <f t="shared" si="135"/>
        <v/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2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publishing/translations</v>
      </c>
      <c r="R1431" t="str">
        <f t="shared" si="135"/>
        <v/>
      </c>
      <c r="S1431" s="10">
        <f t="shared" si="136"/>
        <v>42074.060671296298</v>
      </c>
      <c r="T1431" s="10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publishing/translations</v>
      </c>
      <c r="R1432" t="str">
        <f t="shared" si="135"/>
        <v/>
      </c>
      <c r="S1432" s="10">
        <f t="shared" si="136"/>
        <v>41961.813518518524</v>
      </c>
      <c r="T1432" s="10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2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publishing/translations</v>
      </c>
      <c r="R1433" t="str">
        <f t="shared" si="135"/>
        <v/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2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publishing/translations</v>
      </c>
      <c r="R1434" t="str">
        <f t="shared" si="135"/>
        <v/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2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publishing/translations</v>
      </c>
      <c r="R1435" t="str">
        <f t="shared" si="135"/>
        <v/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2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publishing/translations</v>
      </c>
      <c r="R1436" t="str">
        <f t="shared" si="135"/>
        <v/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2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publishing/translations</v>
      </c>
      <c r="R1437" t="str">
        <f t="shared" si="135"/>
        <v/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2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publishing/translations</v>
      </c>
      <c r="R1438" t="str">
        <f t="shared" si="135"/>
        <v/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2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publishing/translations</v>
      </c>
      <c r="R1439" t="str">
        <f t="shared" si="135"/>
        <v/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2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publishing/translations</v>
      </c>
      <c r="R1440" t="str">
        <f t="shared" si="135"/>
        <v/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2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publishing/translations</v>
      </c>
      <c r="R1441" t="str">
        <f t="shared" si="135"/>
        <v/>
      </c>
      <c r="S1441" s="10">
        <f t="shared" si="136"/>
        <v>42040.829872685186</v>
      </c>
      <c r="T1441" s="10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publishing/translations</v>
      </c>
      <c r="R1442" t="str">
        <f t="shared" si="135"/>
        <v/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2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publishing/translations</v>
      </c>
      <c r="R1443" t="str">
        <f t="shared" si="135"/>
        <v/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2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publishing/translations</v>
      </c>
      <c r="R1444" t="str">
        <f t="shared" si="135"/>
        <v/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2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publishing/translations</v>
      </c>
      <c r="R1445" t="str">
        <f t="shared" si="135"/>
        <v/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2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publishing/translations</v>
      </c>
      <c r="R1446" t="str">
        <f t="shared" si="135"/>
        <v/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2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publishing/translations</v>
      </c>
      <c r="R1447" t="str">
        <f t="shared" si="135"/>
        <v/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2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publishing/translations</v>
      </c>
      <c r="R1448" t="str">
        <f t="shared" si="135"/>
        <v/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2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publishing/translations</v>
      </c>
      <c r="R1449" t="str">
        <f t="shared" si="135"/>
        <v/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2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publishing/translations</v>
      </c>
      <c r="R1450" t="str">
        <f t="shared" si="135"/>
        <v/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2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publishing/translations</v>
      </c>
      <c r="R1451" t="str">
        <f t="shared" si="135"/>
        <v/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publishing/translations</v>
      </c>
      <c r="R1452" t="str">
        <f t="shared" si="135"/>
        <v/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2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publishing/translations</v>
      </c>
      <c r="R1453" t="str">
        <f t="shared" si="135"/>
        <v/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2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publishing/translations</v>
      </c>
      <c r="R1454" t="str">
        <f t="shared" si="135"/>
        <v/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2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publishing/translations</v>
      </c>
      <c r="R1455" t="str">
        <f t="shared" si="135"/>
        <v/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2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publishing/translations</v>
      </c>
      <c r="R1456" t="str">
        <f t="shared" si="135"/>
        <v/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2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publishing/translations</v>
      </c>
      <c r="R1457" t="str">
        <f t="shared" si="135"/>
        <v/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2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publishing/translations</v>
      </c>
      <c r="R1458" t="str">
        <f t="shared" si="135"/>
        <v/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2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publishing/translations</v>
      </c>
      <c r="R1459" t="str">
        <f t="shared" si="135"/>
        <v/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2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publishing/translations</v>
      </c>
      <c r="R1460" t="str">
        <f t="shared" si="135"/>
        <v/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2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publishing/translations</v>
      </c>
      <c r="R1461" t="str">
        <f t="shared" si="135"/>
        <v/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publishing/translations</v>
      </c>
      <c r="R1462" t="str">
        <f t="shared" si="135"/>
        <v/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2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 xml:space="preserve">publishing/radio </v>
      </c>
      <c r="R1463" t="str">
        <f t="shared" si="135"/>
        <v xml:space="preserve">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2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 xml:space="preserve">publishing/radio </v>
      </c>
      <c r="R1464" t="str">
        <f t="shared" si="135"/>
        <v xml:space="preserve">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2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 xml:space="preserve">publishing/radio </v>
      </c>
      <c r="R1465" t="str">
        <f t="shared" si="135"/>
        <v xml:space="preserve">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2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 xml:space="preserve">publishing/radio </v>
      </c>
      <c r="R1466" t="str">
        <f t="shared" si="135"/>
        <v xml:space="preserve">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2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 xml:space="preserve">publishing/radio </v>
      </c>
      <c r="R1467" t="str">
        <f t="shared" si="135"/>
        <v xml:space="preserve">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2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 xml:space="preserve">publishing/radio </v>
      </c>
      <c r="R1468" t="str">
        <f t="shared" si="135"/>
        <v xml:space="preserve">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2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 xml:space="preserve">publishing/radio </v>
      </c>
      <c r="R1469" t="str">
        <f t="shared" si="135"/>
        <v xml:space="preserve">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2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 xml:space="preserve">publishing/radio </v>
      </c>
      <c r="R1470" t="str">
        <f t="shared" si="135"/>
        <v xml:space="preserve">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2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 xml:space="preserve">publishing/radio </v>
      </c>
      <c r="R1471" t="str">
        <f t="shared" si="135"/>
        <v xml:space="preserve">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 xml:space="preserve">publishing/radio </v>
      </c>
      <c r="R1472" t="str">
        <f t="shared" si="135"/>
        <v xml:space="preserve">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2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 xml:space="preserve">publishing/radio </v>
      </c>
      <c r="R1473" t="str">
        <f t="shared" si="135"/>
        <v xml:space="preserve">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2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 xml:space="preserve">publishing/radio </v>
      </c>
      <c r="R1474" t="str">
        <f t="shared" si="135"/>
        <v xml:space="preserve">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2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IFERROR(LEFT(N1475, SEARCH("&amp;",N1475,1)-1),N1475)</f>
        <v xml:space="preserve">publishing/radio </v>
      </c>
      <c r="R1475" t="str">
        <f t="shared" ref="R1475:R1538" si="141">IFERROR(RIGHT(N1475,LEN(N1475)-FIND("&amp;",N1475)),"")</f>
        <v xml:space="preserve">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2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 xml:space="preserve">publishing/radio </v>
      </c>
      <c r="R1476" t="str">
        <f t="shared" si="141"/>
        <v xml:space="preserve">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2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 xml:space="preserve">publishing/radio </v>
      </c>
      <c r="R1477" t="str">
        <f t="shared" si="141"/>
        <v xml:space="preserve">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2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 xml:space="preserve">publishing/radio </v>
      </c>
      <c r="R1478" t="str">
        <f t="shared" si="141"/>
        <v xml:space="preserve">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2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 xml:space="preserve">publishing/radio </v>
      </c>
      <c r="R1479" t="str">
        <f t="shared" si="141"/>
        <v xml:space="preserve">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2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 xml:space="preserve">publishing/radio </v>
      </c>
      <c r="R1480" t="str">
        <f t="shared" si="141"/>
        <v xml:space="preserve">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2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 xml:space="preserve">publishing/radio </v>
      </c>
      <c r="R1481" t="str">
        <f t="shared" si="141"/>
        <v xml:space="preserve">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 xml:space="preserve">publishing/radio </v>
      </c>
      <c r="R1482" t="str">
        <f t="shared" si="141"/>
        <v xml:space="preserve">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2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publishing/fiction</v>
      </c>
      <c r="R1483" t="str">
        <f t="shared" si="141"/>
        <v/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2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publishing/fiction</v>
      </c>
      <c r="R1484" t="str">
        <f t="shared" si="141"/>
        <v/>
      </c>
      <c r="S1484" s="10">
        <f t="shared" si="142"/>
        <v>41136.858055555553</v>
      </c>
      <c r="T1484" s="10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2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publishing/fiction</v>
      </c>
      <c r="R1485" t="str">
        <f t="shared" si="141"/>
        <v/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2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publishing/fiction</v>
      </c>
      <c r="R1486" t="str">
        <f t="shared" si="141"/>
        <v/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2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publishing/fiction</v>
      </c>
      <c r="R1487" t="str">
        <f t="shared" si="141"/>
        <v/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2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publishing/fiction</v>
      </c>
      <c r="R1488" t="str">
        <f t="shared" si="141"/>
        <v/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2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publishing/fiction</v>
      </c>
      <c r="R1489" t="str">
        <f t="shared" si="141"/>
        <v/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2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publishing/fiction</v>
      </c>
      <c r="R1490" t="str">
        <f t="shared" si="141"/>
        <v/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2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publishing/fiction</v>
      </c>
      <c r="R1491" t="str">
        <f t="shared" si="141"/>
        <v/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publishing/fiction</v>
      </c>
      <c r="R1492" t="str">
        <f t="shared" si="141"/>
        <v/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2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publishing/fiction</v>
      </c>
      <c r="R1493" t="str">
        <f t="shared" si="141"/>
        <v/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2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publishing/fiction</v>
      </c>
      <c r="R1494" t="str">
        <f t="shared" si="141"/>
        <v/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2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publishing/fiction</v>
      </c>
      <c r="R1495" t="str">
        <f t="shared" si="141"/>
        <v/>
      </c>
      <c r="S1495" s="10">
        <f t="shared" si="142"/>
        <v>41411.866608796292</v>
      </c>
      <c r="T1495" s="10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2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publishing/fiction</v>
      </c>
      <c r="R1496" t="str">
        <f t="shared" si="141"/>
        <v/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2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publishing/fiction</v>
      </c>
      <c r="R1497" t="str">
        <f t="shared" si="141"/>
        <v/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2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publishing/fiction</v>
      </c>
      <c r="R1498" t="str">
        <f t="shared" si="141"/>
        <v/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2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publishing/fiction</v>
      </c>
      <c r="R1499" t="str">
        <f t="shared" si="141"/>
        <v/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2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publishing/fiction</v>
      </c>
      <c r="R1500" t="str">
        <f t="shared" si="141"/>
        <v/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2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publishing/fiction</v>
      </c>
      <c r="R1501" t="str">
        <f t="shared" si="141"/>
        <v/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publishing/fiction</v>
      </c>
      <c r="R1502" t="str">
        <f t="shared" si="141"/>
        <v/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2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photography/photobooks</v>
      </c>
      <c r="R1503" t="str">
        <f t="shared" si="141"/>
        <v/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2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photography/photobooks</v>
      </c>
      <c r="R1504" t="str">
        <f t="shared" si="141"/>
        <v/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2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photography/photobooks</v>
      </c>
      <c r="R1505" t="str">
        <f t="shared" si="141"/>
        <v/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2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photography/photobooks</v>
      </c>
      <c r="R1506" t="str">
        <f t="shared" si="141"/>
        <v/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2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photography/photobooks</v>
      </c>
      <c r="R1507" t="str">
        <f t="shared" si="141"/>
        <v/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2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photography/photobooks</v>
      </c>
      <c r="R1508" t="str">
        <f t="shared" si="141"/>
        <v/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2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photography/photobooks</v>
      </c>
      <c r="R1509" t="str">
        <f t="shared" si="141"/>
        <v/>
      </c>
      <c r="S1509" s="10">
        <f t="shared" si="142"/>
        <v>40254.450335648144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2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photography/photobooks</v>
      </c>
      <c r="R1510" t="str">
        <f t="shared" si="141"/>
        <v/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2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photography/photobooks</v>
      </c>
      <c r="R1511" t="str">
        <f t="shared" si="141"/>
        <v/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photography/photobooks</v>
      </c>
      <c r="R1512" t="str">
        <f t="shared" si="141"/>
        <v/>
      </c>
      <c r="S1512" s="10">
        <f t="shared" si="142"/>
        <v>41809.385162037041</v>
      </c>
      <c r="T1512" s="10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2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photography/photobooks</v>
      </c>
      <c r="R1513" t="str">
        <f t="shared" si="141"/>
        <v/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2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photography/photobooks</v>
      </c>
      <c r="R1514" t="str">
        <f t="shared" si="141"/>
        <v/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2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photography/photobooks</v>
      </c>
      <c r="R1515" t="str">
        <f t="shared" si="141"/>
        <v/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2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photography/photobooks</v>
      </c>
      <c r="R1516" t="str">
        <f t="shared" si="141"/>
        <v/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2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photography/photobooks</v>
      </c>
      <c r="R1517" t="str">
        <f t="shared" si="141"/>
        <v/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2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photography/photobooks</v>
      </c>
      <c r="R1518" t="str">
        <f t="shared" si="141"/>
        <v/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2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photography/photobooks</v>
      </c>
      <c r="R1519" t="str">
        <f t="shared" si="141"/>
        <v/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2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photography/photobooks</v>
      </c>
      <c r="R1520" t="str">
        <f t="shared" si="141"/>
        <v/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2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photography/photobooks</v>
      </c>
      <c r="R1521" t="str">
        <f t="shared" si="141"/>
        <v/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photography/photobooks</v>
      </c>
      <c r="R1522" t="str">
        <f t="shared" si="141"/>
        <v/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2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photography/photobooks</v>
      </c>
      <c r="R1523" t="str">
        <f t="shared" si="141"/>
        <v/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2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photography/photobooks</v>
      </c>
      <c r="R1524" t="str">
        <f t="shared" si="141"/>
        <v/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2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photography/photobooks</v>
      </c>
      <c r="R1525" t="str">
        <f t="shared" si="141"/>
        <v/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2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photography/photobooks</v>
      </c>
      <c r="R1526" t="str">
        <f t="shared" si="141"/>
        <v/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2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photography/photobooks</v>
      </c>
      <c r="R1527" t="str">
        <f t="shared" si="141"/>
        <v/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2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photography/photobooks</v>
      </c>
      <c r="R1528" t="str">
        <f t="shared" si="141"/>
        <v/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2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photography/photobooks</v>
      </c>
      <c r="R1529" t="str">
        <f t="shared" si="141"/>
        <v/>
      </c>
      <c r="S1529" s="10">
        <f t="shared" si="142"/>
        <v>42780.600532407407</v>
      </c>
      <c r="T1529" s="10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2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photography/photobooks</v>
      </c>
      <c r="R1530" t="str">
        <f t="shared" si="141"/>
        <v/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2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photography/photobooks</v>
      </c>
      <c r="R1531" t="str">
        <f t="shared" si="141"/>
        <v/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photography/photobooks</v>
      </c>
      <c r="R1532" t="str">
        <f t="shared" si="141"/>
        <v/>
      </c>
      <c r="S1532" s="10">
        <f t="shared" si="142"/>
        <v>42275.76730324074</v>
      </c>
      <c r="T1532" s="10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2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photography/photobooks</v>
      </c>
      <c r="R1533" t="str">
        <f t="shared" si="141"/>
        <v/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2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photography/photobooks</v>
      </c>
      <c r="R1534" t="str">
        <f t="shared" si="141"/>
        <v/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2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photography/photobooks</v>
      </c>
      <c r="R1535" t="str">
        <f t="shared" si="141"/>
        <v/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2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photography/photobooks</v>
      </c>
      <c r="R1536" t="str">
        <f t="shared" si="141"/>
        <v/>
      </c>
      <c r="S1536" s="10">
        <f t="shared" si="142"/>
        <v>42221.674328703702</v>
      </c>
      <c r="T1536" s="10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2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photography/photobooks</v>
      </c>
      <c r="R1537" t="str">
        <f t="shared" si="141"/>
        <v/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2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photography/photobooks</v>
      </c>
      <c r="R1538" t="str">
        <f t="shared" si="141"/>
        <v/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2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IFERROR(LEFT(N1539, SEARCH("&amp;",N1539,1)-1),N1539)</f>
        <v>photography/photobooks</v>
      </c>
      <c r="R1539" t="str">
        <f t="shared" ref="R1539:R1602" si="147">IFERROR(RIGHT(N1539,LEN(N1539)-FIND("&amp;",N1539)),"")</f>
        <v/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2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photography/photobooks</v>
      </c>
      <c r="R1540" t="str">
        <f t="shared" si="147"/>
        <v/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2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photography/photobooks</v>
      </c>
      <c r="R1541" t="str">
        <f t="shared" si="147"/>
        <v/>
      </c>
      <c r="S1541" s="10">
        <f t="shared" si="148"/>
        <v>42705.91920138889</v>
      </c>
      <c r="T1541" s="10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photography/photobooks</v>
      </c>
      <c r="R1542" t="str">
        <f t="shared" si="147"/>
        <v/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2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photography/nature</v>
      </c>
      <c r="R1543" t="str">
        <f t="shared" si="147"/>
        <v/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2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photography/nature</v>
      </c>
      <c r="R1544" t="str">
        <f t="shared" si="147"/>
        <v/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2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photography/nature</v>
      </c>
      <c r="R1545" t="str">
        <f t="shared" si="147"/>
        <v/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2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photography/nature</v>
      </c>
      <c r="R1546" t="str">
        <f t="shared" si="147"/>
        <v/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2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photography/nature</v>
      </c>
      <c r="R1547" t="str">
        <f t="shared" si="147"/>
        <v/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2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photography/nature</v>
      </c>
      <c r="R1548" t="str">
        <f t="shared" si="147"/>
        <v/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2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photography/nature</v>
      </c>
      <c r="R1549" t="str">
        <f t="shared" si="147"/>
        <v/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2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photography/nature</v>
      </c>
      <c r="R1550" t="str">
        <f t="shared" si="147"/>
        <v/>
      </c>
      <c r="S1550" s="10">
        <f t="shared" si="148"/>
        <v>42286.88217592593</v>
      </c>
      <c r="T1550" s="10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2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photography/nature</v>
      </c>
      <c r="R1551" t="str">
        <f t="shared" si="147"/>
        <v/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photography/nature</v>
      </c>
      <c r="R1552" t="str">
        <f t="shared" si="147"/>
        <v/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2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photography/nature</v>
      </c>
      <c r="R1553" t="str">
        <f t="shared" si="147"/>
        <v/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2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photography/nature</v>
      </c>
      <c r="R1554" t="str">
        <f t="shared" si="147"/>
        <v/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2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photography/nature</v>
      </c>
      <c r="R1555" t="str">
        <f t="shared" si="147"/>
        <v/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2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photography/nature</v>
      </c>
      <c r="R1556" t="str">
        <f t="shared" si="147"/>
        <v/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2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photography/nature</v>
      </c>
      <c r="R1557" t="str">
        <f t="shared" si="147"/>
        <v/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2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photography/nature</v>
      </c>
      <c r="R1558" t="str">
        <f t="shared" si="147"/>
        <v/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2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photography/nature</v>
      </c>
      <c r="R1559" t="str">
        <f t="shared" si="147"/>
        <v/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2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photography/nature</v>
      </c>
      <c r="R1560" t="str">
        <f t="shared" si="147"/>
        <v/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2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photography/nature</v>
      </c>
      <c r="R1561" t="str">
        <f t="shared" si="147"/>
        <v/>
      </c>
      <c r="S1561" s="10">
        <f t="shared" si="148"/>
        <v>42108.053229166668</v>
      </c>
      <c r="T1561" s="10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photography/nature</v>
      </c>
      <c r="R1562" t="str">
        <f t="shared" si="147"/>
        <v/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2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publishing/art books</v>
      </c>
      <c r="R1563" t="str">
        <f t="shared" si="147"/>
        <v/>
      </c>
      <c r="S1563" s="10">
        <f t="shared" si="148"/>
        <v>41555.041701388887</v>
      </c>
      <c r="T1563" s="10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2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publishing/art books</v>
      </c>
      <c r="R1564" t="str">
        <f t="shared" si="147"/>
        <v/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2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publishing/art books</v>
      </c>
      <c r="R1565" t="str">
        <f t="shared" si="147"/>
        <v/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2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publishing/art books</v>
      </c>
      <c r="R1566" t="str">
        <f t="shared" si="147"/>
        <v/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2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publishing/art books</v>
      </c>
      <c r="R1567" t="str">
        <f t="shared" si="147"/>
        <v/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2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publishing/art books</v>
      </c>
      <c r="R1568" t="str">
        <f t="shared" si="147"/>
        <v/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2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publishing/art books</v>
      </c>
      <c r="R1569" t="str">
        <f t="shared" si="147"/>
        <v/>
      </c>
      <c r="S1569" s="10">
        <f t="shared" si="148"/>
        <v>41671.93686342593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2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publishing/art books</v>
      </c>
      <c r="R1570" t="str">
        <f t="shared" si="147"/>
        <v/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2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publishing/art books</v>
      </c>
      <c r="R1571" t="str">
        <f t="shared" si="147"/>
        <v/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publishing/art books</v>
      </c>
      <c r="R1572" t="str">
        <f t="shared" si="147"/>
        <v/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2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publishing/art books</v>
      </c>
      <c r="R1573" t="str">
        <f t="shared" si="147"/>
        <v/>
      </c>
      <c r="S1573" s="10">
        <f t="shared" si="148"/>
        <v>42144.769479166665</v>
      </c>
      <c r="T1573" s="10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2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publishing/art books</v>
      </c>
      <c r="R1574" t="str">
        <f t="shared" si="147"/>
        <v/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2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publishing/art books</v>
      </c>
      <c r="R1575" t="str">
        <f t="shared" si="147"/>
        <v/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2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publishing/art books</v>
      </c>
      <c r="R1576" t="str">
        <f t="shared" si="147"/>
        <v/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2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publishing/art books</v>
      </c>
      <c r="R1577" t="str">
        <f t="shared" si="147"/>
        <v/>
      </c>
      <c r="S1577" s="10">
        <f t="shared" si="148"/>
        <v>41799.524259259255</v>
      </c>
      <c r="T1577" s="10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2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publishing/art books</v>
      </c>
      <c r="R1578" t="str">
        <f t="shared" si="147"/>
        <v/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2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publishing/art books</v>
      </c>
      <c r="R1579" t="str">
        <f t="shared" si="147"/>
        <v/>
      </c>
      <c r="S1579" s="10">
        <f t="shared" si="148"/>
        <v>41054.847777777773</v>
      </c>
      <c r="T1579" s="10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2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publishing/art books</v>
      </c>
      <c r="R1580" t="str">
        <f t="shared" si="147"/>
        <v/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2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publishing/art books</v>
      </c>
      <c r="R1581" t="str">
        <f t="shared" si="147"/>
        <v/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publishing/art books</v>
      </c>
      <c r="R1582" t="str">
        <f t="shared" si="147"/>
        <v/>
      </c>
      <c r="S1582" s="10">
        <f t="shared" si="148"/>
        <v>40990.050069444442</v>
      </c>
      <c r="T1582" s="10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2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photography/places</v>
      </c>
      <c r="R1583" t="str">
        <f t="shared" si="147"/>
        <v/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2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photography/places</v>
      </c>
      <c r="R1584" t="str">
        <f t="shared" si="147"/>
        <v/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2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photography/places</v>
      </c>
      <c r="R1585" t="str">
        <f t="shared" si="147"/>
        <v/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2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photography/places</v>
      </c>
      <c r="R1586" t="str">
        <f t="shared" si="147"/>
        <v/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2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photography/places</v>
      </c>
      <c r="R1587" t="str">
        <f t="shared" si="147"/>
        <v/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2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photography/places</v>
      </c>
      <c r="R1588" t="str">
        <f t="shared" si="147"/>
        <v/>
      </c>
      <c r="S1588" s="10">
        <f t="shared" si="148"/>
        <v>42069.104421296295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2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photography/places</v>
      </c>
      <c r="R1589" t="str">
        <f t="shared" si="147"/>
        <v/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2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photography/places</v>
      </c>
      <c r="R1590" t="str">
        <f t="shared" si="147"/>
        <v/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2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photography/places</v>
      </c>
      <c r="R1591" t="str">
        <f t="shared" si="147"/>
        <v/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photography/places</v>
      </c>
      <c r="R1592" t="str">
        <f t="shared" si="147"/>
        <v/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2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photography/places</v>
      </c>
      <c r="R1593" t="str">
        <f t="shared" si="147"/>
        <v/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2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photography/places</v>
      </c>
      <c r="R1594" t="str">
        <f t="shared" si="147"/>
        <v/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2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photography/places</v>
      </c>
      <c r="R1595" t="str">
        <f t="shared" si="147"/>
        <v/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2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photography/places</v>
      </c>
      <c r="R1596" t="str">
        <f t="shared" si="147"/>
        <v/>
      </c>
      <c r="S1596" s="10">
        <f t="shared" si="148"/>
        <v>42445.712754629625</v>
      </c>
      <c r="T1596" s="10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2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photography/places</v>
      </c>
      <c r="R1597" t="str">
        <f t="shared" si="147"/>
        <v/>
      </c>
      <c r="S1597" s="10">
        <f t="shared" si="148"/>
        <v>41780.050092592595</v>
      </c>
      <c r="T1597" s="10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2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photography/places</v>
      </c>
      <c r="R1598" t="str">
        <f t="shared" si="147"/>
        <v/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2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photography/places</v>
      </c>
      <c r="R1599" t="str">
        <f t="shared" si="147"/>
        <v/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2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photography/places</v>
      </c>
      <c r="R1600" t="str">
        <f t="shared" si="147"/>
        <v/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2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photography/places</v>
      </c>
      <c r="R1601" t="str">
        <f t="shared" si="147"/>
        <v/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photography/places</v>
      </c>
      <c r="R1602" t="str">
        <f t="shared" si="147"/>
        <v/>
      </c>
      <c r="S1602" s="10">
        <f t="shared" si="148"/>
        <v>41791.057314814811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2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IFERROR(LEFT(N1603, SEARCH("&amp;",N1603,1)-1),N1603)</f>
        <v>music/rock</v>
      </c>
      <c r="R1603" t="str">
        <f t="shared" ref="R1603:R1666" si="153">IFERROR(RIGHT(N1603,LEN(N1603)-FIND("&amp;",N1603)),"")</f>
        <v/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2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music/rock</v>
      </c>
      <c r="R1604" t="str">
        <f t="shared" si="153"/>
        <v/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2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music/rock</v>
      </c>
      <c r="R1605" t="str">
        <f t="shared" si="153"/>
        <v/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2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music/rock</v>
      </c>
      <c r="R1606" t="str">
        <f t="shared" si="153"/>
        <v/>
      </c>
      <c r="S1606" s="10">
        <f t="shared" si="154"/>
        <v>40945.845312500001</v>
      </c>
      <c r="T1606" s="10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2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music/rock</v>
      </c>
      <c r="R1607" t="str">
        <f t="shared" si="153"/>
        <v/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2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music/rock</v>
      </c>
      <c r="R1608" t="str">
        <f t="shared" si="153"/>
        <v/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2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music/rock</v>
      </c>
      <c r="R1609" t="str">
        <f t="shared" si="153"/>
        <v/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2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music/rock</v>
      </c>
      <c r="R1610" t="str">
        <f t="shared" si="153"/>
        <v/>
      </c>
      <c r="S1610" s="10">
        <f t="shared" si="154"/>
        <v>41607.83085648148</v>
      </c>
      <c r="T1610" s="10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2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music/rock</v>
      </c>
      <c r="R1611" t="str">
        <f t="shared" si="153"/>
        <v/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music/rock</v>
      </c>
      <c r="R1612" t="str">
        <f t="shared" si="153"/>
        <v/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2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music/rock</v>
      </c>
      <c r="R1613" t="str">
        <f t="shared" si="153"/>
        <v/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2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music/rock</v>
      </c>
      <c r="R1614" t="str">
        <f t="shared" si="153"/>
        <v/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2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music/rock</v>
      </c>
      <c r="R1615" t="str">
        <f t="shared" si="153"/>
        <v/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2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music/rock</v>
      </c>
      <c r="R1616" t="str">
        <f t="shared" si="153"/>
        <v/>
      </c>
      <c r="S1616" s="10">
        <f t="shared" si="154"/>
        <v>41794.981122685189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2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music/rock</v>
      </c>
      <c r="R1617" t="str">
        <f t="shared" si="153"/>
        <v/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2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music/rock</v>
      </c>
      <c r="R1618" t="str">
        <f t="shared" si="153"/>
        <v/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2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music/rock</v>
      </c>
      <c r="R1619" t="str">
        <f t="shared" si="153"/>
        <v/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2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music/rock</v>
      </c>
      <c r="R1620" t="str">
        <f t="shared" si="153"/>
        <v/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2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music/rock</v>
      </c>
      <c r="R1621" t="str">
        <f t="shared" si="153"/>
        <v/>
      </c>
      <c r="S1621" s="10">
        <f t="shared" si="154"/>
        <v>41876.186180555553</v>
      </c>
      <c r="T1621" s="10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music/rock</v>
      </c>
      <c r="R1622" t="str">
        <f t="shared" si="153"/>
        <v/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2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music/rock</v>
      </c>
      <c r="R1623" t="str">
        <f t="shared" si="153"/>
        <v/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2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music/rock</v>
      </c>
      <c r="R1624" t="str">
        <f t="shared" si="153"/>
        <v/>
      </c>
      <c r="S1624" s="10">
        <f t="shared" si="154"/>
        <v>41950.294837962967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2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music/rock</v>
      </c>
      <c r="R1625" t="str">
        <f t="shared" si="153"/>
        <v/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2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music/rock</v>
      </c>
      <c r="R1626" t="str">
        <f t="shared" si="153"/>
        <v/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2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music/rock</v>
      </c>
      <c r="R1627" t="str">
        <f t="shared" si="153"/>
        <v/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2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music/rock</v>
      </c>
      <c r="R1628" t="str">
        <f t="shared" si="153"/>
        <v/>
      </c>
      <c r="S1628" s="10">
        <f t="shared" si="154"/>
        <v>41579.847997685181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2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music/rock</v>
      </c>
      <c r="R1629" t="str">
        <f t="shared" si="153"/>
        <v/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2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music/rock</v>
      </c>
      <c r="R1630" t="str">
        <f t="shared" si="153"/>
        <v/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2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music/rock</v>
      </c>
      <c r="R1631" t="str">
        <f t="shared" si="153"/>
        <v/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music/rock</v>
      </c>
      <c r="R1632" t="str">
        <f t="shared" si="153"/>
        <v/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2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music/rock</v>
      </c>
      <c r="R1633" t="str">
        <f t="shared" si="153"/>
        <v/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2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music/rock</v>
      </c>
      <c r="R1634" t="str">
        <f t="shared" si="153"/>
        <v/>
      </c>
      <c r="S1634" s="10">
        <f t="shared" si="154"/>
        <v>40750.340902777782</v>
      </c>
      <c r="T1634" s="10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2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music/rock</v>
      </c>
      <c r="R1635" t="str">
        <f t="shared" si="153"/>
        <v/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2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music/rock</v>
      </c>
      <c r="R1636" t="str">
        <f t="shared" si="153"/>
        <v/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2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music/rock</v>
      </c>
      <c r="R1637" t="str">
        <f t="shared" si="153"/>
        <v/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2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music/rock</v>
      </c>
      <c r="R1638" t="str">
        <f t="shared" si="153"/>
        <v/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2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music/rock</v>
      </c>
      <c r="R1639" t="str">
        <f t="shared" si="153"/>
        <v/>
      </c>
      <c r="S1639" s="10">
        <f t="shared" si="154"/>
        <v>40122.751620370371</v>
      </c>
      <c r="T1639" s="10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2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music/rock</v>
      </c>
      <c r="R1640" t="str">
        <f t="shared" si="153"/>
        <v/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2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music/rock</v>
      </c>
      <c r="R1641" t="str">
        <f t="shared" si="153"/>
        <v/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music/rock</v>
      </c>
      <c r="R1642" t="str">
        <f t="shared" si="153"/>
        <v/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2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music/pop</v>
      </c>
      <c r="R1643" t="str">
        <f t="shared" si="153"/>
        <v/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2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music/pop</v>
      </c>
      <c r="R1644" t="str">
        <f t="shared" si="153"/>
        <v/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2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music/pop</v>
      </c>
      <c r="R1645" t="str">
        <f t="shared" si="153"/>
        <v/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2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music/pop</v>
      </c>
      <c r="R1646" t="str">
        <f t="shared" si="153"/>
        <v/>
      </c>
      <c r="S1646" s="10">
        <f t="shared" si="154"/>
        <v>41175.05972222222</v>
      </c>
      <c r="T1646" s="10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2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music/pop</v>
      </c>
      <c r="R1647" t="str">
        <f t="shared" si="153"/>
        <v/>
      </c>
      <c r="S1647" s="10">
        <f t="shared" si="154"/>
        <v>41521.617361111115</v>
      </c>
      <c r="T1647" s="10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2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music/pop</v>
      </c>
      <c r="R1648" t="str">
        <f t="shared" si="153"/>
        <v/>
      </c>
      <c r="S1648" s="10">
        <f t="shared" si="154"/>
        <v>41833.450266203705</v>
      </c>
      <c r="T1648" s="10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2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music/pop</v>
      </c>
      <c r="R1649" t="str">
        <f t="shared" si="153"/>
        <v/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2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music/pop</v>
      </c>
      <c r="R1650" t="str">
        <f t="shared" si="153"/>
        <v/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2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music/pop</v>
      </c>
      <c r="R1651" t="str">
        <f t="shared" si="153"/>
        <v/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music/pop</v>
      </c>
      <c r="R1652" t="str">
        <f t="shared" si="153"/>
        <v/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2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music/pop</v>
      </c>
      <c r="R1653" t="str">
        <f t="shared" si="153"/>
        <v/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2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music/pop</v>
      </c>
      <c r="R1654" t="str">
        <f t="shared" si="153"/>
        <v/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2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music/pop</v>
      </c>
      <c r="R1655" t="str">
        <f t="shared" si="153"/>
        <v/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2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music/pop</v>
      </c>
      <c r="R1656" t="str">
        <f t="shared" si="153"/>
        <v/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2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music/pop</v>
      </c>
      <c r="R1657" t="str">
        <f t="shared" si="153"/>
        <v/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2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music/pop</v>
      </c>
      <c r="R1658" t="str">
        <f t="shared" si="153"/>
        <v/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2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music/pop</v>
      </c>
      <c r="R1659" t="str">
        <f t="shared" si="153"/>
        <v/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2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music/pop</v>
      </c>
      <c r="R1660" t="str">
        <f t="shared" si="153"/>
        <v/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2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music/pop</v>
      </c>
      <c r="R1661" t="str">
        <f t="shared" si="153"/>
        <v/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music/pop</v>
      </c>
      <c r="R1662" t="str">
        <f t="shared" si="153"/>
        <v/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2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music/pop</v>
      </c>
      <c r="R1663" t="str">
        <f t="shared" si="153"/>
        <v/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2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music/pop</v>
      </c>
      <c r="R1664" t="str">
        <f t="shared" si="153"/>
        <v/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2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music/pop</v>
      </c>
      <c r="R1665" t="str">
        <f t="shared" si="153"/>
        <v/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2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music/pop</v>
      </c>
      <c r="R1666" t="str">
        <f t="shared" si="153"/>
        <v/>
      </c>
      <c r="S1666" s="10">
        <f t="shared" si="154"/>
        <v>40939.761782407411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2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IFERROR(LEFT(N1667, SEARCH("&amp;",N1667,1)-1),N1667)</f>
        <v>music/pop</v>
      </c>
      <c r="R1667" t="str">
        <f t="shared" ref="R1667:R1730" si="159">IFERROR(RIGHT(N1667,LEN(N1667)-FIND("&amp;",N1667)),"")</f>
        <v/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2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music/pop</v>
      </c>
      <c r="R1668" t="str">
        <f t="shared" si="159"/>
        <v/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2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music/pop</v>
      </c>
      <c r="R1669" t="str">
        <f t="shared" si="159"/>
        <v/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2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music/pop</v>
      </c>
      <c r="R1670" t="str">
        <f t="shared" si="159"/>
        <v/>
      </c>
      <c r="S1670" s="10">
        <f t="shared" si="160"/>
        <v>40845.149756944447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2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music/pop</v>
      </c>
      <c r="R1671" t="str">
        <f t="shared" si="159"/>
        <v/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music/pop</v>
      </c>
      <c r="R1672" t="str">
        <f t="shared" si="159"/>
        <v/>
      </c>
      <c r="S1672" s="10">
        <f t="shared" si="160"/>
        <v>40313.930543981478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2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music/pop</v>
      </c>
      <c r="R1673" t="str">
        <f t="shared" si="159"/>
        <v/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2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music/pop</v>
      </c>
      <c r="R1674" t="str">
        <f t="shared" si="159"/>
        <v/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2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music/pop</v>
      </c>
      <c r="R1675" t="str">
        <f t="shared" si="159"/>
        <v/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2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music/pop</v>
      </c>
      <c r="R1676" t="str">
        <f t="shared" si="159"/>
        <v/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2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music/pop</v>
      </c>
      <c r="R1677" t="str">
        <f t="shared" si="159"/>
        <v/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2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music/pop</v>
      </c>
      <c r="R1678" t="str">
        <f t="shared" si="159"/>
        <v/>
      </c>
      <c r="S1678" s="10">
        <f t="shared" si="160"/>
        <v>40973.726238425923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2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music/pop</v>
      </c>
      <c r="R1679" t="str">
        <f t="shared" si="159"/>
        <v/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2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music/pop</v>
      </c>
      <c r="R1680" t="str">
        <f t="shared" si="159"/>
        <v/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2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music/pop</v>
      </c>
      <c r="R1681" t="str">
        <f t="shared" si="159"/>
        <v/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music/pop</v>
      </c>
      <c r="R1682" t="str">
        <f t="shared" si="159"/>
        <v/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2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music/faith</v>
      </c>
      <c r="R1683" t="str">
        <f t="shared" si="159"/>
        <v/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2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music/faith</v>
      </c>
      <c r="R1684" t="str">
        <f t="shared" si="159"/>
        <v/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2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music/faith</v>
      </c>
      <c r="R1685" t="str">
        <f t="shared" si="159"/>
        <v/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2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music/faith</v>
      </c>
      <c r="R1686" t="str">
        <f t="shared" si="159"/>
        <v/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2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music/faith</v>
      </c>
      <c r="R1687" t="str">
        <f t="shared" si="159"/>
        <v/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2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music/faith</v>
      </c>
      <c r="R1688" t="str">
        <f t="shared" si="159"/>
        <v/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2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music/faith</v>
      </c>
      <c r="R1689" t="str">
        <f t="shared" si="159"/>
        <v/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2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music/faith</v>
      </c>
      <c r="R1690" t="str">
        <f t="shared" si="159"/>
        <v/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2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music/faith</v>
      </c>
      <c r="R1691" t="str">
        <f t="shared" si="159"/>
        <v/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music/faith</v>
      </c>
      <c r="R1692" t="str">
        <f t="shared" si="159"/>
        <v/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2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music/faith</v>
      </c>
      <c r="R1693" t="str">
        <f t="shared" si="159"/>
        <v/>
      </c>
      <c r="S1693" s="10">
        <f t="shared" si="160"/>
        <v>42795.701481481483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2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music/faith</v>
      </c>
      <c r="R1694" t="str">
        <f t="shared" si="159"/>
        <v/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2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music/faith</v>
      </c>
      <c r="R1695" t="str">
        <f t="shared" si="159"/>
        <v/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2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music/faith</v>
      </c>
      <c r="R1696" t="str">
        <f t="shared" si="159"/>
        <v/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2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music/faith</v>
      </c>
      <c r="R1697" t="str">
        <f t="shared" si="159"/>
        <v/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2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music/faith</v>
      </c>
      <c r="R1698" t="str">
        <f t="shared" si="159"/>
        <v/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2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music/faith</v>
      </c>
      <c r="R1699" t="str">
        <f t="shared" si="159"/>
        <v/>
      </c>
      <c r="S1699" s="10">
        <f t="shared" si="160"/>
        <v>42805.032962962963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2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music/faith</v>
      </c>
      <c r="R1700" t="str">
        <f t="shared" si="159"/>
        <v/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2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music/faith</v>
      </c>
      <c r="R1701" t="str">
        <f t="shared" si="159"/>
        <v/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music/faith</v>
      </c>
      <c r="R1702" t="str">
        <f t="shared" si="159"/>
        <v/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2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music/faith</v>
      </c>
      <c r="R1703" t="str">
        <f t="shared" si="159"/>
        <v/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2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music/faith</v>
      </c>
      <c r="R1704" t="str">
        <f t="shared" si="159"/>
        <v/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2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music/faith</v>
      </c>
      <c r="R1705" t="str">
        <f t="shared" si="159"/>
        <v/>
      </c>
      <c r="S1705" s="10">
        <f t="shared" si="160"/>
        <v>42187.281678240739</v>
      </c>
      <c r="T1705" s="10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2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music/faith</v>
      </c>
      <c r="R1706" t="str">
        <f t="shared" si="159"/>
        <v/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2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music/faith</v>
      </c>
      <c r="R1707" t="str">
        <f t="shared" si="159"/>
        <v/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2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music/faith</v>
      </c>
      <c r="R1708" t="str">
        <f t="shared" si="159"/>
        <v/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2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music/faith</v>
      </c>
      <c r="R1709" t="str">
        <f t="shared" si="159"/>
        <v/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2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music/faith</v>
      </c>
      <c r="R1710" t="str">
        <f t="shared" si="159"/>
        <v/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2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music/faith</v>
      </c>
      <c r="R1711" t="str">
        <f t="shared" si="159"/>
        <v/>
      </c>
      <c r="S1711" s="10">
        <f t="shared" si="160"/>
        <v>41841.563819444447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music/faith</v>
      </c>
      <c r="R1712" t="str">
        <f t="shared" si="159"/>
        <v/>
      </c>
      <c r="S1712" s="10">
        <f t="shared" si="160"/>
        <v>42341.591296296298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2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music/faith</v>
      </c>
      <c r="R1713" t="str">
        <f t="shared" si="159"/>
        <v/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2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music/faith</v>
      </c>
      <c r="R1714" t="str">
        <f t="shared" si="159"/>
        <v/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2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music/faith</v>
      </c>
      <c r="R1715" t="str">
        <f t="shared" si="159"/>
        <v/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2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music/faith</v>
      </c>
      <c r="R1716" t="str">
        <f t="shared" si="159"/>
        <v/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2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music/faith</v>
      </c>
      <c r="R1717" t="str">
        <f t="shared" si="159"/>
        <v/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2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music/faith</v>
      </c>
      <c r="R1718" t="str">
        <f t="shared" si="159"/>
        <v/>
      </c>
      <c r="S1718" s="10">
        <f t="shared" si="160"/>
        <v>42673.577534722222</v>
      </c>
      <c r="T1718" s="10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2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music/faith</v>
      </c>
      <c r="R1719" t="str">
        <f t="shared" si="159"/>
        <v/>
      </c>
      <c r="S1719" s="10">
        <f t="shared" si="160"/>
        <v>42460.981921296298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2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music/faith</v>
      </c>
      <c r="R1720" t="str">
        <f t="shared" si="159"/>
        <v/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2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music/faith</v>
      </c>
      <c r="R1721" t="str">
        <f t="shared" si="159"/>
        <v/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music/faith</v>
      </c>
      <c r="R1722" t="str">
        <f t="shared" si="159"/>
        <v/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2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music/faith</v>
      </c>
      <c r="R1723" t="str">
        <f t="shared" si="159"/>
        <v/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2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music/faith</v>
      </c>
      <c r="R1724" t="str">
        <f t="shared" si="159"/>
        <v/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2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music/faith</v>
      </c>
      <c r="R1725" t="str">
        <f t="shared" si="159"/>
        <v/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2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music/faith</v>
      </c>
      <c r="R1726" t="str">
        <f t="shared" si="159"/>
        <v/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2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music/faith</v>
      </c>
      <c r="R1727" t="str">
        <f t="shared" si="159"/>
        <v/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2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music/faith</v>
      </c>
      <c r="R1728" t="str">
        <f t="shared" si="159"/>
        <v/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2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music/faith</v>
      </c>
      <c r="R1729" t="str">
        <f t="shared" si="159"/>
        <v/>
      </c>
      <c r="S1729" s="10">
        <f t="shared" si="160"/>
        <v>42044.927974537037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2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music/faith</v>
      </c>
      <c r="R1730" t="str">
        <f t="shared" si="159"/>
        <v/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2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IFERROR(LEFT(N1731, SEARCH("&amp;",N1731,1)-1),N1731)</f>
        <v>music/faith</v>
      </c>
      <c r="R1731" t="str">
        <f t="shared" ref="R1731:R1794" si="165">IFERROR(RIGHT(N1731,LEN(N1731)-FIND("&amp;",N1731)),"")</f>
        <v/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music/faith</v>
      </c>
      <c r="R1732" t="str">
        <f t="shared" si="165"/>
        <v/>
      </c>
      <c r="S1732" s="10">
        <f t="shared" si="166"/>
        <v>42272.087766203702</v>
      </c>
      <c r="T1732" s="10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2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music/faith</v>
      </c>
      <c r="R1733" t="str">
        <f t="shared" si="165"/>
        <v/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2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music/faith</v>
      </c>
      <c r="R1734" t="str">
        <f t="shared" si="165"/>
        <v/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2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music/faith</v>
      </c>
      <c r="R1735" t="str">
        <f t="shared" si="165"/>
        <v/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2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music/faith</v>
      </c>
      <c r="R1736" t="str">
        <f t="shared" si="165"/>
        <v/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2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music/faith</v>
      </c>
      <c r="R1737" t="str">
        <f t="shared" si="165"/>
        <v/>
      </c>
      <c r="S1737" s="10">
        <f t="shared" si="166"/>
        <v>42559.81417824074</v>
      </c>
      <c r="T1737" s="10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2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music/faith</v>
      </c>
      <c r="R1738" t="str">
        <f t="shared" si="165"/>
        <v/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2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music/faith</v>
      </c>
      <c r="R1739" t="str">
        <f t="shared" si="165"/>
        <v/>
      </c>
      <c r="S1739" s="10">
        <f t="shared" si="166"/>
        <v>42175.948981481481</v>
      </c>
      <c r="T1739" s="10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2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music/faith</v>
      </c>
      <c r="R1740" t="str">
        <f t="shared" si="165"/>
        <v/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2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music/faith</v>
      </c>
      <c r="R1741" t="str">
        <f t="shared" si="165"/>
        <v/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music/faith</v>
      </c>
      <c r="R1742" t="str">
        <f t="shared" si="165"/>
        <v/>
      </c>
      <c r="S1742" s="10">
        <f t="shared" si="166"/>
        <v>42171.817384259259</v>
      </c>
      <c r="T1742" s="10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2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photography/photobooks</v>
      </c>
      <c r="R1743" t="str">
        <f t="shared" si="165"/>
        <v/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2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photography/photobooks</v>
      </c>
      <c r="R1744" t="str">
        <f t="shared" si="165"/>
        <v/>
      </c>
      <c r="S1744" s="10">
        <f t="shared" si="166"/>
        <v>42710.876967592594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2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photography/photobooks</v>
      </c>
      <c r="R1745" t="str">
        <f t="shared" si="165"/>
        <v/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2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photography/photobooks</v>
      </c>
      <c r="R1746" t="str">
        <f t="shared" si="165"/>
        <v/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2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photography/photobooks</v>
      </c>
      <c r="R1747" t="str">
        <f t="shared" si="165"/>
        <v/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2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photography/photobooks</v>
      </c>
      <c r="R1748" t="str">
        <f t="shared" si="165"/>
        <v/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2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photography/photobooks</v>
      </c>
      <c r="R1749" t="str">
        <f t="shared" si="165"/>
        <v/>
      </c>
      <c r="S1749" s="10">
        <f t="shared" si="166"/>
        <v>42292.435532407406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2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photography/photobooks</v>
      </c>
      <c r="R1750" t="str">
        <f t="shared" si="165"/>
        <v/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2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photography/photobooks</v>
      </c>
      <c r="R1751" t="str">
        <f t="shared" si="165"/>
        <v/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photography/photobooks</v>
      </c>
      <c r="R1752" t="str">
        <f t="shared" si="165"/>
        <v/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2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photography/photobooks</v>
      </c>
      <c r="R1753" t="str">
        <f t="shared" si="165"/>
        <v/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2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photography/photobooks</v>
      </c>
      <c r="R1754" t="str">
        <f t="shared" si="165"/>
        <v/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2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photography/photobooks</v>
      </c>
      <c r="R1755" t="str">
        <f t="shared" si="165"/>
        <v/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2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photography/photobooks</v>
      </c>
      <c r="R1756" t="str">
        <f t="shared" si="165"/>
        <v/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2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photography/photobooks</v>
      </c>
      <c r="R1757" t="str">
        <f t="shared" si="165"/>
        <v/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2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photography/photobooks</v>
      </c>
      <c r="R1758" t="str">
        <f t="shared" si="165"/>
        <v/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2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photography/photobooks</v>
      </c>
      <c r="R1759" t="str">
        <f t="shared" si="165"/>
        <v/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2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photography/photobooks</v>
      </c>
      <c r="R1760" t="str">
        <f t="shared" si="165"/>
        <v/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2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photography/photobooks</v>
      </c>
      <c r="R1761" t="str">
        <f t="shared" si="165"/>
        <v/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photography/photobooks</v>
      </c>
      <c r="R1762" t="str">
        <f t="shared" si="165"/>
        <v/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2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photography/photobooks</v>
      </c>
      <c r="R1763" t="str">
        <f t="shared" si="165"/>
        <v/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2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photography/photobooks</v>
      </c>
      <c r="R1764" t="str">
        <f t="shared" si="165"/>
        <v/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2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photography/photobooks</v>
      </c>
      <c r="R1765" t="str">
        <f t="shared" si="165"/>
        <v/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2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photography/photobooks</v>
      </c>
      <c r="R1766" t="str">
        <f t="shared" si="165"/>
        <v/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2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photography/photobooks</v>
      </c>
      <c r="R1767" t="str">
        <f t="shared" si="165"/>
        <v/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2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photography/photobooks</v>
      </c>
      <c r="R1768" t="str">
        <f t="shared" si="165"/>
        <v/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2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photography/photobooks</v>
      </c>
      <c r="R1769" t="str">
        <f t="shared" si="165"/>
        <v/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2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photography/photobooks</v>
      </c>
      <c r="R1770" t="str">
        <f t="shared" si="165"/>
        <v/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2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photography/photobooks</v>
      </c>
      <c r="R1771" t="str">
        <f t="shared" si="165"/>
        <v/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photography/photobooks</v>
      </c>
      <c r="R1772" t="str">
        <f t="shared" si="165"/>
        <v/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2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photography/photobooks</v>
      </c>
      <c r="R1773" t="str">
        <f t="shared" si="165"/>
        <v/>
      </c>
      <c r="S1773" s="10">
        <f t="shared" si="166"/>
        <v>41905.979629629626</v>
      </c>
      <c r="T1773" s="10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2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photography/photobooks</v>
      </c>
      <c r="R1774" t="str">
        <f t="shared" si="165"/>
        <v/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2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photography/photobooks</v>
      </c>
      <c r="R1775" t="str">
        <f t="shared" si="165"/>
        <v/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2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photography/photobooks</v>
      </c>
      <c r="R1776" t="str">
        <f t="shared" si="165"/>
        <v/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2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photography/photobooks</v>
      </c>
      <c r="R1777" t="str">
        <f t="shared" si="165"/>
        <v/>
      </c>
      <c r="S1777" s="10">
        <f t="shared" si="166"/>
        <v>41891.976388888885</v>
      </c>
      <c r="T1777" s="10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2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photography/photobooks</v>
      </c>
      <c r="R1778" t="str">
        <f t="shared" si="165"/>
        <v/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2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photography/photobooks</v>
      </c>
      <c r="R1779" t="str">
        <f t="shared" si="165"/>
        <v/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2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photography/photobooks</v>
      </c>
      <c r="R1780" t="str">
        <f t="shared" si="165"/>
        <v/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2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photography/photobooks</v>
      </c>
      <c r="R1781" t="str">
        <f t="shared" si="165"/>
        <v/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photography/photobooks</v>
      </c>
      <c r="R1782" t="str">
        <f t="shared" si="165"/>
        <v/>
      </c>
      <c r="S1782" s="10">
        <f t="shared" si="166"/>
        <v>42493.600810185184</v>
      </c>
      <c r="T1782" s="10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2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photography/photobooks</v>
      </c>
      <c r="R1783" t="str">
        <f t="shared" si="165"/>
        <v/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2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photography/photobooks</v>
      </c>
      <c r="R1784" t="str">
        <f t="shared" si="165"/>
        <v/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2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photography/photobooks</v>
      </c>
      <c r="R1785" t="str">
        <f t="shared" si="165"/>
        <v/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2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photography/photobooks</v>
      </c>
      <c r="R1786" t="str">
        <f t="shared" si="165"/>
        <v/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2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photography/photobooks</v>
      </c>
      <c r="R1787" t="str">
        <f t="shared" si="165"/>
        <v/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2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photography/photobooks</v>
      </c>
      <c r="R1788" t="str">
        <f t="shared" si="165"/>
        <v/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2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photography/photobooks</v>
      </c>
      <c r="R1789" t="str">
        <f t="shared" si="165"/>
        <v/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2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photography/photobooks</v>
      </c>
      <c r="R1790" t="str">
        <f t="shared" si="165"/>
        <v/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2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photography/photobooks</v>
      </c>
      <c r="R1791" t="str">
        <f t="shared" si="165"/>
        <v/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photography/photobooks</v>
      </c>
      <c r="R1792" t="str">
        <f t="shared" si="165"/>
        <v/>
      </c>
      <c r="S1792" s="10">
        <f t="shared" si="166"/>
        <v>42010.674513888887</v>
      </c>
      <c r="T1792" s="10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2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photography/photobooks</v>
      </c>
      <c r="R1793" t="str">
        <f t="shared" si="165"/>
        <v/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2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photography/photobooks</v>
      </c>
      <c r="R1794" t="str">
        <f t="shared" si="165"/>
        <v/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2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IFERROR(LEFT(N1795, SEARCH("&amp;",N1795,1)-1),N1795)</f>
        <v>photography/photobooks</v>
      </c>
      <c r="R1795" t="str">
        <f t="shared" ref="R1795:R1858" si="171">IFERROR(RIGHT(N1795,LEN(N1795)-FIND("&amp;",N1795)),"")</f>
        <v/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2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photography/photobooks</v>
      </c>
      <c r="R1796" t="str">
        <f t="shared" si="171"/>
        <v/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2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photography/photobooks</v>
      </c>
      <c r="R1797" t="str">
        <f t="shared" si="171"/>
        <v/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2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photography/photobooks</v>
      </c>
      <c r="R1798" t="str">
        <f t="shared" si="171"/>
        <v/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2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photography/photobooks</v>
      </c>
      <c r="R1799" t="str">
        <f t="shared" si="171"/>
        <v/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2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photography/photobooks</v>
      </c>
      <c r="R1800" t="str">
        <f t="shared" si="171"/>
        <v/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2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photography/photobooks</v>
      </c>
      <c r="R1801" t="str">
        <f t="shared" si="171"/>
        <v/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photography/photobooks</v>
      </c>
      <c r="R1802" t="str">
        <f t="shared" si="171"/>
        <v/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2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photography/photobooks</v>
      </c>
      <c r="R1803" t="str">
        <f t="shared" si="171"/>
        <v/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2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photography/photobooks</v>
      </c>
      <c r="R1804" t="str">
        <f t="shared" si="171"/>
        <v/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2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photography/photobooks</v>
      </c>
      <c r="R1805" t="str">
        <f t="shared" si="171"/>
        <v/>
      </c>
      <c r="S1805" s="10">
        <f t="shared" si="172"/>
        <v>42018.071550925924</v>
      </c>
      <c r="T1805" s="10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2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photography/photobooks</v>
      </c>
      <c r="R1806" t="str">
        <f t="shared" si="171"/>
        <v/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2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photography/photobooks</v>
      </c>
      <c r="R1807" t="str">
        <f t="shared" si="171"/>
        <v/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2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photography/photobooks</v>
      </c>
      <c r="R1808" t="str">
        <f t="shared" si="171"/>
        <v/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2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photography/photobooks</v>
      </c>
      <c r="R1809" t="str">
        <f t="shared" si="171"/>
        <v/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2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photography/photobooks</v>
      </c>
      <c r="R1810" t="str">
        <f t="shared" si="171"/>
        <v/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2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photography/photobooks</v>
      </c>
      <c r="R1811" t="str">
        <f t="shared" si="171"/>
        <v/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photography/photobooks</v>
      </c>
      <c r="R1812" t="str">
        <f t="shared" si="171"/>
        <v/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2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photography/photobooks</v>
      </c>
      <c r="R1813" t="str">
        <f t="shared" si="171"/>
        <v/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2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photography/photobooks</v>
      </c>
      <c r="R1814" t="str">
        <f t="shared" si="171"/>
        <v/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2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photography/photobooks</v>
      </c>
      <c r="R1815" t="str">
        <f t="shared" si="171"/>
        <v/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2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photography/photobooks</v>
      </c>
      <c r="R1816" t="str">
        <f t="shared" si="171"/>
        <v/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2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photography/photobooks</v>
      </c>
      <c r="R1817" t="str">
        <f t="shared" si="171"/>
        <v/>
      </c>
      <c r="S1817" s="10">
        <f t="shared" si="172"/>
        <v>42172.906678240739</v>
      </c>
      <c r="T1817" s="10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2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photography/photobooks</v>
      </c>
      <c r="R1818" t="str">
        <f t="shared" si="171"/>
        <v/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2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photography/photobooks</v>
      </c>
      <c r="R1819" t="str">
        <f t="shared" si="171"/>
        <v/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2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photography/photobooks</v>
      </c>
      <c r="R1820" t="str">
        <f t="shared" si="171"/>
        <v/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2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photography/photobooks</v>
      </c>
      <c r="R1821" t="str">
        <f t="shared" si="171"/>
        <v/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photography/photobooks</v>
      </c>
      <c r="R1822" t="str">
        <f t="shared" si="171"/>
        <v/>
      </c>
      <c r="S1822" s="10">
        <f t="shared" si="172"/>
        <v>42065.084374999999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2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music/rock</v>
      </c>
      <c r="R1823" t="str">
        <f t="shared" si="171"/>
        <v/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2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music/rock</v>
      </c>
      <c r="R1824" t="str">
        <f t="shared" si="171"/>
        <v/>
      </c>
      <c r="S1824" s="10">
        <f t="shared" si="172"/>
        <v>41634.797013888892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2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music/rock</v>
      </c>
      <c r="R1825" t="str">
        <f t="shared" si="171"/>
        <v/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2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music/rock</v>
      </c>
      <c r="R1826" t="str">
        <f t="shared" si="171"/>
        <v/>
      </c>
      <c r="S1826" s="10">
        <f t="shared" si="172"/>
        <v>41626.916284722218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2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music/rock</v>
      </c>
      <c r="R1827" t="str">
        <f t="shared" si="171"/>
        <v/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2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music/rock</v>
      </c>
      <c r="R1828" t="str">
        <f t="shared" si="171"/>
        <v/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2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music/rock</v>
      </c>
      <c r="R1829" t="str">
        <f t="shared" si="171"/>
        <v/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2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music/rock</v>
      </c>
      <c r="R1830" t="str">
        <f t="shared" si="171"/>
        <v/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2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music/rock</v>
      </c>
      <c r="R1831" t="str">
        <f t="shared" si="171"/>
        <v/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music/rock</v>
      </c>
      <c r="R1832" t="str">
        <f t="shared" si="171"/>
        <v/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2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music/rock</v>
      </c>
      <c r="R1833" t="str">
        <f t="shared" si="171"/>
        <v/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2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music/rock</v>
      </c>
      <c r="R1834" t="str">
        <f t="shared" si="171"/>
        <v/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2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music/rock</v>
      </c>
      <c r="R1835" t="str">
        <f t="shared" si="171"/>
        <v/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2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music/rock</v>
      </c>
      <c r="R1836" t="str">
        <f t="shared" si="171"/>
        <v/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2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music/rock</v>
      </c>
      <c r="R1837" t="str">
        <f t="shared" si="171"/>
        <v/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2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music/rock</v>
      </c>
      <c r="R1838" t="str">
        <f t="shared" si="171"/>
        <v/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2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music/rock</v>
      </c>
      <c r="R1839" t="str">
        <f t="shared" si="171"/>
        <v/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2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music/rock</v>
      </c>
      <c r="R1840" t="str">
        <f t="shared" si="171"/>
        <v/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2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music/rock</v>
      </c>
      <c r="R1841" t="str">
        <f t="shared" si="171"/>
        <v/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music/rock</v>
      </c>
      <c r="R1842" t="str">
        <f t="shared" si="171"/>
        <v/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2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music/rock</v>
      </c>
      <c r="R1843" t="str">
        <f t="shared" si="171"/>
        <v/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2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music/rock</v>
      </c>
      <c r="R1844" t="str">
        <f t="shared" si="171"/>
        <v/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2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music/rock</v>
      </c>
      <c r="R1845" t="str">
        <f t="shared" si="171"/>
        <v/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2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music/rock</v>
      </c>
      <c r="R1846" t="str">
        <f t="shared" si="171"/>
        <v/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2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music/rock</v>
      </c>
      <c r="R1847" t="str">
        <f t="shared" si="171"/>
        <v/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2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music/rock</v>
      </c>
      <c r="R1848" t="str">
        <f t="shared" si="171"/>
        <v/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2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music/rock</v>
      </c>
      <c r="R1849" t="str">
        <f t="shared" si="171"/>
        <v/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2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music/rock</v>
      </c>
      <c r="R1850" t="str">
        <f t="shared" si="171"/>
        <v/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2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music/rock</v>
      </c>
      <c r="R1851" t="str">
        <f t="shared" si="171"/>
        <v/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music/rock</v>
      </c>
      <c r="R1852" t="str">
        <f t="shared" si="171"/>
        <v/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2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music/rock</v>
      </c>
      <c r="R1853" t="str">
        <f t="shared" si="171"/>
        <v/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2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music/rock</v>
      </c>
      <c r="R1854" t="str">
        <f t="shared" si="171"/>
        <v/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2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music/rock</v>
      </c>
      <c r="R1855" t="str">
        <f t="shared" si="171"/>
        <v/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2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music/rock</v>
      </c>
      <c r="R1856" t="str">
        <f t="shared" si="171"/>
        <v/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2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music/rock</v>
      </c>
      <c r="R1857" t="str">
        <f t="shared" si="171"/>
        <v/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2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music/rock</v>
      </c>
      <c r="R1858" t="str">
        <f t="shared" si="171"/>
        <v/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2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IFERROR(LEFT(N1859, SEARCH("&amp;",N1859,1)-1),N1859)</f>
        <v>music/rock</v>
      </c>
      <c r="R1859" t="str">
        <f t="shared" ref="R1859:R1922" si="177">IFERROR(RIGHT(N1859,LEN(N1859)-FIND("&amp;",N1859)),"")</f>
        <v/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2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music/rock</v>
      </c>
      <c r="R1860" t="str">
        <f t="shared" si="177"/>
        <v/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2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music/rock</v>
      </c>
      <c r="R1861" t="str">
        <f t="shared" si="177"/>
        <v/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music/rock</v>
      </c>
      <c r="R1862" t="str">
        <f t="shared" si="177"/>
        <v/>
      </c>
      <c r="S1862" s="10">
        <f t="shared" si="178"/>
        <v>41655.70930555556</v>
      </c>
      <c r="T1862" s="10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2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games/mobile games</v>
      </c>
      <c r="R1863" t="str">
        <f t="shared" si="177"/>
        <v/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2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games/mobile games</v>
      </c>
      <c r="R1864" t="str">
        <f t="shared" si="177"/>
        <v/>
      </c>
      <c r="S1864" s="10">
        <f t="shared" si="178"/>
        <v>42755.492754629631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2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games/mobile games</v>
      </c>
      <c r="R1865" t="str">
        <f t="shared" si="177"/>
        <v/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2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games/mobile games</v>
      </c>
      <c r="R1866" t="str">
        <f t="shared" si="177"/>
        <v/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2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games/mobile games</v>
      </c>
      <c r="R1867" t="str">
        <f t="shared" si="177"/>
        <v/>
      </c>
      <c r="S1867" s="10">
        <f t="shared" si="178"/>
        <v>42645.367442129631</v>
      </c>
      <c r="T1867" s="10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2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games/mobile games</v>
      </c>
      <c r="R1868" t="str">
        <f t="shared" si="177"/>
        <v/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2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games/mobile games</v>
      </c>
      <c r="R1869" t="str">
        <f t="shared" si="177"/>
        <v/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2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games/mobile games</v>
      </c>
      <c r="R1870" t="str">
        <f t="shared" si="177"/>
        <v/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2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games/mobile games</v>
      </c>
      <c r="R1871" t="str">
        <f t="shared" si="177"/>
        <v/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games/mobile games</v>
      </c>
      <c r="R1872" t="str">
        <f t="shared" si="177"/>
        <v/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2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games/mobile games</v>
      </c>
      <c r="R1873" t="str">
        <f t="shared" si="177"/>
        <v/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2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games/mobile games</v>
      </c>
      <c r="R1874" t="str">
        <f t="shared" si="177"/>
        <v/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2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games/mobile games</v>
      </c>
      <c r="R1875" t="str">
        <f t="shared" si="177"/>
        <v/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2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games/mobile games</v>
      </c>
      <c r="R1876" t="str">
        <f t="shared" si="177"/>
        <v/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2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games/mobile games</v>
      </c>
      <c r="R1877" t="str">
        <f t="shared" si="177"/>
        <v/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2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games/mobile games</v>
      </c>
      <c r="R1878" t="str">
        <f t="shared" si="177"/>
        <v/>
      </c>
      <c r="S1878" s="10">
        <f t="shared" si="178"/>
        <v>41776.284780092596</v>
      </c>
      <c r="T1878" s="10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2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games/mobile games</v>
      </c>
      <c r="R1879" t="str">
        <f t="shared" si="177"/>
        <v/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2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games/mobile games</v>
      </c>
      <c r="R1880" t="str">
        <f t="shared" si="177"/>
        <v/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2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games/mobile games</v>
      </c>
      <c r="R1881" t="str">
        <f t="shared" si="177"/>
        <v/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games/mobile games</v>
      </c>
      <c r="R1882" t="str">
        <f t="shared" si="177"/>
        <v/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2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music/indie rock</v>
      </c>
      <c r="R1883" t="str">
        <f t="shared" si="177"/>
        <v/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2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music/indie rock</v>
      </c>
      <c r="R1884" t="str">
        <f t="shared" si="177"/>
        <v/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2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music/indie rock</v>
      </c>
      <c r="R1885" t="str">
        <f t="shared" si="177"/>
        <v/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2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music/indie rock</v>
      </c>
      <c r="R1886" t="str">
        <f t="shared" si="177"/>
        <v/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2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music/indie rock</v>
      </c>
      <c r="R1887" t="str">
        <f t="shared" si="177"/>
        <v/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2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music/indie rock</v>
      </c>
      <c r="R1888" t="str">
        <f t="shared" si="177"/>
        <v/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2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music/indie rock</v>
      </c>
      <c r="R1889" t="str">
        <f t="shared" si="177"/>
        <v/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2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music/indie rock</v>
      </c>
      <c r="R1890" t="str">
        <f t="shared" si="177"/>
        <v/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2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music/indie rock</v>
      </c>
      <c r="R1891" t="str">
        <f t="shared" si="177"/>
        <v/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music/indie rock</v>
      </c>
      <c r="R1892" t="str">
        <f t="shared" si="177"/>
        <v/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2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music/indie rock</v>
      </c>
      <c r="R1893" t="str">
        <f t="shared" si="177"/>
        <v/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2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music/indie rock</v>
      </c>
      <c r="R1894" t="str">
        <f t="shared" si="177"/>
        <v/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2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music/indie rock</v>
      </c>
      <c r="R1895" t="str">
        <f t="shared" si="177"/>
        <v/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2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music/indie rock</v>
      </c>
      <c r="R1896" t="str">
        <f t="shared" si="177"/>
        <v/>
      </c>
      <c r="S1896" s="10">
        <f t="shared" si="178"/>
        <v>40920.90489583333</v>
      </c>
      <c r="T1896" s="10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2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music/indie rock</v>
      </c>
      <c r="R1897" t="str">
        <f t="shared" si="177"/>
        <v/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2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music/indie rock</v>
      </c>
      <c r="R1898" t="str">
        <f t="shared" si="177"/>
        <v/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2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music/indie rock</v>
      </c>
      <c r="R1899" t="str">
        <f t="shared" si="177"/>
        <v/>
      </c>
      <c r="S1899" s="10">
        <f t="shared" si="178"/>
        <v>41680.583402777775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2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music/indie rock</v>
      </c>
      <c r="R1900" t="str">
        <f t="shared" si="177"/>
        <v/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2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music/indie rock</v>
      </c>
      <c r="R1901" t="str">
        <f t="shared" si="177"/>
        <v/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music/indie rock</v>
      </c>
      <c r="R1902" t="str">
        <f t="shared" si="177"/>
        <v/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2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technology/gadgets</v>
      </c>
      <c r="R1903" t="str">
        <f t="shared" si="177"/>
        <v/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2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technology/gadgets</v>
      </c>
      <c r="R1904" t="str">
        <f t="shared" si="177"/>
        <v/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2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technology/gadgets</v>
      </c>
      <c r="R1905" t="str">
        <f t="shared" si="177"/>
        <v/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2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technology/gadgets</v>
      </c>
      <c r="R1906" t="str">
        <f t="shared" si="177"/>
        <v/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2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technology/gadgets</v>
      </c>
      <c r="R1907" t="str">
        <f t="shared" si="177"/>
        <v/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2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technology/gadgets</v>
      </c>
      <c r="R1908" t="str">
        <f t="shared" si="177"/>
        <v/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2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technology/gadgets</v>
      </c>
      <c r="R1909" t="str">
        <f t="shared" si="177"/>
        <v/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2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technology/gadgets</v>
      </c>
      <c r="R1910" t="str">
        <f t="shared" si="177"/>
        <v/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2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technology/gadgets</v>
      </c>
      <c r="R1911" t="str">
        <f t="shared" si="177"/>
        <v/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technology/gadgets</v>
      </c>
      <c r="R1912" t="str">
        <f t="shared" si="177"/>
        <v/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2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technology/gadgets</v>
      </c>
      <c r="R1913" t="str">
        <f t="shared" si="177"/>
        <v/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2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technology/gadgets</v>
      </c>
      <c r="R1914" t="str">
        <f t="shared" si="177"/>
        <v/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2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technology/gadgets</v>
      </c>
      <c r="R1915" t="str">
        <f t="shared" si="177"/>
        <v/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2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technology/gadgets</v>
      </c>
      <c r="R1916" t="str">
        <f t="shared" si="177"/>
        <v/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2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technology/gadgets</v>
      </c>
      <c r="R1917" t="str">
        <f t="shared" si="177"/>
        <v/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2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technology/gadgets</v>
      </c>
      <c r="R1918" t="str">
        <f t="shared" si="177"/>
        <v/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2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technology/gadgets</v>
      </c>
      <c r="R1919" t="str">
        <f t="shared" si="177"/>
        <v/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2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technology/gadgets</v>
      </c>
      <c r="R1920" t="str">
        <f t="shared" si="177"/>
        <v/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2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technology/gadgets</v>
      </c>
      <c r="R1921" t="str">
        <f t="shared" si="177"/>
        <v/>
      </c>
      <c r="S1921" s="10">
        <f t="shared" si="178"/>
        <v>42113.875567129631</v>
      </c>
      <c r="T1921" s="10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technology/gadgets</v>
      </c>
      <c r="R1922" t="str">
        <f t="shared" si="177"/>
        <v/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2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IFERROR(LEFT(N1923, SEARCH("&amp;",N1923,1)-1),N1923)</f>
        <v>music/indie rock</v>
      </c>
      <c r="R1923" t="str">
        <f t="shared" ref="R1923:R1986" si="183">IFERROR(RIGHT(N1923,LEN(N1923)-FIND("&amp;",N1923)),"")</f>
        <v/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2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music/indie rock</v>
      </c>
      <c r="R1924" t="str">
        <f t="shared" si="183"/>
        <v/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2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music/indie rock</v>
      </c>
      <c r="R1925" t="str">
        <f t="shared" si="183"/>
        <v/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2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music/indie rock</v>
      </c>
      <c r="R1926" t="str">
        <f t="shared" si="183"/>
        <v/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2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music/indie rock</v>
      </c>
      <c r="R1927" t="str">
        <f t="shared" si="183"/>
        <v/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2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music/indie rock</v>
      </c>
      <c r="R1928" t="str">
        <f t="shared" si="183"/>
        <v/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2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music/indie rock</v>
      </c>
      <c r="R1929" t="str">
        <f t="shared" si="183"/>
        <v/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2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music/indie rock</v>
      </c>
      <c r="R1930" t="str">
        <f t="shared" si="183"/>
        <v/>
      </c>
      <c r="S1930" s="10">
        <f t="shared" si="184"/>
        <v>41371.6480787037</v>
      </c>
      <c r="T1930" s="10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2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music/indie rock</v>
      </c>
      <c r="R1931" t="str">
        <f t="shared" si="183"/>
        <v/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music/indie rock</v>
      </c>
      <c r="R1932" t="str">
        <f t="shared" si="183"/>
        <v/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2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music/indie rock</v>
      </c>
      <c r="R1933" t="str">
        <f t="shared" si="183"/>
        <v/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2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music/indie rock</v>
      </c>
      <c r="R1934" t="str">
        <f t="shared" si="183"/>
        <v/>
      </c>
      <c r="S1934" s="10">
        <f t="shared" si="184"/>
        <v>40911.809872685189</v>
      </c>
      <c r="T1934" s="10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2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music/indie rock</v>
      </c>
      <c r="R1935" t="str">
        <f t="shared" si="183"/>
        <v/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2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music/indie rock</v>
      </c>
      <c r="R1936" t="str">
        <f t="shared" si="183"/>
        <v/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2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music/indie rock</v>
      </c>
      <c r="R1937" t="str">
        <f t="shared" si="183"/>
        <v/>
      </c>
      <c r="S1937" s="10">
        <f t="shared" si="184"/>
        <v>41773.932534722218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2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music/indie rock</v>
      </c>
      <c r="R1938" t="str">
        <f t="shared" si="183"/>
        <v/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2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music/indie rock</v>
      </c>
      <c r="R1939" t="str">
        <f t="shared" si="183"/>
        <v/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2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music/indie rock</v>
      </c>
      <c r="R1940" t="str">
        <f t="shared" si="183"/>
        <v/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2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music/indie rock</v>
      </c>
      <c r="R1941" t="str">
        <f t="shared" si="183"/>
        <v/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music/indie rock</v>
      </c>
      <c r="R1942" t="str">
        <f t="shared" si="183"/>
        <v/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2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technology/hardware</v>
      </c>
      <c r="R1943" t="str">
        <f t="shared" si="183"/>
        <v/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2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technology/hardware</v>
      </c>
      <c r="R1944" t="str">
        <f t="shared" si="183"/>
        <v/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2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technology/hardware</v>
      </c>
      <c r="R1945" t="str">
        <f t="shared" si="183"/>
        <v/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2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technology/hardware</v>
      </c>
      <c r="R1946" t="str">
        <f t="shared" si="183"/>
        <v/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2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technology/hardware</v>
      </c>
      <c r="R1947" t="str">
        <f t="shared" si="183"/>
        <v/>
      </c>
      <c r="S1947" s="10">
        <f t="shared" si="184"/>
        <v>42157.251828703702</v>
      </c>
      <c r="T1947" s="10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2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technology/hardware</v>
      </c>
      <c r="R1948" t="str">
        <f t="shared" si="183"/>
        <v/>
      </c>
      <c r="S1948" s="10">
        <f t="shared" si="184"/>
        <v>41689.150011574078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2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technology/hardware</v>
      </c>
      <c r="R1949" t="str">
        <f t="shared" si="183"/>
        <v/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2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technology/hardware</v>
      </c>
      <c r="R1950" t="str">
        <f t="shared" si="183"/>
        <v/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2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technology/hardware</v>
      </c>
      <c r="R1951" t="str">
        <f t="shared" si="183"/>
        <v/>
      </c>
      <c r="S1951" s="10">
        <f t="shared" si="184"/>
        <v>41800.423043981486</v>
      </c>
      <c r="T1951" s="10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technology/hardware</v>
      </c>
      <c r="R1952" t="str">
        <f t="shared" si="183"/>
        <v/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2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technology/hardware</v>
      </c>
      <c r="R1953" t="str">
        <f t="shared" si="183"/>
        <v/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2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technology/hardware</v>
      </c>
      <c r="R1954" t="str">
        <f t="shared" si="183"/>
        <v/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2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technology/hardware</v>
      </c>
      <c r="R1955" t="str">
        <f t="shared" si="183"/>
        <v/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2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technology/hardware</v>
      </c>
      <c r="R1956" t="str">
        <f t="shared" si="183"/>
        <v/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2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technology/hardware</v>
      </c>
      <c r="R1957" t="str">
        <f t="shared" si="183"/>
        <v/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2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technology/hardware</v>
      </c>
      <c r="R1958" t="str">
        <f t="shared" si="183"/>
        <v/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2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technology/hardware</v>
      </c>
      <c r="R1959" t="str">
        <f t="shared" si="183"/>
        <v/>
      </c>
      <c r="S1959" s="10">
        <f t="shared" si="184"/>
        <v>41179.098530092597</v>
      </c>
      <c r="T1959" s="10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2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technology/hardware</v>
      </c>
      <c r="R1960" t="str">
        <f t="shared" si="183"/>
        <v/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2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technology/hardware</v>
      </c>
      <c r="R1961" t="str">
        <f t="shared" si="183"/>
        <v/>
      </c>
      <c r="S1961" s="10">
        <f t="shared" si="184"/>
        <v>41871.845601851848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technology/hardware</v>
      </c>
      <c r="R1962" t="str">
        <f t="shared" si="183"/>
        <v/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2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technology/hardware</v>
      </c>
      <c r="R1963" t="str">
        <f t="shared" si="183"/>
        <v/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2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technology/hardware</v>
      </c>
      <c r="R1964" t="str">
        <f t="shared" si="183"/>
        <v/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2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technology/hardware</v>
      </c>
      <c r="R1965" t="str">
        <f t="shared" si="183"/>
        <v/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2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technology/hardware</v>
      </c>
      <c r="R1966" t="str">
        <f t="shared" si="183"/>
        <v/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2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technology/hardware</v>
      </c>
      <c r="R1967" t="str">
        <f t="shared" si="183"/>
        <v/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2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technology/hardware</v>
      </c>
      <c r="R1968" t="str">
        <f t="shared" si="183"/>
        <v/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2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technology/hardware</v>
      </c>
      <c r="R1969" t="str">
        <f t="shared" si="183"/>
        <v/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2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technology/hardware</v>
      </c>
      <c r="R1970" t="str">
        <f t="shared" si="183"/>
        <v/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2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technology/hardware</v>
      </c>
      <c r="R1971" t="str">
        <f t="shared" si="183"/>
        <v/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technology/hardware</v>
      </c>
      <c r="R1972" t="str">
        <f t="shared" si="183"/>
        <v/>
      </c>
      <c r="S1972" s="10">
        <f t="shared" si="184"/>
        <v>41324.193298611113</v>
      </c>
      <c r="T1972" s="10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2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technology/hardware</v>
      </c>
      <c r="R1973" t="str">
        <f t="shared" si="183"/>
        <v/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2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technology/hardware</v>
      </c>
      <c r="R1974" t="str">
        <f t="shared" si="183"/>
        <v/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2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technology/hardware</v>
      </c>
      <c r="R1975" t="str">
        <f t="shared" si="183"/>
        <v/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2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technology/hardware</v>
      </c>
      <c r="R1976" t="str">
        <f t="shared" si="183"/>
        <v/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2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technology/hardware</v>
      </c>
      <c r="R1977" t="str">
        <f t="shared" si="183"/>
        <v/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2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technology/hardware</v>
      </c>
      <c r="R1978" t="str">
        <f t="shared" si="183"/>
        <v/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2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technology/hardware</v>
      </c>
      <c r="R1979" t="str">
        <f t="shared" si="183"/>
        <v/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2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technology/hardware</v>
      </c>
      <c r="R1980" t="str">
        <f t="shared" si="183"/>
        <v/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2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technology/hardware</v>
      </c>
      <c r="R1981" t="str">
        <f t="shared" si="183"/>
        <v/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technology/hardware</v>
      </c>
      <c r="R1982" t="str">
        <f t="shared" si="183"/>
        <v/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2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photography/people</v>
      </c>
      <c r="R1983" t="str">
        <f t="shared" si="183"/>
        <v/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2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photography/people</v>
      </c>
      <c r="R1984" t="str">
        <f t="shared" si="183"/>
        <v/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2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photography/people</v>
      </c>
      <c r="R1985" t="str">
        <f t="shared" si="183"/>
        <v/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2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photography/people</v>
      </c>
      <c r="R1986" t="str">
        <f t="shared" si="183"/>
        <v/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2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IFERROR(LEFT(N1987, SEARCH("&amp;",N1987,1)-1),N1987)</f>
        <v>photography/people</v>
      </c>
      <c r="R1987" t="str">
        <f t="shared" ref="R1987:R2050" si="189">IFERROR(RIGHT(N1987,LEN(N1987)-FIND("&amp;",N1987)),"")</f>
        <v/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2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photography/people</v>
      </c>
      <c r="R1988" t="str">
        <f t="shared" si="189"/>
        <v/>
      </c>
      <c r="S1988" s="10">
        <f t="shared" si="190"/>
        <v>42413.433831018519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2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photography/people</v>
      </c>
      <c r="R1989" t="str">
        <f t="shared" si="189"/>
        <v/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2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photography/people</v>
      </c>
      <c r="R1990" t="str">
        <f t="shared" si="189"/>
        <v/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2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photography/people</v>
      </c>
      <c r="R1991" t="str">
        <f t="shared" si="189"/>
        <v/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photography/people</v>
      </c>
      <c r="R1992" t="str">
        <f t="shared" si="189"/>
        <v/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2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photography/people</v>
      </c>
      <c r="R1993" t="str">
        <f t="shared" si="189"/>
        <v/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2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photography/people</v>
      </c>
      <c r="R1994" t="str">
        <f t="shared" si="189"/>
        <v/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2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photography/people</v>
      </c>
      <c r="R1995" t="str">
        <f t="shared" si="189"/>
        <v/>
      </c>
      <c r="S1995" s="10">
        <f t="shared" si="190"/>
        <v>42329.588391203702</v>
      </c>
      <c r="T1995" s="10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2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photography/people</v>
      </c>
      <c r="R1996" t="str">
        <f t="shared" si="189"/>
        <v/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2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photography/people</v>
      </c>
      <c r="R1997" t="str">
        <f t="shared" si="189"/>
        <v/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2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photography/people</v>
      </c>
      <c r="R1998" t="str">
        <f t="shared" si="189"/>
        <v/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2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photography/people</v>
      </c>
      <c r="R1999" t="str">
        <f t="shared" si="189"/>
        <v/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2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photography/people</v>
      </c>
      <c r="R2000" t="str">
        <f t="shared" si="189"/>
        <v/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2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photography/people</v>
      </c>
      <c r="R2001" t="str">
        <f t="shared" si="189"/>
        <v/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photography/people</v>
      </c>
      <c r="R2002" t="str">
        <f t="shared" si="189"/>
        <v/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2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technology/hardware</v>
      </c>
      <c r="R2003" t="str">
        <f t="shared" si="189"/>
        <v/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2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technology/hardware</v>
      </c>
      <c r="R2004" t="str">
        <f t="shared" si="189"/>
        <v/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2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technology/hardware</v>
      </c>
      <c r="R2005" t="str">
        <f t="shared" si="189"/>
        <v/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2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technology/hardware</v>
      </c>
      <c r="R2006" t="str">
        <f t="shared" si="189"/>
        <v/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2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technology/hardware</v>
      </c>
      <c r="R2007" t="str">
        <f t="shared" si="189"/>
        <v/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2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technology/hardware</v>
      </c>
      <c r="R2008" t="str">
        <f t="shared" si="189"/>
        <v/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2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technology/hardware</v>
      </c>
      <c r="R2009" t="str">
        <f t="shared" si="189"/>
        <v/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2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technology/hardware</v>
      </c>
      <c r="R2010" t="str">
        <f t="shared" si="189"/>
        <v/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2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technology/hardware</v>
      </c>
      <c r="R2011" t="str">
        <f t="shared" si="189"/>
        <v/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technology/hardware</v>
      </c>
      <c r="R2012" t="str">
        <f t="shared" si="189"/>
        <v/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2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technology/hardware</v>
      </c>
      <c r="R2013" t="str">
        <f t="shared" si="189"/>
        <v/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2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technology/hardware</v>
      </c>
      <c r="R2014" t="str">
        <f t="shared" si="189"/>
        <v/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2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technology/hardware</v>
      </c>
      <c r="R2015" t="str">
        <f t="shared" si="189"/>
        <v/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2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technology/hardware</v>
      </c>
      <c r="R2016" t="str">
        <f t="shared" si="189"/>
        <v/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2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technology/hardware</v>
      </c>
      <c r="R2017" t="str">
        <f t="shared" si="189"/>
        <v/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2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technology/hardware</v>
      </c>
      <c r="R2018" t="str">
        <f t="shared" si="189"/>
        <v/>
      </c>
      <c r="S2018" s="10">
        <f t="shared" si="190"/>
        <v>41312.880775462967</v>
      </c>
      <c r="T2018" s="10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2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technology/hardware</v>
      </c>
      <c r="R2019" t="str">
        <f t="shared" si="189"/>
        <v/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2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technology/hardware</v>
      </c>
      <c r="R2020" t="str">
        <f t="shared" si="189"/>
        <v/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2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technology/hardware</v>
      </c>
      <c r="R2021" t="str">
        <f t="shared" si="189"/>
        <v/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technology/hardware</v>
      </c>
      <c r="R2022" t="str">
        <f t="shared" si="189"/>
        <v/>
      </c>
      <c r="S2022" s="10">
        <f t="shared" si="190"/>
        <v>41737.097500000003</v>
      </c>
      <c r="T2022" s="10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2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technology/hardware</v>
      </c>
      <c r="R2023" t="str">
        <f t="shared" si="189"/>
        <v/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2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technology/hardware</v>
      </c>
      <c r="R2024" t="str">
        <f t="shared" si="189"/>
        <v/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2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technology/hardware</v>
      </c>
      <c r="R2025" t="str">
        <f t="shared" si="189"/>
        <v/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2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technology/hardware</v>
      </c>
      <c r="R2026" t="str">
        <f t="shared" si="189"/>
        <v/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2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technology/hardware</v>
      </c>
      <c r="R2027" t="str">
        <f t="shared" si="189"/>
        <v/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2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technology/hardware</v>
      </c>
      <c r="R2028" t="str">
        <f t="shared" si="189"/>
        <v/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2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technology/hardware</v>
      </c>
      <c r="R2029" t="str">
        <f t="shared" si="189"/>
        <v/>
      </c>
      <c r="S2029" s="10">
        <f t="shared" si="190"/>
        <v>42048.813877314809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2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technology/hardware</v>
      </c>
      <c r="R2030" t="str">
        <f t="shared" si="189"/>
        <v/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2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technology/hardware</v>
      </c>
      <c r="R2031" t="str">
        <f t="shared" si="189"/>
        <v/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technology/hardware</v>
      </c>
      <c r="R2032" t="str">
        <f t="shared" si="189"/>
        <v/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2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technology/hardware</v>
      </c>
      <c r="R2033" t="str">
        <f t="shared" si="189"/>
        <v/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2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technology/hardware</v>
      </c>
      <c r="R2034" t="str">
        <f t="shared" si="189"/>
        <v/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2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technology/hardware</v>
      </c>
      <c r="R2035" t="str">
        <f t="shared" si="189"/>
        <v/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2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technology/hardware</v>
      </c>
      <c r="R2036" t="str">
        <f t="shared" si="189"/>
        <v/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2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technology/hardware</v>
      </c>
      <c r="R2037" t="str">
        <f t="shared" si="189"/>
        <v/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2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technology/hardware</v>
      </c>
      <c r="R2038" t="str">
        <f t="shared" si="189"/>
        <v/>
      </c>
      <c r="S2038" s="10">
        <f t="shared" si="190"/>
        <v>41738.864803240736</v>
      </c>
      <c r="T2038" s="10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2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technology/hardware</v>
      </c>
      <c r="R2039" t="str">
        <f t="shared" si="189"/>
        <v/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2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technology/hardware</v>
      </c>
      <c r="R2040" t="str">
        <f t="shared" si="189"/>
        <v/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2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technology/hardware</v>
      </c>
      <c r="R2041" t="str">
        <f t="shared" si="189"/>
        <v/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technology/hardware</v>
      </c>
      <c r="R2042" t="str">
        <f t="shared" si="189"/>
        <v/>
      </c>
      <c r="S2042" s="10">
        <f t="shared" si="190"/>
        <v>41578.927118055552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2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technology/hardware</v>
      </c>
      <c r="R2043" t="str">
        <f t="shared" si="189"/>
        <v/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2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technology/hardware</v>
      </c>
      <c r="R2044" t="str">
        <f t="shared" si="189"/>
        <v/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2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technology/hardware</v>
      </c>
      <c r="R2045" t="str">
        <f t="shared" si="189"/>
        <v/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2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technology/hardware</v>
      </c>
      <c r="R2046" t="str">
        <f t="shared" si="189"/>
        <v/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2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technology/hardware</v>
      </c>
      <c r="R2047" t="str">
        <f t="shared" si="189"/>
        <v/>
      </c>
      <c r="S2047" s="10">
        <f t="shared" si="190"/>
        <v>41069.088506944448</v>
      </c>
      <c r="T2047" s="10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2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technology/hardware</v>
      </c>
      <c r="R2048" t="str">
        <f t="shared" si="189"/>
        <v/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2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technology/hardware</v>
      </c>
      <c r="R2049" t="str">
        <f t="shared" si="189"/>
        <v/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2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technology/hardware</v>
      </c>
      <c r="R2050" t="str">
        <f t="shared" si="189"/>
        <v/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2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IFERROR(LEFT(N2051, SEARCH("&amp;",N2051,1)-1),N2051)</f>
        <v>technology/hardware</v>
      </c>
      <c r="R2051" t="str">
        <f t="shared" ref="R2051:R2114" si="195">IFERROR(RIGHT(N2051,LEN(N2051)-FIND("&amp;",N2051)),"")</f>
        <v/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technology/hardware</v>
      </c>
      <c r="R2052" t="str">
        <f t="shared" si="195"/>
        <v/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2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technology/hardware</v>
      </c>
      <c r="R2053" t="str">
        <f t="shared" si="195"/>
        <v/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2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technology/hardware</v>
      </c>
      <c r="R2054" t="str">
        <f t="shared" si="195"/>
        <v/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2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technology/hardware</v>
      </c>
      <c r="R2055" t="str">
        <f t="shared" si="195"/>
        <v/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2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technology/hardware</v>
      </c>
      <c r="R2056" t="str">
        <f t="shared" si="195"/>
        <v/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2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technology/hardware</v>
      </c>
      <c r="R2057" t="str">
        <f t="shared" si="195"/>
        <v/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2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technology/hardware</v>
      </c>
      <c r="R2058" t="str">
        <f t="shared" si="195"/>
        <v/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2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technology/hardware</v>
      </c>
      <c r="R2059" t="str">
        <f t="shared" si="195"/>
        <v/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2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technology/hardware</v>
      </c>
      <c r="R2060" t="str">
        <f t="shared" si="195"/>
        <v/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2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technology/hardware</v>
      </c>
      <c r="R2061" t="str">
        <f t="shared" si="195"/>
        <v/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technology/hardware</v>
      </c>
      <c r="R2062" t="str">
        <f t="shared" si="195"/>
        <v/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2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technology/hardware</v>
      </c>
      <c r="R2063" t="str">
        <f t="shared" si="195"/>
        <v/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2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technology/hardware</v>
      </c>
      <c r="R2064" t="str">
        <f t="shared" si="195"/>
        <v/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2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technology/hardware</v>
      </c>
      <c r="R2065" t="str">
        <f t="shared" si="195"/>
        <v/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2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technology/hardware</v>
      </c>
      <c r="R2066" t="str">
        <f t="shared" si="195"/>
        <v/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2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technology/hardware</v>
      </c>
      <c r="R2067" t="str">
        <f t="shared" si="195"/>
        <v/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2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technology/hardware</v>
      </c>
      <c r="R2068" t="str">
        <f t="shared" si="195"/>
        <v/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2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technology/hardware</v>
      </c>
      <c r="R2069" t="str">
        <f t="shared" si="195"/>
        <v/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2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technology/hardware</v>
      </c>
      <c r="R2070" t="str">
        <f t="shared" si="195"/>
        <v/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2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technology/hardware</v>
      </c>
      <c r="R2071" t="str">
        <f t="shared" si="195"/>
        <v/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technology/hardware</v>
      </c>
      <c r="R2072" t="str">
        <f t="shared" si="195"/>
        <v/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2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technology/hardware</v>
      </c>
      <c r="R2073" t="str">
        <f t="shared" si="195"/>
        <v/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2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technology/hardware</v>
      </c>
      <c r="R2074" t="str">
        <f t="shared" si="195"/>
        <v/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2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technology/hardware</v>
      </c>
      <c r="R2075" t="str">
        <f t="shared" si="195"/>
        <v/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2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technology/hardware</v>
      </c>
      <c r="R2076" t="str">
        <f t="shared" si="195"/>
        <v/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2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technology/hardware</v>
      </c>
      <c r="R2077" t="str">
        <f t="shared" si="195"/>
        <v/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2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technology/hardware</v>
      </c>
      <c r="R2078" t="str">
        <f t="shared" si="195"/>
        <v/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2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technology/hardware</v>
      </c>
      <c r="R2079" t="str">
        <f t="shared" si="195"/>
        <v/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2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technology/hardware</v>
      </c>
      <c r="R2080" t="str">
        <f t="shared" si="195"/>
        <v/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2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technology/hardware</v>
      </c>
      <c r="R2081" t="str">
        <f t="shared" si="195"/>
        <v/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technology/hardware</v>
      </c>
      <c r="R2082" t="str">
        <f t="shared" si="195"/>
        <v/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2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music/indie rock</v>
      </c>
      <c r="R2083" t="str">
        <f t="shared" si="195"/>
        <v/>
      </c>
      <c r="S2083" s="10">
        <f t="shared" si="196"/>
        <v>41004.15688657407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2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music/indie rock</v>
      </c>
      <c r="R2084" t="str">
        <f t="shared" si="195"/>
        <v/>
      </c>
      <c r="S2084" s="10">
        <f t="shared" si="196"/>
        <v>40811.120324074072</v>
      </c>
      <c r="T2084" s="10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2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music/indie rock</v>
      </c>
      <c r="R2085" t="str">
        <f t="shared" si="195"/>
        <v/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2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music/indie rock</v>
      </c>
      <c r="R2086" t="str">
        <f t="shared" si="195"/>
        <v/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2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music/indie rock</v>
      </c>
      <c r="R2087" t="str">
        <f t="shared" si="195"/>
        <v/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2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music/indie rock</v>
      </c>
      <c r="R2088" t="str">
        <f t="shared" si="195"/>
        <v/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2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music/indie rock</v>
      </c>
      <c r="R2089" t="str">
        <f t="shared" si="195"/>
        <v/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2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music/indie rock</v>
      </c>
      <c r="R2090" t="str">
        <f t="shared" si="195"/>
        <v/>
      </c>
      <c r="S2090" s="10">
        <f t="shared" si="196"/>
        <v>40395.714722222227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2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music/indie rock</v>
      </c>
      <c r="R2091" t="str">
        <f t="shared" si="195"/>
        <v/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music/indie rock</v>
      </c>
      <c r="R2092" t="str">
        <f t="shared" si="195"/>
        <v/>
      </c>
      <c r="S2092" s="10">
        <f t="shared" si="196"/>
        <v>41299.381423611107</v>
      </c>
      <c r="T2092" s="10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2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music/indie rock</v>
      </c>
      <c r="R2093" t="str">
        <f t="shared" si="195"/>
        <v/>
      </c>
      <c r="S2093" s="10">
        <f t="shared" si="196"/>
        <v>40555.322662037041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2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music/indie rock</v>
      </c>
      <c r="R2094" t="str">
        <f t="shared" si="195"/>
        <v/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2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music/indie rock</v>
      </c>
      <c r="R2095" t="str">
        <f t="shared" si="195"/>
        <v/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2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music/indie rock</v>
      </c>
      <c r="R2096" t="str">
        <f t="shared" si="195"/>
        <v/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2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music/indie rock</v>
      </c>
      <c r="R2097" t="str">
        <f t="shared" si="195"/>
        <v/>
      </c>
      <c r="S2097" s="10">
        <f t="shared" si="196"/>
        <v>40758.733483796299</v>
      </c>
      <c r="T2097" s="10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2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music/indie rock</v>
      </c>
      <c r="R2098" t="str">
        <f t="shared" si="195"/>
        <v/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2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music/indie rock</v>
      </c>
      <c r="R2099" t="str">
        <f t="shared" si="195"/>
        <v/>
      </c>
      <c r="S2099" s="10">
        <f t="shared" si="196"/>
        <v>40818.584895833337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2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music/indie rock</v>
      </c>
      <c r="R2100" t="str">
        <f t="shared" si="195"/>
        <v/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2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music/indie rock</v>
      </c>
      <c r="R2101" t="str">
        <f t="shared" si="195"/>
        <v/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music/indie rock</v>
      </c>
      <c r="R2102" t="str">
        <f t="shared" si="195"/>
        <v/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2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music/indie rock</v>
      </c>
      <c r="R2103" t="str">
        <f t="shared" si="195"/>
        <v/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2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music/indie rock</v>
      </c>
      <c r="R2104" t="str">
        <f t="shared" si="195"/>
        <v/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2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music/indie rock</v>
      </c>
      <c r="R2105" t="str">
        <f t="shared" si="195"/>
        <v/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2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music/indie rock</v>
      </c>
      <c r="R2106" t="str">
        <f t="shared" si="195"/>
        <v/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2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music/indie rock</v>
      </c>
      <c r="R2107" t="str">
        <f t="shared" si="195"/>
        <v/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2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music/indie rock</v>
      </c>
      <c r="R2108" t="str">
        <f t="shared" si="195"/>
        <v/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2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music/indie rock</v>
      </c>
      <c r="R2109" t="str">
        <f t="shared" si="195"/>
        <v/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2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music/indie rock</v>
      </c>
      <c r="R2110" t="str">
        <f t="shared" si="195"/>
        <v/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2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music/indie rock</v>
      </c>
      <c r="R2111" t="str">
        <f t="shared" si="195"/>
        <v/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music/indie rock</v>
      </c>
      <c r="R2112" t="str">
        <f t="shared" si="195"/>
        <v/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2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music/indie rock</v>
      </c>
      <c r="R2113" t="str">
        <f t="shared" si="195"/>
        <v/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2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music/indie rock</v>
      </c>
      <c r="R2114" t="str">
        <f t="shared" si="195"/>
        <v/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2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IFERROR(LEFT(N2115, SEARCH("&amp;",N2115,1)-1),N2115)</f>
        <v>music/indie rock</v>
      </c>
      <c r="R2115" t="str">
        <f t="shared" ref="R2115:R2178" si="201">IFERROR(RIGHT(N2115,LEN(N2115)-FIND("&amp;",N2115)),"")</f>
        <v/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2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music/indie rock</v>
      </c>
      <c r="R2116" t="str">
        <f t="shared" si="201"/>
        <v/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2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music/indie rock</v>
      </c>
      <c r="R2117" t="str">
        <f t="shared" si="201"/>
        <v/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2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music/indie rock</v>
      </c>
      <c r="R2118" t="str">
        <f t="shared" si="201"/>
        <v/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2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music/indie rock</v>
      </c>
      <c r="R2119" t="str">
        <f t="shared" si="201"/>
        <v/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2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music/indie rock</v>
      </c>
      <c r="R2120" t="str">
        <f t="shared" si="201"/>
        <v/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2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music/indie rock</v>
      </c>
      <c r="R2121" t="str">
        <f t="shared" si="201"/>
        <v/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music/indie rock</v>
      </c>
      <c r="R2122" t="str">
        <f t="shared" si="201"/>
        <v/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2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games/video games</v>
      </c>
      <c r="R2123" t="str">
        <f t="shared" si="201"/>
        <v/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2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games/video games</v>
      </c>
      <c r="R2124" t="str">
        <f t="shared" si="201"/>
        <v/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2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games/video games</v>
      </c>
      <c r="R2125" t="str">
        <f t="shared" si="201"/>
        <v/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2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games/video games</v>
      </c>
      <c r="R2126" t="str">
        <f t="shared" si="201"/>
        <v/>
      </c>
      <c r="S2126" s="10">
        <f t="shared" si="202"/>
        <v>40464.028182870374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2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games/video games</v>
      </c>
      <c r="R2127" t="str">
        <f t="shared" si="201"/>
        <v/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2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games/video games</v>
      </c>
      <c r="R2128" t="str">
        <f t="shared" si="201"/>
        <v/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2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games/video games</v>
      </c>
      <c r="R2129" t="str">
        <f t="shared" si="201"/>
        <v/>
      </c>
      <c r="S2129" s="10">
        <f t="shared" si="202"/>
        <v>42045.505358796298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2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games/video games</v>
      </c>
      <c r="R2130" t="str">
        <f t="shared" si="201"/>
        <v/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2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games/video games</v>
      </c>
      <c r="R2131" t="str">
        <f t="shared" si="201"/>
        <v/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games/video games</v>
      </c>
      <c r="R2132" t="str">
        <f t="shared" si="201"/>
        <v/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2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games/video games</v>
      </c>
      <c r="R2133" t="str">
        <f t="shared" si="201"/>
        <v/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2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games/video games</v>
      </c>
      <c r="R2134" t="str">
        <f t="shared" si="201"/>
        <v/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2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games/video games</v>
      </c>
      <c r="R2135" t="str">
        <f t="shared" si="201"/>
        <v/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2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games/video games</v>
      </c>
      <c r="R2136" t="str">
        <f t="shared" si="201"/>
        <v/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2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games/video games</v>
      </c>
      <c r="R2137" t="str">
        <f t="shared" si="201"/>
        <v/>
      </c>
      <c r="S2137" s="10">
        <f t="shared" si="202"/>
        <v>41156.96334490741</v>
      </c>
      <c r="T2137" s="10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2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games/video games</v>
      </c>
      <c r="R2138" t="str">
        <f t="shared" si="201"/>
        <v/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2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games/video games</v>
      </c>
      <c r="R2139" t="str">
        <f t="shared" si="201"/>
        <v/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2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games/video games</v>
      </c>
      <c r="R2140" t="str">
        <f t="shared" si="201"/>
        <v/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2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games/video games</v>
      </c>
      <c r="R2141" t="str">
        <f t="shared" si="201"/>
        <v/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games/video games</v>
      </c>
      <c r="R2142" t="str">
        <f t="shared" si="201"/>
        <v/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2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games/video games</v>
      </c>
      <c r="R2143" t="str">
        <f t="shared" si="201"/>
        <v/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2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games/video games</v>
      </c>
      <c r="R2144" t="str">
        <f t="shared" si="201"/>
        <v/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2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games/video games</v>
      </c>
      <c r="R2145" t="str">
        <f t="shared" si="201"/>
        <v/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2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games/video games</v>
      </c>
      <c r="R2146" t="str">
        <f t="shared" si="201"/>
        <v/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2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games/video games</v>
      </c>
      <c r="R2147" t="str">
        <f t="shared" si="201"/>
        <v/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2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games/video games</v>
      </c>
      <c r="R2148" t="str">
        <f t="shared" si="201"/>
        <v/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2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games/video games</v>
      </c>
      <c r="R2149" t="str">
        <f t="shared" si="201"/>
        <v/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2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games/video games</v>
      </c>
      <c r="R2150" t="str">
        <f t="shared" si="201"/>
        <v/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2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games/video games</v>
      </c>
      <c r="R2151" t="str">
        <f t="shared" si="201"/>
        <v/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games/video games</v>
      </c>
      <c r="R2152" t="str">
        <f t="shared" si="201"/>
        <v/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2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games/video games</v>
      </c>
      <c r="R2153" t="str">
        <f t="shared" si="201"/>
        <v/>
      </c>
      <c r="S2153" s="10">
        <f t="shared" si="202"/>
        <v>42520.847384259258</v>
      </c>
      <c r="T2153" s="10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2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games/video games</v>
      </c>
      <c r="R2154" t="str">
        <f t="shared" si="201"/>
        <v/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2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games/video games</v>
      </c>
      <c r="R2155" t="str">
        <f t="shared" si="201"/>
        <v/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2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games/video games</v>
      </c>
      <c r="R2156" t="str">
        <f t="shared" si="201"/>
        <v/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2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games/video games</v>
      </c>
      <c r="R2157" t="str">
        <f t="shared" si="201"/>
        <v/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2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games/video games</v>
      </c>
      <c r="R2158" t="str">
        <f t="shared" si="201"/>
        <v/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2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games/video games</v>
      </c>
      <c r="R2159" t="str">
        <f t="shared" si="201"/>
        <v/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2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games/video games</v>
      </c>
      <c r="R2160" t="str">
        <f t="shared" si="201"/>
        <v/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2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games/video games</v>
      </c>
      <c r="R2161" t="str">
        <f t="shared" si="201"/>
        <v/>
      </c>
      <c r="S2161" s="10">
        <f t="shared" si="202"/>
        <v>40710.731180555558</v>
      </c>
      <c r="T2161" s="10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games/video games</v>
      </c>
      <c r="R2162" t="str">
        <f t="shared" si="201"/>
        <v/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2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music/rock</v>
      </c>
      <c r="R2163" t="str">
        <f t="shared" si="201"/>
        <v/>
      </c>
      <c r="S2163" s="10">
        <f t="shared" si="202"/>
        <v>42240.852534722224</v>
      </c>
      <c r="T2163" s="10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2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music/rock</v>
      </c>
      <c r="R2164" t="str">
        <f t="shared" si="201"/>
        <v/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2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music/rock</v>
      </c>
      <c r="R2165" t="str">
        <f t="shared" si="201"/>
        <v/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2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music/rock</v>
      </c>
      <c r="R2166" t="str">
        <f t="shared" si="201"/>
        <v/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2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music/rock</v>
      </c>
      <c r="R2167" t="str">
        <f t="shared" si="201"/>
        <v/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2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music/rock</v>
      </c>
      <c r="R2168" t="str">
        <f t="shared" si="201"/>
        <v/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2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music/rock</v>
      </c>
      <c r="R2169" t="str">
        <f t="shared" si="201"/>
        <v/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2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music/rock</v>
      </c>
      <c r="R2170" t="str">
        <f t="shared" si="201"/>
        <v/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2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music/rock</v>
      </c>
      <c r="R2171" t="str">
        <f t="shared" si="201"/>
        <v/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music/rock</v>
      </c>
      <c r="R2172" t="str">
        <f t="shared" si="201"/>
        <v/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2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music/rock</v>
      </c>
      <c r="R2173" t="str">
        <f t="shared" si="201"/>
        <v/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2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music/rock</v>
      </c>
      <c r="R2174" t="str">
        <f t="shared" si="201"/>
        <v/>
      </c>
      <c r="S2174" s="10">
        <f t="shared" si="202"/>
        <v>42082.580092592594</v>
      </c>
      <c r="T2174" s="10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2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music/rock</v>
      </c>
      <c r="R2175" t="str">
        <f t="shared" si="201"/>
        <v/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2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music/rock</v>
      </c>
      <c r="R2176" t="str">
        <f t="shared" si="201"/>
        <v/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2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music/rock</v>
      </c>
      <c r="R2177" t="str">
        <f t="shared" si="201"/>
        <v/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2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music/rock</v>
      </c>
      <c r="R2178" t="str">
        <f t="shared" si="201"/>
        <v/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2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IFERROR(LEFT(N2179, SEARCH("&amp;",N2179,1)-1),N2179)</f>
        <v>music/rock</v>
      </c>
      <c r="R2179" t="str">
        <f t="shared" ref="R2179:R2242" si="207">IFERROR(RIGHT(N2179,LEN(N2179)-FIND("&amp;",N2179)),"")</f>
        <v/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2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music/rock</v>
      </c>
      <c r="R2180" t="str">
        <f t="shared" si="207"/>
        <v/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2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music/rock</v>
      </c>
      <c r="R2181" t="str">
        <f t="shared" si="207"/>
        <v/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music/rock</v>
      </c>
      <c r="R2182" t="str">
        <f t="shared" si="207"/>
        <v/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2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games/tabletop games</v>
      </c>
      <c r="R2183" t="str">
        <f t="shared" si="207"/>
        <v/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2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games/tabletop games</v>
      </c>
      <c r="R2184" t="str">
        <f t="shared" si="207"/>
        <v/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2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games/tabletop games</v>
      </c>
      <c r="R2185" t="str">
        <f t="shared" si="207"/>
        <v/>
      </c>
      <c r="S2185" s="10">
        <f t="shared" si="208"/>
        <v>42745.365474537037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2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games/tabletop games</v>
      </c>
      <c r="R2186" t="str">
        <f t="shared" si="207"/>
        <v/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2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games/tabletop games</v>
      </c>
      <c r="R2187" t="str">
        <f t="shared" si="207"/>
        <v/>
      </c>
      <c r="S2187" s="10">
        <f t="shared" si="208"/>
        <v>41319.349988425922</v>
      </c>
      <c r="T2187" s="10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2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games/tabletop games</v>
      </c>
      <c r="R2188" t="str">
        <f t="shared" si="207"/>
        <v/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2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games/tabletop games</v>
      </c>
      <c r="R2189" t="str">
        <f t="shared" si="207"/>
        <v/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2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games/tabletop games</v>
      </c>
      <c r="R2190" t="str">
        <f t="shared" si="207"/>
        <v/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2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games/tabletop games</v>
      </c>
      <c r="R2191" t="str">
        <f t="shared" si="207"/>
        <v/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games/tabletop games</v>
      </c>
      <c r="R2192" t="str">
        <f t="shared" si="207"/>
        <v/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2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games/tabletop games</v>
      </c>
      <c r="R2193" t="str">
        <f t="shared" si="207"/>
        <v/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2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games/tabletop games</v>
      </c>
      <c r="R2194" t="str">
        <f t="shared" si="207"/>
        <v/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2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games/tabletop games</v>
      </c>
      <c r="R2195" t="str">
        <f t="shared" si="207"/>
        <v/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2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games/tabletop games</v>
      </c>
      <c r="R2196" t="str">
        <f t="shared" si="207"/>
        <v/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2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games/tabletop games</v>
      </c>
      <c r="R2197" t="str">
        <f t="shared" si="207"/>
        <v/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2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games/tabletop games</v>
      </c>
      <c r="R2198" t="str">
        <f t="shared" si="207"/>
        <v/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2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games/tabletop games</v>
      </c>
      <c r="R2199" t="str">
        <f t="shared" si="207"/>
        <v/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2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games/tabletop games</v>
      </c>
      <c r="R2200" t="str">
        <f t="shared" si="207"/>
        <v/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2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games/tabletop games</v>
      </c>
      <c r="R2201" t="str">
        <f t="shared" si="207"/>
        <v/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games/tabletop games</v>
      </c>
      <c r="R2202" t="str">
        <f t="shared" si="207"/>
        <v/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2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music/electronic music</v>
      </c>
      <c r="R2203" t="str">
        <f t="shared" si="207"/>
        <v/>
      </c>
      <c r="S2203" s="10">
        <f t="shared" si="208"/>
        <v>41276.846817129626</v>
      </c>
      <c r="T2203" s="10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2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music/electronic music</v>
      </c>
      <c r="R2204" t="str">
        <f t="shared" si="207"/>
        <v/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2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music/electronic music</v>
      </c>
      <c r="R2205" t="str">
        <f t="shared" si="207"/>
        <v/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2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music/electronic music</v>
      </c>
      <c r="R2206" t="str">
        <f t="shared" si="207"/>
        <v/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2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music/electronic music</v>
      </c>
      <c r="R2207" t="str">
        <f t="shared" si="207"/>
        <v/>
      </c>
      <c r="S2207" s="10">
        <f t="shared" si="208"/>
        <v>41031.821631944447</v>
      </c>
      <c r="T2207" s="10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2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music/electronic music</v>
      </c>
      <c r="R2208" t="str">
        <f t="shared" si="207"/>
        <v/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2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music/electronic music</v>
      </c>
      <c r="R2209" t="str">
        <f t="shared" si="207"/>
        <v/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2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music/electronic music</v>
      </c>
      <c r="R2210" t="str">
        <f t="shared" si="207"/>
        <v/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2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music/electronic music</v>
      </c>
      <c r="R2211" t="str">
        <f t="shared" si="207"/>
        <v/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music/electronic music</v>
      </c>
      <c r="R2212" t="str">
        <f t="shared" si="207"/>
        <v/>
      </c>
      <c r="S2212" s="10">
        <f t="shared" si="208"/>
        <v>40956.066087962965</v>
      </c>
      <c r="T2212" s="10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2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music/electronic music</v>
      </c>
      <c r="R2213" t="str">
        <f t="shared" si="207"/>
        <v/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2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music/electronic music</v>
      </c>
      <c r="R2214" t="str">
        <f t="shared" si="207"/>
        <v/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2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music/electronic music</v>
      </c>
      <c r="R2215" t="str">
        <f t="shared" si="207"/>
        <v/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2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music/electronic music</v>
      </c>
      <c r="R2216" t="str">
        <f t="shared" si="207"/>
        <v/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2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music/electronic music</v>
      </c>
      <c r="R2217" t="str">
        <f t="shared" si="207"/>
        <v/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2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music/electronic music</v>
      </c>
      <c r="R2218" t="str">
        <f t="shared" si="207"/>
        <v/>
      </c>
      <c r="S2218" s="10">
        <f t="shared" si="208"/>
        <v>42194.75167824074</v>
      </c>
      <c r="T2218" s="10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2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music/electronic music</v>
      </c>
      <c r="R2219" t="str">
        <f t="shared" si="207"/>
        <v/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2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music/electronic music</v>
      </c>
      <c r="R2220" t="str">
        <f t="shared" si="207"/>
        <v/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2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music/electronic music</v>
      </c>
      <c r="R2221" t="str">
        <f t="shared" si="207"/>
        <v/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music/electronic music</v>
      </c>
      <c r="R2222" t="str">
        <f t="shared" si="207"/>
        <v/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2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games/tabletop games</v>
      </c>
      <c r="R2223" t="str">
        <f t="shared" si="207"/>
        <v/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2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games/tabletop games</v>
      </c>
      <c r="R2224" t="str">
        <f t="shared" si="207"/>
        <v/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2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games/tabletop games</v>
      </c>
      <c r="R2225" t="str">
        <f t="shared" si="207"/>
        <v/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2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games/tabletop games</v>
      </c>
      <c r="R2226" t="str">
        <f t="shared" si="207"/>
        <v/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2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games/tabletop games</v>
      </c>
      <c r="R2227" t="str">
        <f t="shared" si="207"/>
        <v/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2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games/tabletop games</v>
      </c>
      <c r="R2228" t="str">
        <f t="shared" si="207"/>
        <v/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2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games/tabletop games</v>
      </c>
      <c r="R2229" t="str">
        <f t="shared" si="207"/>
        <v/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2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games/tabletop games</v>
      </c>
      <c r="R2230" t="str">
        <f t="shared" si="207"/>
        <v/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2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games/tabletop games</v>
      </c>
      <c r="R2231" t="str">
        <f t="shared" si="207"/>
        <v/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games/tabletop games</v>
      </c>
      <c r="R2232" t="str">
        <f t="shared" si="207"/>
        <v/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2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games/tabletop games</v>
      </c>
      <c r="R2233" t="str">
        <f t="shared" si="207"/>
        <v/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2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games/tabletop games</v>
      </c>
      <c r="R2234" t="str">
        <f t="shared" si="207"/>
        <v/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2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games/tabletop games</v>
      </c>
      <c r="R2235" t="str">
        <f t="shared" si="207"/>
        <v/>
      </c>
      <c r="S2235" s="10">
        <f t="shared" si="208"/>
        <v>42331.378923611112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2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games/tabletop games</v>
      </c>
      <c r="R2236" t="str">
        <f t="shared" si="207"/>
        <v/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2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games/tabletop games</v>
      </c>
      <c r="R2237" t="str">
        <f t="shared" si="207"/>
        <v/>
      </c>
      <c r="S2237" s="10">
        <f t="shared" si="208"/>
        <v>42062.022118055553</v>
      </c>
      <c r="T2237" s="10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2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games/tabletop games</v>
      </c>
      <c r="R2238" t="str">
        <f t="shared" si="207"/>
        <v/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2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games/tabletop games</v>
      </c>
      <c r="R2239" t="str">
        <f t="shared" si="207"/>
        <v/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2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games/tabletop games</v>
      </c>
      <c r="R2240" t="str">
        <f t="shared" si="207"/>
        <v/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2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games/tabletop games</v>
      </c>
      <c r="R2241" t="str">
        <f t="shared" si="207"/>
        <v/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games/tabletop games</v>
      </c>
      <c r="R2242" t="str">
        <f t="shared" si="207"/>
        <v/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2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IFERROR(LEFT(N2243, SEARCH("&amp;",N2243,1)-1),N2243)</f>
        <v>games/tabletop games</v>
      </c>
      <c r="R2243" t="str">
        <f t="shared" ref="R2243:R2306" si="213">IFERROR(RIGHT(N2243,LEN(N2243)-FIND("&amp;",N2243)),"")</f>
        <v/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2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games/tabletop games</v>
      </c>
      <c r="R2244" t="str">
        <f t="shared" si="213"/>
        <v/>
      </c>
      <c r="S2244" s="10">
        <f t="shared" si="214"/>
        <v>41569.575613425928</v>
      </c>
      <c r="T2244" s="10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2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games/tabletop games</v>
      </c>
      <c r="R2245" t="str">
        <f t="shared" si="213"/>
        <v/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2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games/tabletop games</v>
      </c>
      <c r="R2246" t="str">
        <f t="shared" si="213"/>
        <v/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2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games/tabletop games</v>
      </c>
      <c r="R2247" t="str">
        <f t="shared" si="213"/>
        <v/>
      </c>
      <c r="S2247" s="10">
        <f t="shared" si="214"/>
        <v>41660.70853009259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2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games/tabletop games</v>
      </c>
      <c r="R2248" t="str">
        <f t="shared" si="213"/>
        <v/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2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games/tabletop games</v>
      </c>
      <c r="R2249" t="str">
        <f t="shared" si="213"/>
        <v/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2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games/tabletop games</v>
      </c>
      <c r="R2250" t="str">
        <f t="shared" si="213"/>
        <v/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2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games/tabletop games</v>
      </c>
      <c r="R2251" t="str">
        <f t="shared" si="213"/>
        <v/>
      </c>
      <c r="S2251" s="10">
        <f t="shared" si="214"/>
        <v>41336.703298611115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games/tabletop games</v>
      </c>
      <c r="R2252" t="str">
        <f t="shared" si="213"/>
        <v/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2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games/tabletop games</v>
      </c>
      <c r="R2253" t="str">
        <f t="shared" si="213"/>
        <v/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2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games/tabletop games</v>
      </c>
      <c r="R2254" t="str">
        <f t="shared" si="213"/>
        <v/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2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games/tabletop games</v>
      </c>
      <c r="R2255" t="str">
        <f t="shared" si="213"/>
        <v/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2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games/tabletop games</v>
      </c>
      <c r="R2256" t="str">
        <f t="shared" si="213"/>
        <v/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2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games/tabletop games</v>
      </c>
      <c r="R2257" t="str">
        <f t="shared" si="213"/>
        <v/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2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games/tabletop games</v>
      </c>
      <c r="R2258" t="str">
        <f t="shared" si="213"/>
        <v/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2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games/tabletop games</v>
      </c>
      <c r="R2259" t="str">
        <f t="shared" si="213"/>
        <v/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2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games/tabletop games</v>
      </c>
      <c r="R2260" t="str">
        <f t="shared" si="213"/>
        <v/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2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games/tabletop games</v>
      </c>
      <c r="R2261" t="str">
        <f t="shared" si="213"/>
        <v/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games/tabletop games</v>
      </c>
      <c r="R2262" t="str">
        <f t="shared" si="213"/>
        <v/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2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games/tabletop games</v>
      </c>
      <c r="R2263" t="str">
        <f t="shared" si="213"/>
        <v/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2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games/tabletop games</v>
      </c>
      <c r="R2264" t="str">
        <f t="shared" si="213"/>
        <v/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2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games/tabletop games</v>
      </c>
      <c r="R2265" t="str">
        <f t="shared" si="213"/>
        <v/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2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games/tabletop games</v>
      </c>
      <c r="R2266" t="str">
        <f t="shared" si="213"/>
        <v/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2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games/tabletop games</v>
      </c>
      <c r="R2267" t="str">
        <f t="shared" si="213"/>
        <v/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2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games/tabletop games</v>
      </c>
      <c r="R2268" t="str">
        <f t="shared" si="213"/>
        <v/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2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games/tabletop games</v>
      </c>
      <c r="R2269" t="str">
        <f t="shared" si="213"/>
        <v/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2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games/tabletop games</v>
      </c>
      <c r="R2270" t="str">
        <f t="shared" si="213"/>
        <v/>
      </c>
      <c r="S2270" s="10">
        <f t="shared" si="214"/>
        <v>42776.082349537042</v>
      </c>
      <c r="T2270" s="10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2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games/tabletop games</v>
      </c>
      <c r="R2271" t="str">
        <f t="shared" si="213"/>
        <v/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games/tabletop games</v>
      </c>
      <c r="R2272" t="str">
        <f t="shared" si="213"/>
        <v/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2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games/tabletop games</v>
      </c>
      <c r="R2273" t="str">
        <f t="shared" si="213"/>
        <v/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2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games/tabletop games</v>
      </c>
      <c r="R2274" t="str">
        <f t="shared" si="213"/>
        <v/>
      </c>
      <c r="S2274" s="10">
        <f t="shared" si="214"/>
        <v>42315.699490740742</v>
      </c>
      <c r="T2274" s="10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2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games/tabletop games</v>
      </c>
      <c r="R2275" t="str">
        <f t="shared" si="213"/>
        <v/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2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games/tabletop games</v>
      </c>
      <c r="R2276" t="str">
        <f t="shared" si="213"/>
        <v/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2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games/tabletop games</v>
      </c>
      <c r="R2277" t="str">
        <f t="shared" si="213"/>
        <v/>
      </c>
      <c r="S2277" s="10">
        <f t="shared" si="214"/>
        <v>41965.616655092592</v>
      </c>
      <c r="T2277" s="10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2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games/tabletop games</v>
      </c>
      <c r="R2278" t="str">
        <f t="shared" si="213"/>
        <v/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2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games/tabletop games</v>
      </c>
      <c r="R2279" t="str">
        <f t="shared" si="213"/>
        <v/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2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games/tabletop games</v>
      </c>
      <c r="R2280" t="str">
        <f t="shared" si="213"/>
        <v/>
      </c>
      <c r="S2280" s="10">
        <f t="shared" si="214"/>
        <v>42338.709108796298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2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games/tabletop games</v>
      </c>
      <c r="R2281" t="str">
        <f t="shared" si="213"/>
        <v/>
      </c>
      <c r="S2281" s="10">
        <f t="shared" si="214"/>
        <v>42020.806701388894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games/tabletop games</v>
      </c>
      <c r="R2282" t="str">
        <f t="shared" si="213"/>
        <v/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2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music/rock</v>
      </c>
      <c r="R2283" t="str">
        <f t="shared" si="213"/>
        <v/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2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music/rock</v>
      </c>
      <c r="R2284" t="str">
        <f t="shared" si="213"/>
        <v/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2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music/rock</v>
      </c>
      <c r="R2285" t="str">
        <f t="shared" si="213"/>
        <v/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2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music/rock</v>
      </c>
      <c r="R2286" t="str">
        <f t="shared" si="213"/>
        <v/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2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music/rock</v>
      </c>
      <c r="R2287" t="str">
        <f t="shared" si="213"/>
        <v/>
      </c>
      <c r="S2287" s="10">
        <f t="shared" si="214"/>
        <v>41059.185682870375</v>
      </c>
      <c r="T2287" s="10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2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music/rock</v>
      </c>
      <c r="R2288" t="str">
        <f t="shared" si="213"/>
        <v/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2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music/rock</v>
      </c>
      <c r="R2289" t="str">
        <f t="shared" si="213"/>
        <v/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2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music/rock</v>
      </c>
      <c r="R2290" t="str">
        <f t="shared" si="213"/>
        <v/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2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music/rock</v>
      </c>
      <c r="R2291" t="str">
        <f t="shared" si="213"/>
        <v/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music/rock</v>
      </c>
      <c r="R2292" t="str">
        <f t="shared" si="213"/>
        <v/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2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music/rock</v>
      </c>
      <c r="R2293" t="str">
        <f t="shared" si="213"/>
        <v/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2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music/rock</v>
      </c>
      <c r="R2294" t="str">
        <f t="shared" si="213"/>
        <v/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2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music/rock</v>
      </c>
      <c r="R2295" t="str">
        <f t="shared" si="213"/>
        <v/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2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music/rock</v>
      </c>
      <c r="R2296" t="str">
        <f t="shared" si="213"/>
        <v/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2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music/rock</v>
      </c>
      <c r="R2297" t="str">
        <f t="shared" si="213"/>
        <v/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2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music/rock</v>
      </c>
      <c r="R2298" t="str">
        <f t="shared" si="213"/>
        <v/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2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music/rock</v>
      </c>
      <c r="R2299" t="str">
        <f t="shared" si="213"/>
        <v/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2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music/rock</v>
      </c>
      <c r="R2300" t="str">
        <f t="shared" si="213"/>
        <v/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2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music/rock</v>
      </c>
      <c r="R2301" t="str">
        <f t="shared" si="213"/>
        <v/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music/rock</v>
      </c>
      <c r="R2302" t="str">
        <f t="shared" si="213"/>
        <v/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2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music/indie rock</v>
      </c>
      <c r="R2303" t="str">
        <f t="shared" si="213"/>
        <v/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2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music/indie rock</v>
      </c>
      <c r="R2304" t="str">
        <f t="shared" si="213"/>
        <v/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2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music/indie rock</v>
      </c>
      <c r="R2305" t="str">
        <f t="shared" si="213"/>
        <v/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2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music/indie rock</v>
      </c>
      <c r="R2306" t="str">
        <f t="shared" si="213"/>
        <v/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2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IFERROR(LEFT(N2307, SEARCH("&amp;",N2307,1)-1),N2307)</f>
        <v>music/indie rock</v>
      </c>
      <c r="R2307" t="str">
        <f t="shared" ref="R2307:R2370" si="219">IFERROR(RIGHT(N2307,LEN(N2307)-FIND("&amp;",N2307)),"")</f>
        <v/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2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music/indie rock</v>
      </c>
      <c r="R2308" t="str">
        <f t="shared" si="219"/>
        <v/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2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music/indie rock</v>
      </c>
      <c r="R2309" t="str">
        <f t="shared" si="219"/>
        <v/>
      </c>
      <c r="S2309" s="10">
        <f t="shared" si="220"/>
        <v>41004.802465277782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2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music/indie rock</v>
      </c>
      <c r="R2310" t="str">
        <f t="shared" si="219"/>
        <v/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2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music/indie rock</v>
      </c>
      <c r="R2311" t="str">
        <f t="shared" si="219"/>
        <v/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music/indie rock</v>
      </c>
      <c r="R2312" t="str">
        <f t="shared" si="219"/>
        <v/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2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music/indie rock</v>
      </c>
      <c r="R2313" t="str">
        <f t="shared" si="219"/>
        <v/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2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music/indie rock</v>
      </c>
      <c r="R2314" t="str">
        <f t="shared" si="219"/>
        <v/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2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music/indie rock</v>
      </c>
      <c r="R2315" t="str">
        <f t="shared" si="219"/>
        <v/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2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music/indie rock</v>
      </c>
      <c r="R2316" t="str">
        <f t="shared" si="219"/>
        <v/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2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music/indie rock</v>
      </c>
      <c r="R2317" t="str">
        <f t="shared" si="219"/>
        <v/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2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music/indie rock</v>
      </c>
      <c r="R2318" t="str">
        <f t="shared" si="219"/>
        <v/>
      </c>
      <c r="S2318" s="10">
        <f t="shared" si="220"/>
        <v>40079.725115740745</v>
      </c>
      <c r="T2318" s="10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2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music/indie rock</v>
      </c>
      <c r="R2319" t="str">
        <f t="shared" si="219"/>
        <v/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2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music/indie rock</v>
      </c>
      <c r="R2320" t="str">
        <f t="shared" si="219"/>
        <v/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2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music/indie rock</v>
      </c>
      <c r="R2321" t="str">
        <f t="shared" si="219"/>
        <v/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music/indie rock</v>
      </c>
      <c r="R2322" t="str">
        <f t="shared" si="219"/>
        <v/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2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food/small batch</v>
      </c>
      <c r="R2323" t="str">
        <f t="shared" si="219"/>
        <v/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2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food/small batch</v>
      </c>
      <c r="R2324" t="str">
        <f t="shared" si="219"/>
        <v/>
      </c>
      <c r="S2324" s="10">
        <f t="shared" si="220"/>
        <v>42804.895474537036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2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food/small batch</v>
      </c>
      <c r="R2325" t="str">
        <f t="shared" si="219"/>
        <v/>
      </c>
      <c r="S2325" s="10">
        <f t="shared" si="220"/>
        <v>42807.755173611113</v>
      </c>
      <c r="T2325" s="10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2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food/small batch</v>
      </c>
      <c r="R2326" t="str">
        <f t="shared" si="219"/>
        <v/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2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food/small batch</v>
      </c>
      <c r="R2327" t="str">
        <f t="shared" si="219"/>
        <v/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2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food/small batch</v>
      </c>
      <c r="R2328" t="str">
        <f t="shared" si="219"/>
        <v/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2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food/small batch</v>
      </c>
      <c r="R2329" t="str">
        <f t="shared" si="219"/>
        <v/>
      </c>
      <c r="S2329" s="10">
        <f t="shared" si="220"/>
        <v>41842.917129629626</v>
      </c>
      <c r="T2329" s="10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2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food/small batch</v>
      </c>
      <c r="R2330" t="str">
        <f t="shared" si="219"/>
        <v/>
      </c>
      <c r="S2330" s="10">
        <f t="shared" si="220"/>
        <v>42139.781678240739</v>
      </c>
      <c r="T2330" s="10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2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food/small batch</v>
      </c>
      <c r="R2331" t="str">
        <f t="shared" si="219"/>
        <v/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food/small batch</v>
      </c>
      <c r="R2332" t="str">
        <f t="shared" si="219"/>
        <v/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2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food/small batch</v>
      </c>
      <c r="R2333" t="str">
        <f t="shared" si="219"/>
        <v/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2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food/small batch</v>
      </c>
      <c r="R2334" t="str">
        <f t="shared" si="219"/>
        <v/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2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food/small batch</v>
      </c>
      <c r="R2335" t="str">
        <f t="shared" si="219"/>
        <v/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2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food/small batch</v>
      </c>
      <c r="R2336" t="str">
        <f t="shared" si="219"/>
        <v/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2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food/small batch</v>
      </c>
      <c r="R2337" t="str">
        <f t="shared" si="219"/>
        <v/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2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food/small batch</v>
      </c>
      <c r="R2338" t="str">
        <f t="shared" si="219"/>
        <v/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2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food/small batch</v>
      </c>
      <c r="R2339" t="str">
        <f t="shared" si="219"/>
        <v/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2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food/small batch</v>
      </c>
      <c r="R2340" t="str">
        <f t="shared" si="219"/>
        <v/>
      </c>
      <c r="S2340" s="10">
        <f t="shared" si="220"/>
        <v>41789.89680555556</v>
      </c>
      <c r="T2340" s="10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2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food/small batch</v>
      </c>
      <c r="R2341" t="str">
        <f t="shared" si="219"/>
        <v/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food/small batch</v>
      </c>
      <c r="R2342" t="str">
        <f t="shared" si="219"/>
        <v/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2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technology/web</v>
      </c>
      <c r="R2343" t="str">
        <f t="shared" si="219"/>
        <v/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2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technology/web</v>
      </c>
      <c r="R2344" t="str">
        <f t="shared" si="219"/>
        <v/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2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technology/web</v>
      </c>
      <c r="R2345" t="str">
        <f t="shared" si="219"/>
        <v/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2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technology/web</v>
      </c>
      <c r="R2346" t="str">
        <f t="shared" si="219"/>
        <v/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2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technology/web</v>
      </c>
      <c r="R2347" t="str">
        <f t="shared" si="219"/>
        <v/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2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technology/web</v>
      </c>
      <c r="R2348" t="str">
        <f t="shared" si="219"/>
        <v/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2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technology/web</v>
      </c>
      <c r="R2349" t="str">
        <f t="shared" si="219"/>
        <v/>
      </c>
      <c r="S2349" s="10">
        <f t="shared" si="220"/>
        <v>42577.607361111106</v>
      </c>
      <c r="T2349" s="10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2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technology/web</v>
      </c>
      <c r="R2350" t="str">
        <f t="shared" si="219"/>
        <v/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2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technology/web</v>
      </c>
      <c r="R2351" t="str">
        <f t="shared" si="219"/>
        <v/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technology/web</v>
      </c>
      <c r="R2352" t="str">
        <f t="shared" si="219"/>
        <v/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2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technology/web</v>
      </c>
      <c r="R2353" t="str">
        <f t="shared" si="219"/>
        <v/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2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technology/web</v>
      </c>
      <c r="R2354" t="str">
        <f t="shared" si="219"/>
        <v/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2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technology/web</v>
      </c>
      <c r="R2355" t="str">
        <f t="shared" si="219"/>
        <v/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2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technology/web</v>
      </c>
      <c r="R2356" t="str">
        <f t="shared" si="219"/>
        <v/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2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technology/web</v>
      </c>
      <c r="R2357" t="str">
        <f t="shared" si="219"/>
        <v/>
      </c>
      <c r="S2357" s="10">
        <f t="shared" si="220"/>
        <v>42096.918240740742</v>
      </c>
      <c r="T2357" s="10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2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technology/web</v>
      </c>
      <c r="R2358" t="str">
        <f t="shared" si="219"/>
        <v/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2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technology/web</v>
      </c>
      <c r="R2359" t="str">
        <f t="shared" si="219"/>
        <v/>
      </c>
      <c r="S2359" s="10">
        <f t="shared" si="220"/>
        <v>42264.620115740741</v>
      </c>
      <c r="T2359" s="10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2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technology/web</v>
      </c>
      <c r="R2360" t="str">
        <f t="shared" si="219"/>
        <v/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2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technology/web</v>
      </c>
      <c r="R2361" t="str">
        <f t="shared" si="219"/>
        <v/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technology/web</v>
      </c>
      <c r="R2362" t="str">
        <f t="shared" si="219"/>
        <v/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2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technology/web</v>
      </c>
      <c r="R2363" t="str">
        <f t="shared" si="219"/>
        <v/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2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technology/web</v>
      </c>
      <c r="R2364" t="str">
        <f t="shared" si="219"/>
        <v/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2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technology/web</v>
      </c>
      <c r="R2365" t="str">
        <f t="shared" si="219"/>
        <v/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2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technology/web</v>
      </c>
      <c r="R2366" t="str">
        <f t="shared" si="219"/>
        <v/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2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technology/web</v>
      </c>
      <c r="R2367" t="str">
        <f t="shared" si="219"/>
        <v/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2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technology/web</v>
      </c>
      <c r="R2368" t="str">
        <f t="shared" si="219"/>
        <v/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2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technology/web</v>
      </c>
      <c r="R2369" t="str">
        <f t="shared" si="219"/>
        <v/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2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technology/web</v>
      </c>
      <c r="R2370" t="str">
        <f t="shared" si="219"/>
        <v/>
      </c>
      <c r="S2370" s="10">
        <f t="shared" si="220"/>
        <v>42063.721817129626</v>
      </c>
      <c r="T2370" s="10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2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IFERROR(LEFT(N2371, SEARCH("&amp;",N2371,1)-1),N2371)</f>
        <v>technology/web</v>
      </c>
      <c r="R2371" t="str">
        <f t="shared" ref="R2371:R2434" si="225">IFERROR(RIGHT(N2371,LEN(N2371)-FIND("&amp;",N2371)),"")</f>
        <v/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technology/web</v>
      </c>
      <c r="R2372" t="str">
        <f t="shared" si="225"/>
        <v/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2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technology/web</v>
      </c>
      <c r="R2373" t="str">
        <f t="shared" si="225"/>
        <v/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2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technology/web</v>
      </c>
      <c r="R2374" t="str">
        <f t="shared" si="225"/>
        <v/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2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technology/web</v>
      </c>
      <c r="R2375" t="str">
        <f t="shared" si="225"/>
        <v/>
      </c>
      <c r="S2375" s="10">
        <f t="shared" si="226"/>
        <v>42215.662314814814</v>
      </c>
      <c r="T2375" s="10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2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technology/web</v>
      </c>
      <c r="R2376" t="str">
        <f t="shared" si="225"/>
        <v/>
      </c>
      <c r="S2376" s="10">
        <f t="shared" si="226"/>
        <v>42017.843287037038</v>
      </c>
      <c r="T2376" s="10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2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technology/web</v>
      </c>
      <c r="R2377" t="str">
        <f t="shared" si="225"/>
        <v/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2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technology/web</v>
      </c>
      <c r="R2378" t="str">
        <f t="shared" si="225"/>
        <v/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2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technology/web</v>
      </c>
      <c r="R2379" t="str">
        <f t="shared" si="225"/>
        <v/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2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technology/web</v>
      </c>
      <c r="R2380" t="str">
        <f t="shared" si="225"/>
        <v/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2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technology/web</v>
      </c>
      <c r="R2381" t="str">
        <f t="shared" si="225"/>
        <v/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technology/web</v>
      </c>
      <c r="R2382" t="str">
        <f t="shared" si="225"/>
        <v/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2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technology/web</v>
      </c>
      <c r="R2383" t="str">
        <f t="shared" si="225"/>
        <v/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2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technology/web</v>
      </c>
      <c r="R2384" t="str">
        <f t="shared" si="225"/>
        <v/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2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technology/web</v>
      </c>
      <c r="R2385" t="str">
        <f t="shared" si="225"/>
        <v/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2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technology/web</v>
      </c>
      <c r="R2386" t="str">
        <f t="shared" si="225"/>
        <v/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2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technology/web</v>
      </c>
      <c r="R2387" t="str">
        <f t="shared" si="225"/>
        <v/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2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technology/web</v>
      </c>
      <c r="R2388" t="str">
        <f t="shared" si="225"/>
        <v/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2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technology/web</v>
      </c>
      <c r="R2389" t="str">
        <f t="shared" si="225"/>
        <v/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2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technology/web</v>
      </c>
      <c r="R2390" t="str">
        <f t="shared" si="225"/>
        <v/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2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technology/web</v>
      </c>
      <c r="R2391" t="str">
        <f t="shared" si="225"/>
        <v/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technology/web</v>
      </c>
      <c r="R2392" t="str">
        <f t="shared" si="225"/>
        <v/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2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technology/web</v>
      </c>
      <c r="R2393" t="str">
        <f t="shared" si="225"/>
        <v/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2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technology/web</v>
      </c>
      <c r="R2394" t="str">
        <f t="shared" si="225"/>
        <v/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2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technology/web</v>
      </c>
      <c r="R2395" t="str">
        <f t="shared" si="225"/>
        <v/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2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technology/web</v>
      </c>
      <c r="R2396" t="str">
        <f t="shared" si="225"/>
        <v/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2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technology/web</v>
      </c>
      <c r="R2397" t="str">
        <f t="shared" si="225"/>
        <v/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2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technology/web</v>
      </c>
      <c r="R2398" t="str">
        <f t="shared" si="225"/>
        <v/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2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technology/web</v>
      </c>
      <c r="R2399" t="str">
        <f t="shared" si="225"/>
        <v/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2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technology/web</v>
      </c>
      <c r="R2400" t="str">
        <f t="shared" si="225"/>
        <v/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2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technology/web</v>
      </c>
      <c r="R2401" t="str">
        <f t="shared" si="225"/>
        <v/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technology/web</v>
      </c>
      <c r="R2402" t="str">
        <f t="shared" si="225"/>
        <v/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2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food/food trucks</v>
      </c>
      <c r="R2403" t="str">
        <f t="shared" si="225"/>
        <v/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2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food/food trucks</v>
      </c>
      <c r="R2404" t="str">
        <f t="shared" si="225"/>
        <v/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2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food/food trucks</v>
      </c>
      <c r="R2405" t="str">
        <f t="shared" si="225"/>
        <v/>
      </c>
      <c r="S2405" s="10">
        <f t="shared" si="226"/>
        <v>42399.882615740746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2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food/food trucks</v>
      </c>
      <c r="R2406" t="str">
        <f t="shared" si="225"/>
        <v/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2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food/food trucks</v>
      </c>
      <c r="R2407" t="str">
        <f t="shared" si="225"/>
        <v/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2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food/food trucks</v>
      </c>
      <c r="R2408" t="str">
        <f t="shared" si="225"/>
        <v/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2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food/food trucks</v>
      </c>
      <c r="R2409" t="str">
        <f t="shared" si="225"/>
        <v/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2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food/food trucks</v>
      </c>
      <c r="R2410" t="str">
        <f t="shared" si="225"/>
        <v/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2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food/food trucks</v>
      </c>
      <c r="R2411" t="str">
        <f t="shared" si="225"/>
        <v/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food/food trucks</v>
      </c>
      <c r="R2412" t="str">
        <f t="shared" si="225"/>
        <v/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2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food/food trucks</v>
      </c>
      <c r="R2413" t="str">
        <f t="shared" si="225"/>
        <v/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2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food/food trucks</v>
      </c>
      <c r="R2414" t="str">
        <f t="shared" si="225"/>
        <v/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2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food/food trucks</v>
      </c>
      <c r="R2415" t="str">
        <f t="shared" si="225"/>
        <v/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2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food/food trucks</v>
      </c>
      <c r="R2416" t="str">
        <f t="shared" si="225"/>
        <v/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2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food/food trucks</v>
      </c>
      <c r="R2417" t="str">
        <f t="shared" si="225"/>
        <v/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2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food/food trucks</v>
      </c>
      <c r="R2418" t="str">
        <f t="shared" si="225"/>
        <v/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2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food/food trucks</v>
      </c>
      <c r="R2419" t="str">
        <f t="shared" si="225"/>
        <v/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2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food/food trucks</v>
      </c>
      <c r="R2420" t="str">
        <f t="shared" si="225"/>
        <v/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2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food/food trucks</v>
      </c>
      <c r="R2421" t="str">
        <f t="shared" si="225"/>
        <v/>
      </c>
      <c r="S2421" s="10">
        <f t="shared" si="226"/>
        <v>41993.738298611112</v>
      </c>
      <c r="T2421" s="10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food/food trucks</v>
      </c>
      <c r="R2422" t="str">
        <f t="shared" si="225"/>
        <v/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2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food/food trucks</v>
      </c>
      <c r="R2423" t="str">
        <f t="shared" si="225"/>
        <v/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2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food/food trucks</v>
      </c>
      <c r="R2424" t="str">
        <f t="shared" si="225"/>
        <v/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2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food/food trucks</v>
      </c>
      <c r="R2425" t="str">
        <f t="shared" si="225"/>
        <v/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2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food/food trucks</v>
      </c>
      <c r="R2426" t="str">
        <f t="shared" si="225"/>
        <v/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2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food/food trucks</v>
      </c>
      <c r="R2427" t="str">
        <f t="shared" si="225"/>
        <v/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2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food/food trucks</v>
      </c>
      <c r="R2428" t="str">
        <f t="shared" si="225"/>
        <v/>
      </c>
      <c r="S2428" s="10">
        <f t="shared" si="226"/>
        <v>42164.170046296298</v>
      </c>
      <c r="T2428" s="10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2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food/food trucks</v>
      </c>
      <c r="R2429" t="str">
        <f t="shared" si="225"/>
        <v/>
      </c>
      <c r="S2429" s="10">
        <f t="shared" si="226"/>
        <v>42412.318668981483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2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food/food trucks</v>
      </c>
      <c r="R2430" t="str">
        <f t="shared" si="225"/>
        <v/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2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food/food trucks</v>
      </c>
      <c r="R2431" t="str">
        <f t="shared" si="225"/>
        <v/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food/food trucks</v>
      </c>
      <c r="R2432" t="str">
        <f t="shared" si="225"/>
        <v/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2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food/food trucks</v>
      </c>
      <c r="R2433" t="str">
        <f t="shared" si="225"/>
        <v/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2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food/food trucks</v>
      </c>
      <c r="R2434" t="str">
        <f t="shared" si="225"/>
        <v/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2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IFERROR(LEFT(N2435, SEARCH("&amp;",N2435,1)-1),N2435)</f>
        <v>food/food trucks</v>
      </c>
      <c r="R2435" t="str">
        <f t="shared" ref="R2435:R2498" si="231">IFERROR(RIGHT(N2435,LEN(N2435)-FIND("&amp;",N2435)),"")</f>
        <v/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2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food/food trucks</v>
      </c>
      <c r="R2436" t="str">
        <f t="shared" si="231"/>
        <v/>
      </c>
      <c r="S2436" s="10">
        <f t="shared" si="232"/>
        <v>42180.186041666668</v>
      </c>
      <c r="T2436" s="10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2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food/food trucks</v>
      </c>
      <c r="R2437" t="str">
        <f t="shared" si="231"/>
        <v/>
      </c>
      <c r="S2437" s="10">
        <f t="shared" si="232"/>
        <v>42252.277615740742</v>
      </c>
      <c r="T2437" s="10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2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food/food trucks</v>
      </c>
      <c r="R2438" t="str">
        <f t="shared" si="231"/>
        <v/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2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food/food trucks</v>
      </c>
      <c r="R2439" t="str">
        <f t="shared" si="231"/>
        <v/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2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food/food trucks</v>
      </c>
      <c r="R2440" t="str">
        <f t="shared" si="231"/>
        <v/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2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food/food trucks</v>
      </c>
      <c r="R2441" t="str">
        <f t="shared" si="231"/>
        <v/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food/food trucks</v>
      </c>
      <c r="R2442" t="str">
        <f t="shared" si="231"/>
        <v/>
      </c>
      <c r="S2442" s="10">
        <f t="shared" si="232"/>
        <v>42383.899456018524</v>
      </c>
      <c r="T2442" s="10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2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food/small batch</v>
      </c>
      <c r="R2443" t="str">
        <f t="shared" si="231"/>
        <v/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2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food/small batch</v>
      </c>
      <c r="R2444" t="str">
        <f t="shared" si="231"/>
        <v/>
      </c>
      <c r="S2444" s="10">
        <f t="shared" si="232"/>
        <v>42052.666990740741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2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food/small batch</v>
      </c>
      <c r="R2445" t="str">
        <f t="shared" si="231"/>
        <v/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2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food/small batch</v>
      </c>
      <c r="R2446" t="str">
        <f t="shared" si="231"/>
        <v/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2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food/small batch</v>
      </c>
      <c r="R2447" t="str">
        <f t="shared" si="231"/>
        <v/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2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food/small batch</v>
      </c>
      <c r="R2448" t="str">
        <f t="shared" si="231"/>
        <v/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2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food/small batch</v>
      </c>
      <c r="R2449" t="str">
        <f t="shared" si="231"/>
        <v/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2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food/small batch</v>
      </c>
      <c r="R2450" t="str">
        <f t="shared" si="231"/>
        <v/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2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food/small batch</v>
      </c>
      <c r="R2451" t="str">
        <f t="shared" si="231"/>
        <v/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food/small batch</v>
      </c>
      <c r="R2452" t="str">
        <f t="shared" si="231"/>
        <v/>
      </c>
      <c r="S2452" s="10">
        <f t="shared" si="232"/>
        <v>41902.07240740741</v>
      </c>
      <c r="T2452" s="10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2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food/small batch</v>
      </c>
      <c r="R2453" t="str">
        <f t="shared" si="231"/>
        <v/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2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food/small batch</v>
      </c>
      <c r="R2454" t="str">
        <f t="shared" si="231"/>
        <v/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2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food/small batch</v>
      </c>
      <c r="R2455" t="str">
        <f t="shared" si="231"/>
        <v/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2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food/small batch</v>
      </c>
      <c r="R2456" t="str">
        <f t="shared" si="231"/>
        <v/>
      </c>
      <c r="S2456" s="10">
        <f t="shared" si="232"/>
        <v>42770.201481481483</v>
      </c>
      <c r="T2456" s="10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2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food/small batch</v>
      </c>
      <c r="R2457" t="str">
        <f t="shared" si="231"/>
        <v/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2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food/small batch</v>
      </c>
      <c r="R2458" t="str">
        <f t="shared" si="231"/>
        <v/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2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food/small batch</v>
      </c>
      <c r="R2459" t="str">
        <f t="shared" si="231"/>
        <v/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2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food/small batch</v>
      </c>
      <c r="R2460" t="str">
        <f t="shared" si="231"/>
        <v/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2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food/small batch</v>
      </c>
      <c r="R2461" t="str">
        <f t="shared" si="231"/>
        <v/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food/small batch</v>
      </c>
      <c r="R2462" t="str">
        <f t="shared" si="231"/>
        <v/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2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music/indie rock</v>
      </c>
      <c r="R2463" t="str">
        <f t="shared" si="231"/>
        <v/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2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music/indie rock</v>
      </c>
      <c r="R2464" t="str">
        <f t="shared" si="231"/>
        <v/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2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music/indie rock</v>
      </c>
      <c r="R2465" t="str">
        <f t="shared" si="231"/>
        <v/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2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music/indie rock</v>
      </c>
      <c r="R2466" t="str">
        <f t="shared" si="231"/>
        <v/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2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music/indie rock</v>
      </c>
      <c r="R2467" t="str">
        <f t="shared" si="231"/>
        <v/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2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music/indie rock</v>
      </c>
      <c r="R2468" t="str">
        <f t="shared" si="231"/>
        <v/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2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music/indie rock</v>
      </c>
      <c r="R2469" t="str">
        <f t="shared" si="231"/>
        <v/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2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music/indie rock</v>
      </c>
      <c r="R2470" t="str">
        <f t="shared" si="231"/>
        <v/>
      </c>
      <c r="S2470" s="10">
        <f t="shared" si="232"/>
        <v>41174.154178240744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2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music/indie rock</v>
      </c>
      <c r="R2471" t="str">
        <f t="shared" si="231"/>
        <v/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music/indie rock</v>
      </c>
      <c r="R2472" t="str">
        <f t="shared" si="231"/>
        <v/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2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music/indie rock</v>
      </c>
      <c r="R2473" t="str">
        <f t="shared" si="231"/>
        <v/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2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music/indie rock</v>
      </c>
      <c r="R2474" t="str">
        <f t="shared" si="231"/>
        <v/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2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music/indie rock</v>
      </c>
      <c r="R2475" t="str">
        <f t="shared" si="231"/>
        <v/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2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music/indie rock</v>
      </c>
      <c r="R2476" t="str">
        <f t="shared" si="231"/>
        <v/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2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music/indie rock</v>
      </c>
      <c r="R2477" t="str">
        <f t="shared" si="231"/>
        <v/>
      </c>
      <c r="S2477" s="10">
        <f t="shared" si="232"/>
        <v>40310.287673611107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2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music/indie rock</v>
      </c>
      <c r="R2478" t="str">
        <f t="shared" si="231"/>
        <v/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2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music/indie rock</v>
      </c>
      <c r="R2479" t="str">
        <f t="shared" si="231"/>
        <v/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2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music/indie rock</v>
      </c>
      <c r="R2480" t="str">
        <f t="shared" si="231"/>
        <v/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2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music/indie rock</v>
      </c>
      <c r="R2481" t="str">
        <f t="shared" si="231"/>
        <v/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music/indie rock</v>
      </c>
      <c r="R2482" t="str">
        <f t="shared" si="231"/>
        <v/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2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music/indie rock</v>
      </c>
      <c r="R2483" t="str">
        <f t="shared" si="231"/>
        <v/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2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music/indie rock</v>
      </c>
      <c r="R2484" t="str">
        <f t="shared" si="231"/>
        <v/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2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music/indie rock</v>
      </c>
      <c r="R2485" t="str">
        <f t="shared" si="231"/>
        <v/>
      </c>
      <c r="S2485" s="10">
        <f t="shared" si="232"/>
        <v>40970.750034722223</v>
      </c>
      <c r="T2485" s="10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2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music/indie rock</v>
      </c>
      <c r="R2486" t="str">
        <f t="shared" si="231"/>
        <v/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2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music/indie rock</v>
      </c>
      <c r="R2487" t="str">
        <f t="shared" si="231"/>
        <v/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2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music/indie rock</v>
      </c>
      <c r="R2488" t="str">
        <f t="shared" si="231"/>
        <v/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2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music/indie rock</v>
      </c>
      <c r="R2489" t="str">
        <f t="shared" si="231"/>
        <v/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2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music/indie rock</v>
      </c>
      <c r="R2490" t="str">
        <f t="shared" si="231"/>
        <v/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2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music/indie rock</v>
      </c>
      <c r="R2491" t="str">
        <f t="shared" si="231"/>
        <v/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music/indie rock</v>
      </c>
      <c r="R2492" t="str">
        <f t="shared" si="231"/>
        <v/>
      </c>
      <c r="S2492" s="10">
        <f t="shared" si="232"/>
        <v>41023.227731481486</v>
      </c>
      <c r="T2492" s="10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2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music/indie rock</v>
      </c>
      <c r="R2493" t="str">
        <f t="shared" si="231"/>
        <v/>
      </c>
      <c r="S2493" s="10">
        <f t="shared" si="232"/>
        <v>40542.839282407411</v>
      </c>
      <c r="T2493" s="10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2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music/indie rock</v>
      </c>
      <c r="R2494" t="str">
        <f t="shared" si="231"/>
        <v/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2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music/indie rock</v>
      </c>
      <c r="R2495" t="str">
        <f t="shared" si="231"/>
        <v/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2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music/indie rock</v>
      </c>
      <c r="R2496" t="str">
        <f t="shared" si="231"/>
        <v/>
      </c>
      <c r="S2496" s="10">
        <f t="shared" si="232"/>
        <v>41022.645185185189</v>
      </c>
      <c r="T2496" s="10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2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music/indie rock</v>
      </c>
      <c r="R2497" t="str">
        <f t="shared" si="231"/>
        <v/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2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music/indie rock</v>
      </c>
      <c r="R2498" t="str">
        <f t="shared" si="231"/>
        <v/>
      </c>
      <c r="S2498" s="10">
        <f t="shared" si="232"/>
        <v>41327.996435185181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2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IFERROR(LEFT(N2499, SEARCH("&amp;",N2499,1)-1),N2499)</f>
        <v>music/indie rock</v>
      </c>
      <c r="R2499" t="str">
        <f t="shared" ref="R2499:R2562" si="237">IFERROR(RIGHT(N2499,LEN(N2499)-FIND("&amp;",N2499)),"")</f>
        <v/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2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music/indie rock</v>
      </c>
      <c r="R2500" t="str">
        <f t="shared" si="237"/>
        <v/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2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music/indie rock</v>
      </c>
      <c r="R2501" t="str">
        <f t="shared" si="237"/>
        <v/>
      </c>
      <c r="S2501" s="10">
        <f t="shared" si="238"/>
        <v>41226.648576388892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music/indie rock</v>
      </c>
      <c r="R2502" t="str">
        <f t="shared" si="237"/>
        <v/>
      </c>
      <c r="S2502" s="10">
        <f t="shared" si="238"/>
        <v>41053.772858796292</v>
      </c>
      <c r="T2502" s="10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2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food/restaurants</v>
      </c>
      <c r="R2503" t="str">
        <f t="shared" si="237"/>
        <v/>
      </c>
      <c r="S2503" s="10">
        <f t="shared" si="238"/>
        <v>42244.776666666672</v>
      </c>
      <c r="T2503" s="10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2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food/restaurants</v>
      </c>
      <c r="R2504" t="str">
        <f t="shared" si="237"/>
        <v/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2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food/restaurants</v>
      </c>
      <c r="R2505" t="str">
        <f t="shared" si="237"/>
        <v/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2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food/restaurants</v>
      </c>
      <c r="R2506" t="str">
        <f t="shared" si="237"/>
        <v/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2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food/restaurants</v>
      </c>
      <c r="R2507" t="str">
        <f t="shared" si="237"/>
        <v/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2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food/restaurants</v>
      </c>
      <c r="R2508" t="str">
        <f t="shared" si="237"/>
        <v/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2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food/restaurants</v>
      </c>
      <c r="R2509" t="str">
        <f t="shared" si="237"/>
        <v/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2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food/restaurants</v>
      </c>
      <c r="R2510" t="str">
        <f t="shared" si="237"/>
        <v/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2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food/restaurants</v>
      </c>
      <c r="R2511" t="str">
        <f t="shared" si="237"/>
        <v/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food/restaurants</v>
      </c>
      <c r="R2512" t="str">
        <f t="shared" si="237"/>
        <v/>
      </c>
      <c r="S2512" s="10">
        <f t="shared" si="238"/>
        <v>42078.997361111113</v>
      </c>
      <c r="T2512" s="10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2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food/restaurants</v>
      </c>
      <c r="R2513" t="str">
        <f t="shared" si="237"/>
        <v/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2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food/restaurants</v>
      </c>
      <c r="R2514" t="str">
        <f t="shared" si="237"/>
        <v/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2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food/restaurants</v>
      </c>
      <c r="R2515" t="str">
        <f t="shared" si="237"/>
        <v/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2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food/restaurants</v>
      </c>
      <c r="R2516" t="str">
        <f t="shared" si="237"/>
        <v/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2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food/restaurants</v>
      </c>
      <c r="R2517" t="str">
        <f t="shared" si="237"/>
        <v/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2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food/restaurants</v>
      </c>
      <c r="R2518" t="str">
        <f t="shared" si="237"/>
        <v/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2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food/restaurants</v>
      </c>
      <c r="R2519" t="str">
        <f t="shared" si="237"/>
        <v/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2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food/restaurants</v>
      </c>
      <c r="R2520" t="str">
        <f t="shared" si="237"/>
        <v/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2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food/restaurants</v>
      </c>
      <c r="R2521" t="str">
        <f t="shared" si="237"/>
        <v/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food/restaurants</v>
      </c>
      <c r="R2522" t="str">
        <f t="shared" si="237"/>
        <v/>
      </c>
      <c r="S2522" s="10">
        <f t="shared" si="238"/>
        <v>42612.600520833337</v>
      </c>
      <c r="T2522" s="10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2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music/classical music</v>
      </c>
      <c r="R2523" t="str">
        <f t="shared" si="237"/>
        <v/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2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music/classical music</v>
      </c>
      <c r="R2524" t="str">
        <f t="shared" si="237"/>
        <v/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2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music/classical music</v>
      </c>
      <c r="R2525" t="str">
        <f t="shared" si="237"/>
        <v/>
      </c>
      <c r="S2525" s="10">
        <f t="shared" si="238"/>
        <v>41930.975601851853</v>
      </c>
      <c r="T2525" s="10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2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music/classical music</v>
      </c>
      <c r="R2526" t="str">
        <f t="shared" si="237"/>
        <v/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2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music/classical music</v>
      </c>
      <c r="R2527" t="str">
        <f t="shared" si="237"/>
        <v/>
      </c>
      <c r="S2527" s="10">
        <f t="shared" si="238"/>
        <v>41058.844571759255</v>
      </c>
      <c r="T2527" s="10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2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music/classical music</v>
      </c>
      <c r="R2528" t="str">
        <f t="shared" si="237"/>
        <v/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2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music/classical music</v>
      </c>
      <c r="R2529" t="str">
        <f t="shared" si="237"/>
        <v/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2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music/classical music</v>
      </c>
      <c r="R2530" t="str">
        <f t="shared" si="237"/>
        <v/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2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music/classical music</v>
      </c>
      <c r="R2531" t="str">
        <f t="shared" si="237"/>
        <v/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music/classical music</v>
      </c>
      <c r="R2532" t="str">
        <f t="shared" si="237"/>
        <v/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2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music/classical music</v>
      </c>
      <c r="R2533" t="str">
        <f t="shared" si="237"/>
        <v/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2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music/classical music</v>
      </c>
      <c r="R2534" t="str">
        <f t="shared" si="237"/>
        <v/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2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music/classical music</v>
      </c>
      <c r="R2535" t="str">
        <f t="shared" si="237"/>
        <v/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2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music/classical music</v>
      </c>
      <c r="R2536" t="str">
        <f t="shared" si="237"/>
        <v/>
      </c>
      <c r="S2536" s="10">
        <f t="shared" si="238"/>
        <v>40127.700370370367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2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music/classical music</v>
      </c>
      <c r="R2537" t="str">
        <f t="shared" si="237"/>
        <v/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2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music/classical music</v>
      </c>
      <c r="R2538" t="str">
        <f t="shared" si="237"/>
        <v/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2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music/classical music</v>
      </c>
      <c r="R2539" t="str">
        <f t="shared" si="237"/>
        <v/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2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music/classical music</v>
      </c>
      <c r="R2540" t="str">
        <f t="shared" si="237"/>
        <v/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2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music/classical music</v>
      </c>
      <c r="R2541" t="str">
        <f t="shared" si="237"/>
        <v/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music/classical music</v>
      </c>
      <c r="R2542" t="str">
        <f t="shared" si="237"/>
        <v/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2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music/classical music</v>
      </c>
      <c r="R2543" t="str">
        <f t="shared" si="237"/>
        <v/>
      </c>
      <c r="S2543" s="10">
        <f t="shared" si="238"/>
        <v>41483.449282407411</v>
      </c>
      <c r="T2543" s="10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2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music/classical music</v>
      </c>
      <c r="R2544" t="str">
        <f t="shared" si="237"/>
        <v/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2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music/classical music</v>
      </c>
      <c r="R2545" t="str">
        <f t="shared" si="237"/>
        <v/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2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music/classical music</v>
      </c>
      <c r="R2546" t="str">
        <f t="shared" si="237"/>
        <v/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2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music/classical music</v>
      </c>
      <c r="R2547" t="str">
        <f t="shared" si="237"/>
        <v/>
      </c>
      <c r="S2547" s="10">
        <f t="shared" si="238"/>
        <v>42027.138171296298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2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music/classical music</v>
      </c>
      <c r="R2548" t="str">
        <f t="shared" si="237"/>
        <v/>
      </c>
      <c r="S2548" s="10">
        <f t="shared" si="238"/>
        <v>41524.858553240745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2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music/classical music</v>
      </c>
      <c r="R2549" t="str">
        <f t="shared" si="237"/>
        <v/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2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music/classical music</v>
      </c>
      <c r="R2550" t="str">
        <f t="shared" si="237"/>
        <v/>
      </c>
      <c r="S2550" s="10">
        <f t="shared" si="238"/>
        <v>42618.625428240739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2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music/classical music</v>
      </c>
      <c r="R2551" t="str">
        <f t="shared" si="237"/>
        <v/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music/classical music</v>
      </c>
      <c r="R2552" t="str">
        <f t="shared" si="237"/>
        <v/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2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music/classical music</v>
      </c>
      <c r="R2553" t="str">
        <f t="shared" si="237"/>
        <v/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2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music/classical music</v>
      </c>
      <c r="R2554" t="str">
        <f t="shared" si="237"/>
        <v/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2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music/classical music</v>
      </c>
      <c r="R2555" t="str">
        <f t="shared" si="237"/>
        <v/>
      </c>
      <c r="S2555" s="10">
        <f t="shared" si="238"/>
        <v>41113.199155092589</v>
      </c>
      <c r="T2555" s="10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2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music/classical music</v>
      </c>
      <c r="R2556" t="str">
        <f t="shared" si="237"/>
        <v/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2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music/classical music</v>
      </c>
      <c r="R2557" t="str">
        <f t="shared" si="237"/>
        <v/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2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music/classical music</v>
      </c>
      <c r="R2558" t="str">
        <f t="shared" si="237"/>
        <v/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2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music/classical music</v>
      </c>
      <c r="R2559" t="str">
        <f t="shared" si="237"/>
        <v/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2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music/classical music</v>
      </c>
      <c r="R2560" t="str">
        <f t="shared" si="237"/>
        <v/>
      </c>
      <c r="S2560" s="10">
        <f t="shared" si="238"/>
        <v>42093.860023148147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2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music/classical music</v>
      </c>
      <c r="R2561" t="str">
        <f t="shared" si="237"/>
        <v/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music/classical music</v>
      </c>
      <c r="R2562" t="str">
        <f t="shared" si="237"/>
        <v/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2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IFERROR(LEFT(N2563, SEARCH("&amp;",N2563,1)-1),N2563)</f>
        <v>food/food trucks</v>
      </c>
      <c r="R2563" t="str">
        <f t="shared" ref="R2563:R2626" si="243">IFERROR(RIGHT(N2563,LEN(N2563)-FIND("&amp;",N2563)),"")</f>
        <v/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2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food/food trucks</v>
      </c>
      <c r="R2564" t="str">
        <f t="shared" si="243"/>
        <v/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2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food/food trucks</v>
      </c>
      <c r="R2565" t="str">
        <f t="shared" si="243"/>
        <v/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2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food/food trucks</v>
      </c>
      <c r="R2566" t="str">
        <f t="shared" si="243"/>
        <v/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2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food/food trucks</v>
      </c>
      <c r="R2567" t="str">
        <f t="shared" si="243"/>
        <v/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2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food/food trucks</v>
      </c>
      <c r="R2568" t="str">
        <f t="shared" si="243"/>
        <v/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2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food/food trucks</v>
      </c>
      <c r="R2569" t="str">
        <f t="shared" si="243"/>
        <v/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2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food/food trucks</v>
      </c>
      <c r="R2570" t="str">
        <f t="shared" si="243"/>
        <v/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2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food/food trucks</v>
      </c>
      <c r="R2571" t="str">
        <f t="shared" si="243"/>
        <v/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food/food trucks</v>
      </c>
      <c r="R2572" t="str">
        <f t="shared" si="243"/>
        <v/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2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food/food trucks</v>
      </c>
      <c r="R2573" t="str">
        <f t="shared" si="243"/>
        <v/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2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food/food trucks</v>
      </c>
      <c r="R2574" t="str">
        <f t="shared" si="243"/>
        <v/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2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food/food trucks</v>
      </c>
      <c r="R2575" t="str">
        <f t="shared" si="243"/>
        <v/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2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food/food trucks</v>
      </c>
      <c r="R2576" t="str">
        <f t="shared" si="243"/>
        <v/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2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food/food trucks</v>
      </c>
      <c r="R2577" t="str">
        <f t="shared" si="243"/>
        <v/>
      </c>
      <c r="S2577" s="10">
        <f t="shared" si="244"/>
        <v>41986.108726851853</v>
      </c>
      <c r="T2577" s="10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2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food/food trucks</v>
      </c>
      <c r="R2578" t="str">
        <f t="shared" si="243"/>
        <v/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2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food/food trucks</v>
      </c>
      <c r="R2579" t="str">
        <f t="shared" si="243"/>
        <v/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2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food/food trucks</v>
      </c>
      <c r="R2580" t="str">
        <f t="shared" si="243"/>
        <v/>
      </c>
      <c r="S2580" s="10">
        <f t="shared" si="244"/>
        <v>42238.022905092592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2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food/food trucks</v>
      </c>
      <c r="R2581" t="str">
        <f t="shared" si="243"/>
        <v/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food/food trucks</v>
      </c>
      <c r="R2582" t="str">
        <f t="shared" si="243"/>
        <v/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2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food/food trucks</v>
      </c>
      <c r="R2583" t="str">
        <f t="shared" si="243"/>
        <v/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2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food/food trucks</v>
      </c>
      <c r="R2584" t="str">
        <f t="shared" si="243"/>
        <v/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2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food/food trucks</v>
      </c>
      <c r="R2585" t="str">
        <f t="shared" si="243"/>
        <v/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2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food/food trucks</v>
      </c>
      <c r="R2586" t="str">
        <f t="shared" si="243"/>
        <v/>
      </c>
      <c r="S2586" s="10">
        <f t="shared" si="244"/>
        <v>42140.173252314809</v>
      </c>
      <c r="T2586" s="10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2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food/food trucks</v>
      </c>
      <c r="R2587" t="str">
        <f t="shared" si="243"/>
        <v/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2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food/food trucks</v>
      </c>
      <c r="R2588" t="str">
        <f t="shared" si="243"/>
        <v/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2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food/food trucks</v>
      </c>
      <c r="R2589" t="str">
        <f t="shared" si="243"/>
        <v/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2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food/food trucks</v>
      </c>
      <c r="R2590" t="str">
        <f t="shared" si="243"/>
        <v/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2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food/food trucks</v>
      </c>
      <c r="R2591" t="str">
        <f t="shared" si="243"/>
        <v/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food/food trucks</v>
      </c>
      <c r="R2592" t="str">
        <f t="shared" si="243"/>
        <v/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2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food/food trucks</v>
      </c>
      <c r="R2593" t="str">
        <f t="shared" si="243"/>
        <v/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2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food/food trucks</v>
      </c>
      <c r="R2594" t="str">
        <f t="shared" si="243"/>
        <v/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2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food/food trucks</v>
      </c>
      <c r="R2595" t="str">
        <f t="shared" si="243"/>
        <v/>
      </c>
      <c r="S2595" s="10">
        <f t="shared" si="244"/>
        <v>42089.845208333332</v>
      </c>
      <c r="T2595" s="10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2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food/food trucks</v>
      </c>
      <c r="R2596" t="str">
        <f t="shared" si="243"/>
        <v/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2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food/food trucks</v>
      </c>
      <c r="R2597" t="str">
        <f t="shared" si="243"/>
        <v/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2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food/food trucks</v>
      </c>
      <c r="R2598" t="str">
        <f t="shared" si="243"/>
        <v/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2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food/food trucks</v>
      </c>
      <c r="R2599" t="str">
        <f t="shared" si="243"/>
        <v/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2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food/food trucks</v>
      </c>
      <c r="R2600" t="str">
        <f t="shared" si="243"/>
        <v/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2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food/food trucks</v>
      </c>
      <c r="R2601" t="str">
        <f t="shared" si="243"/>
        <v/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food/food trucks</v>
      </c>
      <c r="R2602" t="str">
        <f t="shared" si="243"/>
        <v/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2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technology/space exploration</v>
      </c>
      <c r="R2603" t="str">
        <f t="shared" si="243"/>
        <v/>
      </c>
      <c r="S2603" s="10">
        <f t="shared" si="244"/>
        <v>41150.902187500003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2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technology/space exploration</v>
      </c>
      <c r="R2604" t="str">
        <f t="shared" si="243"/>
        <v/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2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technology/space exploration</v>
      </c>
      <c r="R2605" t="str">
        <f t="shared" si="243"/>
        <v/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2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technology/space exploration</v>
      </c>
      <c r="R2606" t="str">
        <f t="shared" si="243"/>
        <v/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2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technology/space exploration</v>
      </c>
      <c r="R2607" t="str">
        <f t="shared" si="243"/>
        <v/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2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technology/space exploration</v>
      </c>
      <c r="R2608" t="str">
        <f t="shared" si="243"/>
        <v/>
      </c>
      <c r="S2608" s="10">
        <f t="shared" si="244"/>
        <v>41726.712754629625</v>
      </c>
      <c r="T2608" s="10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2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technology/space exploration</v>
      </c>
      <c r="R2609" t="str">
        <f t="shared" si="243"/>
        <v/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2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technology/space exploration</v>
      </c>
      <c r="R2610" t="str">
        <f t="shared" si="243"/>
        <v/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2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technology/space exploration</v>
      </c>
      <c r="R2611" t="str">
        <f t="shared" si="243"/>
        <v/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technology/space exploration</v>
      </c>
      <c r="R2612" t="str">
        <f t="shared" si="243"/>
        <v/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2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technology/space exploration</v>
      </c>
      <c r="R2613" t="str">
        <f t="shared" si="243"/>
        <v/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2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technology/space exploration</v>
      </c>
      <c r="R2614" t="str">
        <f t="shared" si="243"/>
        <v/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2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technology/space exploration</v>
      </c>
      <c r="R2615" t="str">
        <f t="shared" si="243"/>
        <v/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2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technology/space exploration</v>
      </c>
      <c r="R2616" t="str">
        <f t="shared" si="243"/>
        <v/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2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technology/space exploration</v>
      </c>
      <c r="R2617" t="str">
        <f t="shared" si="243"/>
        <v/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2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technology/space exploration</v>
      </c>
      <c r="R2618" t="str">
        <f t="shared" si="243"/>
        <v/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2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technology/space exploration</v>
      </c>
      <c r="R2619" t="str">
        <f t="shared" si="243"/>
        <v/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2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technology/space exploration</v>
      </c>
      <c r="R2620" t="str">
        <f t="shared" si="243"/>
        <v/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2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technology/space exploration</v>
      </c>
      <c r="R2621" t="str">
        <f t="shared" si="243"/>
        <v/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technology/space exploration</v>
      </c>
      <c r="R2622" t="str">
        <f t="shared" si="243"/>
        <v/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2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technology/space exploration</v>
      </c>
      <c r="R2623" t="str">
        <f t="shared" si="243"/>
        <v/>
      </c>
      <c r="S2623" s="10">
        <f t="shared" si="244"/>
        <v>42115.747546296298</v>
      </c>
      <c r="T2623" s="10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2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technology/space exploration</v>
      </c>
      <c r="R2624" t="str">
        <f t="shared" si="243"/>
        <v/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2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technology/space exploration</v>
      </c>
      <c r="R2625" t="str">
        <f t="shared" si="243"/>
        <v/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2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technology/space exploration</v>
      </c>
      <c r="R2626" t="str">
        <f t="shared" si="243"/>
        <v/>
      </c>
      <c r="S2626" s="10">
        <f t="shared" si="244"/>
        <v>41144.421550925923</v>
      </c>
      <c r="T2626" s="10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2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IFERROR(LEFT(N2627, SEARCH("&amp;",N2627,1)-1),N2627)</f>
        <v>technology/space exploration</v>
      </c>
      <c r="R2627" t="str">
        <f t="shared" ref="R2627:R2690" si="249">IFERROR(RIGHT(N2627,LEN(N2627)-FIND("&amp;",N2627)),"")</f>
        <v/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2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technology/space exploration</v>
      </c>
      <c r="R2628" t="str">
        <f t="shared" si="249"/>
        <v/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2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technology/space exploration</v>
      </c>
      <c r="R2629" t="str">
        <f t="shared" si="249"/>
        <v/>
      </c>
      <c r="S2629" s="10">
        <f t="shared" si="250"/>
        <v>42304.829409722224</v>
      </c>
      <c r="T2629" s="10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2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technology/space exploration</v>
      </c>
      <c r="R2630" t="str">
        <f t="shared" si="249"/>
        <v/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2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technology/space exploration</v>
      </c>
      <c r="R2631" t="str">
        <f t="shared" si="249"/>
        <v/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technology/space exploration</v>
      </c>
      <c r="R2632" t="str">
        <f t="shared" si="249"/>
        <v/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2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technology/space exploration</v>
      </c>
      <c r="R2633" t="str">
        <f t="shared" si="249"/>
        <v/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2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technology/space exploration</v>
      </c>
      <c r="R2634" t="str">
        <f t="shared" si="249"/>
        <v/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2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technology/space exploration</v>
      </c>
      <c r="R2635" t="str">
        <f t="shared" si="249"/>
        <v/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2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technology/space exploration</v>
      </c>
      <c r="R2636" t="str">
        <f t="shared" si="249"/>
        <v/>
      </c>
      <c r="S2636" s="10">
        <f t="shared" si="250"/>
        <v>42612.656493055554</v>
      </c>
      <c r="T2636" s="10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2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technology/space exploration</v>
      </c>
      <c r="R2637" t="str">
        <f t="shared" si="249"/>
        <v/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2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technology/space exploration</v>
      </c>
      <c r="R2638" t="str">
        <f t="shared" si="249"/>
        <v/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2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technology/space exploration</v>
      </c>
      <c r="R2639" t="str">
        <f t="shared" si="249"/>
        <v/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2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technology/space exploration</v>
      </c>
      <c r="R2640" t="str">
        <f t="shared" si="249"/>
        <v/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2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technology/space exploration</v>
      </c>
      <c r="R2641" t="str">
        <f t="shared" si="249"/>
        <v/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technology/space exploration</v>
      </c>
      <c r="R2642" t="str">
        <f t="shared" si="249"/>
        <v/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2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technology/space exploration</v>
      </c>
      <c r="R2643" t="str">
        <f t="shared" si="249"/>
        <v/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2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technology/space exploration</v>
      </c>
      <c r="R2644" t="str">
        <f t="shared" si="249"/>
        <v/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2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technology/space exploration</v>
      </c>
      <c r="R2645" t="str">
        <f t="shared" si="249"/>
        <v/>
      </c>
      <c r="S2645" s="10">
        <f t="shared" si="250"/>
        <v>42689.582349537042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2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technology/space exploration</v>
      </c>
      <c r="R2646" t="str">
        <f t="shared" si="249"/>
        <v/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2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technology/space exploration</v>
      </c>
      <c r="R2647" t="str">
        <f t="shared" si="249"/>
        <v/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2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technology/space exploration</v>
      </c>
      <c r="R2648" t="str">
        <f t="shared" si="249"/>
        <v/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2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technology/space exploration</v>
      </c>
      <c r="R2649" t="str">
        <f t="shared" si="249"/>
        <v/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2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technology/space exploration</v>
      </c>
      <c r="R2650" t="str">
        <f t="shared" si="249"/>
        <v/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2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technology/space exploration</v>
      </c>
      <c r="R2651" t="str">
        <f t="shared" si="249"/>
        <v/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technology/space exploration</v>
      </c>
      <c r="R2652" t="str">
        <f t="shared" si="249"/>
        <v/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2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technology/space exploration</v>
      </c>
      <c r="R2653" t="str">
        <f t="shared" si="249"/>
        <v/>
      </c>
      <c r="S2653" s="10">
        <f t="shared" si="250"/>
        <v>42327.805659722224</v>
      </c>
      <c r="T2653" s="10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2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technology/space exploration</v>
      </c>
      <c r="R2654" t="str">
        <f t="shared" si="249"/>
        <v/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2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technology/space exploration</v>
      </c>
      <c r="R2655" t="str">
        <f t="shared" si="249"/>
        <v/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2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technology/space exploration</v>
      </c>
      <c r="R2656" t="str">
        <f t="shared" si="249"/>
        <v/>
      </c>
      <c r="S2656" s="10">
        <f t="shared" si="250"/>
        <v>42055.600995370369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2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technology/space exploration</v>
      </c>
      <c r="R2657" t="str">
        <f t="shared" si="249"/>
        <v/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2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technology/space exploration</v>
      </c>
      <c r="R2658" t="str">
        <f t="shared" si="249"/>
        <v/>
      </c>
      <c r="S2658" s="10">
        <f t="shared" si="250"/>
        <v>42767.688518518524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2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technology/space exploration</v>
      </c>
      <c r="R2659" t="str">
        <f t="shared" si="249"/>
        <v/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2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technology/space exploration</v>
      </c>
      <c r="R2660" t="str">
        <f t="shared" si="249"/>
        <v/>
      </c>
      <c r="S2660" s="10">
        <f t="shared" si="250"/>
        <v>42551.884189814809</v>
      </c>
      <c r="T2660" s="10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2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technology/space exploration</v>
      </c>
      <c r="R2661" t="str">
        <f t="shared" si="249"/>
        <v/>
      </c>
      <c r="S2661" s="10">
        <f t="shared" si="250"/>
        <v>42082.069560185184</v>
      </c>
      <c r="T2661" s="10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technology/space exploration</v>
      </c>
      <c r="R2662" t="str">
        <f t="shared" si="249"/>
        <v/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2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technology/makerspaces</v>
      </c>
      <c r="R2663" t="str">
        <f t="shared" si="249"/>
        <v/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2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technology/makerspaces</v>
      </c>
      <c r="R2664" t="str">
        <f t="shared" si="249"/>
        <v/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2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technology/makerspaces</v>
      </c>
      <c r="R2665" t="str">
        <f t="shared" si="249"/>
        <v/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2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technology/makerspaces</v>
      </c>
      <c r="R2666" t="str">
        <f t="shared" si="249"/>
        <v/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2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technology/makerspaces</v>
      </c>
      <c r="R2667" t="str">
        <f t="shared" si="249"/>
        <v/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2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technology/makerspaces</v>
      </c>
      <c r="R2668" t="str">
        <f t="shared" si="249"/>
        <v/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2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technology/makerspaces</v>
      </c>
      <c r="R2669" t="str">
        <f t="shared" si="249"/>
        <v/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2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technology/makerspaces</v>
      </c>
      <c r="R2670" t="str">
        <f t="shared" si="249"/>
        <v/>
      </c>
      <c r="S2670" s="10">
        <f t="shared" si="250"/>
        <v>42275.58871527778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2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technology/makerspaces</v>
      </c>
      <c r="R2671" t="str">
        <f t="shared" si="249"/>
        <v/>
      </c>
      <c r="S2671" s="10">
        <f t="shared" si="250"/>
        <v>42319.035833333328</v>
      </c>
      <c r="T2671" s="10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technology/makerspaces</v>
      </c>
      <c r="R2672" t="str">
        <f t="shared" si="249"/>
        <v/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2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technology/makerspaces</v>
      </c>
      <c r="R2673" t="str">
        <f t="shared" si="249"/>
        <v/>
      </c>
      <c r="S2673" s="10">
        <f t="shared" si="250"/>
        <v>41962.749027777776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2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technology/makerspaces</v>
      </c>
      <c r="R2674" t="str">
        <f t="shared" si="249"/>
        <v/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2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technology/makerspaces</v>
      </c>
      <c r="R2675" t="str">
        <f t="shared" si="249"/>
        <v/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2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technology/makerspaces</v>
      </c>
      <c r="R2676" t="str">
        <f t="shared" si="249"/>
        <v/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2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technology/makerspaces</v>
      </c>
      <c r="R2677" t="str">
        <f t="shared" si="249"/>
        <v/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2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technology/makerspaces</v>
      </c>
      <c r="R2678" t="str">
        <f t="shared" si="249"/>
        <v/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2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technology/makerspaces</v>
      </c>
      <c r="R2679" t="str">
        <f t="shared" si="249"/>
        <v/>
      </c>
      <c r="S2679" s="10">
        <f t="shared" si="250"/>
        <v>41793.029432870375</v>
      </c>
      <c r="T2679" s="10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2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technology/makerspaces</v>
      </c>
      <c r="R2680" t="str">
        <f t="shared" si="249"/>
        <v/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2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technology/makerspaces</v>
      </c>
      <c r="R2681" t="str">
        <f t="shared" si="249"/>
        <v/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technology/makerspaces</v>
      </c>
      <c r="R2682" t="str">
        <f t="shared" si="249"/>
        <v/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2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food/food trucks</v>
      </c>
      <c r="R2683" t="str">
        <f t="shared" si="249"/>
        <v/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2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food/food trucks</v>
      </c>
      <c r="R2684" t="str">
        <f t="shared" si="249"/>
        <v/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2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food/food trucks</v>
      </c>
      <c r="R2685" t="str">
        <f t="shared" si="249"/>
        <v/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2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food/food trucks</v>
      </c>
      <c r="R2686" t="str">
        <f t="shared" si="249"/>
        <v/>
      </c>
      <c r="S2686" s="10">
        <f t="shared" si="250"/>
        <v>41820.914641203708</v>
      </c>
      <c r="T2686" s="10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2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food/food trucks</v>
      </c>
      <c r="R2687" t="str">
        <f t="shared" si="249"/>
        <v/>
      </c>
      <c r="S2687" s="10">
        <f t="shared" si="250"/>
        <v>42061.69594907407</v>
      </c>
      <c r="T2687" s="10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2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food/food trucks</v>
      </c>
      <c r="R2688" t="str">
        <f t="shared" si="249"/>
        <v/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2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food/food trucks</v>
      </c>
      <c r="R2689" t="str">
        <f t="shared" si="249"/>
        <v/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2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food/food trucks</v>
      </c>
      <c r="R2690" t="str">
        <f t="shared" si="249"/>
        <v/>
      </c>
      <c r="S2690" s="10">
        <f t="shared" si="250"/>
        <v>42028.11886574074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2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IFERROR(LEFT(N2691, SEARCH("&amp;",N2691,1)-1),N2691)</f>
        <v>food/food trucks</v>
      </c>
      <c r="R2691" t="str">
        <f t="shared" ref="R2691:R2754" si="255">IFERROR(RIGHT(N2691,LEN(N2691)-FIND("&amp;",N2691)),"")</f>
        <v/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food/food trucks</v>
      </c>
      <c r="R2692" t="str">
        <f t="shared" si="255"/>
        <v/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2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food/food trucks</v>
      </c>
      <c r="R2693" t="str">
        <f t="shared" si="255"/>
        <v/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2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food/food trucks</v>
      </c>
      <c r="R2694" t="str">
        <f t="shared" si="255"/>
        <v/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2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food/food trucks</v>
      </c>
      <c r="R2695" t="str">
        <f t="shared" si="255"/>
        <v/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2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food/food trucks</v>
      </c>
      <c r="R2696" t="str">
        <f t="shared" si="255"/>
        <v/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2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food/food trucks</v>
      </c>
      <c r="R2697" t="str">
        <f t="shared" si="255"/>
        <v/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2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food/food trucks</v>
      </c>
      <c r="R2698" t="str">
        <f t="shared" si="255"/>
        <v/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2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food/food trucks</v>
      </c>
      <c r="R2699" t="str">
        <f t="shared" si="255"/>
        <v/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2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food/food trucks</v>
      </c>
      <c r="R2700" t="str">
        <f t="shared" si="255"/>
        <v/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2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food/food trucks</v>
      </c>
      <c r="R2701" t="str">
        <f t="shared" si="255"/>
        <v/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food/food trucks</v>
      </c>
      <c r="R2702" t="str">
        <f t="shared" si="255"/>
        <v/>
      </c>
      <c r="S2702" s="10">
        <f t="shared" si="256"/>
        <v>41870.874675925923</v>
      </c>
      <c r="T2702" s="10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2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theater/spaces</v>
      </c>
      <c r="R2703" t="str">
        <f t="shared" si="255"/>
        <v/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2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theater/spaces</v>
      </c>
      <c r="R2704" t="str">
        <f t="shared" si="255"/>
        <v/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2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theater/spaces</v>
      </c>
      <c r="R2705" t="str">
        <f t="shared" si="255"/>
        <v/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2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theater/spaces</v>
      </c>
      <c r="R2706" t="str">
        <f t="shared" si="255"/>
        <v/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2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theater/spaces</v>
      </c>
      <c r="R2707" t="str">
        <f t="shared" si="255"/>
        <v/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2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theater/spaces</v>
      </c>
      <c r="R2708" t="str">
        <f t="shared" si="255"/>
        <v/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2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theater/spaces</v>
      </c>
      <c r="R2709" t="str">
        <f t="shared" si="255"/>
        <v/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2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theater/spaces</v>
      </c>
      <c r="R2710" t="str">
        <f t="shared" si="255"/>
        <v/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2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theater/spaces</v>
      </c>
      <c r="R2711" t="str">
        <f t="shared" si="255"/>
        <v/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theater/spaces</v>
      </c>
      <c r="R2712" t="str">
        <f t="shared" si="255"/>
        <v/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2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theater/spaces</v>
      </c>
      <c r="R2713" t="str">
        <f t="shared" si="255"/>
        <v/>
      </c>
      <c r="S2713" s="10">
        <f t="shared" si="256"/>
        <v>41780.745254629626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2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theater/spaces</v>
      </c>
      <c r="R2714" t="str">
        <f t="shared" si="255"/>
        <v/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2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theater/spaces</v>
      </c>
      <c r="R2715" t="str">
        <f t="shared" si="255"/>
        <v/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2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theater/spaces</v>
      </c>
      <c r="R2716" t="str">
        <f t="shared" si="255"/>
        <v/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2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theater/spaces</v>
      </c>
      <c r="R2717" t="str">
        <f t="shared" si="255"/>
        <v/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2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theater/spaces</v>
      </c>
      <c r="R2718" t="str">
        <f t="shared" si="255"/>
        <v/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2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theater/spaces</v>
      </c>
      <c r="R2719" t="str">
        <f t="shared" si="255"/>
        <v/>
      </c>
      <c r="S2719" s="10">
        <f t="shared" si="256"/>
        <v>41934.914918981478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2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theater/spaces</v>
      </c>
      <c r="R2720" t="str">
        <f t="shared" si="255"/>
        <v/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2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theater/spaces</v>
      </c>
      <c r="R2721" t="str">
        <f t="shared" si="255"/>
        <v/>
      </c>
      <c r="S2721" s="10">
        <f t="shared" si="256"/>
        <v>42418.031180555554</v>
      </c>
      <c r="T2721" s="10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theater/spaces</v>
      </c>
      <c r="R2722" t="str">
        <f t="shared" si="255"/>
        <v/>
      </c>
      <c r="S2722" s="10">
        <f t="shared" si="256"/>
        <v>42655.465891203705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2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technology/hardware</v>
      </c>
      <c r="R2723" t="str">
        <f t="shared" si="255"/>
        <v/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2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technology/hardware</v>
      </c>
      <c r="R2724" t="str">
        <f t="shared" si="255"/>
        <v/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2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technology/hardware</v>
      </c>
      <c r="R2725" t="str">
        <f t="shared" si="255"/>
        <v/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2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technology/hardware</v>
      </c>
      <c r="R2726" t="str">
        <f t="shared" si="255"/>
        <v/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2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technology/hardware</v>
      </c>
      <c r="R2727" t="str">
        <f t="shared" si="255"/>
        <v/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2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technology/hardware</v>
      </c>
      <c r="R2728" t="str">
        <f t="shared" si="255"/>
        <v/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2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technology/hardware</v>
      </c>
      <c r="R2729" t="str">
        <f t="shared" si="255"/>
        <v/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2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technology/hardware</v>
      </c>
      <c r="R2730" t="str">
        <f t="shared" si="255"/>
        <v/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2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technology/hardware</v>
      </c>
      <c r="R2731" t="str">
        <f t="shared" si="255"/>
        <v/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technology/hardware</v>
      </c>
      <c r="R2732" t="str">
        <f t="shared" si="255"/>
        <v/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2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technology/hardware</v>
      </c>
      <c r="R2733" t="str">
        <f t="shared" si="255"/>
        <v/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2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technology/hardware</v>
      </c>
      <c r="R2734" t="str">
        <f t="shared" si="255"/>
        <v/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2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technology/hardware</v>
      </c>
      <c r="R2735" t="str">
        <f t="shared" si="255"/>
        <v/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2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technology/hardware</v>
      </c>
      <c r="R2736" t="str">
        <f t="shared" si="255"/>
        <v/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2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technology/hardware</v>
      </c>
      <c r="R2737" t="str">
        <f t="shared" si="255"/>
        <v/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2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technology/hardware</v>
      </c>
      <c r="R2738" t="str">
        <f t="shared" si="255"/>
        <v/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2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technology/hardware</v>
      </c>
      <c r="R2739" t="str">
        <f t="shared" si="255"/>
        <v/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2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technology/hardware</v>
      </c>
      <c r="R2740" t="str">
        <f t="shared" si="255"/>
        <v/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2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technology/hardware</v>
      </c>
      <c r="R2741" t="str">
        <f t="shared" si="255"/>
        <v/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technology/hardware</v>
      </c>
      <c r="R2742" t="str">
        <f t="shared" si="255"/>
        <v/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2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publishing/children's books</v>
      </c>
      <c r="R2743" t="str">
        <f t="shared" si="255"/>
        <v/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2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publishing/children's books</v>
      </c>
      <c r="R2744" t="str">
        <f t="shared" si="255"/>
        <v/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2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publishing/children's books</v>
      </c>
      <c r="R2745" t="str">
        <f t="shared" si="255"/>
        <v/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2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publishing/children's books</v>
      </c>
      <c r="R2746" t="str">
        <f t="shared" si="255"/>
        <v/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2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publishing/children's books</v>
      </c>
      <c r="R2747" t="str">
        <f t="shared" si="255"/>
        <v/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2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publishing/children's books</v>
      </c>
      <c r="R2748" t="str">
        <f t="shared" si="255"/>
        <v/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2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publishing/children's books</v>
      </c>
      <c r="R2749" t="str">
        <f t="shared" si="255"/>
        <v/>
      </c>
      <c r="S2749" s="10">
        <f t="shared" si="256"/>
        <v>41044.648113425923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2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publishing/children's books</v>
      </c>
      <c r="R2750" t="str">
        <f t="shared" si="255"/>
        <v/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2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publishing/children's books</v>
      </c>
      <c r="R2751" t="str">
        <f t="shared" si="255"/>
        <v/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publishing/children's books</v>
      </c>
      <c r="R2752" t="str">
        <f t="shared" si="255"/>
        <v/>
      </c>
      <c r="S2752" s="10">
        <f t="shared" si="256"/>
        <v>41078.899826388893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2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publishing/children's books</v>
      </c>
      <c r="R2753" t="str">
        <f t="shared" si="255"/>
        <v/>
      </c>
      <c r="S2753" s="10">
        <f t="shared" si="256"/>
        <v>41747.887060185181</v>
      </c>
      <c r="T2753" s="10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2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publishing/children's books</v>
      </c>
      <c r="R2754" t="str">
        <f t="shared" si="255"/>
        <v/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2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IFERROR(LEFT(N2755, SEARCH("&amp;",N2755,1)-1),N2755)</f>
        <v>publishing/children's books</v>
      </c>
      <c r="R2755" t="str">
        <f t="shared" ref="R2755:R2818" si="261">IFERROR(RIGHT(N2755,LEN(N2755)-FIND("&amp;",N2755)),"")</f>
        <v/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2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publishing/children's books</v>
      </c>
      <c r="R2756" t="str">
        <f t="shared" si="261"/>
        <v/>
      </c>
      <c r="S2756" s="10">
        <f t="shared" si="262"/>
        <v>41863.636006944442</v>
      </c>
      <c r="T2756" s="10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2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publishing/children's books</v>
      </c>
      <c r="R2757" t="str">
        <f t="shared" si="261"/>
        <v/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2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publishing/children's books</v>
      </c>
      <c r="R2758" t="str">
        <f t="shared" si="261"/>
        <v/>
      </c>
      <c r="S2758" s="10">
        <f t="shared" si="262"/>
        <v>41620.900474537033</v>
      </c>
      <c r="T2758" s="10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2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publishing/children's books</v>
      </c>
      <c r="R2759" t="str">
        <f t="shared" si="261"/>
        <v/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2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publishing/children's books</v>
      </c>
      <c r="R2760" t="str">
        <f t="shared" si="261"/>
        <v/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2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publishing/children's books</v>
      </c>
      <c r="R2761" t="str">
        <f t="shared" si="261"/>
        <v/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publishing/children's books</v>
      </c>
      <c r="R2762" t="str">
        <f t="shared" si="261"/>
        <v/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2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publishing/children's books</v>
      </c>
      <c r="R2763" t="str">
        <f t="shared" si="261"/>
        <v/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2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publishing/children's books</v>
      </c>
      <c r="R2764" t="str">
        <f t="shared" si="261"/>
        <v/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2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publishing/children's books</v>
      </c>
      <c r="R2765" t="str">
        <f t="shared" si="261"/>
        <v/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2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publishing/children's books</v>
      </c>
      <c r="R2766" t="str">
        <f t="shared" si="261"/>
        <v/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2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publishing/children's books</v>
      </c>
      <c r="R2767" t="str">
        <f t="shared" si="261"/>
        <v/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2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publishing/children's books</v>
      </c>
      <c r="R2768" t="str">
        <f t="shared" si="261"/>
        <v/>
      </c>
      <c r="S2768" s="10">
        <f t="shared" si="262"/>
        <v>40736.668032407411</v>
      </c>
      <c r="T2768" s="10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2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publishing/children's books</v>
      </c>
      <c r="R2769" t="str">
        <f t="shared" si="261"/>
        <v/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2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publishing/children's books</v>
      </c>
      <c r="R2770" t="str">
        <f t="shared" si="261"/>
        <v/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2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publishing/children's books</v>
      </c>
      <c r="R2771" t="str">
        <f t="shared" si="261"/>
        <v/>
      </c>
      <c r="S2771" s="10">
        <f t="shared" si="262"/>
        <v>41745.826273148152</v>
      </c>
      <c r="T2771" s="10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publishing/children's books</v>
      </c>
      <c r="R2772" t="str">
        <f t="shared" si="261"/>
        <v/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2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publishing/children's books</v>
      </c>
      <c r="R2773" t="str">
        <f t="shared" si="261"/>
        <v/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2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publishing/children's books</v>
      </c>
      <c r="R2774" t="str">
        <f t="shared" si="261"/>
        <v/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2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publishing/children's books</v>
      </c>
      <c r="R2775" t="str">
        <f t="shared" si="261"/>
        <v/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2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publishing/children's books</v>
      </c>
      <c r="R2776" t="str">
        <f t="shared" si="261"/>
        <v/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2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publishing/children's books</v>
      </c>
      <c r="R2777" t="str">
        <f t="shared" si="261"/>
        <v/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2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publishing/children's books</v>
      </c>
      <c r="R2778" t="str">
        <f t="shared" si="261"/>
        <v/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2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publishing/children's books</v>
      </c>
      <c r="R2779" t="str">
        <f t="shared" si="261"/>
        <v/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2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publishing/children's books</v>
      </c>
      <c r="R2780" t="str">
        <f t="shared" si="261"/>
        <v/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2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publishing/children's books</v>
      </c>
      <c r="R2781" t="str">
        <f t="shared" si="261"/>
        <v/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publishing/children's books</v>
      </c>
      <c r="R2782" t="str">
        <f t="shared" si="261"/>
        <v/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2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theater/plays</v>
      </c>
      <c r="R2783" t="str">
        <f t="shared" si="261"/>
        <v/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2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theater/plays</v>
      </c>
      <c r="R2784" t="str">
        <f t="shared" si="261"/>
        <v/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2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theater/plays</v>
      </c>
      <c r="R2785" t="str">
        <f t="shared" si="261"/>
        <v/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2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theater/plays</v>
      </c>
      <c r="R2786" t="str">
        <f t="shared" si="261"/>
        <v/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2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theater/plays</v>
      </c>
      <c r="R2787" t="str">
        <f t="shared" si="261"/>
        <v/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2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theater/plays</v>
      </c>
      <c r="R2788" t="str">
        <f t="shared" si="261"/>
        <v/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2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theater/plays</v>
      </c>
      <c r="R2789" t="str">
        <f t="shared" si="261"/>
        <v/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2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theater/plays</v>
      </c>
      <c r="R2790" t="str">
        <f t="shared" si="261"/>
        <v/>
      </c>
      <c r="S2790" s="10">
        <f t="shared" si="262"/>
        <v>42550.701886574076</v>
      </c>
      <c r="T2790" s="10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2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theater/plays</v>
      </c>
      <c r="R2791" t="str">
        <f t="shared" si="261"/>
        <v/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theater/plays</v>
      </c>
      <c r="R2792" t="str">
        <f t="shared" si="261"/>
        <v/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2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theater/plays</v>
      </c>
      <c r="R2793" t="str">
        <f t="shared" si="261"/>
        <v/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2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theater/plays</v>
      </c>
      <c r="R2794" t="str">
        <f t="shared" si="261"/>
        <v/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2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theater/plays</v>
      </c>
      <c r="R2795" t="str">
        <f t="shared" si="261"/>
        <v/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2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theater/plays</v>
      </c>
      <c r="R2796" t="str">
        <f t="shared" si="261"/>
        <v/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2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theater/plays</v>
      </c>
      <c r="R2797" t="str">
        <f t="shared" si="261"/>
        <v/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2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theater/plays</v>
      </c>
      <c r="R2798" t="str">
        <f t="shared" si="261"/>
        <v/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2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theater/plays</v>
      </c>
      <c r="R2799" t="str">
        <f t="shared" si="261"/>
        <v/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2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theater/plays</v>
      </c>
      <c r="R2800" t="str">
        <f t="shared" si="261"/>
        <v/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2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theater/plays</v>
      </c>
      <c r="R2801" t="str">
        <f t="shared" si="261"/>
        <v/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theater/plays</v>
      </c>
      <c r="R2802" t="str">
        <f t="shared" si="261"/>
        <v/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2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theater/plays</v>
      </c>
      <c r="R2803" t="str">
        <f t="shared" si="261"/>
        <v/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2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theater/plays</v>
      </c>
      <c r="R2804" t="str">
        <f t="shared" si="261"/>
        <v/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2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theater/plays</v>
      </c>
      <c r="R2805" t="str">
        <f t="shared" si="261"/>
        <v/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2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theater/plays</v>
      </c>
      <c r="R2806" t="str">
        <f t="shared" si="261"/>
        <v/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2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theater/plays</v>
      </c>
      <c r="R2807" t="str">
        <f t="shared" si="261"/>
        <v/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2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theater/plays</v>
      </c>
      <c r="R2808" t="str">
        <f t="shared" si="261"/>
        <v/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2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theater/plays</v>
      </c>
      <c r="R2809" t="str">
        <f t="shared" si="261"/>
        <v/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2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theater/plays</v>
      </c>
      <c r="R2810" t="str">
        <f t="shared" si="261"/>
        <v/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2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theater/plays</v>
      </c>
      <c r="R2811" t="str">
        <f t="shared" si="261"/>
        <v/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theater/plays</v>
      </c>
      <c r="R2812" t="str">
        <f t="shared" si="261"/>
        <v/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2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theater/plays</v>
      </c>
      <c r="R2813" t="str">
        <f t="shared" si="261"/>
        <v/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2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theater/plays</v>
      </c>
      <c r="R2814" t="str">
        <f t="shared" si="261"/>
        <v/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2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theater/plays</v>
      </c>
      <c r="R2815" t="str">
        <f t="shared" si="261"/>
        <v/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2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theater/plays</v>
      </c>
      <c r="R2816" t="str">
        <f t="shared" si="261"/>
        <v/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2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theater/plays</v>
      </c>
      <c r="R2817" t="str">
        <f t="shared" si="261"/>
        <v/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2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theater/plays</v>
      </c>
      <c r="R2818" t="str">
        <f t="shared" si="261"/>
        <v/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2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IFERROR(LEFT(N2819, SEARCH("&amp;",N2819,1)-1),N2819)</f>
        <v>theater/plays</v>
      </c>
      <c r="R2819" t="str">
        <f t="shared" ref="R2819:R2882" si="267">IFERROR(RIGHT(N2819,LEN(N2819)-FIND("&amp;",N2819)),"")</f>
        <v/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2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theater/plays</v>
      </c>
      <c r="R2820" t="str">
        <f t="shared" si="267"/>
        <v/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2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theater/plays</v>
      </c>
      <c r="R2821" t="str">
        <f t="shared" si="267"/>
        <v/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theater/plays</v>
      </c>
      <c r="R2822" t="str">
        <f t="shared" si="267"/>
        <v/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2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theater/plays</v>
      </c>
      <c r="R2823" t="str">
        <f t="shared" si="267"/>
        <v/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2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theater/plays</v>
      </c>
      <c r="R2824" t="str">
        <f t="shared" si="267"/>
        <v/>
      </c>
      <c r="S2824" s="10">
        <f t="shared" si="268"/>
        <v>42060.683935185181</v>
      </c>
      <c r="T2824" s="10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2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theater/plays</v>
      </c>
      <c r="R2825" t="str">
        <f t="shared" si="267"/>
        <v/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2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theater/plays</v>
      </c>
      <c r="R2826" t="str">
        <f t="shared" si="267"/>
        <v/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2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theater/plays</v>
      </c>
      <c r="R2827" t="str">
        <f t="shared" si="267"/>
        <v/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2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theater/plays</v>
      </c>
      <c r="R2828" t="str">
        <f t="shared" si="267"/>
        <v/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2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theater/plays</v>
      </c>
      <c r="R2829" t="str">
        <f t="shared" si="267"/>
        <v/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2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theater/plays</v>
      </c>
      <c r="R2830" t="str">
        <f t="shared" si="267"/>
        <v/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2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theater/plays</v>
      </c>
      <c r="R2831" t="str">
        <f t="shared" si="267"/>
        <v/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theater/plays</v>
      </c>
      <c r="R2832" t="str">
        <f t="shared" si="267"/>
        <v/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2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theater/plays</v>
      </c>
      <c r="R2833" t="str">
        <f t="shared" si="267"/>
        <v/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2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theater/plays</v>
      </c>
      <c r="R2834" t="str">
        <f t="shared" si="267"/>
        <v/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2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theater/plays</v>
      </c>
      <c r="R2835" t="str">
        <f t="shared" si="267"/>
        <v/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2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theater/plays</v>
      </c>
      <c r="R2836" t="str">
        <f t="shared" si="267"/>
        <v/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2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theater/plays</v>
      </c>
      <c r="R2837" t="str">
        <f t="shared" si="267"/>
        <v/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2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theater/plays</v>
      </c>
      <c r="R2838" t="str">
        <f t="shared" si="267"/>
        <v/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2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theater/plays</v>
      </c>
      <c r="R2839" t="str">
        <f t="shared" si="267"/>
        <v/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2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theater/plays</v>
      </c>
      <c r="R2840" t="str">
        <f t="shared" si="267"/>
        <v/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2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theater/plays</v>
      </c>
      <c r="R2841" t="str">
        <f t="shared" si="267"/>
        <v/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theater/plays</v>
      </c>
      <c r="R2842" t="str">
        <f t="shared" si="267"/>
        <v/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2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theater/plays</v>
      </c>
      <c r="R2843" t="str">
        <f t="shared" si="267"/>
        <v/>
      </c>
      <c r="S2843" s="10">
        <f t="shared" si="268"/>
        <v>42291.739548611113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2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theater/plays</v>
      </c>
      <c r="R2844" t="str">
        <f t="shared" si="267"/>
        <v/>
      </c>
      <c r="S2844" s="10">
        <f t="shared" si="268"/>
        <v>41784.95248842593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2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theater/plays</v>
      </c>
      <c r="R2845" t="str">
        <f t="shared" si="267"/>
        <v/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2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theater/plays</v>
      </c>
      <c r="R2846" t="str">
        <f t="shared" si="267"/>
        <v/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2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theater/plays</v>
      </c>
      <c r="R2847" t="str">
        <f t="shared" si="267"/>
        <v/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2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theater/plays</v>
      </c>
      <c r="R2848" t="str">
        <f t="shared" si="267"/>
        <v/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2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theater/plays</v>
      </c>
      <c r="R2849" t="str">
        <f t="shared" si="267"/>
        <v/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2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theater/plays</v>
      </c>
      <c r="R2850" t="str">
        <f t="shared" si="267"/>
        <v/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2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theater/plays</v>
      </c>
      <c r="R2851" t="str">
        <f t="shared" si="267"/>
        <v/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theater/plays</v>
      </c>
      <c r="R2852" t="str">
        <f t="shared" si="267"/>
        <v/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2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theater/plays</v>
      </c>
      <c r="R2853" t="str">
        <f t="shared" si="267"/>
        <v/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2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theater/plays</v>
      </c>
      <c r="R2854" t="str">
        <f t="shared" si="267"/>
        <v/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2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theater/plays</v>
      </c>
      <c r="R2855" t="str">
        <f t="shared" si="267"/>
        <v/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2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theater/plays</v>
      </c>
      <c r="R2856" t="str">
        <f t="shared" si="267"/>
        <v/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2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theater/plays</v>
      </c>
      <c r="R2857" t="str">
        <f t="shared" si="267"/>
        <v/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2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theater/plays</v>
      </c>
      <c r="R2858" t="str">
        <f t="shared" si="267"/>
        <v/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2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theater/plays</v>
      </c>
      <c r="R2859" t="str">
        <f t="shared" si="267"/>
        <v/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2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theater/plays</v>
      </c>
      <c r="R2860" t="str">
        <f t="shared" si="267"/>
        <v/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2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theater/plays</v>
      </c>
      <c r="R2861" t="str">
        <f t="shared" si="267"/>
        <v/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theater/plays</v>
      </c>
      <c r="R2862" t="str">
        <f t="shared" si="267"/>
        <v/>
      </c>
      <c r="S2862" s="10">
        <f t="shared" si="268"/>
        <v>42480.80064814815</v>
      </c>
      <c r="T2862" s="10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2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theater/plays</v>
      </c>
      <c r="R2863" t="str">
        <f t="shared" si="267"/>
        <v/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2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theater/plays</v>
      </c>
      <c r="R2864" t="str">
        <f t="shared" si="267"/>
        <v/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2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theater/plays</v>
      </c>
      <c r="R2865" t="str">
        <f t="shared" si="267"/>
        <v/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2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theater/plays</v>
      </c>
      <c r="R2866" t="str">
        <f t="shared" si="267"/>
        <v/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2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theater/plays</v>
      </c>
      <c r="R2867" t="str">
        <f t="shared" si="267"/>
        <v/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2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theater/plays</v>
      </c>
      <c r="R2868" t="str">
        <f t="shared" si="267"/>
        <v/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2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theater/plays</v>
      </c>
      <c r="R2869" t="str">
        <f t="shared" si="267"/>
        <v/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2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theater/plays</v>
      </c>
      <c r="R2870" t="str">
        <f t="shared" si="267"/>
        <v/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2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theater/plays</v>
      </c>
      <c r="R2871" t="str">
        <f t="shared" si="267"/>
        <v/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theater/plays</v>
      </c>
      <c r="R2872" t="str">
        <f t="shared" si="267"/>
        <v/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2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theater/plays</v>
      </c>
      <c r="R2873" t="str">
        <f t="shared" si="267"/>
        <v/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2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theater/plays</v>
      </c>
      <c r="R2874" t="str">
        <f t="shared" si="267"/>
        <v/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2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theater/plays</v>
      </c>
      <c r="R2875" t="str">
        <f t="shared" si="267"/>
        <v/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2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theater/plays</v>
      </c>
      <c r="R2876" t="str">
        <f t="shared" si="267"/>
        <v/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2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theater/plays</v>
      </c>
      <c r="R2877" t="str">
        <f t="shared" si="267"/>
        <v/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2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theater/plays</v>
      </c>
      <c r="R2878" t="str">
        <f t="shared" si="267"/>
        <v/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2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theater/plays</v>
      </c>
      <c r="R2879" t="str">
        <f t="shared" si="267"/>
        <v/>
      </c>
      <c r="S2879" s="10">
        <f t="shared" si="268"/>
        <v>42672.955138888894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2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theater/plays</v>
      </c>
      <c r="R2880" t="str">
        <f t="shared" si="267"/>
        <v/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2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theater/plays</v>
      </c>
      <c r="R2881" t="str">
        <f t="shared" si="267"/>
        <v/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theater/plays</v>
      </c>
      <c r="R2882" t="str">
        <f t="shared" si="267"/>
        <v/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2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IFERROR(LEFT(N2883, SEARCH("&amp;",N2883,1)-1),N2883)</f>
        <v>theater/plays</v>
      </c>
      <c r="R2883" t="str">
        <f t="shared" ref="R2883:R2946" si="273">IFERROR(RIGHT(N2883,LEN(N2883)-FIND("&amp;",N2883)),"")</f>
        <v/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2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theater/plays</v>
      </c>
      <c r="R2884" t="str">
        <f t="shared" si="273"/>
        <v/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2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theater/plays</v>
      </c>
      <c r="R2885" t="str">
        <f t="shared" si="273"/>
        <v/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2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theater/plays</v>
      </c>
      <c r="R2886" t="str">
        <f t="shared" si="273"/>
        <v/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2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theater/plays</v>
      </c>
      <c r="R2887" t="str">
        <f t="shared" si="273"/>
        <v/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2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theater/plays</v>
      </c>
      <c r="R2888" t="str">
        <f t="shared" si="273"/>
        <v/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2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theater/plays</v>
      </c>
      <c r="R2889" t="str">
        <f t="shared" si="273"/>
        <v/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2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theater/plays</v>
      </c>
      <c r="R2890" t="str">
        <f t="shared" si="273"/>
        <v/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2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theater/plays</v>
      </c>
      <c r="R2891" t="str">
        <f t="shared" si="273"/>
        <v/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theater/plays</v>
      </c>
      <c r="R2892" t="str">
        <f t="shared" si="273"/>
        <v/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2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theater/plays</v>
      </c>
      <c r="R2893" t="str">
        <f t="shared" si="273"/>
        <v/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2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theater/plays</v>
      </c>
      <c r="R2894" t="str">
        <f t="shared" si="273"/>
        <v/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2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theater/plays</v>
      </c>
      <c r="R2895" t="str">
        <f t="shared" si="273"/>
        <v/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2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theater/plays</v>
      </c>
      <c r="R2896" t="str">
        <f t="shared" si="273"/>
        <v/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2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theater/plays</v>
      </c>
      <c r="R2897" t="str">
        <f t="shared" si="273"/>
        <v/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2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theater/plays</v>
      </c>
      <c r="R2898" t="str">
        <f t="shared" si="273"/>
        <v/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2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theater/plays</v>
      </c>
      <c r="R2899" t="str">
        <f t="shared" si="273"/>
        <v/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2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theater/plays</v>
      </c>
      <c r="R2900" t="str">
        <f t="shared" si="273"/>
        <v/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2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theater/plays</v>
      </c>
      <c r="R2901" t="str">
        <f t="shared" si="273"/>
        <v/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theater/plays</v>
      </c>
      <c r="R2902" t="str">
        <f t="shared" si="273"/>
        <v/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2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theater/plays</v>
      </c>
      <c r="R2903" t="str">
        <f t="shared" si="273"/>
        <v/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2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theater/plays</v>
      </c>
      <c r="R2904" t="str">
        <f t="shared" si="273"/>
        <v/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2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theater/plays</v>
      </c>
      <c r="R2905" t="str">
        <f t="shared" si="273"/>
        <v/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2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theater/plays</v>
      </c>
      <c r="R2906" t="str">
        <f t="shared" si="273"/>
        <v/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2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theater/plays</v>
      </c>
      <c r="R2907" t="str">
        <f t="shared" si="273"/>
        <v/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2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theater/plays</v>
      </c>
      <c r="R2908" t="str">
        <f t="shared" si="273"/>
        <v/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2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theater/plays</v>
      </c>
      <c r="R2909" t="str">
        <f t="shared" si="273"/>
        <v/>
      </c>
      <c r="S2909" s="10">
        <f t="shared" si="274"/>
        <v>42444.877743055556</v>
      </c>
      <c r="T2909" s="10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2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theater/plays</v>
      </c>
      <c r="R2910" t="str">
        <f t="shared" si="273"/>
        <v/>
      </c>
      <c r="S2910" s="10">
        <f t="shared" si="274"/>
        <v>42499.73170138889</v>
      </c>
      <c r="T2910" s="10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2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theater/plays</v>
      </c>
      <c r="R2911" t="str">
        <f t="shared" si="273"/>
        <v/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theater/plays</v>
      </c>
      <c r="R2912" t="str">
        <f t="shared" si="273"/>
        <v/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2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theater/plays</v>
      </c>
      <c r="R2913" t="str">
        <f t="shared" si="273"/>
        <v/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2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theater/plays</v>
      </c>
      <c r="R2914" t="str">
        <f t="shared" si="273"/>
        <v/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2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theater/plays</v>
      </c>
      <c r="R2915" t="str">
        <f t="shared" si="273"/>
        <v/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2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theater/plays</v>
      </c>
      <c r="R2916" t="str">
        <f t="shared" si="273"/>
        <v/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2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theater/plays</v>
      </c>
      <c r="R2917" t="str">
        <f t="shared" si="273"/>
        <v/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2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theater/plays</v>
      </c>
      <c r="R2918" t="str">
        <f t="shared" si="273"/>
        <v/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2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theater/plays</v>
      </c>
      <c r="R2919" t="str">
        <f t="shared" si="273"/>
        <v/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2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theater/plays</v>
      </c>
      <c r="R2920" t="str">
        <f t="shared" si="273"/>
        <v/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2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theater/plays</v>
      </c>
      <c r="R2921" t="str">
        <f t="shared" si="273"/>
        <v/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theater/plays</v>
      </c>
      <c r="R2922" t="str">
        <f t="shared" si="273"/>
        <v/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2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theater/musical</v>
      </c>
      <c r="R2923" t="str">
        <f t="shared" si="273"/>
        <v/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2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theater/musical</v>
      </c>
      <c r="R2924" t="str">
        <f t="shared" si="273"/>
        <v/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2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theater/musical</v>
      </c>
      <c r="R2925" t="str">
        <f t="shared" si="273"/>
        <v/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2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theater/musical</v>
      </c>
      <c r="R2926" t="str">
        <f t="shared" si="273"/>
        <v/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2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theater/musical</v>
      </c>
      <c r="R2927" t="str">
        <f t="shared" si="273"/>
        <v/>
      </c>
      <c r="S2927" s="10">
        <f t="shared" si="274"/>
        <v>41863.584120370375</v>
      </c>
      <c r="T2927" s="10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2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theater/musical</v>
      </c>
      <c r="R2928" t="str">
        <f t="shared" si="273"/>
        <v/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2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theater/musical</v>
      </c>
      <c r="R2929" t="str">
        <f t="shared" si="273"/>
        <v/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2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theater/musical</v>
      </c>
      <c r="R2930" t="str">
        <f t="shared" si="273"/>
        <v/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2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theater/musical</v>
      </c>
      <c r="R2931" t="str">
        <f t="shared" si="273"/>
        <v/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theater/musical</v>
      </c>
      <c r="R2932" t="str">
        <f t="shared" si="273"/>
        <v/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2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theater/musical</v>
      </c>
      <c r="R2933" t="str">
        <f t="shared" si="273"/>
        <v/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2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theater/musical</v>
      </c>
      <c r="R2934" t="str">
        <f t="shared" si="273"/>
        <v/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2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theater/musical</v>
      </c>
      <c r="R2935" t="str">
        <f t="shared" si="273"/>
        <v/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2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theater/musical</v>
      </c>
      <c r="R2936" t="str">
        <f t="shared" si="273"/>
        <v/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2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theater/musical</v>
      </c>
      <c r="R2937" t="str">
        <f t="shared" si="273"/>
        <v/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2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theater/musical</v>
      </c>
      <c r="R2938" t="str">
        <f t="shared" si="273"/>
        <v/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2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theater/musical</v>
      </c>
      <c r="R2939" t="str">
        <f t="shared" si="273"/>
        <v/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2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theater/musical</v>
      </c>
      <c r="R2940" t="str">
        <f t="shared" si="273"/>
        <v/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2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theater/musical</v>
      </c>
      <c r="R2941" t="str">
        <f t="shared" si="273"/>
        <v/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theater/musical</v>
      </c>
      <c r="R2942" t="str">
        <f t="shared" si="273"/>
        <v/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2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theater/spaces</v>
      </c>
      <c r="R2943" t="str">
        <f t="shared" si="273"/>
        <v/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2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theater/spaces</v>
      </c>
      <c r="R2944" t="str">
        <f t="shared" si="273"/>
        <v/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2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theater/spaces</v>
      </c>
      <c r="R2945" t="str">
        <f t="shared" si="273"/>
        <v/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2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theater/spaces</v>
      </c>
      <c r="R2946" t="str">
        <f t="shared" si="273"/>
        <v/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2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IFERROR(LEFT(N2947, SEARCH("&amp;",N2947,1)-1),N2947)</f>
        <v>theater/spaces</v>
      </c>
      <c r="R2947" t="str">
        <f t="shared" ref="R2947:R3010" si="279">IFERROR(RIGHT(N2947,LEN(N2947)-FIND("&amp;",N2947)),"")</f>
        <v/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2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theater/spaces</v>
      </c>
      <c r="R2948" t="str">
        <f t="shared" si="279"/>
        <v/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2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theater/spaces</v>
      </c>
      <c r="R2949" t="str">
        <f t="shared" si="279"/>
        <v/>
      </c>
      <c r="S2949" s="10">
        <f t="shared" si="280"/>
        <v>42649.562118055561</v>
      </c>
      <c r="T2949" s="10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2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theater/spaces</v>
      </c>
      <c r="R2950" t="str">
        <f t="shared" si="279"/>
        <v/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2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theater/spaces</v>
      </c>
      <c r="R2951" t="str">
        <f t="shared" si="279"/>
        <v/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theater/spaces</v>
      </c>
      <c r="R2952" t="str">
        <f t="shared" si="279"/>
        <v/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2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theater/spaces</v>
      </c>
      <c r="R2953" t="str">
        <f t="shared" si="279"/>
        <v/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2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theater/spaces</v>
      </c>
      <c r="R2954" t="str">
        <f t="shared" si="279"/>
        <v/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2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theater/spaces</v>
      </c>
      <c r="R2955" t="str">
        <f t="shared" si="279"/>
        <v/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2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theater/spaces</v>
      </c>
      <c r="R2956" t="str">
        <f t="shared" si="279"/>
        <v/>
      </c>
      <c r="S2956" s="10">
        <f t="shared" si="280"/>
        <v>42790.583368055552</v>
      </c>
      <c r="T2956" s="10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2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theater/spaces</v>
      </c>
      <c r="R2957" t="str">
        <f t="shared" si="279"/>
        <v/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2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theater/spaces</v>
      </c>
      <c r="R2958" t="str">
        <f t="shared" si="279"/>
        <v/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2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theater/spaces</v>
      </c>
      <c r="R2959" t="str">
        <f t="shared" si="279"/>
        <v/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2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theater/spaces</v>
      </c>
      <c r="R2960" t="str">
        <f t="shared" si="279"/>
        <v/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2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theater/spaces</v>
      </c>
      <c r="R2961" t="str">
        <f t="shared" si="279"/>
        <v/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theater/spaces</v>
      </c>
      <c r="R2962" t="str">
        <f t="shared" si="279"/>
        <v/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2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theater/plays</v>
      </c>
      <c r="R2963" t="str">
        <f t="shared" si="279"/>
        <v/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2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theater/plays</v>
      </c>
      <c r="R2964" t="str">
        <f t="shared" si="279"/>
        <v/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2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theater/plays</v>
      </c>
      <c r="R2965" t="str">
        <f t="shared" si="279"/>
        <v/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2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theater/plays</v>
      </c>
      <c r="R2966" t="str">
        <f t="shared" si="279"/>
        <v/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2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theater/plays</v>
      </c>
      <c r="R2967" t="str">
        <f t="shared" si="279"/>
        <v/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2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theater/plays</v>
      </c>
      <c r="R2968" t="str">
        <f t="shared" si="279"/>
        <v/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2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theater/plays</v>
      </c>
      <c r="R2969" t="str">
        <f t="shared" si="279"/>
        <v/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2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theater/plays</v>
      </c>
      <c r="R2970" t="str">
        <f t="shared" si="279"/>
        <v/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2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theater/plays</v>
      </c>
      <c r="R2971" t="str">
        <f t="shared" si="279"/>
        <v/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theater/plays</v>
      </c>
      <c r="R2972" t="str">
        <f t="shared" si="279"/>
        <v/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2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theater/plays</v>
      </c>
      <c r="R2973" t="str">
        <f t="shared" si="279"/>
        <v/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2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theater/plays</v>
      </c>
      <c r="R2974" t="str">
        <f t="shared" si="279"/>
        <v/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2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theater/plays</v>
      </c>
      <c r="R2975" t="str">
        <f t="shared" si="279"/>
        <v/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2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theater/plays</v>
      </c>
      <c r="R2976" t="str">
        <f t="shared" si="279"/>
        <v/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2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theater/plays</v>
      </c>
      <c r="R2977" t="str">
        <f t="shared" si="279"/>
        <v/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2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theater/plays</v>
      </c>
      <c r="R2978" t="str">
        <f t="shared" si="279"/>
        <v/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2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theater/plays</v>
      </c>
      <c r="R2979" t="str">
        <f t="shared" si="279"/>
        <v/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2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theater/plays</v>
      </c>
      <c r="R2980" t="str">
        <f t="shared" si="279"/>
        <v/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2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theater/plays</v>
      </c>
      <c r="R2981" t="str">
        <f t="shared" si="279"/>
        <v/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theater/plays</v>
      </c>
      <c r="R2982" t="str">
        <f t="shared" si="279"/>
        <v/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2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theater/spaces</v>
      </c>
      <c r="R2983" t="str">
        <f t="shared" si="279"/>
        <v/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2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theater/spaces</v>
      </c>
      <c r="R2984" t="str">
        <f t="shared" si="279"/>
        <v/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2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theater/spaces</v>
      </c>
      <c r="R2985" t="str">
        <f t="shared" si="279"/>
        <v/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2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theater/spaces</v>
      </c>
      <c r="R2986" t="str">
        <f t="shared" si="279"/>
        <v/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2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theater/spaces</v>
      </c>
      <c r="R2987" t="str">
        <f t="shared" si="279"/>
        <v/>
      </c>
      <c r="S2987" s="10">
        <f t="shared" si="280"/>
        <v>42654.973703703705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2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theater/spaces</v>
      </c>
      <c r="R2988" t="str">
        <f t="shared" si="279"/>
        <v/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2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theater/spaces</v>
      </c>
      <c r="R2989" t="str">
        <f t="shared" si="279"/>
        <v/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2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theater/spaces</v>
      </c>
      <c r="R2990" t="str">
        <f t="shared" si="279"/>
        <v/>
      </c>
      <c r="S2990" s="10">
        <f t="shared" si="280"/>
        <v>42511.36204861111</v>
      </c>
      <c r="T2990" s="10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2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theater/spaces</v>
      </c>
      <c r="R2991" t="str">
        <f t="shared" si="279"/>
        <v/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theater/spaces</v>
      </c>
      <c r="R2992" t="str">
        <f t="shared" si="279"/>
        <v/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2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theater/spaces</v>
      </c>
      <c r="R2993" t="str">
        <f t="shared" si="279"/>
        <v/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2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theater/spaces</v>
      </c>
      <c r="R2994" t="str">
        <f t="shared" si="279"/>
        <v/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2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theater/spaces</v>
      </c>
      <c r="R2995" t="str">
        <f t="shared" si="279"/>
        <v/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2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theater/spaces</v>
      </c>
      <c r="R2996" t="str">
        <f t="shared" si="279"/>
        <v/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2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theater/spaces</v>
      </c>
      <c r="R2997" t="str">
        <f t="shared" si="279"/>
        <v/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2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theater/spaces</v>
      </c>
      <c r="R2998" t="str">
        <f t="shared" si="279"/>
        <v/>
      </c>
      <c r="S2998" s="10">
        <f t="shared" si="280"/>
        <v>42090.912499999999</v>
      </c>
      <c r="T2998" s="10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2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theater/spaces</v>
      </c>
      <c r="R2999" t="str">
        <f t="shared" si="279"/>
        <v/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2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theater/spaces</v>
      </c>
      <c r="R3000" t="str">
        <f t="shared" si="279"/>
        <v/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2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theater/spaces</v>
      </c>
      <c r="R3001" t="str">
        <f t="shared" si="279"/>
        <v/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theater/spaces</v>
      </c>
      <c r="R3002" t="str">
        <f t="shared" si="279"/>
        <v/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2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theater/spaces</v>
      </c>
      <c r="R3003" t="str">
        <f t="shared" si="279"/>
        <v/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2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theater/spaces</v>
      </c>
      <c r="R3004" t="str">
        <f t="shared" si="279"/>
        <v/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2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theater/spaces</v>
      </c>
      <c r="R3005" t="str">
        <f t="shared" si="279"/>
        <v/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2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theater/spaces</v>
      </c>
      <c r="R3006" t="str">
        <f t="shared" si="279"/>
        <v/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2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theater/spaces</v>
      </c>
      <c r="R3007" t="str">
        <f t="shared" si="279"/>
        <v/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2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theater/spaces</v>
      </c>
      <c r="R3008" t="str">
        <f t="shared" si="279"/>
        <v/>
      </c>
      <c r="S3008" s="10">
        <f t="shared" si="280"/>
        <v>41957.756840277776</v>
      </c>
      <c r="T3008" s="10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2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theater/spaces</v>
      </c>
      <c r="R3009" t="str">
        <f t="shared" si="279"/>
        <v/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2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theater/spaces</v>
      </c>
      <c r="R3010" t="str">
        <f t="shared" si="279"/>
        <v/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2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IFERROR(LEFT(N3011, SEARCH("&amp;",N3011,1)-1),N3011)</f>
        <v>theater/spaces</v>
      </c>
      <c r="R3011" t="str">
        <f t="shared" ref="R3011:R3074" si="285">IFERROR(RIGHT(N3011,LEN(N3011)-FIND("&amp;",N3011)),"")</f>
        <v/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theater/spaces</v>
      </c>
      <c r="R3012" t="str">
        <f t="shared" si="285"/>
        <v/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2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theater/spaces</v>
      </c>
      <c r="R3013" t="str">
        <f t="shared" si="285"/>
        <v/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2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theater/spaces</v>
      </c>
      <c r="R3014" t="str">
        <f t="shared" si="285"/>
        <v/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2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theater/spaces</v>
      </c>
      <c r="R3015" t="str">
        <f t="shared" si="285"/>
        <v/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2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theater/spaces</v>
      </c>
      <c r="R3016" t="str">
        <f t="shared" si="285"/>
        <v/>
      </c>
      <c r="S3016" s="10">
        <f t="shared" si="286"/>
        <v>41920.123611111107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2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theater/spaces</v>
      </c>
      <c r="R3017" t="str">
        <f t="shared" si="285"/>
        <v/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2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theater/spaces</v>
      </c>
      <c r="R3018" t="str">
        <f t="shared" si="285"/>
        <v/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2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theater/spaces</v>
      </c>
      <c r="R3019" t="str">
        <f t="shared" si="285"/>
        <v/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2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theater/spaces</v>
      </c>
      <c r="R3020" t="str">
        <f t="shared" si="285"/>
        <v/>
      </c>
      <c r="S3020" s="10">
        <f t="shared" si="286"/>
        <v>42163.298333333332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2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theater/spaces</v>
      </c>
      <c r="R3021" t="str">
        <f t="shared" si="285"/>
        <v/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theater/spaces</v>
      </c>
      <c r="R3022" t="str">
        <f t="shared" si="285"/>
        <v/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2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theater/spaces</v>
      </c>
      <c r="R3023" t="str">
        <f t="shared" si="285"/>
        <v/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2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theater/spaces</v>
      </c>
      <c r="R3024" t="str">
        <f t="shared" si="285"/>
        <v/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2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theater/spaces</v>
      </c>
      <c r="R3025" t="str">
        <f t="shared" si="285"/>
        <v/>
      </c>
      <c r="S3025" s="10">
        <f t="shared" si="286"/>
        <v>42121.675763888888</v>
      </c>
      <c r="T3025" s="10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2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theater/spaces</v>
      </c>
      <c r="R3026" t="str">
        <f t="shared" si="285"/>
        <v/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2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theater/spaces</v>
      </c>
      <c r="R3027" t="str">
        <f t="shared" si="285"/>
        <v/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2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theater/spaces</v>
      </c>
      <c r="R3028" t="str">
        <f t="shared" si="285"/>
        <v/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2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theater/spaces</v>
      </c>
      <c r="R3029" t="str">
        <f t="shared" si="285"/>
        <v/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2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theater/spaces</v>
      </c>
      <c r="R3030" t="str">
        <f t="shared" si="285"/>
        <v/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2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theater/spaces</v>
      </c>
      <c r="R3031" t="str">
        <f t="shared" si="285"/>
        <v/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theater/spaces</v>
      </c>
      <c r="R3032" t="str">
        <f t="shared" si="285"/>
        <v/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2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theater/spaces</v>
      </c>
      <c r="R3033" t="str">
        <f t="shared" si="285"/>
        <v/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2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theater/spaces</v>
      </c>
      <c r="R3034" t="str">
        <f t="shared" si="285"/>
        <v/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2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theater/spaces</v>
      </c>
      <c r="R3035" t="str">
        <f t="shared" si="285"/>
        <v/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2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theater/spaces</v>
      </c>
      <c r="R3036" t="str">
        <f t="shared" si="285"/>
        <v/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2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theater/spaces</v>
      </c>
      <c r="R3037" t="str">
        <f t="shared" si="285"/>
        <v/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2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theater/spaces</v>
      </c>
      <c r="R3038" t="str">
        <f t="shared" si="285"/>
        <v/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2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theater/spaces</v>
      </c>
      <c r="R3039" t="str">
        <f t="shared" si="285"/>
        <v/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2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theater/spaces</v>
      </c>
      <c r="R3040" t="str">
        <f t="shared" si="285"/>
        <v/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2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theater/spaces</v>
      </c>
      <c r="R3041" t="str">
        <f t="shared" si="285"/>
        <v/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theater/spaces</v>
      </c>
      <c r="R3042" t="str">
        <f t="shared" si="285"/>
        <v/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2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theater/spaces</v>
      </c>
      <c r="R3043" t="str">
        <f t="shared" si="285"/>
        <v/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2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theater/spaces</v>
      </c>
      <c r="R3044" t="str">
        <f t="shared" si="285"/>
        <v/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2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theater/spaces</v>
      </c>
      <c r="R3045" t="str">
        <f t="shared" si="285"/>
        <v/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2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theater/spaces</v>
      </c>
      <c r="R3046" t="str">
        <f t="shared" si="285"/>
        <v/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2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theater/spaces</v>
      </c>
      <c r="R3047" t="str">
        <f t="shared" si="285"/>
        <v/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2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theater/spaces</v>
      </c>
      <c r="R3048" t="str">
        <f t="shared" si="285"/>
        <v/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2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theater/spaces</v>
      </c>
      <c r="R3049" t="str">
        <f t="shared" si="285"/>
        <v/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2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theater/spaces</v>
      </c>
      <c r="R3050" t="str">
        <f t="shared" si="285"/>
        <v/>
      </c>
      <c r="S3050" s="10">
        <f t="shared" si="286"/>
        <v>41975.901180555556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2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theater/spaces</v>
      </c>
      <c r="R3051" t="str">
        <f t="shared" si="285"/>
        <v/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theater/spaces</v>
      </c>
      <c r="R3052" t="str">
        <f t="shared" si="285"/>
        <v/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2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theater/spaces</v>
      </c>
      <c r="R3053" t="str">
        <f t="shared" si="285"/>
        <v/>
      </c>
      <c r="S3053" s="10">
        <f t="shared" si="286"/>
        <v>42744.416030092594</v>
      </c>
      <c r="T3053" s="10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2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theater/spaces</v>
      </c>
      <c r="R3054" t="str">
        <f t="shared" si="285"/>
        <v/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2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theater/spaces</v>
      </c>
      <c r="R3055" t="str">
        <f t="shared" si="285"/>
        <v/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2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theater/spaces</v>
      </c>
      <c r="R3056" t="str">
        <f t="shared" si="285"/>
        <v/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2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theater/spaces</v>
      </c>
      <c r="R3057" t="str">
        <f t="shared" si="285"/>
        <v/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2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theater/spaces</v>
      </c>
      <c r="R3058" t="str">
        <f t="shared" si="285"/>
        <v/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2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theater/spaces</v>
      </c>
      <c r="R3059" t="str">
        <f t="shared" si="285"/>
        <v/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2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theater/spaces</v>
      </c>
      <c r="R3060" t="str">
        <f t="shared" si="285"/>
        <v/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2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theater/spaces</v>
      </c>
      <c r="R3061" t="str">
        <f t="shared" si="285"/>
        <v/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theater/spaces</v>
      </c>
      <c r="R3062" t="str">
        <f t="shared" si="285"/>
        <v/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2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theater/spaces</v>
      </c>
      <c r="R3063" t="str">
        <f t="shared" si="285"/>
        <v/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2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theater/spaces</v>
      </c>
      <c r="R3064" t="str">
        <f t="shared" si="285"/>
        <v/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2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theater/spaces</v>
      </c>
      <c r="R3065" t="str">
        <f t="shared" si="285"/>
        <v/>
      </c>
      <c r="S3065" s="10">
        <f t="shared" si="286"/>
        <v>42630.922893518524</v>
      </c>
      <c r="T3065" s="10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2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theater/spaces</v>
      </c>
      <c r="R3066" t="str">
        <f t="shared" si="285"/>
        <v/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2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theater/spaces</v>
      </c>
      <c r="R3067" t="str">
        <f t="shared" si="285"/>
        <v/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2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theater/spaces</v>
      </c>
      <c r="R3068" t="str">
        <f t="shared" si="285"/>
        <v/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2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theater/spaces</v>
      </c>
      <c r="R3069" t="str">
        <f t="shared" si="285"/>
        <v/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2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theater/spaces</v>
      </c>
      <c r="R3070" t="str">
        <f t="shared" si="285"/>
        <v/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2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theater/spaces</v>
      </c>
      <c r="R3071" t="str">
        <f t="shared" si="285"/>
        <v/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theater/spaces</v>
      </c>
      <c r="R3072" t="str">
        <f t="shared" si="285"/>
        <v/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2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theater/spaces</v>
      </c>
      <c r="R3073" t="str">
        <f t="shared" si="285"/>
        <v/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2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theater/spaces</v>
      </c>
      <c r="R3074" t="str">
        <f t="shared" si="285"/>
        <v/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2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IFERROR(LEFT(N3075, SEARCH("&amp;",N3075,1)-1),N3075)</f>
        <v>theater/spaces</v>
      </c>
      <c r="R3075" t="str">
        <f t="shared" ref="R3075:R3138" si="291">IFERROR(RIGHT(N3075,LEN(N3075)-FIND("&amp;",N3075)),"")</f>
        <v/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2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theater/spaces</v>
      </c>
      <c r="R3076" t="str">
        <f t="shared" si="291"/>
        <v/>
      </c>
      <c r="S3076" s="10">
        <f t="shared" si="292"/>
        <v>42409.571284722224</v>
      </c>
      <c r="T3076" s="10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2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theater/spaces</v>
      </c>
      <c r="R3077" t="str">
        <f t="shared" si="291"/>
        <v/>
      </c>
      <c r="S3077" s="10">
        <f t="shared" si="292"/>
        <v>42551.102314814816</v>
      </c>
      <c r="T3077" s="10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2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theater/spaces</v>
      </c>
      <c r="R3078" t="str">
        <f t="shared" si="291"/>
        <v/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2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theater/spaces</v>
      </c>
      <c r="R3079" t="str">
        <f t="shared" si="291"/>
        <v/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2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theater/spaces</v>
      </c>
      <c r="R3080" t="str">
        <f t="shared" si="291"/>
        <v/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2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theater/spaces</v>
      </c>
      <c r="R3081" t="str">
        <f t="shared" si="291"/>
        <v/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theater/spaces</v>
      </c>
      <c r="R3082" t="str">
        <f t="shared" si="291"/>
        <v/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2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theater/spaces</v>
      </c>
      <c r="R3083" t="str">
        <f t="shared" si="291"/>
        <v/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2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theater/spaces</v>
      </c>
      <c r="R3084" t="str">
        <f t="shared" si="291"/>
        <v/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2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theater/spaces</v>
      </c>
      <c r="R3085" t="str">
        <f t="shared" si="291"/>
        <v/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2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theater/spaces</v>
      </c>
      <c r="R3086" t="str">
        <f t="shared" si="291"/>
        <v/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2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theater/spaces</v>
      </c>
      <c r="R3087" t="str">
        <f t="shared" si="291"/>
        <v/>
      </c>
      <c r="S3087" s="10">
        <f t="shared" si="292"/>
        <v>42246.883784722224</v>
      </c>
      <c r="T3087" s="10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2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theater/spaces</v>
      </c>
      <c r="R3088" t="str">
        <f t="shared" si="291"/>
        <v/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2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theater/spaces</v>
      </c>
      <c r="R3089" t="str">
        <f t="shared" si="291"/>
        <v/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2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theater/spaces</v>
      </c>
      <c r="R3090" t="str">
        <f t="shared" si="291"/>
        <v/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2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theater/spaces</v>
      </c>
      <c r="R3091" t="str">
        <f t="shared" si="291"/>
        <v/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theater/spaces</v>
      </c>
      <c r="R3092" t="str">
        <f t="shared" si="291"/>
        <v/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2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theater/spaces</v>
      </c>
      <c r="R3093" t="str">
        <f t="shared" si="291"/>
        <v/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2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theater/spaces</v>
      </c>
      <c r="R3094" t="str">
        <f t="shared" si="291"/>
        <v/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2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theater/spaces</v>
      </c>
      <c r="R3095" t="str">
        <f t="shared" si="291"/>
        <v/>
      </c>
      <c r="S3095" s="10">
        <f t="shared" si="292"/>
        <v>41760.909039351856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2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theater/spaces</v>
      </c>
      <c r="R3096" t="str">
        <f t="shared" si="291"/>
        <v/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2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theater/spaces</v>
      </c>
      <c r="R3097" t="str">
        <f t="shared" si="291"/>
        <v/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2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theater/spaces</v>
      </c>
      <c r="R3098" t="str">
        <f t="shared" si="291"/>
        <v/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2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theater/spaces</v>
      </c>
      <c r="R3099" t="str">
        <f t="shared" si="291"/>
        <v/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2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theater/spaces</v>
      </c>
      <c r="R3100" t="str">
        <f t="shared" si="291"/>
        <v/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2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theater/spaces</v>
      </c>
      <c r="R3101" t="str">
        <f t="shared" si="291"/>
        <v/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theater/spaces</v>
      </c>
      <c r="R3102" t="str">
        <f t="shared" si="291"/>
        <v/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2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theater/spaces</v>
      </c>
      <c r="R3103" t="str">
        <f t="shared" si="291"/>
        <v/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2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theater/spaces</v>
      </c>
      <c r="R3104" t="str">
        <f t="shared" si="291"/>
        <v/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2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theater/spaces</v>
      </c>
      <c r="R3105" t="str">
        <f t="shared" si="291"/>
        <v/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2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theater/spaces</v>
      </c>
      <c r="R3106" t="str">
        <f t="shared" si="291"/>
        <v/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2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theater/spaces</v>
      </c>
      <c r="R3107" t="str">
        <f t="shared" si="291"/>
        <v/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2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theater/spaces</v>
      </c>
      <c r="R3108" t="str">
        <f t="shared" si="291"/>
        <v/>
      </c>
      <c r="S3108" s="10">
        <f t="shared" si="292"/>
        <v>42241.429120370369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2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theater/spaces</v>
      </c>
      <c r="R3109" t="str">
        <f t="shared" si="291"/>
        <v/>
      </c>
      <c r="S3109" s="10">
        <f t="shared" si="292"/>
        <v>42128.814247685186</v>
      </c>
      <c r="T3109" s="10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2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theater/spaces</v>
      </c>
      <c r="R3110" t="str">
        <f t="shared" si="291"/>
        <v/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2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theater/spaces</v>
      </c>
      <c r="R3111" t="str">
        <f t="shared" si="291"/>
        <v/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theater/spaces</v>
      </c>
      <c r="R3112" t="str">
        <f t="shared" si="291"/>
        <v/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2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theater/spaces</v>
      </c>
      <c r="R3113" t="str">
        <f t="shared" si="291"/>
        <v/>
      </c>
      <c r="S3113" s="10">
        <f t="shared" si="292"/>
        <v>41885.595138888893</v>
      </c>
      <c r="T3113" s="10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2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theater/spaces</v>
      </c>
      <c r="R3114" t="str">
        <f t="shared" si="291"/>
        <v/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2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theater/spaces</v>
      </c>
      <c r="R3115" t="str">
        <f t="shared" si="291"/>
        <v/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2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theater/spaces</v>
      </c>
      <c r="R3116" t="str">
        <f t="shared" si="291"/>
        <v/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2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theater/spaces</v>
      </c>
      <c r="R3117" t="str">
        <f t="shared" si="291"/>
        <v/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2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theater/spaces</v>
      </c>
      <c r="R3118" t="str">
        <f t="shared" si="291"/>
        <v/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2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theater/spaces</v>
      </c>
      <c r="R3119" t="str">
        <f t="shared" si="291"/>
        <v/>
      </c>
      <c r="S3119" s="10">
        <f t="shared" si="292"/>
        <v>42509.374537037038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2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theater/spaces</v>
      </c>
      <c r="R3120" t="str">
        <f t="shared" si="291"/>
        <v/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2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theater/spaces</v>
      </c>
      <c r="R3121" t="str">
        <f t="shared" si="291"/>
        <v/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theater/spaces</v>
      </c>
      <c r="R3122" t="str">
        <f t="shared" si="291"/>
        <v/>
      </c>
      <c r="S3122" s="10">
        <f t="shared" si="292"/>
        <v>42435.942083333328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2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theater/spaces</v>
      </c>
      <c r="R3123" t="str">
        <f t="shared" si="291"/>
        <v/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2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theater/spaces</v>
      </c>
      <c r="R3124" t="str">
        <f t="shared" si="291"/>
        <v/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2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theater/spaces</v>
      </c>
      <c r="R3125" t="str">
        <f t="shared" si="291"/>
        <v/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2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theater/spaces</v>
      </c>
      <c r="R3126" t="str">
        <f t="shared" si="291"/>
        <v/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2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theater/spaces</v>
      </c>
      <c r="R3127" t="str">
        <f t="shared" si="291"/>
        <v/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2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theater/spaces</v>
      </c>
      <c r="R3128" t="str">
        <f t="shared" si="291"/>
        <v/>
      </c>
      <c r="S3128" s="10">
        <f t="shared" si="292"/>
        <v>42427.018078703702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2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theater/spaces</v>
      </c>
      <c r="R3129" t="str">
        <f t="shared" si="291"/>
        <v/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2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theater/plays</v>
      </c>
      <c r="R3130" t="str">
        <f t="shared" si="291"/>
        <v/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2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theater/plays</v>
      </c>
      <c r="R3131" t="str">
        <f t="shared" si="291"/>
        <v/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theater/plays</v>
      </c>
      <c r="R3132" t="str">
        <f t="shared" si="291"/>
        <v/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2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theater/plays</v>
      </c>
      <c r="R3133" t="str">
        <f t="shared" si="291"/>
        <v/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2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theater/plays</v>
      </c>
      <c r="R3134" t="str">
        <f t="shared" si="291"/>
        <v/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2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theater/plays</v>
      </c>
      <c r="R3135" t="str">
        <f t="shared" si="291"/>
        <v/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2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theater/plays</v>
      </c>
      <c r="R3136" t="str">
        <f t="shared" si="291"/>
        <v/>
      </c>
      <c r="S3136" s="10">
        <f t="shared" si="292"/>
        <v>42800.720127314809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2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theater/plays</v>
      </c>
      <c r="R3137" t="str">
        <f t="shared" si="291"/>
        <v/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2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theater/plays</v>
      </c>
      <c r="R3138" t="str">
        <f t="shared" si="291"/>
        <v/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2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IFERROR(LEFT(N3139, SEARCH("&amp;",N3139,1)-1),N3139)</f>
        <v>theater/plays</v>
      </c>
      <c r="R3139" t="str">
        <f t="shared" ref="R3139:R3202" si="297">IFERROR(RIGHT(N3139,LEN(N3139)-FIND("&amp;",N3139)),"")</f>
        <v/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2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theater/plays</v>
      </c>
      <c r="R3140" t="str">
        <f t="shared" si="297"/>
        <v/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2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theater/plays</v>
      </c>
      <c r="R3141" t="str">
        <f t="shared" si="297"/>
        <v/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theater/plays</v>
      </c>
      <c r="R3142" t="str">
        <f t="shared" si="297"/>
        <v/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2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theater/plays</v>
      </c>
      <c r="R3143" t="str">
        <f t="shared" si="297"/>
        <v/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2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theater/plays</v>
      </c>
      <c r="R3144" t="str">
        <f t="shared" si="297"/>
        <v/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2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theater/plays</v>
      </c>
      <c r="R3145" t="str">
        <f t="shared" si="297"/>
        <v/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2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theater/plays</v>
      </c>
      <c r="R3146" t="str">
        <f t="shared" si="297"/>
        <v/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2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theater/plays</v>
      </c>
      <c r="R3147" t="str">
        <f t="shared" si="297"/>
        <v/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2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theater/plays</v>
      </c>
      <c r="R3148" t="str">
        <f t="shared" si="297"/>
        <v/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2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theater/plays</v>
      </c>
      <c r="R3149" t="str">
        <f t="shared" si="297"/>
        <v/>
      </c>
      <c r="S3149" s="10">
        <f t="shared" si="298"/>
        <v>41909.96938657407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2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theater/plays</v>
      </c>
      <c r="R3150" t="str">
        <f t="shared" si="297"/>
        <v/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2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theater/plays</v>
      </c>
      <c r="R3151" t="str">
        <f t="shared" si="297"/>
        <v/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theater/plays</v>
      </c>
      <c r="R3152" t="str">
        <f t="shared" si="297"/>
        <v/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2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theater/plays</v>
      </c>
      <c r="R3153" t="str">
        <f t="shared" si="297"/>
        <v/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2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theater/plays</v>
      </c>
      <c r="R3154" t="str">
        <f t="shared" si="297"/>
        <v/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2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theater/plays</v>
      </c>
      <c r="R3155" t="str">
        <f t="shared" si="297"/>
        <v/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2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theater/plays</v>
      </c>
      <c r="R3156" t="str">
        <f t="shared" si="297"/>
        <v/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2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theater/plays</v>
      </c>
      <c r="R3157" t="str">
        <f t="shared" si="297"/>
        <v/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2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theater/plays</v>
      </c>
      <c r="R3158" t="str">
        <f t="shared" si="297"/>
        <v/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2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theater/plays</v>
      </c>
      <c r="R3159" t="str">
        <f t="shared" si="297"/>
        <v/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2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theater/plays</v>
      </c>
      <c r="R3160" t="str">
        <f t="shared" si="297"/>
        <v/>
      </c>
      <c r="S3160" s="10">
        <f t="shared" si="298"/>
        <v>41447.839722222227</v>
      </c>
      <c r="T3160" s="10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2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theater/plays</v>
      </c>
      <c r="R3161" t="str">
        <f t="shared" si="297"/>
        <v/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theater/plays</v>
      </c>
      <c r="R3162" t="str">
        <f t="shared" si="297"/>
        <v/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2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theater/plays</v>
      </c>
      <c r="R3163" t="str">
        <f t="shared" si="297"/>
        <v/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2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theater/plays</v>
      </c>
      <c r="R3164" t="str">
        <f t="shared" si="297"/>
        <v/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2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theater/plays</v>
      </c>
      <c r="R3165" t="str">
        <f t="shared" si="297"/>
        <v/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2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theater/plays</v>
      </c>
      <c r="R3166" t="str">
        <f t="shared" si="297"/>
        <v/>
      </c>
      <c r="S3166" s="10">
        <f t="shared" si="298"/>
        <v>41766.805729166663</v>
      </c>
      <c r="T3166" s="10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2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theater/plays</v>
      </c>
      <c r="R3167" t="str">
        <f t="shared" si="297"/>
        <v/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2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theater/plays</v>
      </c>
      <c r="R3168" t="str">
        <f t="shared" si="297"/>
        <v/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2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theater/plays</v>
      </c>
      <c r="R3169" t="str">
        <f t="shared" si="297"/>
        <v/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2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theater/plays</v>
      </c>
      <c r="R3170" t="str">
        <f t="shared" si="297"/>
        <v/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2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theater/plays</v>
      </c>
      <c r="R3171" t="str">
        <f t="shared" si="297"/>
        <v/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theater/plays</v>
      </c>
      <c r="R3172" t="str">
        <f t="shared" si="297"/>
        <v/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2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theater/plays</v>
      </c>
      <c r="R3173" t="str">
        <f t="shared" si="297"/>
        <v/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2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theater/plays</v>
      </c>
      <c r="R3174" t="str">
        <f t="shared" si="297"/>
        <v/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2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theater/plays</v>
      </c>
      <c r="R3175" t="str">
        <f t="shared" si="297"/>
        <v/>
      </c>
      <c r="S3175" s="10">
        <f t="shared" si="298"/>
        <v>41878.878379629634</v>
      </c>
      <c r="T3175" s="10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2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theater/plays</v>
      </c>
      <c r="R3176" t="str">
        <f t="shared" si="297"/>
        <v/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2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theater/plays</v>
      </c>
      <c r="R3177" t="str">
        <f t="shared" si="297"/>
        <v/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2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theater/plays</v>
      </c>
      <c r="R3178" t="str">
        <f t="shared" si="297"/>
        <v/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2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theater/plays</v>
      </c>
      <c r="R3179" t="str">
        <f t="shared" si="297"/>
        <v/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2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theater/plays</v>
      </c>
      <c r="R3180" t="str">
        <f t="shared" si="297"/>
        <v/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2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theater/plays</v>
      </c>
      <c r="R3181" t="str">
        <f t="shared" si="297"/>
        <v/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theater/plays</v>
      </c>
      <c r="R3182" t="str">
        <f t="shared" si="297"/>
        <v/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2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theater/plays</v>
      </c>
      <c r="R3183" t="str">
        <f t="shared" si="297"/>
        <v/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2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theater/plays</v>
      </c>
      <c r="R3184" t="str">
        <f t="shared" si="297"/>
        <v/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2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theater/plays</v>
      </c>
      <c r="R3185" t="str">
        <f t="shared" si="297"/>
        <v/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2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theater/plays</v>
      </c>
      <c r="R3186" t="str">
        <f t="shared" si="297"/>
        <v/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2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theater/plays</v>
      </c>
      <c r="R3187" t="str">
        <f t="shared" si="297"/>
        <v/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2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theater/plays</v>
      </c>
      <c r="R3188" t="str">
        <f t="shared" si="297"/>
        <v/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2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theater/plays</v>
      </c>
      <c r="R3189" t="str">
        <f t="shared" si="297"/>
        <v/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2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theater/musical</v>
      </c>
      <c r="R3190" t="str">
        <f t="shared" si="297"/>
        <v/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2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theater/musical</v>
      </c>
      <c r="R3191" t="str">
        <f t="shared" si="297"/>
        <v/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theater/musical</v>
      </c>
      <c r="R3192" t="str">
        <f t="shared" si="297"/>
        <v/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2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theater/musical</v>
      </c>
      <c r="R3193" t="str">
        <f t="shared" si="297"/>
        <v/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2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theater/musical</v>
      </c>
      <c r="R3194" t="str">
        <f t="shared" si="297"/>
        <v/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2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theater/musical</v>
      </c>
      <c r="R3195" t="str">
        <f t="shared" si="297"/>
        <v/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2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theater/musical</v>
      </c>
      <c r="R3196" t="str">
        <f t="shared" si="297"/>
        <v/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2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theater/musical</v>
      </c>
      <c r="R3197" t="str">
        <f t="shared" si="297"/>
        <v/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2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theater/musical</v>
      </c>
      <c r="R3198" t="str">
        <f t="shared" si="297"/>
        <v/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2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theater/musical</v>
      </c>
      <c r="R3199" t="str">
        <f t="shared" si="297"/>
        <v/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2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theater/musical</v>
      </c>
      <c r="R3200" t="str">
        <f t="shared" si="297"/>
        <v/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2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theater/musical</v>
      </c>
      <c r="R3201" t="str">
        <f t="shared" si="297"/>
        <v/>
      </c>
      <c r="S3201" s="10">
        <f t="shared" si="298"/>
        <v>41858.761782407411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theater/musical</v>
      </c>
      <c r="R3202" t="str">
        <f t="shared" si="297"/>
        <v/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2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IFERROR(LEFT(N3203, SEARCH("&amp;",N3203,1)-1),N3203)</f>
        <v>theater/musical</v>
      </c>
      <c r="R3203" t="str">
        <f t="shared" ref="R3203:R3266" si="303">IFERROR(RIGHT(N3203,LEN(N3203)-FIND("&amp;",N3203)),"")</f>
        <v/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2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theater/musical</v>
      </c>
      <c r="R3204" t="str">
        <f t="shared" si="303"/>
        <v/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2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theater/musical</v>
      </c>
      <c r="R3205" t="str">
        <f t="shared" si="303"/>
        <v/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2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theater/musical</v>
      </c>
      <c r="R3206" t="str">
        <f t="shared" si="303"/>
        <v/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2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theater/musical</v>
      </c>
      <c r="R3207" t="str">
        <f t="shared" si="303"/>
        <v/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2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theater/musical</v>
      </c>
      <c r="R3208" t="str">
        <f t="shared" si="303"/>
        <v/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2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theater/musical</v>
      </c>
      <c r="R3209" t="str">
        <f t="shared" si="303"/>
        <v/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2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theater/plays</v>
      </c>
      <c r="R3210" t="str">
        <f t="shared" si="303"/>
        <v/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2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theater/plays</v>
      </c>
      <c r="R3211" t="str">
        <f t="shared" si="303"/>
        <v/>
      </c>
      <c r="S3211" s="10">
        <f t="shared" si="304"/>
        <v>41778.637245370366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theater/plays</v>
      </c>
      <c r="R3212" t="str">
        <f t="shared" si="303"/>
        <v/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2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theater/plays</v>
      </c>
      <c r="R3213" t="str">
        <f t="shared" si="303"/>
        <v/>
      </c>
      <c r="S3213" s="10">
        <f t="shared" si="304"/>
        <v>41834.58657407407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2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theater/plays</v>
      </c>
      <c r="R3214" t="str">
        <f t="shared" si="303"/>
        <v/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2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theater/plays</v>
      </c>
      <c r="R3215" t="str">
        <f t="shared" si="303"/>
        <v/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2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theater/plays</v>
      </c>
      <c r="R3216" t="str">
        <f t="shared" si="303"/>
        <v/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2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theater/plays</v>
      </c>
      <c r="R3217" t="str">
        <f t="shared" si="303"/>
        <v/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2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theater/plays</v>
      </c>
      <c r="R3218" t="str">
        <f t="shared" si="303"/>
        <v/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2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theater/plays</v>
      </c>
      <c r="R3219" t="str">
        <f t="shared" si="303"/>
        <v/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2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theater/plays</v>
      </c>
      <c r="R3220" t="str">
        <f t="shared" si="303"/>
        <v/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2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theater/plays</v>
      </c>
      <c r="R3221" t="str">
        <f t="shared" si="303"/>
        <v/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theater/plays</v>
      </c>
      <c r="R3222" t="str">
        <f t="shared" si="303"/>
        <v/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2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theater/plays</v>
      </c>
      <c r="R3223" t="str">
        <f t="shared" si="303"/>
        <v/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2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theater/plays</v>
      </c>
      <c r="R3224" t="str">
        <f t="shared" si="303"/>
        <v/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2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theater/plays</v>
      </c>
      <c r="R3225" t="str">
        <f t="shared" si="303"/>
        <v/>
      </c>
      <c r="S3225" s="10">
        <f t="shared" si="304"/>
        <v>42206.835370370369</v>
      </c>
      <c r="T3225" s="10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2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theater/plays</v>
      </c>
      <c r="R3226" t="str">
        <f t="shared" si="303"/>
        <v/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2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theater/plays</v>
      </c>
      <c r="R3227" t="str">
        <f t="shared" si="303"/>
        <v/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2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theater/plays</v>
      </c>
      <c r="R3228" t="str">
        <f t="shared" si="303"/>
        <v/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2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theater/plays</v>
      </c>
      <c r="R3229" t="str">
        <f t="shared" si="303"/>
        <v/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2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theater/plays</v>
      </c>
      <c r="R3230" t="str">
        <f t="shared" si="303"/>
        <v/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2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theater/plays</v>
      </c>
      <c r="R3231" t="str">
        <f t="shared" si="303"/>
        <v/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theater/plays</v>
      </c>
      <c r="R3232" t="str">
        <f t="shared" si="303"/>
        <v/>
      </c>
      <c r="S3232" s="10">
        <f t="shared" si="304"/>
        <v>41898.168124999997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2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theater/plays</v>
      </c>
      <c r="R3233" t="str">
        <f t="shared" si="303"/>
        <v/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2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theater/plays</v>
      </c>
      <c r="R3234" t="str">
        <f t="shared" si="303"/>
        <v/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2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theater/plays</v>
      </c>
      <c r="R3235" t="str">
        <f t="shared" si="303"/>
        <v/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2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theater/plays</v>
      </c>
      <c r="R3236" t="str">
        <f t="shared" si="303"/>
        <v/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2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theater/plays</v>
      </c>
      <c r="R3237" t="str">
        <f t="shared" si="303"/>
        <v/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2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theater/plays</v>
      </c>
      <c r="R3238" t="str">
        <f t="shared" si="303"/>
        <v/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2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theater/plays</v>
      </c>
      <c r="R3239" t="str">
        <f t="shared" si="303"/>
        <v/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2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theater/plays</v>
      </c>
      <c r="R3240" t="str">
        <f t="shared" si="303"/>
        <v/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2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theater/plays</v>
      </c>
      <c r="R3241" t="str">
        <f t="shared" si="303"/>
        <v/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theater/plays</v>
      </c>
      <c r="R3242" t="str">
        <f t="shared" si="303"/>
        <v/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2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theater/plays</v>
      </c>
      <c r="R3243" t="str">
        <f t="shared" si="303"/>
        <v/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2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theater/plays</v>
      </c>
      <c r="R3244" t="str">
        <f t="shared" si="303"/>
        <v/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2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theater/plays</v>
      </c>
      <c r="R3245" t="str">
        <f t="shared" si="303"/>
        <v/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2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theater/plays</v>
      </c>
      <c r="R3246" t="str">
        <f t="shared" si="303"/>
        <v/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2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theater/plays</v>
      </c>
      <c r="R3247" t="str">
        <f t="shared" si="303"/>
        <v/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2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theater/plays</v>
      </c>
      <c r="R3248" t="str">
        <f t="shared" si="303"/>
        <v/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2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theater/plays</v>
      </c>
      <c r="R3249" t="str">
        <f t="shared" si="303"/>
        <v/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2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theater/plays</v>
      </c>
      <c r="R3250" t="str">
        <f t="shared" si="303"/>
        <v/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2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theater/plays</v>
      </c>
      <c r="R3251" t="str">
        <f t="shared" si="303"/>
        <v/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theater/plays</v>
      </c>
      <c r="R3252" t="str">
        <f t="shared" si="303"/>
        <v/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2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theater/plays</v>
      </c>
      <c r="R3253" t="str">
        <f t="shared" si="303"/>
        <v/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2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theater/plays</v>
      </c>
      <c r="R3254" t="str">
        <f t="shared" si="303"/>
        <v/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2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theater/plays</v>
      </c>
      <c r="R3255" t="str">
        <f t="shared" si="303"/>
        <v/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2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theater/plays</v>
      </c>
      <c r="R3256" t="str">
        <f t="shared" si="303"/>
        <v/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2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theater/plays</v>
      </c>
      <c r="R3257" t="str">
        <f t="shared" si="303"/>
        <v/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2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theater/plays</v>
      </c>
      <c r="R3258" t="str">
        <f t="shared" si="303"/>
        <v/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2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theater/plays</v>
      </c>
      <c r="R3259" t="str">
        <f t="shared" si="303"/>
        <v/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2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theater/plays</v>
      </c>
      <c r="R3260" t="str">
        <f t="shared" si="303"/>
        <v/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2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theater/plays</v>
      </c>
      <c r="R3261" t="str">
        <f t="shared" si="303"/>
        <v/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theater/plays</v>
      </c>
      <c r="R3262" t="str">
        <f t="shared" si="303"/>
        <v/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2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theater/plays</v>
      </c>
      <c r="R3263" t="str">
        <f t="shared" si="303"/>
        <v/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2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theater/plays</v>
      </c>
      <c r="R3264" t="str">
        <f t="shared" si="303"/>
        <v/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2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theater/plays</v>
      </c>
      <c r="R3265" t="str">
        <f t="shared" si="303"/>
        <v/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2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theater/plays</v>
      </c>
      <c r="R3266" t="str">
        <f t="shared" si="303"/>
        <v/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2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IFERROR(LEFT(N3267, SEARCH("&amp;",N3267,1)-1),N3267)</f>
        <v>theater/plays</v>
      </c>
      <c r="R3267" t="str">
        <f t="shared" ref="R3267:R3330" si="309">IFERROR(RIGHT(N3267,LEN(N3267)-FIND("&amp;",N3267)),"")</f>
        <v/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2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theater/plays</v>
      </c>
      <c r="R3268" t="str">
        <f t="shared" si="309"/>
        <v/>
      </c>
      <c r="S3268" s="10">
        <f t="shared" si="310"/>
        <v>42136.536134259259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2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theater/plays</v>
      </c>
      <c r="R3269" t="str">
        <f t="shared" si="309"/>
        <v/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2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theater/plays</v>
      </c>
      <c r="R3270" t="str">
        <f t="shared" si="309"/>
        <v/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2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theater/plays</v>
      </c>
      <c r="R3271" t="str">
        <f t="shared" si="309"/>
        <v/>
      </c>
      <c r="S3271" s="10">
        <f t="shared" si="310"/>
        <v>42137.395798611113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theater/plays</v>
      </c>
      <c r="R3272" t="str">
        <f t="shared" si="309"/>
        <v/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2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theater/plays</v>
      </c>
      <c r="R3273" t="str">
        <f t="shared" si="309"/>
        <v/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2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theater/plays</v>
      </c>
      <c r="R3274" t="str">
        <f t="shared" si="309"/>
        <v/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2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theater/plays</v>
      </c>
      <c r="R3275" t="str">
        <f t="shared" si="309"/>
        <v/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2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theater/plays</v>
      </c>
      <c r="R3276" t="str">
        <f t="shared" si="309"/>
        <v/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2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theater/plays</v>
      </c>
      <c r="R3277" t="str">
        <f t="shared" si="309"/>
        <v/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2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theater/plays</v>
      </c>
      <c r="R3278" t="str">
        <f t="shared" si="309"/>
        <v/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2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theater/plays</v>
      </c>
      <c r="R3279" t="str">
        <f t="shared" si="309"/>
        <v/>
      </c>
      <c r="S3279" s="10">
        <f t="shared" si="310"/>
        <v>41931.682939814811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2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theater/plays</v>
      </c>
      <c r="R3280" t="str">
        <f t="shared" si="309"/>
        <v/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2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theater/plays</v>
      </c>
      <c r="R3281" t="str">
        <f t="shared" si="309"/>
        <v/>
      </c>
      <c r="S3281" s="10">
        <f t="shared" si="310"/>
        <v>42431.102534722224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theater/plays</v>
      </c>
      <c r="R3282" t="str">
        <f t="shared" si="309"/>
        <v/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2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theater/plays</v>
      </c>
      <c r="R3283" t="str">
        <f t="shared" si="309"/>
        <v/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2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theater/plays</v>
      </c>
      <c r="R3284" t="str">
        <f t="shared" si="309"/>
        <v/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2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theater/plays</v>
      </c>
      <c r="R3285" t="str">
        <f t="shared" si="309"/>
        <v/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2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theater/plays</v>
      </c>
      <c r="R3286" t="str">
        <f t="shared" si="309"/>
        <v/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2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theater/plays</v>
      </c>
      <c r="R3287" t="str">
        <f t="shared" si="309"/>
        <v/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2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theater/plays</v>
      </c>
      <c r="R3288" t="str">
        <f t="shared" si="309"/>
        <v/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2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theater/plays</v>
      </c>
      <c r="R3289" t="str">
        <f t="shared" si="309"/>
        <v/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2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theater/plays</v>
      </c>
      <c r="R3290" t="str">
        <f t="shared" si="309"/>
        <v/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2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theater/plays</v>
      </c>
      <c r="R3291" t="str">
        <f t="shared" si="309"/>
        <v/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theater/plays</v>
      </c>
      <c r="R3292" t="str">
        <f t="shared" si="309"/>
        <v/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2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theater/plays</v>
      </c>
      <c r="R3293" t="str">
        <f t="shared" si="309"/>
        <v/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2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theater/plays</v>
      </c>
      <c r="R3294" t="str">
        <f t="shared" si="309"/>
        <v/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2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theater/plays</v>
      </c>
      <c r="R3295" t="str">
        <f t="shared" si="309"/>
        <v/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2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theater/plays</v>
      </c>
      <c r="R3296" t="str">
        <f t="shared" si="309"/>
        <v/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2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theater/plays</v>
      </c>
      <c r="R3297" t="str">
        <f t="shared" si="309"/>
        <v/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2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theater/plays</v>
      </c>
      <c r="R3298" t="str">
        <f t="shared" si="309"/>
        <v/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2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theater/plays</v>
      </c>
      <c r="R3299" t="str">
        <f t="shared" si="309"/>
        <v/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2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theater/plays</v>
      </c>
      <c r="R3300" t="str">
        <f t="shared" si="309"/>
        <v/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2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theater/plays</v>
      </c>
      <c r="R3301" t="str">
        <f t="shared" si="309"/>
        <v/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theater/plays</v>
      </c>
      <c r="R3302" t="str">
        <f t="shared" si="309"/>
        <v/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2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theater/plays</v>
      </c>
      <c r="R3303" t="str">
        <f t="shared" si="309"/>
        <v/>
      </c>
      <c r="S3303" s="10">
        <f t="shared" si="310"/>
        <v>42538.735833333332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2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theater/plays</v>
      </c>
      <c r="R3304" t="str">
        <f t="shared" si="309"/>
        <v/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2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theater/plays</v>
      </c>
      <c r="R3305" t="str">
        <f t="shared" si="309"/>
        <v/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2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theater/plays</v>
      </c>
      <c r="R3306" t="str">
        <f t="shared" si="309"/>
        <v/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2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theater/plays</v>
      </c>
      <c r="R3307" t="str">
        <f t="shared" si="309"/>
        <v/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2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theater/plays</v>
      </c>
      <c r="R3308" t="str">
        <f t="shared" si="309"/>
        <v/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2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theater/plays</v>
      </c>
      <c r="R3309" t="str">
        <f t="shared" si="309"/>
        <v/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2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theater/plays</v>
      </c>
      <c r="R3310" t="str">
        <f t="shared" si="309"/>
        <v/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2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theater/plays</v>
      </c>
      <c r="R3311" t="str">
        <f t="shared" si="309"/>
        <v/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theater/plays</v>
      </c>
      <c r="R3312" t="str">
        <f t="shared" si="309"/>
        <v/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2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theater/plays</v>
      </c>
      <c r="R3313" t="str">
        <f t="shared" si="309"/>
        <v/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2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theater/plays</v>
      </c>
      <c r="R3314" t="str">
        <f t="shared" si="309"/>
        <v/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2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theater/plays</v>
      </c>
      <c r="R3315" t="str">
        <f t="shared" si="309"/>
        <v/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2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theater/plays</v>
      </c>
      <c r="R3316" t="str">
        <f t="shared" si="309"/>
        <v/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2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theater/plays</v>
      </c>
      <c r="R3317" t="str">
        <f t="shared" si="309"/>
        <v/>
      </c>
      <c r="S3317" s="10">
        <f t="shared" si="310"/>
        <v>42466.303715277776</v>
      </c>
      <c r="T3317" s="10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2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theater/plays</v>
      </c>
      <c r="R3318" t="str">
        <f t="shared" si="309"/>
        <v/>
      </c>
      <c r="S3318" s="10">
        <f t="shared" si="310"/>
        <v>41826.871238425927</v>
      </c>
      <c r="T3318" s="10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2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theater/plays</v>
      </c>
      <c r="R3319" t="str">
        <f t="shared" si="309"/>
        <v/>
      </c>
      <c r="S3319" s="10">
        <f t="shared" si="310"/>
        <v>42499.039629629631</v>
      </c>
      <c r="T3319" s="10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2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theater/plays</v>
      </c>
      <c r="R3320" t="str">
        <f t="shared" si="309"/>
        <v/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2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theater/plays</v>
      </c>
      <c r="R3321" t="str">
        <f t="shared" si="309"/>
        <v/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theater/plays</v>
      </c>
      <c r="R3322" t="str">
        <f t="shared" si="309"/>
        <v/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2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theater/plays</v>
      </c>
      <c r="R3323" t="str">
        <f t="shared" si="309"/>
        <v/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2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theater/plays</v>
      </c>
      <c r="R3324" t="str">
        <f t="shared" si="309"/>
        <v/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2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theater/plays</v>
      </c>
      <c r="R3325" t="str">
        <f t="shared" si="309"/>
        <v/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2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theater/plays</v>
      </c>
      <c r="R3326" t="str">
        <f t="shared" si="309"/>
        <v/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2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theater/plays</v>
      </c>
      <c r="R3327" t="str">
        <f t="shared" si="309"/>
        <v/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2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theater/plays</v>
      </c>
      <c r="R3328" t="str">
        <f t="shared" si="309"/>
        <v/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2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theater/plays</v>
      </c>
      <c r="R3329" t="str">
        <f t="shared" si="309"/>
        <v/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2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theater/plays</v>
      </c>
      <c r="R3330" t="str">
        <f t="shared" si="309"/>
        <v/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2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IFERROR(LEFT(N3331, SEARCH("&amp;",N3331,1)-1),N3331)</f>
        <v>theater/plays</v>
      </c>
      <c r="R3331" t="str">
        <f t="shared" ref="R3331:R3394" si="315">IFERROR(RIGHT(N3331,LEN(N3331)-FIND("&amp;",N3331)),"")</f>
        <v/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theater/plays</v>
      </c>
      <c r="R3332" t="str">
        <f t="shared" si="315"/>
        <v/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2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theater/plays</v>
      </c>
      <c r="R3333" t="str">
        <f t="shared" si="315"/>
        <v/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2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theater/plays</v>
      </c>
      <c r="R3334" t="str">
        <f t="shared" si="315"/>
        <v/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2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theater/plays</v>
      </c>
      <c r="R3335" t="str">
        <f t="shared" si="315"/>
        <v/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2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theater/plays</v>
      </c>
      <c r="R3336" t="str">
        <f t="shared" si="315"/>
        <v/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2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theater/plays</v>
      </c>
      <c r="R3337" t="str">
        <f t="shared" si="315"/>
        <v/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2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theater/plays</v>
      </c>
      <c r="R3338" t="str">
        <f t="shared" si="315"/>
        <v/>
      </c>
      <c r="S3338" s="10">
        <f t="shared" si="316"/>
        <v>42437.398680555554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2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theater/plays</v>
      </c>
      <c r="R3339" t="str">
        <f t="shared" si="315"/>
        <v/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2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theater/plays</v>
      </c>
      <c r="R3340" t="str">
        <f t="shared" si="315"/>
        <v/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2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theater/plays</v>
      </c>
      <c r="R3341" t="str">
        <f t="shared" si="315"/>
        <v/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theater/plays</v>
      </c>
      <c r="R3342" t="str">
        <f t="shared" si="315"/>
        <v/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2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theater/plays</v>
      </c>
      <c r="R3343" t="str">
        <f t="shared" si="315"/>
        <v/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2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theater/plays</v>
      </c>
      <c r="R3344" t="str">
        <f t="shared" si="315"/>
        <v/>
      </c>
      <c r="S3344" s="10">
        <f t="shared" si="316"/>
        <v>42062.296412037038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2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theater/plays</v>
      </c>
      <c r="R3345" t="str">
        <f t="shared" si="315"/>
        <v/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2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theater/plays</v>
      </c>
      <c r="R3346" t="str">
        <f t="shared" si="315"/>
        <v/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2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theater/plays</v>
      </c>
      <c r="R3347" t="str">
        <f t="shared" si="315"/>
        <v/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2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theater/plays</v>
      </c>
      <c r="R3348" t="str">
        <f t="shared" si="315"/>
        <v/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2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theater/plays</v>
      </c>
      <c r="R3349" t="str">
        <f t="shared" si="315"/>
        <v/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2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theater/plays</v>
      </c>
      <c r="R3350" t="str">
        <f t="shared" si="315"/>
        <v/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2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theater/plays</v>
      </c>
      <c r="R3351" t="str">
        <f t="shared" si="315"/>
        <v/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theater/plays</v>
      </c>
      <c r="R3352" t="str">
        <f t="shared" si="315"/>
        <v/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2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theater/plays</v>
      </c>
      <c r="R3353" t="str">
        <f t="shared" si="315"/>
        <v/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2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theater/plays</v>
      </c>
      <c r="R3354" t="str">
        <f t="shared" si="315"/>
        <v/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2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theater/plays</v>
      </c>
      <c r="R3355" t="str">
        <f t="shared" si="315"/>
        <v/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2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theater/plays</v>
      </c>
      <c r="R3356" t="str">
        <f t="shared" si="315"/>
        <v/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2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theater/plays</v>
      </c>
      <c r="R3357" t="str">
        <f t="shared" si="315"/>
        <v/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2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theater/plays</v>
      </c>
      <c r="R3358" t="str">
        <f t="shared" si="315"/>
        <v/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2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theater/plays</v>
      </c>
      <c r="R3359" t="str">
        <f t="shared" si="315"/>
        <v/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2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theater/plays</v>
      </c>
      <c r="R3360" t="str">
        <f t="shared" si="315"/>
        <v/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2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theater/plays</v>
      </c>
      <c r="R3361" t="str">
        <f t="shared" si="315"/>
        <v/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theater/plays</v>
      </c>
      <c r="R3362" t="str">
        <f t="shared" si="315"/>
        <v/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2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theater/plays</v>
      </c>
      <c r="R3363" t="str">
        <f t="shared" si="315"/>
        <v/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2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theater/plays</v>
      </c>
      <c r="R3364" t="str">
        <f t="shared" si="315"/>
        <v/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2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theater/plays</v>
      </c>
      <c r="R3365" t="str">
        <f t="shared" si="315"/>
        <v/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2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theater/plays</v>
      </c>
      <c r="R3366" t="str">
        <f t="shared" si="315"/>
        <v/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2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theater/plays</v>
      </c>
      <c r="R3367" t="str">
        <f t="shared" si="315"/>
        <v/>
      </c>
      <c r="S3367" s="10">
        <f t="shared" si="316"/>
        <v>42321.101759259254</v>
      </c>
      <c r="T3367" s="10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2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theater/plays</v>
      </c>
      <c r="R3368" t="str">
        <f t="shared" si="315"/>
        <v/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2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theater/plays</v>
      </c>
      <c r="R3369" t="str">
        <f t="shared" si="315"/>
        <v/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2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theater/plays</v>
      </c>
      <c r="R3370" t="str">
        <f t="shared" si="315"/>
        <v/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2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theater/plays</v>
      </c>
      <c r="R3371" t="str">
        <f t="shared" si="315"/>
        <v/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theater/plays</v>
      </c>
      <c r="R3372" t="str">
        <f t="shared" si="315"/>
        <v/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2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theater/plays</v>
      </c>
      <c r="R3373" t="str">
        <f t="shared" si="315"/>
        <v/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2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theater/plays</v>
      </c>
      <c r="R3374" t="str">
        <f t="shared" si="315"/>
        <v/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2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theater/plays</v>
      </c>
      <c r="R3375" t="str">
        <f t="shared" si="315"/>
        <v/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2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theater/plays</v>
      </c>
      <c r="R3376" t="str">
        <f t="shared" si="315"/>
        <v/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2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theater/plays</v>
      </c>
      <c r="R3377" t="str">
        <f t="shared" si="315"/>
        <v/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2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theater/plays</v>
      </c>
      <c r="R3378" t="str">
        <f t="shared" si="315"/>
        <v/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2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theater/plays</v>
      </c>
      <c r="R3379" t="str">
        <f t="shared" si="315"/>
        <v/>
      </c>
      <c r="S3379" s="10">
        <f t="shared" si="316"/>
        <v>42053.732627314814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2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theater/plays</v>
      </c>
      <c r="R3380" t="str">
        <f t="shared" si="315"/>
        <v/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2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theater/plays</v>
      </c>
      <c r="R3381" t="str">
        <f t="shared" si="315"/>
        <v/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theater/plays</v>
      </c>
      <c r="R3382" t="str">
        <f t="shared" si="315"/>
        <v/>
      </c>
      <c r="S3382" s="10">
        <f t="shared" si="316"/>
        <v>41937.953449074077</v>
      </c>
      <c r="T3382" s="10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2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theater/plays</v>
      </c>
      <c r="R3383" t="str">
        <f t="shared" si="315"/>
        <v/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2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theater/plays</v>
      </c>
      <c r="R3384" t="str">
        <f t="shared" si="315"/>
        <v/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2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theater/plays</v>
      </c>
      <c r="R3385" t="str">
        <f t="shared" si="315"/>
        <v/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2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theater/plays</v>
      </c>
      <c r="R3386" t="str">
        <f t="shared" si="315"/>
        <v/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2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theater/plays</v>
      </c>
      <c r="R3387" t="str">
        <f t="shared" si="315"/>
        <v/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2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theater/plays</v>
      </c>
      <c r="R3388" t="str">
        <f t="shared" si="315"/>
        <v/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2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theater/plays</v>
      </c>
      <c r="R3389" t="str">
        <f t="shared" si="315"/>
        <v/>
      </c>
      <c r="S3389" s="10">
        <f t="shared" si="316"/>
        <v>41947.762592592597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2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theater/plays</v>
      </c>
      <c r="R3390" t="str">
        <f t="shared" si="315"/>
        <v/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2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theater/plays</v>
      </c>
      <c r="R3391" t="str">
        <f t="shared" si="315"/>
        <v/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theater/plays</v>
      </c>
      <c r="R3392" t="str">
        <f t="shared" si="315"/>
        <v/>
      </c>
      <c r="S3392" s="10">
        <f t="shared" si="316"/>
        <v>41815.774826388893</v>
      </c>
      <c r="T3392" s="10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2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theater/plays</v>
      </c>
      <c r="R3393" t="str">
        <f t="shared" si="315"/>
        <v/>
      </c>
      <c r="S3393" s="10">
        <f t="shared" si="316"/>
        <v>41830.545694444445</v>
      </c>
      <c r="T3393" s="10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2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theater/plays</v>
      </c>
      <c r="R3394" t="str">
        <f t="shared" si="315"/>
        <v/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2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IFERROR(LEFT(N3395, SEARCH("&amp;",N3395,1)-1),N3395)</f>
        <v>theater/plays</v>
      </c>
      <c r="R3395" t="str">
        <f t="shared" ref="R3395:R3458" si="321">IFERROR(RIGHT(N3395,LEN(N3395)-FIND("&amp;",N3395)),"")</f>
        <v/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2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theater/plays</v>
      </c>
      <c r="R3396" t="str">
        <f t="shared" si="321"/>
        <v/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2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theater/plays</v>
      </c>
      <c r="R3397" t="str">
        <f t="shared" si="321"/>
        <v/>
      </c>
      <c r="S3397" s="10">
        <f t="shared" si="322"/>
        <v>42140.712314814809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2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theater/plays</v>
      </c>
      <c r="R3398" t="str">
        <f t="shared" si="321"/>
        <v/>
      </c>
      <c r="S3398" s="10">
        <f t="shared" si="322"/>
        <v>41764.446631944447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2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theater/plays</v>
      </c>
      <c r="R3399" t="str">
        <f t="shared" si="321"/>
        <v/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2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theater/plays</v>
      </c>
      <c r="R3400" t="str">
        <f t="shared" si="321"/>
        <v/>
      </c>
      <c r="S3400" s="10">
        <f t="shared" si="322"/>
        <v>41941.752037037033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2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theater/plays</v>
      </c>
      <c r="R3401" t="str">
        <f t="shared" si="321"/>
        <v/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theater/plays</v>
      </c>
      <c r="R3402" t="str">
        <f t="shared" si="321"/>
        <v/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2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theater/plays</v>
      </c>
      <c r="R3403" t="str">
        <f t="shared" si="321"/>
        <v/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2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theater/plays</v>
      </c>
      <c r="R3404" t="str">
        <f t="shared" si="321"/>
        <v/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2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theater/plays</v>
      </c>
      <c r="R3405" t="str">
        <f t="shared" si="321"/>
        <v/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2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theater/plays</v>
      </c>
      <c r="R3406" t="str">
        <f t="shared" si="321"/>
        <v/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2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theater/plays</v>
      </c>
      <c r="R3407" t="str">
        <f t="shared" si="321"/>
        <v/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2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theater/plays</v>
      </c>
      <c r="R3408" t="str">
        <f t="shared" si="321"/>
        <v/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2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theater/plays</v>
      </c>
      <c r="R3409" t="str">
        <f t="shared" si="321"/>
        <v/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2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theater/plays</v>
      </c>
      <c r="R3410" t="str">
        <f t="shared" si="321"/>
        <v/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2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theater/plays</v>
      </c>
      <c r="R3411" t="str">
        <f t="shared" si="321"/>
        <v/>
      </c>
      <c r="S3411" s="10">
        <f t="shared" si="322"/>
        <v>42544.814328703702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theater/plays</v>
      </c>
      <c r="R3412" t="str">
        <f t="shared" si="321"/>
        <v/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2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theater/plays</v>
      </c>
      <c r="R3413" t="str">
        <f t="shared" si="321"/>
        <v/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2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theater/plays</v>
      </c>
      <c r="R3414" t="str">
        <f t="shared" si="321"/>
        <v/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2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theater/plays</v>
      </c>
      <c r="R3415" t="str">
        <f t="shared" si="321"/>
        <v/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2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theater/plays</v>
      </c>
      <c r="R3416" t="str">
        <f t="shared" si="321"/>
        <v/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2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theater/plays</v>
      </c>
      <c r="R3417" t="str">
        <f t="shared" si="321"/>
        <v/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2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theater/plays</v>
      </c>
      <c r="R3418" t="str">
        <f t="shared" si="321"/>
        <v/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2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theater/plays</v>
      </c>
      <c r="R3419" t="str">
        <f t="shared" si="321"/>
        <v/>
      </c>
      <c r="S3419" s="10">
        <f t="shared" si="322"/>
        <v>41894.91375</v>
      </c>
      <c r="T3419" s="10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2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theater/plays</v>
      </c>
      <c r="R3420" t="str">
        <f t="shared" si="321"/>
        <v/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2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theater/plays</v>
      </c>
      <c r="R3421" t="str">
        <f t="shared" si="321"/>
        <v/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theater/plays</v>
      </c>
      <c r="R3422" t="str">
        <f t="shared" si="321"/>
        <v/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2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theater/plays</v>
      </c>
      <c r="R3423" t="str">
        <f t="shared" si="321"/>
        <v/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2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theater/plays</v>
      </c>
      <c r="R3424" t="str">
        <f t="shared" si="321"/>
        <v/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2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theater/plays</v>
      </c>
      <c r="R3425" t="str">
        <f t="shared" si="321"/>
        <v/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2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theater/plays</v>
      </c>
      <c r="R3426" t="str">
        <f t="shared" si="321"/>
        <v/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2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theater/plays</v>
      </c>
      <c r="R3427" t="str">
        <f t="shared" si="321"/>
        <v/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2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theater/plays</v>
      </c>
      <c r="R3428" t="str">
        <f t="shared" si="321"/>
        <v/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2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theater/plays</v>
      </c>
      <c r="R3429" t="str">
        <f t="shared" si="321"/>
        <v/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2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theater/plays</v>
      </c>
      <c r="R3430" t="str">
        <f t="shared" si="321"/>
        <v/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2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theater/plays</v>
      </c>
      <c r="R3431" t="str">
        <f t="shared" si="321"/>
        <v/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theater/plays</v>
      </c>
      <c r="R3432" t="str">
        <f t="shared" si="321"/>
        <v/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2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theater/plays</v>
      </c>
      <c r="R3433" t="str">
        <f t="shared" si="321"/>
        <v/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2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theater/plays</v>
      </c>
      <c r="R3434" t="str">
        <f t="shared" si="321"/>
        <v/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2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theater/plays</v>
      </c>
      <c r="R3435" t="str">
        <f t="shared" si="321"/>
        <v/>
      </c>
      <c r="S3435" s="10">
        <f t="shared" si="322"/>
        <v>41776.06313657407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2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theater/plays</v>
      </c>
      <c r="R3436" t="str">
        <f t="shared" si="321"/>
        <v/>
      </c>
      <c r="S3436" s="10">
        <f t="shared" si="322"/>
        <v>41800.380428240736</v>
      </c>
      <c r="T3436" s="10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2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theater/plays</v>
      </c>
      <c r="R3437" t="str">
        <f t="shared" si="321"/>
        <v/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2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theater/plays</v>
      </c>
      <c r="R3438" t="str">
        <f t="shared" si="321"/>
        <v/>
      </c>
      <c r="S3438" s="10">
        <f t="shared" si="322"/>
        <v>41851.541585648149</v>
      </c>
      <c r="T3438" s="10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2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theater/plays</v>
      </c>
      <c r="R3439" t="str">
        <f t="shared" si="321"/>
        <v/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2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theater/plays</v>
      </c>
      <c r="R3440" t="str">
        <f t="shared" si="321"/>
        <v/>
      </c>
      <c r="S3440" s="10">
        <f t="shared" si="322"/>
        <v>42100.927858796298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2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theater/plays</v>
      </c>
      <c r="R3441" t="str">
        <f t="shared" si="321"/>
        <v/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theater/plays</v>
      </c>
      <c r="R3442" t="str">
        <f t="shared" si="321"/>
        <v/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2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theater/plays</v>
      </c>
      <c r="R3443" t="str">
        <f t="shared" si="321"/>
        <v/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2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theater/plays</v>
      </c>
      <c r="R3444" t="str">
        <f t="shared" si="321"/>
        <v/>
      </c>
      <c r="S3444" s="10">
        <f t="shared" si="322"/>
        <v>42124.841111111113</v>
      </c>
      <c r="T3444" s="10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2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theater/plays</v>
      </c>
      <c r="R3445" t="str">
        <f t="shared" si="321"/>
        <v/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2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theater/plays</v>
      </c>
      <c r="R3446" t="str">
        <f t="shared" si="321"/>
        <v/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2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theater/plays</v>
      </c>
      <c r="R3447" t="str">
        <f t="shared" si="321"/>
        <v/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2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theater/plays</v>
      </c>
      <c r="R3448" t="str">
        <f t="shared" si="321"/>
        <v/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2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theater/plays</v>
      </c>
      <c r="R3449" t="str">
        <f t="shared" si="321"/>
        <v/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2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theater/plays</v>
      </c>
      <c r="R3450" t="str">
        <f t="shared" si="321"/>
        <v/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2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theater/plays</v>
      </c>
      <c r="R3451" t="str">
        <f t="shared" si="321"/>
        <v/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theater/plays</v>
      </c>
      <c r="R3452" t="str">
        <f t="shared" si="321"/>
        <v/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2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theater/plays</v>
      </c>
      <c r="R3453" t="str">
        <f t="shared" si="321"/>
        <v/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2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theater/plays</v>
      </c>
      <c r="R3454" t="str">
        <f t="shared" si="321"/>
        <v/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2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theater/plays</v>
      </c>
      <c r="R3455" t="str">
        <f t="shared" si="321"/>
        <v/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2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theater/plays</v>
      </c>
      <c r="R3456" t="str">
        <f t="shared" si="321"/>
        <v/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2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theater/plays</v>
      </c>
      <c r="R3457" t="str">
        <f t="shared" si="321"/>
        <v/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2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theater/plays</v>
      </c>
      <c r="R3458" t="str">
        <f t="shared" si="321"/>
        <v/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2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IFERROR(LEFT(N3459, SEARCH("&amp;",N3459,1)-1),N3459)</f>
        <v>theater/plays</v>
      </c>
      <c r="R3459" t="str">
        <f t="shared" ref="R3459:R3522" si="327">IFERROR(RIGHT(N3459,LEN(N3459)-FIND("&amp;",N3459)),"")</f>
        <v/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2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theater/plays</v>
      </c>
      <c r="R3460" t="str">
        <f t="shared" si="327"/>
        <v/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2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theater/plays</v>
      </c>
      <c r="R3461" t="str">
        <f t="shared" si="327"/>
        <v/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theater/plays</v>
      </c>
      <c r="R3462" t="str">
        <f t="shared" si="327"/>
        <v/>
      </c>
      <c r="S3462" s="10">
        <f t="shared" si="328"/>
        <v>41852.527222222227</v>
      </c>
      <c r="T3462" s="10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2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theater/plays</v>
      </c>
      <c r="R3463" t="str">
        <f t="shared" si="327"/>
        <v/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2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theater/plays</v>
      </c>
      <c r="R3464" t="str">
        <f t="shared" si="327"/>
        <v/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2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theater/plays</v>
      </c>
      <c r="R3465" t="str">
        <f t="shared" si="327"/>
        <v/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2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theater/plays</v>
      </c>
      <c r="R3466" t="str">
        <f t="shared" si="327"/>
        <v/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2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theater/plays</v>
      </c>
      <c r="R3467" t="str">
        <f t="shared" si="327"/>
        <v/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2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theater/plays</v>
      </c>
      <c r="R3468" t="str">
        <f t="shared" si="327"/>
        <v/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2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theater/plays</v>
      </c>
      <c r="R3469" t="str">
        <f t="shared" si="327"/>
        <v/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2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theater/plays</v>
      </c>
      <c r="R3470" t="str">
        <f t="shared" si="327"/>
        <v/>
      </c>
      <c r="S3470" s="10">
        <f t="shared" si="328"/>
        <v>42605.765381944446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2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theater/plays</v>
      </c>
      <c r="R3471" t="str">
        <f t="shared" si="327"/>
        <v/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theater/plays</v>
      </c>
      <c r="R3472" t="str">
        <f t="shared" si="327"/>
        <v/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2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theater/plays</v>
      </c>
      <c r="R3473" t="str">
        <f t="shared" si="327"/>
        <v/>
      </c>
      <c r="S3473" s="10">
        <f t="shared" si="328"/>
        <v>41841.820486111115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2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theater/plays</v>
      </c>
      <c r="R3474" t="str">
        <f t="shared" si="327"/>
        <v/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2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theater/plays</v>
      </c>
      <c r="R3475" t="str">
        <f t="shared" si="327"/>
        <v/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2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theater/plays</v>
      </c>
      <c r="R3476" t="str">
        <f t="shared" si="327"/>
        <v/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2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theater/plays</v>
      </c>
      <c r="R3477" t="str">
        <f t="shared" si="327"/>
        <v/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2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theater/plays</v>
      </c>
      <c r="R3478" t="str">
        <f t="shared" si="327"/>
        <v/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2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theater/plays</v>
      </c>
      <c r="R3479" t="str">
        <f t="shared" si="327"/>
        <v/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2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theater/plays</v>
      </c>
      <c r="R3480" t="str">
        <f t="shared" si="327"/>
        <v/>
      </c>
      <c r="S3480" s="10">
        <f t="shared" si="328"/>
        <v>42053.916921296295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2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theater/plays</v>
      </c>
      <c r="R3481" t="str">
        <f t="shared" si="327"/>
        <v/>
      </c>
      <c r="S3481" s="10">
        <f t="shared" si="328"/>
        <v>41781.855092592596</v>
      </c>
      <c r="T3481" s="10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theater/plays</v>
      </c>
      <c r="R3482" t="str">
        <f t="shared" si="327"/>
        <v/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2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theater/plays</v>
      </c>
      <c r="R3483" t="str">
        <f t="shared" si="327"/>
        <v/>
      </c>
      <c r="S3483" s="10">
        <f t="shared" si="328"/>
        <v>41989.247546296298</v>
      </c>
      <c r="T3483" s="10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2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theater/plays</v>
      </c>
      <c r="R3484" t="str">
        <f t="shared" si="327"/>
        <v/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2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theater/plays</v>
      </c>
      <c r="R3485" t="str">
        <f t="shared" si="327"/>
        <v/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2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theater/plays</v>
      </c>
      <c r="R3486" t="str">
        <f t="shared" si="327"/>
        <v/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2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theater/plays</v>
      </c>
      <c r="R3487" t="str">
        <f t="shared" si="327"/>
        <v/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2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theater/plays</v>
      </c>
      <c r="R3488" t="str">
        <f t="shared" si="327"/>
        <v/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2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theater/plays</v>
      </c>
      <c r="R3489" t="str">
        <f t="shared" si="327"/>
        <v/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2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theater/plays</v>
      </c>
      <c r="R3490" t="str">
        <f t="shared" si="327"/>
        <v/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2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theater/plays</v>
      </c>
      <c r="R3491" t="str">
        <f t="shared" si="327"/>
        <v/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theater/plays</v>
      </c>
      <c r="R3492" t="str">
        <f t="shared" si="327"/>
        <v/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2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theater/plays</v>
      </c>
      <c r="R3493" t="str">
        <f t="shared" si="327"/>
        <v/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2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theater/plays</v>
      </c>
      <c r="R3494" t="str">
        <f t="shared" si="327"/>
        <v/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2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theater/plays</v>
      </c>
      <c r="R3495" t="str">
        <f t="shared" si="327"/>
        <v/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2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theater/plays</v>
      </c>
      <c r="R3496" t="str">
        <f t="shared" si="327"/>
        <v/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2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theater/plays</v>
      </c>
      <c r="R3497" t="str">
        <f t="shared" si="327"/>
        <v/>
      </c>
      <c r="S3497" s="10">
        <f t="shared" si="328"/>
        <v>41915.762835648144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2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theater/plays</v>
      </c>
      <c r="R3498" t="str">
        <f t="shared" si="327"/>
        <v/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2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theater/plays</v>
      </c>
      <c r="R3499" t="str">
        <f t="shared" si="327"/>
        <v/>
      </c>
      <c r="S3499" s="10">
        <f t="shared" si="328"/>
        <v>42511.741944444446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2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theater/plays</v>
      </c>
      <c r="R3500" t="str">
        <f t="shared" si="327"/>
        <v/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2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theater/plays</v>
      </c>
      <c r="R3501" t="str">
        <f t="shared" si="327"/>
        <v/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theater/plays</v>
      </c>
      <c r="R3502" t="str">
        <f t="shared" si="327"/>
        <v/>
      </c>
      <c r="S3502" s="10">
        <f t="shared" si="328"/>
        <v>42419.919421296298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2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theater/plays</v>
      </c>
      <c r="R3503" t="str">
        <f t="shared" si="327"/>
        <v/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2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theater/plays</v>
      </c>
      <c r="R3504" t="str">
        <f t="shared" si="327"/>
        <v/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2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theater/plays</v>
      </c>
      <c r="R3505" t="str">
        <f t="shared" si="327"/>
        <v/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2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theater/plays</v>
      </c>
      <c r="R3506" t="str">
        <f t="shared" si="327"/>
        <v/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2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theater/plays</v>
      </c>
      <c r="R3507" t="str">
        <f t="shared" si="327"/>
        <v/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2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theater/plays</v>
      </c>
      <c r="R3508" t="str">
        <f t="shared" si="327"/>
        <v/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2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theater/plays</v>
      </c>
      <c r="R3509" t="str">
        <f t="shared" si="327"/>
        <v/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2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theater/plays</v>
      </c>
      <c r="R3510" t="str">
        <f t="shared" si="327"/>
        <v/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2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theater/plays</v>
      </c>
      <c r="R3511" t="str">
        <f t="shared" si="327"/>
        <v/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theater/plays</v>
      </c>
      <c r="R3512" t="str">
        <f t="shared" si="327"/>
        <v/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2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theater/plays</v>
      </c>
      <c r="R3513" t="str">
        <f t="shared" si="327"/>
        <v/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2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theater/plays</v>
      </c>
      <c r="R3514" t="str">
        <f t="shared" si="327"/>
        <v/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2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theater/plays</v>
      </c>
      <c r="R3515" t="str">
        <f t="shared" si="327"/>
        <v/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2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theater/plays</v>
      </c>
      <c r="R3516" t="str">
        <f t="shared" si="327"/>
        <v/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2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theater/plays</v>
      </c>
      <c r="R3517" t="str">
        <f t="shared" si="327"/>
        <v/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2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theater/plays</v>
      </c>
      <c r="R3518" t="str">
        <f t="shared" si="327"/>
        <v/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2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theater/plays</v>
      </c>
      <c r="R3519" t="str">
        <f t="shared" si="327"/>
        <v/>
      </c>
      <c r="S3519" s="10">
        <f t="shared" si="328"/>
        <v>41794.817523148144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2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theater/plays</v>
      </c>
      <c r="R3520" t="str">
        <f t="shared" si="327"/>
        <v/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2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theater/plays</v>
      </c>
      <c r="R3521" t="str">
        <f t="shared" si="327"/>
        <v/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theater/plays</v>
      </c>
      <c r="R3522" t="str">
        <f t="shared" si="327"/>
        <v/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2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IFERROR(LEFT(N3523, SEARCH("&amp;",N3523,1)-1),N3523)</f>
        <v>theater/plays</v>
      </c>
      <c r="R3523" t="str">
        <f t="shared" ref="R3523:R3586" si="333">IFERROR(RIGHT(N3523,LEN(N3523)-FIND("&amp;",N3523)),"")</f>
        <v/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2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theater/plays</v>
      </c>
      <c r="R3524" t="str">
        <f t="shared" si="333"/>
        <v/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2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theater/plays</v>
      </c>
      <c r="R3525" t="str">
        <f t="shared" si="333"/>
        <v/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2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theater/plays</v>
      </c>
      <c r="R3526" t="str">
        <f t="shared" si="333"/>
        <v/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2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theater/plays</v>
      </c>
      <c r="R3527" t="str">
        <f t="shared" si="333"/>
        <v/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2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theater/plays</v>
      </c>
      <c r="R3528" t="str">
        <f t="shared" si="333"/>
        <v/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2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theater/plays</v>
      </c>
      <c r="R3529" t="str">
        <f t="shared" si="333"/>
        <v/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2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theater/plays</v>
      </c>
      <c r="R3530" t="str">
        <f t="shared" si="333"/>
        <v/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2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theater/plays</v>
      </c>
      <c r="R3531" t="str">
        <f t="shared" si="333"/>
        <v/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theater/plays</v>
      </c>
      <c r="R3532" t="str">
        <f t="shared" si="333"/>
        <v/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2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theater/plays</v>
      </c>
      <c r="R3533" t="str">
        <f t="shared" si="333"/>
        <v/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2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theater/plays</v>
      </c>
      <c r="R3534" t="str">
        <f t="shared" si="333"/>
        <v/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2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theater/plays</v>
      </c>
      <c r="R3535" t="str">
        <f t="shared" si="333"/>
        <v/>
      </c>
      <c r="S3535" s="10">
        <f t="shared" si="334"/>
        <v>42289.761192129634</v>
      </c>
      <c r="T3535" s="10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2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theater/plays</v>
      </c>
      <c r="R3536" t="str">
        <f t="shared" si="333"/>
        <v/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2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theater/plays</v>
      </c>
      <c r="R3537" t="str">
        <f t="shared" si="333"/>
        <v/>
      </c>
      <c r="S3537" s="10">
        <f t="shared" si="334"/>
        <v>42248.640162037038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2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theater/plays</v>
      </c>
      <c r="R3538" t="str">
        <f t="shared" si="333"/>
        <v/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2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theater/plays</v>
      </c>
      <c r="R3539" t="str">
        <f t="shared" si="333"/>
        <v/>
      </c>
      <c r="S3539" s="10">
        <f t="shared" si="334"/>
        <v>41923.354351851856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2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theater/plays</v>
      </c>
      <c r="R3540" t="str">
        <f t="shared" si="333"/>
        <v/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2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theater/plays</v>
      </c>
      <c r="R3541" t="str">
        <f t="shared" si="333"/>
        <v/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theater/plays</v>
      </c>
      <c r="R3542" t="str">
        <f t="shared" si="333"/>
        <v/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2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theater/plays</v>
      </c>
      <c r="R3543" t="str">
        <f t="shared" si="333"/>
        <v/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2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theater/plays</v>
      </c>
      <c r="R3544" t="str">
        <f t="shared" si="333"/>
        <v/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2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theater/plays</v>
      </c>
      <c r="R3545" t="str">
        <f t="shared" si="333"/>
        <v/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2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theater/plays</v>
      </c>
      <c r="R3546" t="str">
        <f t="shared" si="333"/>
        <v/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2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theater/plays</v>
      </c>
      <c r="R3547" t="str">
        <f t="shared" si="333"/>
        <v/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2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theater/plays</v>
      </c>
      <c r="R3548" t="str">
        <f t="shared" si="333"/>
        <v/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2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theater/plays</v>
      </c>
      <c r="R3549" t="str">
        <f t="shared" si="333"/>
        <v/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2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theater/plays</v>
      </c>
      <c r="R3550" t="str">
        <f t="shared" si="333"/>
        <v/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2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theater/plays</v>
      </c>
      <c r="R3551" t="str">
        <f t="shared" si="333"/>
        <v/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theater/plays</v>
      </c>
      <c r="R3552" t="str">
        <f t="shared" si="333"/>
        <v/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2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theater/plays</v>
      </c>
      <c r="R3553" t="str">
        <f t="shared" si="333"/>
        <v/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2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theater/plays</v>
      </c>
      <c r="R3554" t="str">
        <f t="shared" si="333"/>
        <v/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2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theater/plays</v>
      </c>
      <c r="R3555" t="str">
        <f t="shared" si="333"/>
        <v/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2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theater/plays</v>
      </c>
      <c r="R3556" t="str">
        <f t="shared" si="333"/>
        <v/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2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theater/plays</v>
      </c>
      <c r="R3557" t="str">
        <f t="shared" si="333"/>
        <v/>
      </c>
      <c r="S3557" s="10">
        <f t="shared" si="334"/>
        <v>42661.442060185189</v>
      </c>
      <c r="T3557" s="10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2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theater/plays</v>
      </c>
      <c r="R3558" t="str">
        <f t="shared" si="333"/>
        <v/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2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theater/plays</v>
      </c>
      <c r="R3559" t="str">
        <f t="shared" si="333"/>
        <v/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2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theater/plays</v>
      </c>
      <c r="R3560" t="str">
        <f t="shared" si="333"/>
        <v/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2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theater/plays</v>
      </c>
      <c r="R3561" t="str">
        <f t="shared" si="333"/>
        <v/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theater/plays</v>
      </c>
      <c r="R3562" t="str">
        <f t="shared" si="333"/>
        <v/>
      </c>
      <c r="S3562" s="10">
        <f t="shared" si="334"/>
        <v>42115.889652777776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2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theater/plays</v>
      </c>
      <c r="R3563" t="str">
        <f t="shared" si="333"/>
        <v/>
      </c>
      <c r="S3563" s="10">
        <f t="shared" si="334"/>
        <v>42203.680300925931</v>
      </c>
      <c r="T3563" s="10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2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theater/plays</v>
      </c>
      <c r="R3564" t="str">
        <f t="shared" si="333"/>
        <v/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2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theater/plays</v>
      </c>
      <c r="R3565" t="str">
        <f t="shared" si="333"/>
        <v/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2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theater/plays</v>
      </c>
      <c r="R3566" t="str">
        <f t="shared" si="333"/>
        <v/>
      </c>
      <c r="S3566" s="10">
        <f t="shared" si="334"/>
        <v>42236.623252314814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2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theater/plays</v>
      </c>
      <c r="R3567" t="str">
        <f t="shared" si="333"/>
        <v/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2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theater/plays</v>
      </c>
      <c r="R3568" t="str">
        <f t="shared" si="333"/>
        <v/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2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theater/plays</v>
      </c>
      <c r="R3569" t="str">
        <f t="shared" si="333"/>
        <v/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2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theater/plays</v>
      </c>
      <c r="R3570" t="str">
        <f t="shared" si="333"/>
        <v/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2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theater/plays</v>
      </c>
      <c r="R3571" t="str">
        <f t="shared" si="333"/>
        <v/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theater/plays</v>
      </c>
      <c r="R3572" t="str">
        <f t="shared" si="333"/>
        <v/>
      </c>
      <c r="S3572" s="10">
        <f t="shared" si="334"/>
        <v>41976.331979166665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2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theater/plays</v>
      </c>
      <c r="R3573" t="str">
        <f t="shared" si="333"/>
        <v/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2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theater/plays</v>
      </c>
      <c r="R3574" t="str">
        <f t="shared" si="333"/>
        <v/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2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theater/plays</v>
      </c>
      <c r="R3575" t="str">
        <f t="shared" si="333"/>
        <v/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2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theater/plays</v>
      </c>
      <c r="R3576" t="str">
        <f t="shared" si="333"/>
        <v/>
      </c>
      <c r="S3576" s="10">
        <f t="shared" si="334"/>
        <v>41926.942685185189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2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theater/plays</v>
      </c>
      <c r="R3577" t="str">
        <f t="shared" si="333"/>
        <v/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2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theater/plays</v>
      </c>
      <c r="R3578" t="str">
        <f t="shared" si="333"/>
        <v/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2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theater/plays</v>
      </c>
      <c r="R3579" t="str">
        <f t="shared" si="333"/>
        <v/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2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theater/plays</v>
      </c>
      <c r="R3580" t="str">
        <f t="shared" si="333"/>
        <v/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2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theater/plays</v>
      </c>
      <c r="R3581" t="str">
        <f t="shared" si="333"/>
        <v/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theater/plays</v>
      </c>
      <c r="R3582" t="str">
        <f t="shared" si="333"/>
        <v/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2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theater/plays</v>
      </c>
      <c r="R3583" t="str">
        <f t="shared" si="333"/>
        <v/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2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theater/plays</v>
      </c>
      <c r="R3584" t="str">
        <f t="shared" si="333"/>
        <v/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2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theater/plays</v>
      </c>
      <c r="R3585" t="str">
        <f t="shared" si="333"/>
        <v/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2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theater/plays</v>
      </c>
      <c r="R3586" t="str">
        <f t="shared" si="333"/>
        <v/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2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IFERROR(LEFT(N3587, SEARCH("&amp;",N3587,1)-1),N3587)</f>
        <v>theater/plays</v>
      </c>
      <c r="R3587" t="str">
        <f t="shared" ref="R3587:R3650" si="339">IFERROR(RIGHT(N3587,LEN(N3587)-FIND("&amp;",N3587)),"")</f>
        <v/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2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theater/plays</v>
      </c>
      <c r="R3588" t="str">
        <f t="shared" si="339"/>
        <v/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2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theater/plays</v>
      </c>
      <c r="R3589" t="str">
        <f t="shared" si="339"/>
        <v/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2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theater/plays</v>
      </c>
      <c r="R3590" t="str">
        <f t="shared" si="339"/>
        <v/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2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theater/plays</v>
      </c>
      <c r="R3591" t="str">
        <f t="shared" si="339"/>
        <v/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theater/plays</v>
      </c>
      <c r="R3592" t="str">
        <f t="shared" si="339"/>
        <v/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2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theater/plays</v>
      </c>
      <c r="R3593" t="str">
        <f t="shared" si="339"/>
        <v/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2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theater/plays</v>
      </c>
      <c r="R3594" t="str">
        <f t="shared" si="339"/>
        <v/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2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theater/plays</v>
      </c>
      <c r="R3595" t="str">
        <f t="shared" si="339"/>
        <v/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2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theater/plays</v>
      </c>
      <c r="R3596" t="str">
        <f t="shared" si="339"/>
        <v/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2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theater/plays</v>
      </c>
      <c r="R3597" t="str">
        <f t="shared" si="339"/>
        <v/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2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theater/plays</v>
      </c>
      <c r="R3598" t="str">
        <f t="shared" si="339"/>
        <v/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2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theater/plays</v>
      </c>
      <c r="R3599" t="str">
        <f t="shared" si="339"/>
        <v/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2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theater/plays</v>
      </c>
      <c r="R3600" t="str">
        <f t="shared" si="339"/>
        <v/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2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theater/plays</v>
      </c>
      <c r="R3601" t="str">
        <f t="shared" si="339"/>
        <v/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theater/plays</v>
      </c>
      <c r="R3602" t="str">
        <f t="shared" si="339"/>
        <v/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2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theater/plays</v>
      </c>
      <c r="R3603" t="str">
        <f t="shared" si="339"/>
        <v/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2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theater/plays</v>
      </c>
      <c r="R3604" t="str">
        <f t="shared" si="339"/>
        <v/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2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theater/plays</v>
      </c>
      <c r="R3605" t="str">
        <f t="shared" si="339"/>
        <v/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2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theater/plays</v>
      </c>
      <c r="R3606" t="str">
        <f t="shared" si="339"/>
        <v/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2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theater/plays</v>
      </c>
      <c r="R3607" t="str">
        <f t="shared" si="339"/>
        <v/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2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theater/plays</v>
      </c>
      <c r="R3608" t="str">
        <f t="shared" si="339"/>
        <v/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2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theater/plays</v>
      </c>
      <c r="R3609" t="str">
        <f t="shared" si="339"/>
        <v/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2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theater/plays</v>
      </c>
      <c r="R3610" t="str">
        <f t="shared" si="339"/>
        <v/>
      </c>
      <c r="S3610" s="10">
        <f t="shared" si="340"/>
        <v>42506.709374999999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2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theater/plays</v>
      </c>
      <c r="R3611" t="str">
        <f t="shared" si="339"/>
        <v/>
      </c>
      <c r="S3611" s="10">
        <f t="shared" si="340"/>
        <v>42429.991724537038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theater/plays</v>
      </c>
      <c r="R3612" t="str">
        <f t="shared" si="339"/>
        <v/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2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theater/plays</v>
      </c>
      <c r="R3613" t="str">
        <f t="shared" si="339"/>
        <v/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2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theater/plays</v>
      </c>
      <c r="R3614" t="str">
        <f t="shared" si="339"/>
        <v/>
      </c>
      <c r="S3614" s="10">
        <f t="shared" si="340"/>
        <v>41789.726979166662</v>
      </c>
      <c r="T3614" s="10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2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theater/plays</v>
      </c>
      <c r="R3615" t="str">
        <f t="shared" si="339"/>
        <v/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2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theater/plays</v>
      </c>
      <c r="R3616" t="str">
        <f t="shared" si="339"/>
        <v/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2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theater/plays</v>
      </c>
      <c r="R3617" t="str">
        <f t="shared" si="339"/>
        <v/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2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theater/plays</v>
      </c>
      <c r="R3618" t="str">
        <f t="shared" si="339"/>
        <v/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2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theater/plays</v>
      </c>
      <c r="R3619" t="str">
        <f t="shared" si="339"/>
        <v/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2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theater/plays</v>
      </c>
      <c r="R3620" t="str">
        <f t="shared" si="339"/>
        <v/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2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theater/plays</v>
      </c>
      <c r="R3621" t="str">
        <f t="shared" si="339"/>
        <v/>
      </c>
      <c r="S3621" s="10">
        <f t="shared" si="340"/>
        <v>42661.132245370369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theater/plays</v>
      </c>
      <c r="R3622" t="str">
        <f t="shared" si="339"/>
        <v/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2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theater/plays</v>
      </c>
      <c r="R3623" t="str">
        <f t="shared" si="339"/>
        <v/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2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theater/plays</v>
      </c>
      <c r="R3624" t="str">
        <f t="shared" si="339"/>
        <v/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2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theater/plays</v>
      </c>
      <c r="R3625" t="str">
        <f t="shared" si="339"/>
        <v/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2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theater/plays</v>
      </c>
      <c r="R3626" t="str">
        <f t="shared" si="339"/>
        <v/>
      </c>
      <c r="S3626" s="10">
        <f t="shared" si="340"/>
        <v>42545.774189814816</v>
      </c>
      <c r="T3626" s="10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2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theater/plays</v>
      </c>
      <c r="R3627" t="str">
        <f t="shared" si="339"/>
        <v/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2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theater/plays</v>
      </c>
      <c r="R3628" t="str">
        <f t="shared" si="339"/>
        <v/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2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theater/plays</v>
      </c>
      <c r="R3629" t="str">
        <f t="shared" si="339"/>
        <v/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2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theater/musical</v>
      </c>
      <c r="R3630" t="str">
        <f t="shared" si="339"/>
        <v/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2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theater/musical</v>
      </c>
      <c r="R3631" t="str">
        <f t="shared" si="339"/>
        <v/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theater/musical</v>
      </c>
      <c r="R3632" t="str">
        <f t="shared" si="339"/>
        <v/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2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theater/musical</v>
      </c>
      <c r="R3633" t="str">
        <f t="shared" si="339"/>
        <v/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2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theater/musical</v>
      </c>
      <c r="R3634" t="str">
        <f t="shared" si="339"/>
        <v/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2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theater/musical</v>
      </c>
      <c r="R3635" t="str">
        <f t="shared" si="339"/>
        <v/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2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theater/musical</v>
      </c>
      <c r="R3636" t="str">
        <f t="shared" si="339"/>
        <v/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2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theater/musical</v>
      </c>
      <c r="R3637" t="str">
        <f t="shared" si="339"/>
        <v/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2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theater/musical</v>
      </c>
      <c r="R3638" t="str">
        <f t="shared" si="339"/>
        <v/>
      </c>
      <c r="S3638" s="10">
        <f t="shared" si="340"/>
        <v>42226.694780092592</v>
      </c>
      <c r="T3638" s="10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2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theater/musical</v>
      </c>
      <c r="R3639" t="str">
        <f t="shared" si="339"/>
        <v/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2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theater/musical</v>
      </c>
      <c r="R3640" t="str">
        <f t="shared" si="339"/>
        <v/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2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theater/musical</v>
      </c>
      <c r="R3641" t="str">
        <f t="shared" si="339"/>
        <v/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theater/musical</v>
      </c>
      <c r="R3642" t="str">
        <f t="shared" si="339"/>
        <v/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2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theater/musical</v>
      </c>
      <c r="R3643" t="str">
        <f t="shared" si="339"/>
        <v/>
      </c>
      <c r="S3643" s="10">
        <f t="shared" si="340"/>
        <v>41899.627071759256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2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theater/musical</v>
      </c>
      <c r="R3644" t="str">
        <f t="shared" si="339"/>
        <v/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2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theater/musical</v>
      </c>
      <c r="R3645" t="str">
        <f t="shared" si="339"/>
        <v/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2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theater/musical</v>
      </c>
      <c r="R3646" t="str">
        <f t="shared" si="339"/>
        <v/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2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theater/musical</v>
      </c>
      <c r="R3647" t="str">
        <f t="shared" si="339"/>
        <v/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2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theater/musical</v>
      </c>
      <c r="R3648" t="str">
        <f t="shared" si="339"/>
        <v/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2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theater/musical</v>
      </c>
      <c r="R3649" t="str">
        <f t="shared" si="339"/>
        <v/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2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theater/plays</v>
      </c>
      <c r="R3650" t="str">
        <f t="shared" si="339"/>
        <v/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2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IFERROR(LEFT(N3651, SEARCH("&amp;",N3651,1)-1),N3651)</f>
        <v>theater/plays</v>
      </c>
      <c r="R3651" t="str">
        <f t="shared" ref="R3651:R3714" si="345">IFERROR(RIGHT(N3651,LEN(N3651)-FIND("&amp;",N3651)),"")</f>
        <v/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theater/plays</v>
      </c>
      <c r="R3652" t="str">
        <f t="shared" si="345"/>
        <v/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2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theater/plays</v>
      </c>
      <c r="R3653" t="str">
        <f t="shared" si="345"/>
        <v/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2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theater/plays</v>
      </c>
      <c r="R3654" t="str">
        <f t="shared" si="345"/>
        <v/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2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theater/plays</v>
      </c>
      <c r="R3655" t="str">
        <f t="shared" si="345"/>
        <v/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2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theater/plays</v>
      </c>
      <c r="R3656" t="str">
        <f t="shared" si="345"/>
        <v/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2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theater/plays</v>
      </c>
      <c r="R3657" t="str">
        <f t="shared" si="345"/>
        <v/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2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theater/plays</v>
      </c>
      <c r="R3658" t="str">
        <f t="shared" si="345"/>
        <v/>
      </c>
      <c r="S3658" s="10">
        <f t="shared" si="346"/>
        <v>42737.910138888888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2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theater/plays</v>
      </c>
      <c r="R3659" t="str">
        <f t="shared" si="345"/>
        <v/>
      </c>
      <c r="S3659" s="10">
        <f t="shared" si="346"/>
        <v>42499.629849537036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2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theater/plays</v>
      </c>
      <c r="R3660" t="str">
        <f t="shared" si="345"/>
        <v/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2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theater/plays</v>
      </c>
      <c r="R3661" t="str">
        <f t="shared" si="345"/>
        <v/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theater/plays</v>
      </c>
      <c r="R3662" t="str">
        <f t="shared" si="345"/>
        <v/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2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theater/plays</v>
      </c>
      <c r="R3663" t="str">
        <f t="shared" si="345"/>
        <v/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2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theater/plays</v>
      </c>
      <c r="R3664" t="str">
        <f t="shared" si="345"/>
        <v/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2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theater/plays</v>
      </c>
      <c r="R3665" t="str">
        <f t="shared" si="345"/>
        <v/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2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theater/plays</v>
      </c>
      <c r="R3666" t="str">
        <f t="shared" si="345"/>
        <v/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2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theater/plays</v>
      </c>
      <c r="R3667" t="str">
        <f t="shared" si="345"/>
        <v/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2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theater/plays</v>
      </c>
      <c r="R3668" t="str">
        <f t="shared" si="345"/>
        <v/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2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theater/plays</v>
      </c>
      <c r="R3669" t="str">
        <f t="shared" si="345"/>
        <v/>
      </c>
      <c r="S3669" s="10">
        <f t="shared" si="346"/>
        <v>42173.970127314809</v>
      </c>
      <c r="T3669" s="10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2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theater/plays</v>
      </c>
      <c r="R3670" t="str">
        <f t="shared" si="345"/>
        <v/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2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theater/plays</v>
      </c>
      <c r="R3671" t="str">
        <f t="shared" si="345"/>
        <v/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theater/plays</v>
      </c>
      <c r="R3672" t="str">
        <f t="shared" si="345"/>
        <v/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2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theater/plays</v>
      </c>
      <c r="R3673" t="str">
        <f t="shared" si="345"/>
        <v/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2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theater/plays</v>
      </c>
      <c r="R3674" t="str">
        <f t="shared" si="345"/>
        <v/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2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theater/plays</v>
      </c>
      <c r="R3675" t="str">
        <f t="shared" si="345"/>
        <v/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2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theater/plays</v>
      </c>
      <c r="R3676" t="str">
        <f t="shared" si="345"/>
        <v/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2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theater/plays</v>
      </c>
      <c r="R3677" t="str">
        <f t="shared" si="345"/>
        <v/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2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theater/plays</v>
      </c>
      <c r="R3678" t="str">
        <f t="shared" si="345"/>
        <v/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2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theater/plays</v>
      </c>
      <c r="R3679" t="str">
        <f t="shared" si="345"/>
        <v/>
      </c>
      <c r="S3679" s="10">
        <f t="shared" si="346"/>
        <v>41802.574282407411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2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theater/plays</v>
      </c>
      <c r="R3680" t="str">
        <f t="shared" si="345"/>
        <v/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2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theater/plays</v>
      </c>
      <c r="R3681" t="str">
        <f t="shared" si="345"/>
        <v/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theater/plays</v>
      </c>
      <c r="R3682" t="str">
        <f t="shared" si="345"/>
        <v/>
      </c>
      <c r="S3682" s="10">
        <f t="shared" si="346"/>
        <v>42627.454097222224</v>
      </c>
      <c r="T3682" s="10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2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theater/plays</v>
      </c>
      <c r="R3683" t="str">
        <f t="shared" si="345"/>
        <v/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2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theater/plays</v>
      </c>
      <c r="R3684" t="str">
        <f t="shared" si="345"/>
        <v/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2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theater/plays</v>
      </c>
      <c r="R3685" t="str">
        <f t="shared" si="345"/>
        <v/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2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theater/plays</v>
      </c>
      <c r="R3686" t="str">
        <f t="shared" si="345"/>
        <v/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2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theater/plays</v>
      </c>
      <c r="R3687" t="str">
        <f t="shared" si="345"/>
        <v/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2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theater/plays</v>
      </c>
      <c r="R3688" t="str">
        <f t="shared" si="345"/>
        <v/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2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theater/plays</v>
      </c>
      <c r="R3689" t="str">
        <f t="shared" si="345"/>
        <v/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2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theater/plays</v>
      </c>
      <c r="R3690" t="str">
        <f t="shared" si="345"/>
        <v/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2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theater/plays</v>
      </c>
      <c r="R3691" t="str">
        <f t="shared" si="345"/>
        <v/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theater/plays</v>
      </c>
      <c r="R3692" t="str">
        <f t="shared" si="345"/>
        <v/>
      </c>
      <c r="S3692" s="10">
        <f t="shared" si="346"/>
        <v>41940.598182870366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2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theater/plays</v>
      </c>
      <c r="R3693" t="str">
        <f t="shared" si="345"/>
        <v/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2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theater/plays</v>
      </c>
      <c r="R3694" t="str">
        <f t="shared" si="345"/>
        <v/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2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theater/plays</v>
      </c>
      <c r="R3695" t="str">
        <f t="shared" si="345"/>
        <v/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2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theater/plays</v>
      </c>
      <c r="R3696" t="str">
        <f t="shared" si="345"/>
        <v/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2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theater/plays</v>
      </c>
      <c r="R3697" t="str">
        <f t="shared" si="345"/>
        <v/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2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theater/plays</v>
      </c>
      <c r="R3698" t="str">
        <f t="shared" si="345"/>
        <v/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2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theater/plays</v>
      </c>
      <c r="R3699" t="str">
        <f t="shared" si="345"/>
        <v/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2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theater/plays</v>
      </c>
      <c r="R3700" t="str">
        <f t="shared" si="345"/>
        <v/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2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theater/plays</v>
      </c>
      <c r="R3701" t="str">
        <f t="shared" si="345"/>
        <v/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theater/plays</v>
      </c>
      <c r="R3702" t="str">
        <f t="shared" si="345"/>
        <v/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2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theater/plays</v>
      </c>
      <c r="R3703" t="str">
        <f t="shared" si="345"/>
        <v/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2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theater/plays</v>
      </c>
      <c r="R3704" t="str">
        <f t="shared" si="345"/>
        <v/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2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theater/plays</v>
      </c>
      <c r="R3705" t="str">
        <f t="shared" si="345"/>
        <v/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2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theater/plays</v>
      </c>
      <c r="R3706" t="str">
        <f t="shared" si="345"/>
        <v/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2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theater/plays</v>
      </c>
      <c r="R3707" t="str">
        <f t="shared" si="345"/>
        <v/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2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theater/plays</v>
      </c>
      <c r="R3708" t="str">
        <f t="shared" si="345"/>
        <v/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2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theater/plays</v>
      </c>
      <c r="R3709" t="str">
        <f t="shared" si="345"/>
        <v/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2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theater/plays</v>
      </c>
      <c r="R3710" t="str">
        <f t="shared" si="345"/>
        <v/>
      </c>
      <c r="S3710" s="10">
        <f t="shared" si="346"/>
        <v>41810.142199074078</v>
      </c>
      <c r="T3710" s="10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2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theater/plays</v>
      </c>
      <c r="R3711" t="str">
        <f t="shared" si="345"/>
        <v/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theater/plays</v>
      </c>
      <c r="R3712" t="str">
        <f t="shared" si="345"/>
        <v/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2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theater/plays</v>
      </c>
      <c r="R3713" t="str">
        <f t="shared" si="345"/>
        <v/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2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theater/plays</v>
      </c>
      <c r="R3714" t="str">
        <f t="shared" si="345"/>
        <v/>
      </c>
      <c r="S3714" s="10">
        <f t="shared" si="346"/>
        <v>42134.172071759254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2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IFERROR(LEFT(N3715, SEARCH("&amp;",N3715,1)-1),N3715)</f>
        <v>theater/plays</v>
      </c>
      <c r="R3715" t="str">
        <f t="shared" ref="R3715:R3778" si="351">IFERROR(RIGHT(N3715,LEN(N3715)-FIND("&amp;",N3715)),"")</f>
        <v/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2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theater/plays</v>
      </c>
      <c r="R3716" t="str">
        <f t="shared" si="351"/>
        <v/>
      </c>
      <c r="S3716" s="10">
        <f t="shared" si="352"/>
        <v>42118.556331018517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2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theater/plays</v>
      </c>
      <c r="R3717" t="str">
        <f t="shared" si="351"/>
        <v/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2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theater/plays</v>
      </c>
      <c r="R3718" t="str">
        <f t="shared" si="351"/>
        <v/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2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theater/plays</v>
      </c>
      <c r="R3719" t="str">
        <f t="shared" si="351"/>
        <v/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2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theater/plays</v>
      </c>
      <c r="R3720" t="str">
        <f t="shared" si="351"/>
        <v/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2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theater/plays</v>
      </c>
      <c r="R3721" t="str">
        <f t="shared" si="351"/>
        <v/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theater/plays</v>
      </c>
      <c r="R3722" t="str">
        <f t="shared" si="351"/>
        <v/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2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theater/plays</v>
      </c>
      <c r="R3723" t="str">
        <f t="shared" si="351"/>
        <v/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2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theater/plays</v>
      </c>
      <c r="R3724" t="str">
        <f t="shared" si="351"/>
        <v/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2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theater/plays</v>
      </c>
      <c r="R3725" t="str">
        <f t="shared" si="351"/>
        <v/>
      </c>
      <c r="S3725" s="10">
        <f t="shared" si="352"/>
        <v>41943.753032407403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2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theater/plays</v>
      </c>
      <c r="R3726" t="str">
        <f t="shared" si="351"/>
        <v/>
      </c>
      <c r="S3726" s="10">
        <f t="shared" si="352"/>
        <v>42465.491435185184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2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theater/plays</v>
      </c>
      <c r="R3727" t="str">
        <f t="shared" si="351"/>
        <v/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2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theater/plays</v>
      </c>
      <c r="R3728" t="str">
        <f t="shared" si="351"/>
        <v/>
      </c>
      <c r="S3728" s="10">
        <f t="shared" si="352"/>
        <v>42462.140868055554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2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theater/plays</v>
      </c>
      <c r="R3729" t="str">
        <f t="shared" si="351"/>
        <v/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2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theater/plays</v>
      </c>
      <c r="R3730" t="str">
        <f t="shared" si="351"/>
        <v/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2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theater/plays</v>
      </c>
      <c r="R3731" t="str">
        <f t="shared" si="351"/>
        <v/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theater/plays</v>
      </c>
      <c r="R3732" t="str">
        <f t="shared" si="351"/>
        <v/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2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theater/plays</v>
      </c>
      <c r="R3733" t="str">
        <f t="shared" si="351"/>
        <v/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2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theater/plays</v>
      </c>
      <c r="R3734" t="str">
        <f t="shared" si="351"/>
        <v/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2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theater/plays</v>
      </c>
      <c r="R3735" t="str">
        <f t="shared" si="351"/>
        <v/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2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theater/plays</v>
      </c>
      <c r="R3736" t="str">
        <f t="shared" si="351"/>
        <v/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2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theater/plays</v>
      </c>
      <c r="R3737" t="str">
        <f t="shared" si="351"/>
        <v/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2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theater/plays</v>
      </c>
      <c r="R3738" t="str">
        <f t="shared" si="351"/>
        <v/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2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theater/plays</v>
      </c>
      <c r="R3739" t="str">
        <f t="shared" si="351"/>
        <v/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2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theater/plays</v>
      </c>
      <c r="R3740" t="str">
        <f t="shared" si="351"/>
        <v/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2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theater/plays</v>
      </c>
      <c r="R3741" t="str">
        <f t="shared" si="351"/>
        <v/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theater/plays</v>
      </c>
      <c r="R3742" t="str">
        <f t="shared" si="351"/>
        <v/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2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theater/plays</v>
      </c>
      <c r="R3743" t="str">
        <f t="shared" si="351"/>
        <v/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2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theater/plays</v>
      </c>
      <c r="R3744" t="str">
        <f t="shared" si="351"/>
        <v/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2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theater/plays</v>
      </c>
      <c r="R3745" t="str">
        <f t="shared" si="351"/>
        <v/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2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theater/plays</v>
      </c>
      <c r="R3746" t="str">
        <f t="shared" si="351"/>
        <v/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2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theater/plays</v>
      </c>
      <c r="R3747" t="str">
        <f t="shared" si="351"/>
        <v/>
      </c>
      <c r="S3747" s="10">
        <f t="shared" si="352"/>
        <v>41831.697939814811</v>
      </c>
      <c r="T3747" s="10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2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theater/plays</v>
      </c>
      <c r="R3748" t="str">
        <f t="shared" si="351"/>
        <v/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2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theater/plays</v>
      </c>
      <c r="R3749" t="str">
        <f t="shared" si="351"/>
        <v/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2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theater/musical</v>
      </c>
      <c r="R3750" t="str">
        <f t="shared" si="351"/>
        <v/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2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theater/musical</v>
      </c>
      <c r="R3751" t="str">
        <f t="shared" si="351"/>
        <v/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theater/musical</v>
      </c>
      <c r="R3752" t="str">
        <f t="shared" si="351"/>
        <v/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2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theater/musical</v>
      </c>
      <c r="R3753" t="str">
        <f t="shared" si="351"/>
        <v/>
      </c>
      <c r="S3753" s="10">
        <f t="shared" si="352"/>
        <v>42403.035567129627</v>
      </c>
      <c r="T3753" s="10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2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theater/musical</v>
      </c>
      <c r="R3754" t="str">
        <f t="shared" si="351"/>
        <v/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2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theater/musical</v>
      </c>
      <c r="R3755" t="str">
        <f t="shared" si="351"/>
        <v/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2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theater/musical</v>
      </c>
      <c r="R3756" t="str">
        <f t="shared" si="351"/>
        <v/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2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theater/musical</v>
      </c>
      <c r="R3757" t="str">
        <f t="shared" si="351"/>
        <v/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2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theater/musical</v>
      </c>
      <c r="R3758" t="str">
        <f t="shared" si="351"/>
        <v/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2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theater/musical</v>
      </c>
      <c r="R3759" t="str">
        <f t="shared" si="351"/>
        <v/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2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theater/musical</v>
      </c>
      <c r="R3760" t="str">
        <f t="shared" si="351"/>
        <v/>
      </c>
      <c r="S3760" s="10">
        <f t="shared" si="352"/>
        <v>41747.471504629633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2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theater/musical</v>
      </c>
      <c r="R3761" t="str">
        <f t="shared" si="351"/>
        <v/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theater/musical</v>
      </c>
      <c r="R3762" t="str">
        <f t="shared" si="351"/>
        <v/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2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theater/musical</v>
      </c>
      <c r="R3763" t="str">
        <f t="shared" si="351"/>
        <v/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2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theater/musical</v>
      </c>
      <c r="R3764" t="str">
        <f t="shared" si="351"/>
        <v/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2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theater/musical</v>
      </c>
      <c r="R3765" t="str">
        <f t="shared" si="351"/>
        <v/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2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theater/musical</v>
      </c>
      <c r="R3766" t="str">
        <f t="shared" si="351"/>
        <v/>
      </c>
      <c r="S3766" s="10">
        <f t="shared" si="352"/>
        <v>42499.842962962968</v>
      </c>
      <c r="T3766" s="10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2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theater/musical</v>
      </c>
      <c r="R3767" t="str">
        <f t="shared" si="351"/>
        <v/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2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theater/musical</v>
      </c>
      <c r="R3768" t="str">
        <f t="shared" si="351"/>
        <v/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2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theater/musical</v>
      </c>
      <c r="R3769" t="str">
        <f t="shared" si="351"/>
        <v/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2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theater/musical</v>
      </c>
      <c r="R3770" t="str">
        <f t="shared" si="351"/>
        <v/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2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theater/musical</v>
      </c>
      <c r="R3771" t="str">
        <f t="shared" si="351"/>
        <v/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theater/musical</v>
      </c>
      <c r="R3772" t="str">
        <f t="shared" si="351"/>
        <v/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2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theater/musical</v>
      </c>
      <c r="R3773" t="str">
        <f t="shared" si="351"/>
        <v/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2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theater/musical</v>
      </c>
      <c r="R3774" t="str">
        <f t="shared" si="351"/>
        <v/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2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theater/musical</v>
      </c>
      <c r="R3775" t="str">
        <f t="shared" si="351"/>
        <v/>
      </c>
      <c r="S3775" s="10">
        <f t="shared" si="352"/>
        <v>42656.005173611113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2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theater/musical</v>
      </c>
      <c r="R3776" t="str">
        <f t="shared" si="351"/>
        <v/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2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theater/musical</v>
      </c>
      <c r="R3777" t="str">
        <f t="shared" si="351"/>
        <v/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2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theater/musical</v>
      </c>
      <c r="R3778" t="str">
        <f t="shared" si="351"/>
        <v/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2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IFERROR(LEFT(N3779, SEARCH("&amp;",N3779,1)-1),N3779)</f>
        <v>theater/musical</v>
      </c>
      <c r="R3779" t="str">
        <f t="shared" ref="R3779:R3842" si="357">IFERROR(RIGHT(N3779,LEN(N3779)-FIND("&amp;",N3779)),"")</f>
        <v/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2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theater/musical</v>
      </c>
      <c r="R3780" t="str">
        <f t="shared" si="357"/>
        <v/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2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theater/musical</v>
      </c>
      <c r="R3781" t="str">
        <f t="shared" si="357"/>
        <v/>
      </c>
      <c r="S3781" s="10">
        <f t="shared" si="358"/>
        <v>42425.735416666663</v>
      </c>
      <c r="T3781" s="10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theater/musical</v>
      </c>
      <c r="R3782" t="str">
        <f t="shared" si="357"/>
        <v/>
      </c>
      <c r="S3782" s="10">
        <f t="shared" si="358"/>
        <v>42166.219733796301</v>
      </c>
      <c r="T3782" s="10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2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theater/musical</v>
      </c>
      <c r="R3783" t="str">
        <f t="shared" si="357"/>
        <v/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2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theater/musical</v>
      </c>
      <c r="R3784" t="str">
        <f t="shared" si="357"/>
        <v/>
      </c>
      <c r="S3784" s="10">
        <f t="shared" si="358"/>
        <v>42546.862233796295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2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theater/musical</v>
      </c>
      <c r="R3785" t="str">
        <f t="shared" si="357"/>
        <v/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2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theater/musical</v>
      </c>
      <c r="R3786" t="str">
        <f t="shared" si="357"/>
        <v/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2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theater/musical</v>
      </c>
      <c r="R3787" t="str">
        <f t="shared" si="357"/>
        <v/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2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theater/musical</v>
      </c>
      <c r="R3788" t="str">
        <f t="shared" si="357"/>
        <v/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2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theater/musical</v>
      </c>
      <c r="R3789" t="str">
        <f t="shared" si="357"/>
        <v/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2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theater/musical</v>
      </c>
      <c r="R3790" t="str">
        <f t="shared" si="357"/>
        <v/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2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theater/musical</v>
      </c>
      <c r="R3791" t="str">
        <f t="shared" si="357"/>
        <v/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theater/musical</v>
      </c>
      <c r="R3792" t="str">
        <f t="shared" si="357"/>
        <v/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2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theater/musical</v>
      </c>
      <c r="R3793" t="str">
        <f t="shared" si="357"/>
        <v/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2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theater/musical</v>
      </c>
      <c r="R3794" t="str">
        <f t="shared" si="357"/>
        <v/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2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theater/musical</v>
      </c>
      <c r="R3795" t="str">
        <f t="shared" si="357"/>
        <v/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2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theater/musical</v>
      </c>
      <c r="R3796" t="str">
        <f t="shared" si="357"/>
        <v/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2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theater/musical</v>
      </c>
      <c r="R3797" t="str">
        <f t="shared" si="357"/>
        <v/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2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theater/musical</v>
      </c>
      <c r="R3798" t="str">
        <f t="shared" si="357"/>
        <v/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2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theater/musical</v>
      </c>
      <c r="R3799" t="str">
        <f t="shared" si="357"/>
        <v/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2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theater/musical</v>
      </c>
      <c r="R3800" t="str">
        <f t="shared" si="357"/>
        <v/>
      </c>
      <c r="S3800" s="10">
        <f t="shared" si="358"/>
        <v>41831.722777777773</v>
      </c>
      <c r="T3800" s="10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2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theater/musical</v>
      </c>
      <c r="R3801" t="str">
        <f t="shared" si="357"/>
        <v/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theater/musical</v>
      </c>
      <c r="R3802" t="str">
        <f t="shared" si="357"/>
        <v/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2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theater/musical</v>
      </c>
      <c r="R3803" t="str">
        <f t="shared" si="357"/>
        <v/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2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theater/musical</v>
      </c>
      <c r="R3804" t="str">
        <f t="shared" si="357"/>
        <v/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2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theater/musical</v>
      </c>
      <c r="R3805" t="str">
        <f t="shared" si="357"/>
        <v/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2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theater/musical</v>
      </c>
      <c r="R3806" t="str">
        <f t="shared" si="357"/>
        <v/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2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theater/musical</v>
      </c>
      <c r="R3807" t="str">
        <f t="shared" si="357"/>
        <v/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2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theater/musical</v>
      </c>
      <c r="R3808" t="str">
        <f t="shared" si="357"/>
        <v/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2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theater/musical</v>
      </c>
      <c r="R3809" t="str">
        <f t="shared" si="357"/>
        <v/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2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theater/plays</v>
      </c>
      <c r="R3810" t="str">
        <f t="shared" si="357"/>
        <v/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2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theater/plays</v>
      </c>
      <c r="R3811" t="str">
        <f t="shared" si="357"/>
        <v/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theater/plays</v>
      </c>
      <c r="R3812" t="str">
        <f t="shared" si="357"/>
        <v/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2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theater/plays</v>
      </c>
      <c r="R3813" t="str">
        <f t="shared" si="357"/>
        <v/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2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theater/plays</v>
      </c>
      <c r="R3814" t="str">
        <f t="shared" si="357"/>
        <v/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2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theater/plays</v>
      </c>
      <c r="R3815" t="str">
        <f t="shared" si="357"/>
        <v/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2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theater/plays</v>
      </c>
      <c r="R3816" t="str">
        <f t="shared" si="357"/>
        <v/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2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theater/plays</v>
      </c>
      <c r="R3817" t="str">
        <f t="shared" si="357"/>
        <v/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2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theater/plays</v>
      </c>
      <c r="R3818" t="str">
        <f t="shared" si="357"/>
        <v/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2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theater/plays</v>
      </c>
      <c r="R3819" t="str">
        <f t="shared" si="357"/>
        <v/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2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theater/plays</v>
      </c>
      <c r="R3820" t="str">
        <f t="shared" si="357"/>
        <v/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2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theater/plays</v>
      </c>
      <c r="R3821" t="str">
        <f t="shared" si="357"/>
        <v/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theater/plays</v>
      </c>
      <c r="R3822" t="str">
        <f t="shared" si="357"/>
        <v/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2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theater/plays</v>
      </c>
      <c r="R3823" t="str">
        <f t="shared" si="357"/>
        <v/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2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theater/plays</v>
      </c>
      <c r="R3824" t="str">
        <f t="shared" si="357"/>
        <v/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2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theater/plays</v>
      </c>
      <c r="R3825" t="str">
        <f t="shared" si="357"/>
        <v/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2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theater/plays</v>
      </c>
      <c r="R3826" t="str">
        <f t="shared" si="357"/>
        <v/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2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theater/plays</v>
      </c>
      <c r="R3827" t="str">
        <f t="shared" si="357"/>
        <v/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2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theater/plays</v>
      </c>
      <c r="R3828" t="str">
        <f t="shared" si="357"/>
        <v/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2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theater/plays</v>
      </c>
      <c r="R3829" t="str">
        <f t="shared" si="357"/>
        <v/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2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theater/plays</v>
      </c>
      <c r="R3830" t="str">
        <f t="shared" si="357"/>
        <v/>
      </c>
      <c r="S3830" s="10">
        <f t="shared" si="358"/>
        <v>41944.527627314819</v>
      </c>
      <c r="T3830" s="10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2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theater/plays</v>
      </c>
      <c r="R3831" t="str">
        <f t="shared" si="357"/>
        <v/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theater/plays</v>
      </c>
      <c r="R3832" t="str">
        <f t="shared" si="357"/>
        <v/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2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theater/plays</v>
      </c>
      <c r="R3833" t="str">
        <f t="shared" si="357"/>
        <v/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2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theater/plays</v>
      </c>
      <c r="R3834" t="str">
        <f t="shared" si="357"/>
        <v/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2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theater/plays</v>
      </c>
      <c r="R3835" t="str">
        <f t="shared" si="357"/>
        <v/>
      </c>
      <c r="S3835" s="10">
        <f t="shared" si="358"/>
        <v>41963.872361111113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2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theater/plays</v>
      </c>
      <c r="R3836" t="str">
        <f t="shared" si="357"/>
        <v/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2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theater/plays</v>
      </c>
      <c r="R3837" t="str">
        <f t="shared" si="357"/>
        <v/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2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theater/plays</v>
      </c>
      <c r="R3838" t="str">
        <f t="shared" si="357"/>
        <v/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2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theater/plays</v>
      </c>
      <c r="R3839" t="str">
        <f t="shared" si="357"/>
        <v/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2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theater/plays</v>
      </c>
      <c r="R3840" t="str">
        <f t="shared" si="357"/>
        <v/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2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theater/plays</v>
      </c>
      <c r="R3841" t="str">
        <f t="shared" si="357"/>
        <v/>
      </c>
      <c r="S3841" s="10">
        <f t="shared" si="358"/>
        <v>42155.142638888894</v>
      </c>
      <c r="T3841" s="10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theater/plays</v>
      </c>
      <c r="R3842" t="str">
        <f t="shared" si="357"/>
        <v/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2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IFERROR(LEFT(N3843, SEARCH("&amp;",N3843,1)-1),N3843)</f>
        <v>theater/plays</v>
      </c>
      <c r="R3843" t="str">
        <f t="shared" ref="R3843:R3906" si="363">IFERROR(RIGHT(N3843,LEN(N3843)-FIND("&amp;",N3843)),"")</f>
        <v/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2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theater/plays</v>
      </c>
      <c r="R3844" t="str">
        <f t="shared" si="363"/>
        <v/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2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theater/plays</v>
      </c>
      <c r="R3845" t="str">
        <f t="shared" si="363"/>
        <v/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2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theater/plays</v>
      </c>
      <c r="R3846" t="str">
        <f t="shared" si="363"/>
        <v/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2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theater/plays</v>
      </c>
      <c r="R3847" t="str">
        <f t="shared" si="363"/>
        <v/>
      </c>
      <c r="S3847" s="10">
        <f t="shared" si="364"/>
        <v>42248.627013888894</v>
      </c>
      <c r="T3847" s="10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2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theater/plays</v>
      </c>
      <c r="R3848" t="str">
        <f t="shared" si="363"/>
        <v/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2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theater/plays</v>
      </c>
      <c r="R3849" t="str">
        <f t="shared" si="363"/>
        <v/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2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theater/plays</v>
      </c>
      <c r="R3850" t="str">
        <f t="shared" si="363"/>
        <v/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2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theater/plays</v>
      </c>
      <c r="R3851" t="str">
        <f t="shared" si="363"/>
        <v/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theater/plays</v>
      </c>
      <c r="R3852" t="str">
        <f t="shared" si="363"/>
        <v/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2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theater/plays</v>
      </c>
      <c r="R3853" t="str">
        <f t="shared" si="363"/>
        <v/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2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theater/plays</v>
      </c>
      <c r="R3854" t="str">
        <f t="shared" si="363"/>
        <v/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2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theater/plays</v>
      </c>
      <c r="R3855" t="str">
        <f t="shared" si="363"/>
        <v/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2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theater/plays</v>
      </c>
      <c r="R3856" t="str">
        <f t="shared" si="363"/>
        <v/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2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theater/plays</v>
      </c>
      <c r="R3857" t="str">
        <f t="shared" si="363"/>
        <v/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2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theater/plays</v>
      </c>
      <c r="R3858" t="str">
        <f t="shared" si="363"/>
        <v/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2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theater/plays</v>
      </c>
      <c r="R3859" t="str">
        <f t="shared" si="363"/>
        <v/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2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theater/plays</v>
      </c>
      <c r="R3860" t="str">
        <f t="shared" si="363"/>
        <v/>
      </c>
      <c r="S3860" s="10">
        <f t="shared" si="364"/>
        <v>42128.431064814809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2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theater/plays</v>
      </c>
      <c r="R3861" t="str">
        <f t="shared" si="363"/>
        <v/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theater/plays</v>
      </c>
      <c r="R3862" t="str">
        <f t="shared" si="363"/>
        <v/>
      </c>
      <c r="S3862" s="10">
        <f t="shared" si="364"/>
        <v>41833.660995370374</v>
      </c>
      <c r="T3862" s="10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2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theater/plays</v>
      </c>
      <c r="R3863" t="str">
        <f t="shared" si="363"/>
        <v/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2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theater/plays</v>
      </c>
      <c r="R3864" t="str">
        <f t="shared" si="363"/>
        <v/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2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theater/plays</v>
      </c>
      <c r="R3865" t="str">
        <f t="shared" si="363"/>
        <v/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2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theater/plays</v>
      </c>
      <c r="R3866" t="str">
        <f t="shared" si="363"/>
        <v/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2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theater/plays</v>
      </c>
      <c r="R3867" t="str">
        <f t="shared" si="363"/>
        <v/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2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theater/plays</v>
      </c>
      <c r="R3868" t="str">
        <f t="shared" si="363"/>
        <v/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2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theater/plays</v>
      </c>
      <c r="R3869" t="str">
        <f t="shared" si="363"/>
        <v/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2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theater/musical</v>
      </c>
      <c r="R3870" t="str">
        <f t="shared" si="363"/>
        <v/>
      </c>
      <c r="S3870" s="10">
        <f t="shared" si="364"/>
        <v>41865.659780092596</v>
      </c>
      <c r="T3870" s="10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2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theater/musical</v>
      </c>
      <c r="R3871" t="str">
        <f t="shared" si="363"/>
        <v/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theater/musical</v>
      </c>
      <c r="R3872" t="str">
        <f t="shared" si="363"/>
        <v/>
      </c>
      <c r="S3872" s="10">
        <f t="shared" si="364"/>
        <v>41793.172199074077</v>
      </c>
      <c r="T3872" s="10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2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theater/musical</v>
      </c>
      <c r="R3873" t="str">
        <f t="shared" si="363"/>
        <v/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2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theater/musical</v>
      </c>
      <c r="R3874" t="str">
        <f t="shared" si="363"/>
        <v/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2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theater/musical</v>
      </c>
      <c r="R3875" t="str">
        <f t="shared" si="363"/>
        <v/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2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theater/musical</v>
      </c>
      <c r="R3876" t="str">
        <f t="shared" si="363"/>
        <v/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2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theater/musical</v>
      </c>
      <c r="R3877" t="str">
        <f t="shared" si="363"/>
        <v/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2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theater/musical</v>
      </c>
      <c r="R3878" t="str">
        <f t="shared" si="363"/>
        <v/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2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theater/musical</v>
      </c>
      <c r="R3879" t="str">
        <f t="shared" si="363"/>
        <v/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2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theater/musical</v>
      </c>
      <c r="R3880" t="str">
        <f t="shared" si="363"/>
        <v/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2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theater/musical</v>
      </c>
      <c r="R3881" t="str">
        <f t="shared" si="363"/>
        <v/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theater/musical</v>
      </c>
      <c r="R3882" t="str">
        <f t="shared" si="363"/>
        <v/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2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theater/musical</v>
      </c>
      <c r="R3883" t="str">
        <f t="shared" si="363"/>
        <v/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2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theater/musical</v>
      </c>
      <c r="R3884" t="str">
        <f t="shared" si="363"/>
        <v/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2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theater/musical</v>
      </c>
      <c r="R3885" t="str">
        <f t="shared" si="363"/>
        <v/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2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theater/musical</v>
      </c>
      <c r="R3886" t="str">
        <f t="shared" si="363"/>
        <v/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2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theater/musical</v>
      </c>
      <c r="R3887" t="str">
        <f t="shared" si="363"/>
        <v/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2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theater/musical</v>
      </c>
      <c r="R3888" t="str">
        <f t="shared" si="363"/>
        <v/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2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theater/musical</v>
      </c>
      <c r="R3889" t="str">
        <f t="shared" si="363"/>
        <v/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2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theater/plays</v>
      </c>
      <c r="R3890" t="str">
        <f t="shared" si="363"/>
        <v/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2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theater/plays</v>
      </c>
      <c r="R3891" t="str">
        <f t="shared" si="363"/>
        <v/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theater/plays</v>
      </c>
      <c r="R3892" t="str">
        <f t="shared" si="363"/>
        <v/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2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theater/plays</v>
      </c>
      <c r="R3893" t="str">
        <f t="shared" si="363"/>
        <v/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2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theater/plays</v>
      </c>
      <c r="R3894" t="str">
        <f t="shared" si="363"/>
        <v/>
      </c>
      <c r="S3894" s="10">
        <f t="shared" si="364"/>
        <v>41867.652280092589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2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theater/plays</v>
      </c>
      <c r="R3895" t="str">
        <f t="shared" si="363"/>
        <v/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2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theater/plays</v>
      </c>
      <c r="R3896" t="str">
        <f t="shared" si="363"/>
        <v/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2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theater/plays</v>
      </c>
      <c r="R3897" t="str">
        <f t="shared" si="363"/>
        <v/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2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theater/plays</v>
      </c>
      <c r="R3898" t="str">
        <f t="shared" si="363"/>
        <v/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2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theater/plays</v>
      </c>
      <c r="R3899" t="str">
        <f t="shared" si="363"/>
        <v/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2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theater/plays</v>
      </c>
      <c r="R3900" t="str">
        <f t="shared" si="363"/>
        <v/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2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theater/plays</v>
      </c>
      <c r="R3901" t="str">
        <f t="shared" si="363"/>
        <v/>
      </c>
      <c r="S3901" s="10">
        <f t="shared" si="364"/>
        <v>41843.775011574078</v>
      </c>
      <c r="T3901" s="10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theater/plays</v>
      </c>
      <c r="R3902" t="str">
        <f t="shared" si="363"/>
        <v/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2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theater/plays</v>
      </c>
      <c r="R3903" t="str">
        <f t="shared" si="363"/>
        <v/>
      </c>
      <c r="S3903" s="10">
        <f t="shared" si="364"/>
        <v>42317.826377314814</v>
      </c>
      <c r="T3903" s="10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2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theater/plays</v>
      </c>
      <c r="R3904" t="str">
        <f t="shared" si="363"/>
        <v/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2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theater/plays</v>
      </c>
      <c r="R3905" t="str">
        <f t="shared" si="363"/>
        <v/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2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theater/plays</v>
      </c>
      <c r="R3906" t="str">
        <f t="shared" si="363"/>
        <v/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2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IFERROR(LEFT(N3907, SEARCH("&amp;",N3907,1)-1),N3907)</f>
        <v>theater/plays</v>
      </c>
      <c r="R3907" t="str">
        <f t="shared" ref="R3907:R3970" si="369">IFERROR(RIGHT(N3907,LEN(N3907)-FIND("&amp;",N3907)),"")</f>
        <v/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2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theater/plays</v>
      </c>
      <c r="R3908" t="str">
        <f t="shared" si="369"/>
        <v/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2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theater/plays</v>
      </c>
      <c r="R3909" t="str">
        <f t="shared" si="369"/>
        <v/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2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theater/plays</v>
      </c>
      <c r="R3910" t="str">
        <f t="shared" si="369"/>
        <v/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2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theater/plays</v>
      </c>
      <c r="R3911" t="str">
        <f t="shared" si="369"/>
        <v/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theater/plays</v>
      </c>
      <c r="R3912" t="str">
        <f t="shared" si="369"/>
        <v/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2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theater/plays</v>
      </c>
      <c r="R3913" t="str">
        <f t="shared" si="369"/>
        <v/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2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theater/plays</v>
      </c>
      <c r="R3914" t="str">
        <f t="shared" si="369"/>
        <v/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2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theater/plays</v>
      </c>
      <c r="R3915" t="str">
        <f t="shared" si="369"/>
        <v/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2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theater/plays</v>
      </c>
      <c r="R3916" t="str">
        <f t="shared" si="369"/>
        <v/>
      </c>
      <c r="S3916" s="10">
        <f t="shared" si="370"/>
        <v>42114.818935185191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2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theater/plays</v>
      </c>
      <c r="R3917" t="str">
        <f t="shared" si="369"/>
        <v/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2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theater/plays</v>
      </c>
      <c r="R3918" t="str">
        <f t="shared" si="369"/>
        <v/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2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theater/plays</v>
      </c>
      <c r="R3919" t="str">
        <f t="shared" si="369"/>
        <v/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2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theater/plays</v>
      </c>
      <c r="R3920" t="str">
        <f t="shared" si="369"/>
        <v/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2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theater/plays</v>
      </c>
      <c r="R3921" t="str">
        <f t="shared" si="369"/>
        <v/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theater/plays</v>
      </c>
      <c r="R3922" t="str">
        <f t="shared" si="369"/>
        <v/>
      </c>
      <c r="S3922" s="10">
        <f t="shared" si="370"/>
        <v>42657.38726851852</v>
      </c>
      <c r="T3922" s="10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2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theater/plays</v>
      </c>
      <c r="R3923" t="str">
        <f t="shared" si="369"/>
        <v/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2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theater/plays</v>
      </c>
      <c r="R3924" t="str">
        <f t="shared" si="369"/>
        <v/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2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theater/plays</v>
      </c>
      <c r="R3925" t="str">
        <f t="shared" si="369"/>
        <v/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2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theater/plays</v>
      </c>
      <c r="R3926" t="str">
        <f t="shared" si="369"/>
        <v/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2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theater/plays</v>
      </c>
      <c r="R3927" t="str">
        <f t="shared" si="369"/>
        <v/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2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theater/plays</v>
      </c>
      <c r="R3928" t="str">
        <f t="shared" si="369"/>
        <v/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2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theater/plays</v>
      </c>
      <c r="R3929" t="str">
        <f t="shared" si="369"/>
        <v/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2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theater/plays</v>
      </c>
      <c r="R3930" t="str">
        <f t="shared" si="369"/>
        <v/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2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theater/plays</v>
      </c>
      <c r="R3931" t="str">
        <f t="shared" si="369"/>
        <v/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theater/plays</v>
      </c>
      <c r="R3932" t="str">
        <f t="shared" si="369"/>
        <v/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2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theater/plays</v>
      </c>
      <c r="R3933" t="str">
        <f t="shared" si="369"/>
        <v/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2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theater/plays</v>
      </c>
      <c r="R3934" t="str">
        <f t="shared" si="369"/>
        <v/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2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theater/plays</v>
      </c>
      <c r="R3935" t="str">
        <f t="shared" si="369"/>
        <v/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2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theater/plays</v>
      </c>
      <c r="R3936" t="str">
        <f t="shared" si="369"/>
        <v/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2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theater/plays</v>
      </c>
      <c r="R3937" t="str">
        <f t="shared" si="369"/>
        <v/>
      </c>
      <c r="S3937" s="10">
        <f t="shared" si="370"/>
        <v>42221.656782407408</v>
      </c>
      <c r="T3937" s="10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2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theater/plays</v>
      </c>
      <c r="R3938" t="str">
        <f t="shared" si="369"/>
        <v/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2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theater/plays</v>
      </c>
      <c r="R3939" t="str">
        <f t="shared" si="369"/>
        <v/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2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theater/plays</v>
      </c>
      <c r="R3940" t="str">
        <f t="shared" si="369"/>
        <v/>
      </c>
      <c r="S3940" s="10">
        <f t="shared" si="370"/>
        <v>42151.905717592592</v>
      </c>
      <c r="T3940" s="10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2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theater/plays</v>
      </c>
      <c r="R3941" t="str">
        <f t="shared" si="369"/>
        <v/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theater/plays</v>
      </c>
      <c r="R3942" t="str">
        <f t="shared" si="369"/>
        <v/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2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theater/plays</v>
      </c>
      <c r="R3943" t="str">
        <f t="shared" si="369"/>
        <v/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2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theater/plays</v>
      </c>
      <c r="R3944" t="str">
        <f t="shared" si="369"/>
        <v/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2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theater/plays</v>
      </c>
      <c r="R3945" t="str">
        <f t="shared" si="369"/>
        <v/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2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theater/plays</v>
      </c>
      <c r="R3946" t="str">
        <f t="shared" si="369"/>
        <v/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2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theater/plays</v>
      </c>
      <c r="R3947" t="str">
        <f t="shared" si="369"/>
        <v/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2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theater/plays</v>
      </c>
      <c r="R3948" t="str">
        <f t="shared" si="369"/>
        <v/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2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theater/plays</v>
      </c>
      <c r="R3949" t="str">
        <f t="shared" si="369"/>
        <v/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2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theater/plays</v>
      </c>
      <c r="R3950" t="str">
        <f t="shared" si="369"/>
        <v/>
      </c>
      <c r="S3950" s="10">
        <f t="shared" si="370"/>
        <v>41829.325497685189</v>
      </c>
      <c r="T3950" s="10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2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theater/plays</v>
      </c>
      <c r="R3951" t="str">
        <f t="shared" si="369"/>
        <v/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theater/plays</v>
      </c>
      <c r="R3952" t="str">
        <f t="shared" si="369"/>
        <v/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2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theater/plays</v>
      </c>
      <c r="R3953" t="str">
        <f t="shared" si="369"/>
        <v/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2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theater/plays</v>
      </c>
      <c r="R3954" t="str">
        <f t="shared" si="369"/>
        <v/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2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theater/plays</v>
      </c>
      <c r="R3955" t="str">
        <f t="shared" si="369"/>
        <v/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2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theater/plays</v>
      </c>
      <c r="R3956" t="str">
        <f t="shared" si="369"/>
        <v/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2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theater/plays</v>
      </c>
      <c r="R3957" t="str">
        <f t="shared" si="369"/>
        <v/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2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theater/plays</v>
      </c>
      <c r="R3958" t="str">
        <f t="shared" si="369"/>
        <v/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2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theater/plays</v>
      </c>
      <c r="R3959" t="str">
        <f t="shared" si="369"/>
        <v/>
      </c>
      <c r="S3959" s="10">
        <f t="shared" si="370"/>
        <v>42513.976319444446</v>
      </c>
      <c r="T3959" s="10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2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theater/plays</v>
      </c>
      <c r="R3960" t="str">
        <f t="shared" si="369"/>
        <v/>
      </c>
      <c r="S3960" s="10">
        <f t="shared" si="370"/>
        <v>41816.950370370367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2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theater/plays</v>
      </c>
      <c r="R3961" t="str">
        <f t="shared" si="369"/>
        <v/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theater/plays</v>
      </c>
      <c r="R3962" t="str">
        <f t="shared" si="369"/>
        <v/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2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theater/plays</v>
      </c>
      <c r="R3963" t="str">
        <f t="shared" si="369"/>
        <v/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2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theater/plays</v>
      </c>
      <c r="R3964" t="str">
        <f t="shared" si="369"/>
        <v/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2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theater/plays</v>
      </c>
      <c r="R3965" t="str">
        <f t="shared" si="369"/>
        <v/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2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theater/plays</v>
      </c>
      <c r="R3966" t="str">
        <f t="shared" si="369"/>
        <v/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2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theater/plays</v>
      </c>
      <c r="R3967" t="str">
        <f t="shared" si="369"/>
        <v/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2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theater/plays</v>
      </c>
      <c r="R3968" t="str">
        <f t="shared" si="369"/>
        <v/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2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theater/plays</v>
      </c>
      <c r="R3969" t="str">
        <f t="shared" si="369"/>
        <v/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2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theater/plays</v>
      </c>
      <c r="R3970" t="str">
        <f t="shared" si="369"/>
        <v/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2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IFERROR(LEFT(N3971, SEARCH("&amp;",N3971,1)-1),N3971)</f>
        <v>theater/plays</v>
      </c>
      <c r="R3971" t="str">
        <f t="shared" ref="R3971:R4034" si="375">IFERROR(RIGHT(N3971,LEN(N3971)-FIND("&amp;",N3971)),"")</f>
        <v/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theater/plays</v>
      </c>
      <c r="R3972" t="str">
        <f t="shared" si="375"/>
        <v/>
      </c>
      <c r="S3972" s="10">
        <f t="shared" si="376"/>
        <v>42447.863553240742</v>
      </c>
      <c r="T3972" s="10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2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theater/plays</v>
      </c>
      <c r="R3973" t="str">
        <f t="shared" si="375"/>
        <v/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2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theater/plays</v>
      </c>
      <c r="R3974" t="str">
        <f t="shared" si="375"/>
        <v/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2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theater/plays</v>
      </c>
      <c r="R3975" t="str">
        <f t="shared" si="375"/>
        <v/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2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theater/plays</v>
      </c>
      <c r="R3976" t="str">
        <f t="shared" si="375"/>
        <v/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2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theater/plays</v>
      </c>
      <c r="R3977" t="str">
        <f t="shared" si="375"/>
        <v/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2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theater/plays</v>
      </c>
      <c r="R3978" t="str">
        <f t="shared" si="375"/>
        <v/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2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theater/plays</v>
      </c>
      <c r="R3979" t="str">
        <f t="shared" si="375"/>
        <v/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2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theater/plays</v>
      </c>
      <c r="R3980" t="str">
        <f t="shared" si="375"/>
        <v/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2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theater/plays</v>
      </c>
      <c r="R3981" t="str">
        <f t="shared" si="375"/>
        <v/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theater/plays</v>
      </c>
      <c r="R3982" t="str">
        <f t="shared" si="375"/>
        <v/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2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theater/plays</v>
      </c>
      <c r="R3983" t="str">
        <f t="shared" si="375"/>
        <v/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2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theater/plays</v>
      </c>
      <c r="R3984" t="str">
        <f t="shared" si="375"/>
        <v/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2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theater/plays</v>
      </c>
      <c r="R3985" t="str">
        <f t="shared" si="375"/>
        <v/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2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theater/plays</v>
      </c>
      <c r="R3986" t="str">
        <f t="shared" si="375"/>
        <v/>
      </c>
      <c r="S3986" s="10">
        <f t="shared" si="376"/>
        <v>41920.963472222225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2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theater/plays</v>
      </c>
      <c r="R3987" t="str">
        <f t="shared" si="375"/>
        <v/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2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theater/plays</v>
      </c>
      <c r="R3988" t="str">
        <f t="shared" si="375"/>
        <v/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2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theater/plays</v>
      </c>
      <c r="R3989" t="str">
        <f t="shared" si="375"/>
        <v/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2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theater/plays</v>
      </c>
      <c r="R3990" t="str">
        <f t="shared" si="375"/>
        <v/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2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theater/plays</v>
      </c>
      <c r="R3991" t="str">
        <f t="shared" si="375"/>
        <v/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theater/plays</v>
      </c>
      <c r="R3992" t="str">
        <f t="shared" si="375"/>
        <v/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2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theater/plays</v>
      </c>
      <c r="R3993" t="str">
        <f t="shared" si="375"/>
        <v/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2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theater/plays</v>
      </c>
      <c r="R3994" t="str">
        <f t="shared" si="375"/>
        <v/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2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theater/plays</v>
      </c>
      <c r="R3995" t="str">
        <f t="shared" si="375"/>
        <v/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2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theater/plays</v>
      </c>
      <c r="R3996" t="str">
        <f t="shared" si="375"/>
        <v/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2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theater/plays</v>
      </c>
      <c r="R3997" t="str">
        <f t="shared" si="375"/>
        <v/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2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theater/plays</v>
      </c>
      <c r="R3998" t="str">
        <f t="shared" si="375"/>
        <v/>
      </c>
      <c r="S3998" s="10">
        <f t="shared" si="376"/>
        <v>41950.266944444447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2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theater/plays</v>
      </c>
      <c r="R3999" t="str">
        <f t="shared" si="375"/>
        <v/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2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theater/plays</v>
      </c>
      <c r="R4000" t="str">
        <f t="shared" si="375"/>
        <v/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2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theater/plays</v>
      </c>
      <c r="R4001" t="str">
        <f t="shared" si="375"/>
        <v/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theater/plays</v>
      </c>
      <c r="R4002" t="str">
        <f t="shared" si="375"/>
        <v/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2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theater/plays</v>
      </c>
      <c r="R4003" t="str">
        <f t="shared" si="375"/>
        <v/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2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theater/plays</v>
      </c>
      <c r="R4004" t="str">
        <f t="shared" si="375"/>
        <v/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2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theater/plays</v>
      </c>
      <c r="R4005" t="str">
        <f t="shared" si="375"/>
        <v/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2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theater/plays</v>
      </c>
      <c r="R4006" t="str">
        <f t="shared" si="375"/>
        <v/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2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theater/plays</v>
      </c>
      <c r="R4007" t="str">
        <f t="shared" si="375"/>
        <v/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2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theater/plays</v>
      </c>
      <c r="R4008" t="str">
        <f t="shared" si="375"/>
        <v/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2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theater/plays</v>
      </c>
      <c r="R4009" t="str">
        <f t="shared" si="375"/>
        <v/>
      </c>
      <c r="S4009" s="10">
        <f t="shared" si="376"/>
        <v>41848.772928240738</v>
      </c>
      <c r="T4009" s="10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2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theater/plays</v>
      </c>
      <c r="R4010" t="str">
        <f t="shared" si="375"/>
        <v/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2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theater/plays</v>
      </c>
      <c r="R4011" t="str">
        <f t="shared" si="375"/>
        <v/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theater/plays</v>
      </c>
      <c r="R4012" t="str">
        <f t="shared" si="375"/>
        <v/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2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theater/plays</v>
      </c>
      <c r="R4013" t="str">
        <f t="shared" si="375"/>
        <v/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2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theater/plays</v>
      </c>
      <c r="R4014" t="str">
        <f t="shared" si="375"/>
        <v/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2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theater/plays</v>
      </c>
      <c r="R4015" t="str">
        <f t="shared" si="375"/>
        <v/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2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theater/plays</v>
      </c>
      <c r="R4016" t="str">
        <f t="shared" si="375"/>
        <v/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2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theater/plays</v>
      </c>
      <c r="R4017" t="str">
        <f t="shared" si="375"/>
        <v/>
      </c>
      <c r="S4017" s="10">
        <f t="shared" si="376"/>
        <v>42174.780821759261</v>
      </c>
      <c r="T4017" s="10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2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theater/plays</v>
      </c>
      <c r="R4018" t="str">
        <f t="shared" si="375"/>
        <v/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2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theater/plays</v>
      </c>
      <c r="R4019" t="str">
        <f t="shared" si="375"/>
        <v/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2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theater/plays</v>
      </c>
      <c r="R4020" t="str">
        <f t="shared" si="375"/>
        <v/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2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theater/plays</v>
      </c>
      <c r="R4021" t="str">
        <f t="shared" si="375"/>
        <v/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theater/plays</v>
      </c>
      <c r="R4022" t="str">
        <f t="shared" si="375"/>
        <v/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2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theater/plays</v>
      </c>
      <c r="R4023" t="str">
        <f t="shared" si="375"/>
        <v/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2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theater/plays</v>
      </c>
      <c r="R4024" t="str">
        <f t="shared" si="375"/>
        <v/>
      </c>
      <c r="S4024" s="10">
        <f t="shared" si="376"/>
        <v>41990.584108796298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2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theater/plays</v>
      </c>
      <c r="R4025" t="str">
        <f t="shared" si="375"/>
        <v/>
      </c>
      <c r="S4025" s="10">
        <f t="shared" si="376"/>
        <v>42408.999571759261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2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theater/plays</v>
      </c>
      <c r="R4026" t="str">
        <f t="shared" si="375"/>
        <v/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2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theater/plays</v>
      </c>
      <c r="R4027" t="str">
        <f t="shared" si="375"/>
        <v/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2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theater/plays</v>
      </c>
      <c r="R4028" t="str">
        <f t="shared" si="375"/>
        <v/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2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theater/plays</v>
      </c>
      <c r="R4029" t="str">
        <f t="shared" si="375"/>
        <v/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2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theater/plays</v>
      </c>
      <c r="R4030" t="str">
        <f t="shared" si="375"/>
        <v/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2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theater/plays</v>
      </c>
      <c r="R4031" t="str">
        <f t="shared" si="375"/>
        <v/>
      </c>
      <c r="S4031" s="10">
        <f t="shared" si="376"/>
        <v>42322.02511574074</v>
      </c>
      <c r="T4031" s="10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theater/plays</v>
      </c>
      <c r="R4032" t="str">
        <f t="shared" si="375"/>
        <v/>
      </c>
      <c r="S4032" s="10">
        <f t="shared" si="376"/>
        <v>42374.655081018514</v>
      </c>
      <c r="T4032" s="10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2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theater/plays</v>
      </c>
      <c r="R4033" t="str">
        <f t="shared" si="375"/>
        <v/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2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theater/plays</v>
      </c>
      <c r="R4034" t="str">
        <f t="shared" si="375"/>
        <v/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2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IFERROR(LEFT(N4035, SEARCH("&amp;",N4035,1)-1),N4035)</f>
        <v>theater/plays</v>
      </c>
      <c r="R4035" t="str">
        <f t="shared" ref="R4035:R4098" si="381">IFERROR(RIGHT(N4035,LEN(N4035)-FIND("&amp;",N4035)),"")</f>
        <v/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2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theater/plays</v>
      </c>
      <c r="R4036" t="str">
        <f t="shared" si="381"/>
        <v/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2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theater/plays</v>
      </c>
      <c r="R4037" t="str">
        <f t="shared" si="381"/>
        <v/>
      </c>
      <c r="S4037" s="10">
        <f t="shared" si="382"/>
        <v>41903.882951388892</v>
      </c>
      <c r="T4037" s="10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2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theater/plays</v>
      </c>
      <c r="R4038" t="str">
        <f t="shared" si="381"/>
        <v/>
      </c>
      <c r="S4038" s="10">
        <f t="shared" si="382"/>
        <v>41804.937083333338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2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theater/plays</v>
      </c>
      <c r="R4039" t="str">
        <f t="shared" si="381"/>
        <v/>
      </c>
      <c r="S4039" s="10">
        <f t="shared" si="382"/>
        <v>42497.070775462962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2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theater/plays</v>
      </c>
      <c r="R4040" t="str">
        <f t="shared" si="381"/>
        <v/>
      </c>
      <c r="S4040" s="10">
        <f t="shared" si="382"/>
        <v>41869.798726851848</v>
      </c>
      <c r="T4040" s="10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2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theater/plays</v>
      </c>
      <c r="R4041" t="str">
        <f t="shared" si="381"/>
        <v/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theater/plays</v>
      </c>
      <c r="R4042" t="str">
        <f t="shared" si="381"/>
        <v/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2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theater/plays</v>
      </c>
      <c r="R4043" t="str">
        <f t="shared" si="381"/>
        <v/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2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theater/plays</v>
      </c>
      <c r="R4044" t="str">
        <f t="shared" si="381"/>
        <v/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2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theater/plays</v>
      </c>
      <c r="R4045" t="str">
        <f t="shared" si="381"/>
        <v/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2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theater/plays</v>
      </c>
      <c r="R4046" t="str">
        <f t="shared" si="381"/>
        <v/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2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theater/plays</v>
      </c>
      <c r="R4047" t="str">
        <f t="shared" si="381"/>
        <v/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2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theater/plays</v>
      </c>
      <c r="R4048" t="str">
        <f t="shared" si="381"/>
        <v/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2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theater/plays</v>
      </c>
      <c r="R4049" t="str">
        <f t="shared" si="381"/>
        <v/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2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theater/plays</v>
      </c>
      <c r="R4050" t="str">
        <f t="shared" si="381"/>
        <v/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2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theater/plays</v>
      </c>
      <c r="R4051" t="str">
        <f t="shared" si="381"/>
        <v/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theater/plays</v>
      </c>
      <c r="R4052" t="str">
        <f t="shared" si="381"/>
        <v/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2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theater/plays</v>
      </c>
      <c r="R4053" t="str">
        <f t="shared" si="381"/>
        <v/>
      </c>
      <c r="S4053" s="10">
        <f t="shared" si="382"/>
        <v>41761.810150462959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2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theater/plays</v>
      </c>
      <c r="R4054" t="str">
        <f t="shared" si="381"/>
        <v/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2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theater/plays</v>
      </c>
      <c r="R4055" t="str">
        <f t="shared" si="381"/>
        <v/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2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theater/plays</v>
      </c>
      <c r="R4056" t="str">
        <f t="shared" si="381"/>
        <v/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2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theater/plays</v>
      </c>
      <c r="R4057" t="str">
        <f t="shared" si="381"/>
        <v/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2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theater/plays</v>
      </c>
      <c r="R4058" t="str">
        <f t="shared" si="381"/>
        <v/>
      </c>
      <c r="S4058" s="10">
        <f t="shared" si="382"/>
        <v>42534.933321759258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2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theater/plays</v>
      </c>
      <c r="R4059" t="str">
        <f t="shared" si="381"/>
        <v/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2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theater/plays</v>
      </c>
      <c r="R4060" t="str">
        <f t="shared" si="381"/>
        <v/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2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theater/plays</v>
      </c>
      <c r="R4061" t="str">
        <f t="shared" si="381"/>
        <v/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theater/plays</v>
      </c>
      <c r="R4062" t="str">
        <f t="shared" si="381"/>
        <v/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2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theater/plays</v>
      </c>
      <c r="R4063" t="str">
        <f t="shared" si="381"/>
        <v/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2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theater/plays</v>
      </c>
      <c r="R4064" t="str">
        <f t="shared" si="381"/>
        <v/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2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theater/plays</v>
      </c>
      <c r="R4065" t="str">
        <f t="shared" si="381"/>
        <v/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2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theater/plays</v>
      </c>
      <c r="R4066" t="str">
        <f t="shared" si="381"/>
        <v/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2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theater/plays</v>
      </c>
      <c r="R4067" t="str">
        <f t="shared" si="381"/>
        <v/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2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theater/plays</v>
      </c>
      <c r="R4068" t="str">
        <f t="shared" si="381"/>
        <v/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2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theater/plays</v>
      </c>
      <c r="R4069" t="str">
        <f t="shared" si="381"/>
        <v/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2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theater/plays</v>
      </c>
      <c r="R4070" t="str">
        <f t="shared" si="381"/>
        <v/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2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theater/plays</v>
      </c>
      <c r="R4071" t="str">
        <f t="shared" si="381"/>
        <v/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theater/plays</v>
      </c>
      <c r="R4072" t="str">
        <f t="shared" si="381"/>
        <v/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2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theater/plays</v>
      </c>
      <c r="R4073" t="str">
        <f t="shared" si="381"/>
        <v/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2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theater/plays</v>
      </c>
      <c r="R4074" t="str">
        <f t="shared" si="381"/>
        <v/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2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theater/plays</v>
      </c>
      <c r="R4075" t="str">
        <f t="shared" si="381"/>
        <v/>
      </c>
      <c r="S4075" s="10">
        <f t="shared" si="382"/>
        <v>42078.345208333332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2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theater/plays</v>
      </c>
      <c r="R4076" t="str">
        <f t="shared" si="381"/>
        <v/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2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theater/plays</v>
      </c>
      <c r="R4077" t="str">
        <f t="shared" si="381"/>
        <v/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2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theater/plays</v>
      </c>
      <c r="R4078" t="str">
        <f t="shared" si="381"/>
        <v/>
      </c>
      <c r="S4078" s="10">
        <f t="shared" si="382"/>
        <v>41905.795706018514</v>
      </c>
      <c r="T4078" s="10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2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theater/plays</v>
      </c>
      <c r="R4079" t="str">
        <f t="shared" si="381"/>
        <v/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2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theater/plays</v>
      </c>
      <c r="R4080" t="str">
        <f t="shared" si="381"/>
        <v/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2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theater/plays</v>
      </c>
      <c r="R4081" t="str">
        <f t="shared" si="381"/>
        <v/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theater/plays</v>
      </c>
      <c r="R4082" t="str">
        <f t="shared" si="381"/>
        <v/>
      </c>
      <c r="S4082" s="10">
        <f t="shared" si="382"/>
        <v>42511.698101851856</v>
      </c>
      <c r="T4082" s="10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2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theater/plays</v>
      </c>
      <c r="R4083" t="str">
        <f t="shared" si="381"/>
        <v/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2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theater/plays</v>
      </c>
      <c r="R4084" t="str">
        <f t="shared" si="381"/>
        <v/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2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theater/plays</v>
      </c>
      <c r="R4085" t="str">
        <f t="shared" si="381"/>
        <v/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2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theater/plays</v>
      </c>
      <c r="R4086" t="str">
        <f t="shared" si="381"/>
        <v/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2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theater/plays</v>
      </c>
      <c r="R4087" t="str">
        <f t="shared" si="381"/>
        <v/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2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theater/plays</v>
      </c>
      <c r="R4088" t="str">
        <f t="shared" si="381"/>
        <v/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2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theater/plays</v>
      </c>
      <c r="R4089" t="str">
        <f t="shared" si="381"/>
        <v/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2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theater/plays</v>
      </c>
      <c r="R4090" t="str">
        <f t="shared" si="381"/>
        <v/>
      </c>
      <c r="S4090" s="10">
        <f t="shared" si="382"/>
        <v>41990.612546296295</v>
      </c>
      <c r="T4090" s="10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2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theater/plays</v>
      </c>
      <c r="R4091" t="str">
        <f t="shared" si="381"/>
        <v/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theater/plays</v>
      </c>
      <c r="R4092" t="str">
        <f t="shared" si="381"/>
        <v/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2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theater/plays</v>
      </c>
      <c r="R4093" t="str">
        <f t="shared" si="381"/>
        <v/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2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theater/plays</v>
      </c>
      <c r="R4094" t="str">
        <f t="shared" si="381"/>
        <v/>
      </c>
      <c r="S4094" s="10">
        <f t="shared" si="382"/>
        <v>42039.194988425923</v>
      </c>
      <c r="T4094" s="10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2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theater/plays</v>
      </c>
      <c r="R4095" t="str">
        <f t="shared" si="381"/>
        <v/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2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theater/plays</v>
      </c>
      <c r="R4096" t="str">
        <f t="shared" si="381"/>
        <v/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2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theater/plays</v>
      </c>
      <c r="R4097" t="str">
        <f t="shared" si="381"/>
        <v/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2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theater/plays</v>
      </c>
      <c r="R4098" t="str">
        <f t="shared" si="381"/>
        <v/>
      </c>
      <c r="S4098" s="10">
        <f t="shared" si="382"/>
        <v>42750.530312499999</v>
      </c>
      <c r="T4098" s="10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2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IFERROR(LEFT(N4099, SEARCH("&amp;",N4099,1)-1),N4099)</f>
        <v>theater/plays</v>
      </c>
      <c r="R4099" t="str">
        <f t="shared" ref="R4099:R4115" si="387">IFERROR(RIGHT(N4099,LEN(N4099)-FIND("&amp;",N4099)),"")</f>
        <v/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2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theater/plays</v>
      </c>
      <c r="R4100" t="str">
        <f t="shared" si="387"/>
        <v/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2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theater/plays</v>
      </c>
      <c r="R4101" t="str">
        <f t="shared" si="387"/>
        <v/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theater/plays</v>
      </c>
      <c r="R4102" t="str">
        <f t="shared" si="387"/>
        <v/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2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theater/plays</v>
      </c>
      <c r="R4103" t="str">
        <f t="shared" si="387"/>
        <v/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2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theater/plays</v>
      </c>
      <c r="R4104" t="str">
        <f t="shared" si="387"/>
        <v/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2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theater/plays</v>
      </c>
      <c r="R4105" t="str">
        <f t="shared" si="387"/>
        <v/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2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theater/plays</v>
      </c>
      <c r="R4106" t="str">
        <f t="shared" si="387"/>
        <v/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2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theater/plays</v>
      </c>
      <c r="R4107" t="str">
        <f t="shared" si="387"/>
        <v/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2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theater/plays</v>
      </c>
      <c r="R4108" t="str">
        <f t="shared" si="387"/>
        <v/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2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theater/plays</v>
      </c>
      <c r="R4109" t="str">
        <f t="shared" si="387"/>
        <v/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2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theater/plays</v>
      </c>
      <c r="R4110" t="str">
        <f t="shared" si="387"/>
        <v/>
      </c>
      <c r="S4110" s="10">
        <f t="shared" si="388"/>
        <v>42767.031678240739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2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theater/plays</v>
      </c>
      <c r="R4111" t="str">
        <f t="shared" si="387"/>
        <v/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theater/plays</v>
      </c>
      <c r="R4112" t="str">
        <f t="shared" si="387"/>
        <v/>
      </c>
      <c r="S4112" s="10">
        <f t="shared" si="388"/>
        <v>42512.626747685186</v>
      </c>
      <c r="T4112" s="10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2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theater/plays</v>
      </c>
      <c r="R4113" t="str">
        <f t="shared" si="387"/>
        <v/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2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theater/plays</v>
      </c>
      <c r="R4114" t="str">
        <f t="shared" si="387"/>
        <v/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2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theater/plays</v>
      </c>
      <c r="R4115" t="str">
        <f t="shared" si="387"/>
        <v/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51FA669-BAAF-164C-9FF6-4D1121EEB4E5}"/>
  <conditionalFormatting sqref="F1:F1048576">
    <cfRule type="containsText" dxfId="6" priority="9" operator="containsText" text="successful">
      <formula>NOT(ISERROR(SEARCH("successful",F1)))</formula>
    </cfRule>
    <cfRule type="containsText" dxfId="5" priority="10" operator="containsText" text="live">
      <formula>NOT(ISERROR(SEARCH("live",F1)))</formula>
    </cfRule>
    <cfRule type="containsText" dxfId="4" priority="11" operator="containsText" text="canceled">
      <formula>NOT(ISERROR(SEARCH("canceled",F1)))</formula>
    </cfRule>
    <cfRule type="containsText" dxfId="3" priority="12" operator="containsText" text="failed">
      <formula>NOT(ISERROR(SEARCH("failed",F1)))</formula>
    </cfRule>
  </conditionalFormatting>
  <conditionalFormatting sqref="O2:O4115">
    <cfRule type="cellIs" dxfId="2" priority="1" operator="greaterThanOrEqual">
      <formula>2</formula>
    </cfRule>
    <cfRule type="cellIs" dxfId="1" priority="2" operator="greaterThanOrEqual">
      <formula>1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43AC9-3431-CD48-AC3F-0F163A5C9DDD}">
  <dimension ref="A1:H13"/>
  <sheetViews>
    <sheetView workbookViewId="0">
      <selection activeCell="A6" sqref="A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8343</v>
      </c>
      <c r="B1" t="s">
        <v>8344</v>
      </c>
      <c r="C1" t="s">
        <v>8345</v>
      </c>
      <c r="D1" t="s">
        <v>8346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2">
      <c r="A2" t="s">
        <v>8351</v>
      </c>
      <c r="B2" s="13">
        <f>COUNTIFS(Data!$D:$D,"&lt;1000",Data!$F:$F,"successful")</f>
        <v>322</v>
      </c>
      <c r="C2" s="13">
        <f>COUNTIFS(Data!$D:$D,"&lt;1000",Data!$F:$F,"failed")</f>
        <v>113</v>
      </c>
      <c r="D2" s="13">
        <f>COUNTIFS(Data!$D:$D,"&lt;1000",Data!$F:$F,"canceled")</f>
        <v>18</v>
      </c>
      <c r="E2" s="13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8352</v>
      </c>
      <c r="B3" s="13">
        <f>COUNTIFS(Data!$D:$D,"&lt;4999",Data!$D:$D,"&gt;=1000",Data!$F:$F,"successful")</f>
        <v>931</v>
      </c>
      <c r="C3" s="13">
        <f>COUNTIFS(Data!$D:$D,"&lt;4999",Data!$D:$D,"&gt;=1000",Data!$F:$F,"failed")</f>
        <v>420</v>
      </c>
      <c r="D3" s="13">
        <f>COUNTIFS(Data!$D:$D,"&lt;4999",Data!$D:$D,"&gt;=1000",Data!$F:$F,"canceled")</f>
        <v>60</v>
      </c>
      <c r="E3" s="13">
        <f>SUM(B3:D3)</f>
        <v>1411</v>
      </c>
      <c r="F3" s="5">
        <f>B3/E3</f>
        <v>0.65981573352232459</v>
      </c>
      <c r="G3" s="5">
        <f>C3/E3</f>
        <v>0.297661233167966</v>
      </c>
      <c r="H3" s="5">
        <f>D3/E3</f>
        <v>4.2523033309709427E-2</v>
      </c>
    </row>
    <row r="4" spans="1:8" x14ac:dyDescent="0.2">
      <c r="A4" t="s">
        <v>8353</v>
      </c>
      <c r="B4" s="13">
        <f>COUNTIFS(Data!$D:$D,"&lt;9999",Data!$D:$D,"&gt;=5000",Data!$F:$F,"successful")</f>
        <v>380</v>
      </c>
      <c r="C4" s="13">
        <f>COUNTIFS(Data!$D:$D,"&lt;9999",Data!$D:$D,"&gt;=5000",Data!$F:$F,"failed")</f>
        <v>282</v>
      </c>
      <c r="D4" s="13">
        <f>COUNTIFS(Data!$D:$D,"&lt;9999",Data!$D:$D,"&gt;=5000",Data!$F:$F,"canceled")</f>
        <v>51</v>
      </c>
      <c r="E4" s="13">
        <f t="shared" ref="E4:E12" si="0">SUM(B4:D4)</f>
        <v>713</v>
      </c>
      <c r="F4" s="5">
        <f t="shared" ref="F4:F12" si="1">B4/E4</f>
        <v>0.53295932678821878</v>
      </c>
      <c r="G4" s="5">
        <f t="shared" ref="G4:G12" si="2">C4/E4</f>
        <v>0.39551192145862551</v>
      </c>
      <c r="H4" s="5">
        <f t="shared" ref="H4:H12" si="3">D4/E4</f>
        <v>7.1528751753155678E-2</v>
      </c>
    </row>
    <row r="5" spans="1:8" x14ac:dyDescent="0.2">
      <c r="A5" t="s">
        <v>8354</v>
      </c>
      <c r="B5" s="13">
        <f>COUNTIFS(Data!$D:$D,"&lt;14999",Data!$D:$D,"&gt;=10000",Data!$F:$F,"successful")</f>
        <v>168</v>
      </c>
      <c r="C5" s="13">
        <f>COUNTIFS(Data!$D:$D,"&lt;14999",Data!$D:$D,"&gt;=10000",Data!$F:$F,"failed")</f>
        <v>144</v>
      </c>
      <c r="D5" s="13">
        <f>COUNTIFS(Data!$D:$D,"&lt;14999",Data!$D:$D,"&gt;=10000",Data!$F:$F,"canceled")</f>
        <v>40</v>
      </c>
      <c r="E5" s="13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8355</v>
      </c>
      <c r="B6" s="13">
        <f>COUNTIFS(Data!$D:$D,"&lt;19999",Data!$D:$D,"&gt;=15000",Data!$F:$F,"successful")</f>
        <v>94</v>
      </c>
      <c r="C6" s="13">
        <f>COUNTIFS(Data!$D:$D,"&lt;19999",Data!$D:$D,"&gt;=15000",Data!$F:$F,"failed")</f>
        <v>90</v>
      </c>
      <c r="D6" s="13">
        <f>COUNTIFS(Data!$D:$D,"&lt;19999",Data!$D:$D,"&gt;=15000",Data!$F:$F,"canceled")</f>
        <v>17</v>
      </c>
      <c r="E6" s="13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8356</v>
      </c>
      <c r="B7" s="13">
        <f>COUNTIFS(Data!$D:$D,"&lt;24999",Data!$D:$D,"&gt;=20000",Data!$F:$F,"successful")</f>
        <v>62</v>
      </c>
      <c r="C7" s="13">
        <f>COUNTIFS(Data!$D:$D,"&lt;24999",Data!$D:$D,"&gt;=20000",Data!$F:$F,"failed")</f>
        <v>72</v>
      </c>
      <c r="D7" s="13">
        <f>COUNTIFS(Data!$D:$D,"&lt;24999",Data!$D:$D,"&gt;=20000",Data!$F:$F,"canceled")</f>
        <v>14</v>
      </c>
      <c r="E7" s="13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8357</v>
      </c>
      <c r="B8" s="13">
        <f>COUNTIFS(Data!$D:$D,"&lt;29999",Data!$D:$D,"&gt;=25000",Data!$F:$F,"successful")</f>
        <v>55</v>
      </c>
      <c r="C8" s="13">
        <f>COUNTIFS(Data!$D:$D,"&lt;29999",Data!$D:$D,"&gt;=25000",Data!$F:$F,"failed")</f>
        <v>64</v>
      </c>
      <c r="D8" s="13">
        <f>COUNTIFS(Data!$D:$D,"&lt;29999",Data!$D:$D,"&gt;=20000",Data!$F:$F,"canceled")</f>
        <v>32</v>
      </c>
      <c r="E8" s="13">
        <f t="shared" si="0"/>
        <v>151</v>
      </c>
      <c r="F8" s="5">
        <f t="shared" si="1"/>
        <v>0.36423841059602646</v>
      </c>
      <c r="G8" s="5">
        <f t="shared" si="2"/>
        <v>0.42384105960264901</v>
      </c>
      <c r="H8" s="5">
        <f t="shared" si="3"/>
        <v>0.2119205298013245</v>
      </c>
    </row>
    <row r="9" spans="1:8" x14ac:dyDescent="0.2">
      <c r="A9" t="s">
        <v>8358</v>
      </c>
      <c r="B9" s="13">
        <f>COUNTIFS(Data!$D:$D,"&lt;34999",Data!$D:$D,"&gt;=30000",Data!$F:$F,"successful")</f>
        <v>32</v>
      </c>
      <c r="C9" s="13">
        <f>COUNTIFS(Data!$D:$D,"&lt;34999",Data!$D:$D,"&gt;=30000",Data!$F:$F,"failed")</f>
        <v>37</v>
      </c>
      <c r="D9" s="13">
        <f>COUNTIFS(Data!$D:$D,"&lt;34999",Data!$D:$D,"&gt;=30000",Data!$F:$F,"canceled")</f>
        <v>13</v>
      </c>
      <c r="E9" s="13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8359</v>
      </c>
      <c r="B10" s="13">
        <f>COUNTIFS(Data!$D:$D,"&lt;39999",Data!$D:$D,"&gt;=35000",Data!$F:$F,"successful")</f>
        <v>26</v>
      </c>
      <c r="C10" s="13">
        <f>COUNTIFS(Data!$D:$D,"&lt;39999",Data!$D:$D,"&gt;=35000",Data!$F:$F,"failed")</f>
        <v>22</v>
      </c>
      <c r="D10" s="13">
        <f>COUNTIFS(Data!$D:$D,"&lt;39999",Data!$D:$D,"&gt;=35000",Data!$F:$F,"canceled")</f>
        <v>7</v>
      </c>
      <c r="E10" s="13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8360</v>
      </c>
      <c r="B11" s="13">
        <f>COUNTIFS(Data!$D:$D,"&lt;44999",Data!$D:$D,"&gt;=40000",Data!$F:$F,"successful")</f>
        <v>21</v>
      </c>
      <c r="C11" s="13">
        <f>COUNTIFS(Data!$D:$D,"&lt;44999",Data!$D:$D,"&gt;=40000",Data!$F:$F,"failed")</f>
        <v>16</v>
      </c>
      <c r="D11" s="13">
        <f>COUNTIFS(Data!$D:$D,"&lt;44999",Data!$D:$D,"&gt;=40000",Data!$F:$F,"canceled")</f>
        <v>6</v>
      </c>
      <c r="E11" s="13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8361</v>
      </c>
      <c r="B12" s="13">
        <f>COUNTIFS(Data!$D:$D,"&lt;49999",Data!$D:$D,"&gt;=45000",Data!$F:$F,"successful")</f>
        <v>6</v>
      </c>
      <c r="C12" s="13">
        <f>COUNTIFS(Data!$D:$D,"&lt;49999",Data!$D:$D,"&gt;=45000",Data!$F:$F,"failed")</f>
        <v>11</v>
      </c>
      <c r="D12" s="13">
        <f>COUNTIFS(Data!$D:$D,"&lt;49999",Data!$D:$D,"&gt;=45000",Data!$F:$F,"canceled")</f>
        <v>4</v>
      </c>
      <c r="E12" s="13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8362</v>
      </c>
      <c r="B13" s="13">
        <f>COUNTIFS(Data!$D:$D,"&gt;=50000",Data!$F:$F,"successful")</f>
        <v>86</v>
      </c>
      <c r="C13" s="13">
        <f>COUNTIFS(Data!$D:$D,"&gt;=50000",Data!$F:$F,"failed")</f>
        <v>258</v>
      </c>
      <c r="D13" s="13">
        <f>COUNTIFS(Data!$D:$D,"&gt;=50000",Data!$F:$F,"canceled")</f>
        <v>100</v>
      </c>
      <c r="E13" s="13">
        <f t="shared" ref="E13" si="4">SUM(B13:D13)</f>
        <v>444</v>
      </c>
      <c r="F13" s="5">
        <f t="shared" ref="F13" si="5">B13/E13</f>
        <v>0.19369369369369369</v>
      </c>
      <c r="G13" s="5">
        <f t="shared" ref="G13" si="6">C13/E13</f>
        <v>0.58108108108108103</v>
      </c>
      <c r="H13" s="5">
        <f t="shared" ref="H13" si="7">D13/E13</f>
        <v>0.22522522522522523</v>
      </c>
    </row>
  </sheetData>
  <pageMargins left="0.7" right="0.7" top="0.75" bottom="0.75" header="0.3" footer="0.3"/>
  <ignoredErrors>
    <ignoredError sqref="C3:C4 D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Camaigns By Category</vt:lpstr>
      <vt:lpstr>Campaigns By Subcategory</vt:lpstr>
      <vt:lpstr>Campaigns By Launch Date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Pearlstein</cp:lastModifiedBy>
  <dcterms:created xsi:type="dcterms:W3CDTF">2017-04-20T15:17:24Z</dcterms:created>
  <dcterms:modified xsi:type="dcterms:W3CDTF">2019-07-21T18:32:02Z</dcterms:modified>
</cp:coreProperties>
</file>