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<sst xmlns="http://schemas.openxmlformats.org/spreadsheetml/2006/main" count="48" uniqueCount="38">
  <si>
    <t>Ubicación punto superior izquierdo</t>
  </si>
  <si>
    <t>dimensiones</t>
  </si>
  <si>
    <t>Polígono</t>
  </si>
  <si>
    <t>x</t>
  </si>
  <si>
    <t>y</t>
  </si>
  <si>
    <t>x1</t>
  </si>
  <si>
    <t>y1</t>
  </si>
  <si>
    <t>x2</t>
  </si>
  <si>
    <t>y2</t>
  </si>
  <si>
    <t>x3</t>
  </si>
  <si>
    <t>y3</t>
  </si>
  <si>
    <t>x4</t>
  </si>
  <si>
    <t>y4</t>
  </si>
  <si>
    <t>Escritorio esquina</t>
  </si>
  <si>
    <t>Credenza</t>
  </si>
  <si>
    <t>Cama</t>
  </si>
  <si>
    <t>Mesa multinivel</t>
  </si>
  <si>
    <t>Mesa cocina</t>
  </si>
  <si>
    <t>Archivero pequeño</t>
  </si>
  <si>
    <t>Estante</t>
  </si>
  <si>
    <t>Caja cuerpo Sabina</t>
  </si>
  <si>
    <t>Caja base Sabina</t>
  </si>
  <si>
    <t>Silla</t>
  </si>
  <si>
    <t>dinningroom</t>
  </si>
  <si>
    <t>kitchen</t>
  </si>
  <si>
    <t>bedroom</t>
  </si>
  <si>
    <t>livingroom</t>
  </si>
  <si>
    <t>bathroom</t>
  </si>
  <si>
    <t>studio</t>
  </si>
  <si>
    <t>corridor</t>
  </si>
  <si>
    <t>shortest</t>
  </si>
  <si>
    <t>largest</t>
  </si>
  <si>
    <t>width at largest</t>
  </si>
  <si>
    <t>angle</t>
  </si>
  <si>
    <t>degress</t>
  </si>
  <si>
    <t>width at shortest</t>
  </si>
  <si>
    <t>OpenCV</t>
  </si>
  <si>
    <t>ARNL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</si>
</sst>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O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F47" activeCellId="0" sqref="F47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C6" s="0" t="s">
        <v>0</v>
      </c>
      <c r="E6" s="0" t="s">
        <v>1</v>
      </c>
      <c r="G6" s="0" t="s">
        <v>2</v>
      </c>
    </row>
    <row r="7" customFormat="false" ht="12.8" hidden="false" customHeight="false" outlineLevel="0" collapsed="false">
      <c r="C7" s="0" t="s">
        <v>3</v>
      </c>
      <c r="D7" s="0" t="s">
        <v>4</v>
      </c>
      <c r="E7" s="0" t="s">
        <v>3</v>
      </c>
      <c r="F7" s="0" t="s">
        <v>4</v>
      </c>
      <c r="G7" s="0" t="s">
        <v>5</v>
      </c>
      <c r="H7" s="0" t="s">
        <v>6</v>
      </c>
      <c r="I7" s="0" t="s">
        <v>7</v>
      </c>
      <c r="J7" s="0" t="s">
        <v>8</v>
      </c>
      <c r="K7" s="0" t="s">
        <v>9</v>
      </c>
      <c r="L7" s="0" t="s">
        <v>10</v>
      </c>
      <c r="M7" s="0" t="s">
        <v>11</v>
      </c>
      <c r="N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6921</v>
      </c>
      <c r="D8" s="0" t="n">
        <v>1340</v>
      </c>
      <c r="E8" s="0" t="n">
        <v>750</v>
      </c>
      <c r="F8" s="0" t="n">
        <v>1200</v>
      </c>
      <c r="G8" s="0" t="n">
        <f aca="false">C8</f>
        <v>6921</v>
      </c>
      <c r="H8" s="0" t="n">
        <f aca="false">D8</f>
        <v>1340</v>
      </c>
      <c r="I8" s="0" t="n">
        <f aca="false">G8+E8</f>
        <v>7671</v>
      </c>
      <c r="J8" s="0" t="n">
        <f aca="false">D8</f>
        <v>1340</v>
      </c>
      <c r="K8" s="0" t="n">
        <f aca="false">I8</f>
        <v>7671</v>
      </c>
      <c r="L8" s="0" t="n">
        <f aca="false">D8-F8</f>
        <v>140</v>
      </c>
      <c r="M8" s="0" t="n">
        <f aca="false">G8</f>
        <v>6921</v>
      </c>
      <c r="N8" s="0" t="n">
        <f aca="false">L8</f>
        <v>140</v>
      </c>
      <c r="O8" s="0" t="str">
        <f aca="false">CONCATENATE("POLYGON((", TEXT(G8,"0"), " ", TEXT(H8,"0"), ", ", TEXT(I8,"0"), " ", TEXT(J8,"0"), ", ", TEXT(K8,"0"), " ", TEXT(L8,"0"), ", ", TEXT(M8,"0"), " ", TEXT(N8,"0"), ", ",  TEXT(G8,"0"), " ", TEXT(H8,"0"),")) ")</f>
        <v>POLYGON((6921 1340, 7671 1340, 7671 140, 6921 140, 6921 1340)) </v>
      </c>
    </row>
    <row r="9" customFormat="false" ht="12.8" hidden="false" customHeight="false" outlineLevel="0" collapsed="false">
      <c r="A9" s="0" t="s">
        <v>14</v>
      </c>
      <c r="B9" s="0" t="n">
        <v>2</v>
      </c>
      <c r="C9" s="0" t="n">
        <v>7144</v>
      </c>
      <c r="D9" s="0" t="n">
        <v>-541</v>
      </c>
      <c r="E9" s="0" t="n">
        <v>450</v>
      </c>
      <c r="F9" s="0" t="n">
        <v>1800</v>
      </c>
      <c r="G9" s="0" t="n">
        <f aca="false">C9</f>
        <v>7144</v>
      </c>
      <c r="H9" s="0" t="n">
        <f aca="false">D9</f>
        <v>-541</v>
      </c>
      <c r="I9" s="0" t="n">
        <f aca="false">G9+E9</f>
        <v>7594</v>
      </c>
      <c r="J9" s="0" t="n">
        <f aca="false">D9</f>
        <v>-541</v>
      </c>
      <c r="K9" s="0" t="n">
        <f aca="false">I9</f>
        <v>7594</v>
      </c>
      <c r="L9" s="0" t="n">
        <f aca="false">D9-F9</f>
        <v>-2341</v>
      </c>
      <c r="M9" s="0" t="n">
        <f aca="false">G9</f>
        <v>7144</v>
      </c>
      <c r="N9" s="0" t="n">
        <f aca="false">L9</f>
        <v>-2341</v>
      </c>
      <c r="O9" s="0" t="str">
        <f aca="false">CONCATENATE("POLYGON((", TEXT(G9,"0"), " ", TEXT(H9,"0"), ", ", TEXT(I9,"0"), " ", TEXT(J9,"0"), ", ", TEXT(K9,"0"), " ", TEXT(L9,"0"), ", ", TEXT(M9,"0"), " ", TEXT(N9,"0"), ", ",  TEXT(G9,"0"), " ", TEXT(H9,"0"),")) ")</f>
        <v>POLYGON((7144 -541, 7594 -541, 7594 -2341, 7144 -2341, 7144 -541)) 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5262</v>
      </c>
      <c r="D10" s="0" t="n">
        <v>-4669</v>
      </c>
      <c r="E10" s="0" t="n">
        <v>2100</v>
      </c>
      <c r="F10" s="0" t="n">
        <v>1000</v>
      </c>
      <c r="G10" s="0" t="n">
        <f aca="false">C10</f>
        <v>5262</v>
      </c>
      <c r="H10" s="0" t="n">
        <f aca="false">D10</f>
        <v>-4669</v>
      </c>
      <c r="I10" s="0" t="n">
        <f aca="false">G10+E10</f>
        <v>7362</v>
      </c>
      <c r="J10" s="0" t="n">
        <f aca="false">D10</f>
        <v>-4669</v>
      </c>
      <c r="K10" s="0" t="n">
        <f aca="false">I10</f>
        <v>7362</v>
      </c>
      <c r="L10" s="0" t="n">
        <f aca="false">D10-F10</f>
        <v>-5669</v>
      </c>
      <c r="M10" s="0" t="n">
        <f aca="false">G10</f>
        <v>5262</v>
      </c>
      <c r="N10" s="0" t="n">
        <f aca="false">L10</f>
        <v>-5669</v>
      </c>
      <c r="O10" s="0" t="str">
        <f aca="false">CONCATENATE("POLYGON((", TEXT(G10,"0"), " ", TEXT(H10,"0"), ", ", TEXT(I10,"0"), " ", TEXT(J10,"0"), ", ", TEXT(K10,"0"), " ", TEXT(L10,"0"), ", ", TEXT(M10,"0"), " ", TEXT(N10,"0"), ", ",  TEXT(G10,"0"), " ", TEXT(H10,"0"),")) ")</f>
        <v>POLYGON((5262 -4669, 7362 -4669, 7362 -5669, 5262 -5669, 5262 -4669)) </v>
      </c>
    </row>
    <row r="11" customFormat="false" ht="12.8" hidden="false" customHeight="false" outlineLevel="0" collapsed="false">
      <c r="A11" s="0" t="s">
        <v>16</v>
      </c>
      <c r="B11" s="0" t="n">
        <v>4</v>
      </c>
      <c r="C11" s="0" t="n">
        <v>2834</v>
      </c>
      <c r="D11" s="0" t="n">
        <v>-5438</v>
      </c>
      <c r="E11" s="0" t="n">
        <v>780</v>
      </c>
      <c r="F11" s="0" t="n">
        <v>400</v>
      </c>
      <c r="G11" s="0" t="n">
        <f aca="false">C11</f>
        <v>2834</v>
      </c>
      <c r="H11" s="0" t="n">
        <f aca="false">D11</f>
        <v>-5438</v>
      </c>
      <c r="I11" s="0" t="n">
        <f aca="false">G11+E11</f>
        <v>3614</v>
      </c>
      <c r="J11" s="0" t="n">
        <f aca="false">D11</f>
        <v>-5438</v>
      </c>
      <c r="K11" s="0" t="n">
        <f aca="false">I11</f>
        <v>3614</v>
      </c>
      <c r="L11" s="0" t="n">
        <f aca="false">D11-F11</f>
        <v>-5838</v>
      </c>
      <c r="M11" s="0" t="n">
        <f aca="false">G11</f>
        <v>2834</v>
      </c>
      <c r="N11" s="0" t="n">
        <f aca="false">L11</f>
        <v>-5838</v>
      </c>
      <c r="O11" s="0" t="str">
        <f aca="false">CONCATENATE("POLYGON((", TEXT(G11,"0"), " ", TEXT(H11,"0"), ", ", TEXT(I11,"0"), " ", TEXT(J11,"0"), ", ", TEXT(K11,"0"), " ", TEXT(L11,"0"), ", ", TEXT(M11,"0"), " ", TEXT(N11,"0"), ", ",  TEXT(G11,"0"), " ", TEXT(H11,"0"),")) ")</f>
        <v>POLYGON((2834 -5438, 3614 -5438, 3614 -5838, 2834 -5838, 2834 -5438)) </v>
      </c>
    </row>
    <row r="12" customFormat="false" ht="12.8" hidden="false" customHeight="false" outlineLevel="0" collapsed="false">
      <c r="A12" s="0" t="s">
        <v>17</v>
      </c>
      <c r="B12" s="0" t="n">
        <v>5</v>
      </c>
      <c r="C12" s="0" t="n">
        <v>1943</v>
      </c>
      <c r="D12" s="0" t="n">
        <v>-3111</v>
      </c>
      <c r="E12" s="0" t="n">
        <v>1000</v>
      </c>
      <c r="F12" s="0" t="n">
        <v>1000</v>
      </c>
      <c r="G12" s="0" t="n">
        <f aca="false">C12</f>
        <v>1943</v>
      </c>
      <c r="H12" s="0" t="n">
        <f aca="false">D12</f>
        <v>-3111</v>
      </c>
      <c r="I12" s="0" t="n">
        <f aca="false">G12+E12</f>
        <v>2943</v>
      </c>
      <c r="J12" s="0" t="n">
        <f aca="false">D12</f>
        <v>-3111</v>
      </c>
      <c r="K12" s="0" t="n">
        <f aca="false">I12</f>
        <v>2943</v>
      </c>
      <c r="L12" s="0" t="n">
        <f aca="false">D12-F12</f>
        <v>-4111</v>
      </c>
      <c r="M12" s="0" t="n">
        <f aca="false">G12</f>
        <v>1943</v>
      </c>
      <c r="N12" s="0" t="n">
        <f aca="false">L12</f>
        <v>-4111</v>
      </c>
      <c r="O12" s="0" t="str">
        <f aca="false">CONCATENATE("POLYGON((", TEXT(G12,"0"), " ", TEXT(H12,"0"), ", ", TEXT(I12,"0"), " ", TEXT(J12,"0"), ", ", TEXT(K12,"0"), " ", TEXT(L12,"0"), ", ", TEXT(M12,"0"), " ", TEXT(N12,"0"), ", ",  TEXT(G12,"0"), " ", TEXT(H12,"0"),")) ")</f>
        <v>POLYGON((1943 -3111, 2943 -3111, 2943 -4111, 1943 -4111, 1943 -3111)) </v>
      </c>
    </row>
    <row r="13" customFormat="false" ht="12.8" hidden="false" customHeight="false" outlineLevel="0" collapsed="false">
      <c r="A13" s="0" t="s">
        <v>18</v>
      </c>
      <c r="B13" s="0" t="n">
        <v>6</v>
      </c>
      <c r="C13" s="0" t="n">
        <v>2854</v>
      </c>
      <c r="D13" s="0" t="n">
        <v>-2726</v>
      </c>
      <c r="E13" s="0" t="n">
        <v>460</v>
      </c>
      <c r="F13" s="0" t="n">
        <v>360</v>
      </c>
      <c r="G13" s="0" t="n">
        <f aca="false">C13</f>
        <v>2854</v>
      </c>
      <c r="H13" s="0" t="n">
        <f aca="false">D13</f>
        <v>-2726</v>
      </c>
      <c r="I13" s="0" t="n">
        <f aca="false">G13+E13</f>
        <v>3314</v>
      </c>
      <c r="J13" s="0" t="n">
        <f aca="false">D13</f>
        <v>-2726</v>
      </c>
      <c r="K13" s="0" t="n">
        <f aca="false">I13</f>
        <v>3314</v>
      </c>
      <c r="L13" s="0" t="n">
        <f aca="false">D13-F13</f>
        <v>-3086</v>
      </c>
      <c r="M13" s="0" t="n">
        <f aca="false">G13</f>
        <v>2854</v>
      </c>
      <c r="N13" s="0" t="n">
        <f aca="false">L13</f>
        <v>-3086</v>
      </c>
      <c r="O13" s="0" t="str">
        <f aca="false">CONCATENATE("POLYGON((", TEXT(G13,"0"), " ", TEXT(H13,"0"), ", ", TEXT(I13,"0"), " ", TEXT(J13,"0"), ", ", TEXT(K13,"0"), " ", TEXT(L13,"0"), ", ", TEXT(M13,"0"), " ", TEXT(N13,"0"), ", ",  TEXT(G13,"0"), " ", TEXT(H13,"0"),")) ")</f>
        <v>POLYGON((2854 -2726, 3314 -2726, 3314 -3086, 2854 -3086, 2854 -2726)) </v>
      </c>
    </row>
    <row r="14" customFormat="false" ht="12.8" hidden="false" customHeight="false" outlineLevel="0" collapsed="false">
      <c r="A14" s="0" t="s">
        <v>19</v>
      </c>
      <c r="B14" s="0" t="n">
        <v>7</v>
      </c>
      <c r="C14" s="0" t="n">
        <v>689</v>
      </c>
      <c r="D14" s="0" t="n">
        <v>1462</v>
      </c>
      <c r="E14" s="0" t="n">
        <v>450</v>
      </c>
      <c r="F14" s="0" t="n">
        <v>900</v>
      </c>
      <c r="G14" s="0" t="n">
        <f aca="false">C14</f>
        <v>689</v>
      </c>
      <c r="H14" s="0" t="n">
        <f aca="false">D14</f>
        <v>1462</v>
      </c>
      <c r="I14" s="0" t="n">
        <f aca="false">G14+E14</f>
        <v>1139</v>
      </c>
      <c r="J14" s="0" t="n">
        <f aca="false">D14</f>
        <v>1462</v>
      </c>
      <c r="K14" s="0" t="n">
        <f aca="false">I14</f>
        <v>1139</v>
      </c>
      <c r="L14" s="0" t="n">
        <f aca="false">D14-F14</f>
        <v>562</v>
      </c>
      <c r="M14" s="0" t="n">
        <f aca="false">G14</f>
        <v>689</v>
      </c>
      <c r="N14" s="0" t="n">
        <f aca="false">L14</f>
        <v>562</v>
      </c>
      <c r="O14" s="0" t="str">
        <f aca="false">CONCATENATE("POLYGON((", TEXT(G14,"0"), " ", TEXT(H14,"0"), ", ", TEXT(I14,"0"), " ", TEXT(J14,"0"), ", ", TEXT(K14,"0"), " ", TEXT(L14,"0"), ", ", TEXT(M14,"0"), " ", TEXT(N14,"0"), ", ",  TEXT(G14,"0"), " ", TEXT(H14,"0"),")) ")</f>
        <v>POLYGON((689 1462, 1139 1462, 1139 562, 689 562, 689 1462)) </v>
      </c>
    </row>
    <row r="15" customFormat="false" ht="12.8" hidden="false" customHeight="false" outlineLevel="0" collapsed="false">
      <c r="A15" s="0" t="s">
        <v>20</v>
      </c>
      <c r="B15" s="0" t="n">
        <v>8</v>
      </c>
      <c r="C15" s="0" t="n">
        <v>-1192</v>
      </c>
      <c r="D15" s="0" t="n">
        <v>-1350</v>
      </c>
      <c r="E15" s="0" t="n">
        <v>750</v>
      </c>
      <c r="F15" s="0" t="n">
        <v>1350</v>
      </c>
      <c r="G15" s="0" t="n">
        <f aca="false">C15</f>
        <v>-1192</v>
      </c>
      <c r="H15" s="0" t="n">
        <f aca="false">D15</f>
        <v>-1350</v>
      </c>
      <c r="I15" s="0" t="n">
        <f aca="false">G15+E15</f>
        <v>-442</v>
      </c>
      <c r="J15" s="0" t="n">
        <f aca="false">D15</f>
        <v>-1350</v>
      </c>
      <c r="K15" s="0" t="n">
        <f aca="false">I15</f>
        <v>-442</v>
      </c>
      <c r="L15" s="0" t="n">
        <f aca="false">D15-F15</f>
        <v>-2700</v>
      </c>
      <c r="M15" s="0" t="n">
        <f aca="false">G15</f>
        <v>-1192</v>
      </c>
      <c r="N15" s="0" t="n">
        <f aca="false">L15</f>
        <v>-2700</v>
      </c>
      <c r="O15" s="0" t="str">
        <f aca="false">CONCATENATE("POLYGON((", TEXT(G15,"0"), " ", TEXT(H15,"0"), ", ", TEXT(I15,"0"), " ", TEXT(J15,"0"), ", ", TEXT(K15,"0"), " ", TEXT(L15,"0"), ", ", TEXT(M15,"0"), " ", TEXT(N15,"0"), ", ",  TEXT(G15,"0"), " ", TEXT(H15,"0"),")) ")</f>
        <v>POLYGON((-1192 -1350, -442 -1350, -442 -2700, -1192 -2700, -1192 -1350)) </v>
      </c>
    </row>
    <row r="16" customFormat="false" ht="12.8" hidden="false" customHeight="false" outlineLevel="0" collapsed="false">
      <c r="A16" s="0" t="s">
        <v>21</v>
      </c>
      <c r="B16" s="0" t="n">
        <v>9</v>
      </c>
      <c r="C16" s="0" t="n">
        <v>-1192</v>
      </c>
      <c r="D16" s="0" t="n">
        <v>-2888</v>
      </c>
      <c r="E16" s="0" t="n">
        <v>750</v>
      </c>
      <c r="F16" s="0" t="n">
        <v>750</v>
      </c>
      <c r="G16" s="0" t="n">
        <f aca="false">C16</f>
        <v>-1192</v>
      </c>
      <c r="H16" s="0" t="n">
        <f aca="false">D16</f>
        <v>-2888</v>
      </c>
      <c r="I16" s="0" t="n">
        <f aca="false">G16+E16</f>
        <v>-442</v>
      </c>
      <c r="J16" s="0" t="n">
        <f aca="false">D16</f>
        <v>-2888</v>
      </c>
      <c r="K16" s="0" t="n">
        <f aca="false">I16</f>
        <v>-442</v>
      </c>
      <c r="L16" s="0" t="n">
        <f aca="false">D16-F16</f>
        <v>-3638</v>
      </c>
      <c r="M16" s="0" t="n">
        <f aca="false">G16</f>
        <v>-1192</v>
      </c>
      <c r="N16" s="0" t="n">
        <f aca="false">L16</f>
        <v>-3638</v>
      </c>
      <c r="O16" s="0" t="str">
        <f aca="false">CONCATENATE("POLYGON((", TEXT(G16,"0"), " ", TEXT(H16,"0"), ", ", TEXT(I16,"0"), " ", TEXT(J16,"0"), ", ", TEXT(K16,"0"), " ", TEXT(L16,"0"), ", ", TEXT(M16,"0"), " ", TEXT(N16,"0"), ", ",  TEXT(G16,"0"), " ", TEXT(H16,"0"),")) ")</f>
        <v>POLYGON((-1192 -2888, -442 -2888, -442 -3638, -1192 -3638, -1192 -2888)) </v>
      </c>
    </row>
    <row r="17" customFormat="false" ht="12.8" hidden="false" customHeight="false" outlineLevel="0" collapsed="false">
      <c r="A17" s="0" t="s">
        <v>22</v>
      </c>
      <c r="B17" s="0" t="n">
        <v>10</v>
      </c>
      <c r="C17" s="0" t="n">
        <v>790</v>
      </c>
      <c r="D17" s="0" t="n">
        <v>-682</v>
      </c>
      <c r="E17" s="0" t="n">
        <v>470</v>
      </c>
      <c r="F17" s="0" t="n">
        <v>470</v>
      </c>
      <c r="G17" s="0" t="n">
        <f aca="false">C17</f>
        <v>790</v>
      </c>
      <c r="H17" s="0" t="n">
        <f aca="false">D17</f>
        <v>-682</v>
      </c>
      <c r="I17" s="0" t="n">
        <f aca="false">G17+E17</f>
        <v>1260</v>
      </c>
      <c r="J17" s="0" t="n">
        <f aca="false">D17</f>
        <v>-682</v>
      </c>
      <c r="K17" s="0" t="n">
        <f aca="false">I17</f>
        <v>1260</v>
      </c>
      <c r="L17" s="0" t="n">
        <f aca="false">D17-F17</f>
        <v>-1152</v>
      </c>
      <c r="M17" s="0" t="n">
        <f aca="false">G17</f>
        <v>790</v>
      </c>
      <c r="N17" s="0" t="n">
        <f aca="false">L17</f>
        <v>-1152</v>
      </c>
      <c r="O17" s="0" t="str">
        <f aca="false">CONCATENATE("POLYGON((", TEXT(G17,"0"), " ", TEXT(H17,"0"), ", ", TEXT(I17,"0"), " ", TEXT(J17,"0"), ", ", TEXT(K17,"0"), " ", TEXT(L17,"0"), ", ", TEXT(M17,"0"), " ", TEXT(N17,"0"), ", ",  TEXT(G17,"0"), " ", TEXT(H17,"0"),")) ")</f>
        <v>POLYGON((790 -682, 1260 -682, 1260 -1152, 790 -1152, 790 -682)) </v>
      </c>
    </row>
    <row r="22" customFormat="false" ht="12.8" hidden="false" customHeight="false" outlineLevel="0" collapsed="false"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  <c r="G22" s="0" t="s">
        <v>10</v>
      </c>
      <c r="H22" s="0" t="s">
        <v>11</v>
      </c>
      <c r="I22" s="0" t="s">
        <v>12</v>
      </c>
    </row>
    <row r="23" customFormat="false" ht="12.8" hidden="false" customHeight="false" outlineLevel="0" collapsed="false">
      <c r="A23" s="0" t="s">
        <v>23</v>
      </c>
      <c r="B23" s="0" t="n">
        <v>716</v>
      </c>
      <c r="C23" s="0" t="n">
        <v>-583</v>
      </c>
      <c r="D23" s="0" t="n">
        <v>3512</v>
      </c>
      <c r="E23" s="0" t="n">
        <v>-552</v>
      </c>
      <c r="F23" s="0" t="n">
        <v>3543</v>
      </c>
      <c r="G23" s="0" t="n">
        <v>-2734</v>
      </c>
      <c r="H23" s="0" t="n">
        <v>747</v>
      </c>
      <c r="I23" s="0" t="n">
        <v>-3011</v>
      </c>
      <c r="J23" s="0" t="str">
        <f aca="false">CONCATENATE("POLYGON((", TEXT(B23,"0"), " ", TEXT(C23,"0"), ", ", TEXT(D23,"0"), " ", TEXT(E23,"0"), ", ", TEXT(F23,"0"), " ", TEXT(G23,"0"), ", ", TEXT(H23,"0"), " ", TEXT(I23,"0"), ", ",  TEXT(B23,"0"), " ", TEXT(C23,"0"),")) ")</f>
        <v>POLYGON((716 -583, 3512 -552, 3543 -2734, 747 -3011, 716 -583)) </v>
      </c>
    </row>
    <row r="24" customFormat="false" ht="12.8" hidden="false" customHeight="false" outlineLevel="0" collapsed="false">
      <c r="A24" s="0" t="s">
        <v>24</v>
      </c>
      <c r="B24" s="0" t="n">
        <v>777</v>
      </c>
      <c r="C24" s="0" t="n">
        <v>-3164</v>
      </c>
      <c r="D24" s="0" t="n">
        <v>3512</v>
      </c>
      <c r="E24" s="0" t="n">
        <v>-3164</v>
      </c>
      <c r="F24" s="0" t="n">
        <v>3666</v>
      </c>
      <c r="G24" s="0" t="n">
        <v>-5899</v>
      </c>
      <c r="H24" s="0" t="n">
        <v>777</v>
      </c>
      <c r="I24" s="0" t="n">
        <v>-5807</v>
      </c>
      <c r="J24" s="0" t="str">
        <f aca="false">CONCATENATE("POLYGON((", TEXT(B24,"0"), " ", TEXT(C24,"0"), ", ", TEXT(D24,"0"), " ", TEXT(E24,"0"), ", ", TEXT(F24,"0"), " ", TEXT(G24,"0"), ", ", TEXT(H24,"0"), " ", TEXT(I24,"0"), ", ",  TEXT(B24,"0"), " ", TEXT(C24,"0"),")) ")</f>
        <v>POLYGON((777 -3164, 3512 -3164, 3666 -5899, 777 -5807, 777 -3164)) </v>
      </c>
    </row>
    <row r="25" customFormat="false" ht="12.8" hidden="false" customHeight="false" outlineLevel="0" collapsed="false">
      <c r="A25" s="0" t="s">
        <v>25</v>
      </c>
      <c r="B25" s="0" t="n">
        <v>5203</v>
      </c>
      <c r="C25" s="0" t="n">
        <v>-3103</v>
      </c>
      <c r="D25" s="0" t="n">
        <v>7600</v>
      </c>
      <c r="E25" s="0" t="n">
        <v>-3103</v>
      </c>
      <c r="F25" s="0" t="n">
        <v>7631</v>
      </c>
      <c r="G25" s="0" t="n">
        <v>-5899</v>
      </c>
      <c r="H25" s="0" t="n">
        <v>5233</v>
      </c>
      <c r="I25" s="0" t="n">
        <v>-5961</v>
      </c>
      <c r="J25" s="0" t="str">
        <f aca="false">CONCATENATE("POLYGON((", TEXT(B25,"0"), " ", TEXT(C25,"0"), ", ", TEXT(D25,"0"), " ", TEXT(E25,"0"), ", ", TEXT(F25,"0"), " ", TEXT(G25,"0"), ", ", TEXT(H25,"0"), " ", TEXT(I25,"0"), ", ",  TEXT(B25,"0"), " ", TEXT(C25,"0"),")) ")</f>
        <v>POLYGON((5203 -3103, 7600 -3103, 7631 -5899, 5233 -5961, 5203 -3103)) </v>
      </c>
    </row>
    <row r="26" customFormat="false" ht="12.8" hidden="false" customHeight="false" outlineLevel="0" collapsed="false">
      <c r="A26" s="0" t="s">
        <v>26</v>
      </c>
      <c r="B26" s="0" t="n">
        <v>5080</v>
      </c>
      <c r="C26" s="0" t="n">
        <v>1506</v>
      </c>
      <c r="D26" s="0" t="n">
        <v>7600</v>
      </c>
      <c r="E26" s="0" t="n">
        <v>1445</v>
      </c>
      <c r="F26" s="0" t="n">
        <v>7631</v>
      </c>
      <c r="G26" s="0" t="n">
        <v>-3011</v>
      </c>
      <c r="H26" s="0" t="n">
        <v>5080</v>
      </c>
      <c r="I26" s="0" t="n">
        <v>-3103</v>
      </c>
      <c r="J26" s="0" t="str">
        <f aca="false">CONCATENATE("POLYGON((", TEXT(B26,"0"), " ", TEXT(C26,"0"), ", ", TEXT(D26,"0"), " ", TEXT(E26,"0"), ", ", TEXT(F26,"0"), " ", TEXT(G26,"0"), ", ", TEXT(H26,"0"), " ", TEXT(I26,"0"), ", ",  TEXT(B26,"0"), " ", TEXT(C26,"0"),")) ")</f>
        <v>POLYGON((5080 1506, 7600 1445, 7631 -3011, 5080 -3103, 5080 1506)) </v>
      </c>
    </row>
    <row r="27" customFormat="false" ht="12.8" hidden="false" customHeight="false" outlineLevel="0" collapsed="false">
      <c r="A27" s="0" t="s">
        <v>27</v>
      </c>
      <c r="B27" s="0" t="n">
        <v>3605</v>
      </c>
      <c r="C27" s="0" t="n">
        <v>-3103</v>
      </c>
      <c r="D27" s="0" t="n">
        <v>5172</v>
      </c>
      <c r="E27" s="0" t="n">
        <v>-3072</v>
      </c>
      <c r="F27" s="0" t="n">
        <v>5172</v>
      </c>
      <c r="G27" s="0" t="n">
        <v>-5869</v>
      </c>
      <c r="H27" s="0" t="n">
        <v>3728</v>
      </c>
      <c r="I27" s="0" t="n">
        <v>-5776</v>
      </c>
      <c r="J27" s="0" t="str">
        <f aca="false">CONCATENATE("POLYGON((", TEXT(B27,"0"), " ", TEXT(C27,"0"), ", ", TEXT(D27,"0"), " ", TEXT(E27,"0"), ", ", TEXT(F27,"0"), " ", TEXT(G27,"0"), ", ", TEXT(H27,"0"), " ", TEXT(I27,"0"), ", ",  TEXT(B27,"0"), " ", TEXT(C27,"0"),")) ")</f>
        <v>POLYGON((3605 -3103, 5172 -3072, 5172 -5869, 3728 -5776, 3605 -3103)) </v>
      </c>
    </row>
    <row r="28" customFormat="false" ht="12.8" hidden="false" customHeight="false" outlineLevel="0" collapsed="false">
      <c r="A28" s="0" t="s">
        <v>28</v>
      </c>
      <c r="B28" s="0" t="n">
        <v>685</v>
      </c>
      <c r="C28" s="0" t="n">
        <v>1475</v>
      </c>
      <c r="D28" s="0" t="n">
        <v>5018</v>
      </c>
      <c r="E28" s="0" t="n">
        <v>1445</v>
      </c>
      <c r="F28" s="0" t="n">
        <v>5049</v>
      </c>
      <c r="G28" s="0" t="n">
        <v>-337</v>
      </c>
      <c r="H28" s="0" t="n">
        <v>747</v>
      </c>
      <c r="I28" s="0" t="n">
        <v>-491</v>
      </c>
      <c r="J28" s="0" t="str">
        <f aca="false">CONCATENATE("POLYGON((", TEXT(B28,"0"), " ", TEXT(C28,"0"), ", ", TEXT(D28,"0"), " ", TEXT(E28,"0"), ", ", TEXT(F28,"0"), " ", TEXT(G28,"0"), ", ", TEXT(H28,"0"), " ", TEXT(I28,"0"), ", ",  TEXT(B28,"0"), " ", TEXT(C28,"0"),")) ")</f>
        <v>POLYGON((685 1475, 5018 1445, 5049 -337, 747 -491, 685 1475)) </v>
      </c>
    </row>
    <row r="29" customFormat="false" ht="12.8" hidden="false" customHeight="false" outlineLevel="0" collapsed="false">
      <c r="A29" s="0" t="s">
        <v>29</v>
      </c>
      <c r="B29" s="0" t="n">
        <v>3512</v>
      </c>
      <c r="C29" s="0" t="n">
        <v>-644</v>
      </c>
      <c r="D29" s="0" t="n">
        <v>4926</v>
      </c>
      <c r="E29" s="0" t="n">
        <v>-552</v>
      </c>
      <c r="F29" s="0" t="n">
        <v>5049</v>
      </c>
      <c r="G29" s="0" t="n">
        <v>-3011</v>
      </c>
      <c r="H29" s="0" t="n">
        <v>3666</v>
      </c>
      <c r="I29" s="0" t="n">
        <v>-2949</v>
      </c>
      <c r="J29" s="0" t="str">
        <f aca="false">CONCATENATE("POLYGON((", TEXT(B29,"0"), " ", TEXT(C29,"0"), ", ", TEXT(D29,"0"), " ", TEXT(E29,"0"), ", ", TEXT(F29,"0"), " ", TEXT(G29,"0"), ", ", TEXT(H29,"0"), " ", TEXT(I29,"0"), ", ",  TEXT(B29,"0"), " ", TEXT(C29,"0"),")) ")</f>
        <v>POLYGON((3512 -644, 4926 -552, 5049 -3011, 3666 -2949, 3512 -644)) </v>
      </c>
    </row>
    <row r="36" customFormat="false" ht="12.8" hidden="false" customHeight="false" outlineLevel="0" collapsed="false">
      <c r="A36" s="0" t="s">
        <v>30</v>
      </c>
      <c r="B36" s="0" t="n">
        <v>500</v>
      </c>
    </row>
    <row r="37" customFormat="false" ht="12.8" hidden="false" customHeight="false" outlineLevel="0" collapsed="false">
      <c r="A37" s="0" t="s">
        <v>31</v>
      </c>
      <c r="B37" s="0" t="n">
        <v>2000</v>
      </c>
    </row>
    <row r="38" customFormat="false" ht="12.8" hidden="false" customHeight="false" outlineLevel="0" collapsed="false">
      <c r="A38" s="0" t="s">
        <v>32</v>
      </c>
      <c r="B38" s="0" t="n">
        <v>1400</v>
      </c>
    </row>
    <row r="39" customFormat="false" ht="12.8" hidden="false" customHeight="false" outlineLevel="0" collapsed="false">
      <c r="A39" s="0" t="s">
        <v>33</v>
      </c>
      <c r="B39" s="0" t="n">
        <f aca="false">ATAN((B38/2)/B37)</f>
        <v>0.336674819386727</v>
      </c>
      <c r="C39" s="0" t="s">
        <v>34</v>
      </c>
      <c r="D39" s="0" t="n">
        <f aca="false">DEGREES(B39)</f>
        <v>19.2900462191887</v>
      </c>
    </row>
    <row r="40" customFormat="false" ht="12.8" hidden="false" customHeight="false" outlineLevel="0" collapsed="false">
      <c r="A40" s="0" t="s">
        <v>35</v>
      </c>
      <c r="B40" s="0" t="n">
        <f aca="false">SIN(B39)*B36*2</f>
        <v>330.350424728106</v>
      </c>
    </row>
    <row r="46" customFormat="false" ht="12.8" hidden="false" customHeight="false" outlineLevel="0" collapsed="false">
      <c r="A46" s="0" t="s">
        <v>36</v>
      </c>
      <c r="B46" s="0" t="s">
        <v>37</v>
      </c>
    </row>
    <row r="47" customFormat="false" ht="12.8" hidden="false" customHeight="false" outlineLevel="0" collapsed="false">
      <c r="A47" s="0" t="n">
        <v>0</v>
      </c>
      <c r="B47" s="0" t="n">
        <v>90</v>
      </c>
      <c r="D47" s="0" t="n">
        <f aca="false">90-A47</f>
        <v>90</v>
      </c>
      <c r="E47" s="0" t="n">
        <f aca="false">MOD(360-A47+90,360)</f>
        <v>90</v>
      </c>
      <c r="F47" s="1" t="n">
        <f aca="false">MOD(450-A47,360)</f>
        <v>90</v>
      </c>
    </row>
    <row r="48" customFormat="false" ht="12.8" hidden="false" customHeight="false" outlineLevel="0" collapsed="false">
      <c r="A48" s="0" t="n">
        <v>90</v>
      </c>
      <c r="B48" s="0" t="n">
        <v>0</v>
      </c>
      <c r="D48" s="0" t="n">
        <f aca="false">90-A48</f>
        <v>0</v>
      </c>
      <c r="E48" s="0" t="n">
        <f aca="false">MOD(360-A48+90,360)</f>
        <v>0</v>
      </c>
      <c r="F48" s="1" t="n">
        <f aca="false">MOD(450-A48,360)</f>
        <v>0</v>
      </c>
    </row>
    <row r="49" customFormat="false" ht="12.8" hidden="false" customHeight="false" outlineLevel="0" collapsed="false">
      <c r="A49" s="0" t="n">
        <v>45</v>
      </c>
      <c r="B49" s="0" t="n">
        <v>45</v>
      </c>
      <c r="D49" s="0" t="n">
        <f aca="false">90-A49</f>
        <v>45</v>
      </c>
      <c r="E49" s="0" t="n">
        <f aca="false">MOD(360-A49+90,360)</f>
        <v>45</v>
      </c>
      <c r="F49" s="1" t="n">
        <f aca="false">MOD(450-A49,360)</f>
        <v>45</v>
      </c>
    </row>
    <row r="50" customFormat="false" ht="12.8" hidden="false" customHeight="false" outlineLevel="0" collapsed="false">
      <c r="A50" s="0" t="n">
        <v>180</v>
      </c>
      <c r="B50" s="0" t="n">
        <v>270</v>
      </c>
      <c r="D50" s="0" t="n">
        <f aca="false">90-A50</f>
        <v>-90</v>
      </c>
      <c r="E50" s="0" t="n">
        <f aca="false">MOD(360-A50+90,360)</f>
        <v>270</v>
      </c>
      <c r="F50" s="1" t="n">
        <f aca="false">MOD(450-A50,360)</f>
        <v>270</v>
      </c>
    </row>
    <row r="51" customFormat="false" ht="12.8" hidden="false" customHeight="false" outlineLevel="0" collapsed="false">
      <c r="A51" s="0" t="n">
        <v>270</v>
      </c>
      <c r="B51" s="0" t="n">
        <v>180</v>
      </c>
      <c r="D51" s="0" t="n">
        <f aca="false">90-A51</f>
        <v>-180</v>
      </c>
      <c r="E51" s="0" t="n">
        <f aca="false">MOD(360-A51+90,360)</f>
        <v>180</v>
      </c>
      <c r="F51" s="1" t="n">
        <f aca="false">MOD(450-A51,360)</f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2015-06-04T09:43:07Z</dcterms:created>
  <dc:language>es-MX</dc:language>
  <cp:revision>0</cp:revision>
</cp:coreProperties>
</file>