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585" yWindow="0" windowWidth="20730" windowHeight="11760"/>
  </bookViews>
  <sheets>
    <sheet name="Notes CE SDD" sheetId="1" r:id="rId1"/>
  </sheets>
  <definedNames>
    <definedName name="_xlnm._FilterDatabase" localSheetId="0" hidden="1">'Notes CE SDD'!$A$2:$Y$108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V3" i="1"/>
  <c r="W3" i="1"/>
  <c r="X3" i="1"/>
  <c r="O3" i="1"/>
  <c r="Y3" i="1"/>
  <c r="Q4" i="1"/>
  <c r="R4" i="1"/>
  <c r="S4" i="1"/>
  <c r="T4" i="1"/>
  <c r="U4" i="1"/>
  <c r="V4" i="1"/>
  <c r="W4" i="1"/>
  <c r="X4" i="1"/>
  <c r="O4" i="1"/>
  <c r="Y4" i="1"/>
  <c r="Q5" i="1"/>
  <c r="R5" i="1"/>
  <c r="S5" i="1"/>
  <c r="T5" i="1"/>
  <c r="U5" i="1"/>
  <c r="V5" i="1"/>
  <c r="W5" i="1"/>
  <c r="X5" i="1"/>
  <c r="O5" i="1"/>
  <c r="Y5" i="1" s="1"/>
  <c r="Q6" i="1"/>
  <c r="R6" i="1"/>
  <c r="S6" i="1"/>
  <c r="T6" i="1"/>
  <c r="U6" i="1"/>
  <c r="V6" i="1"/>
  <c r="W6" i="1"/>
  <c r="X6" i="1"/>
  <c r="O6" i="1"/>
  <c r="Y6" i="1"/>
  <c r="Q7" i="1"/>
  <c r="R7" i="1"/>
  <c r="S7" i="1"/>
  <c r="T7" i="1"/>
  <c r="U7" i="1"/>
  <c r="V7" i="1"/>
  <c r="W7" i="1"/>
  <c r="X7" i="1"/>
  <c r="O7" i="1"/>
  <c r="Y7" i="1"/>
  <c r="Q8" i="1"/>
  <c r="R8" i="1"/>
  <c r="S8" i="1"/>
  <c r="T8" i="1"/>
  <c r="U8" i="1"/>
  <c r="V8" i="1"/>
  <c r="W8" i="1"/>
  <c r="X8" i="1"/>
  <c r="Q9" i="1"/>
  <c r="R9" i="1"/>
  <c r="S9" i="1"/>
  <c r="T9" i="1"/>
  <c r="U9" i="1"/>
  <c r="V9" i="1"/>
  <c r="W9" i="1"/>
  <c r="X9" i="1"/>
  <c r="O9" i="1"/>
  <c r="Y9" i="1"/>
  <c r="Q10" i="1"/>
  <c r="R10" i="1"/>
  <c r="S10" i="1"/>
  <c r="T10" i="1"/>
  <c r="U10" i="1"/>
  <c r="V10" i="1"/>
  <c r="W10" i="1"/>
  <c r="X10" i="1"/>
  <c r="O10" i="1"/>
  <c r="Y10" i="1"/>
  <c r="Q11" i="1"/>
  <c r="R11" i="1"/>
  <c r="S11" i="1"/>
  <c r="T11" i="1"/>
  <c r="U11" i="1"/>
  <c r="V11" i="1"/>
  <c r="W11" i="1"/>
  <c r="X11" i="1"/>
  <c r="O11" i="1"/>
  <c r="Y11" i="1" s="1"/>
  <c r="Q12" i="1"/>
  <c r="R12" i="1"/>
  <c r="S12" i="1"/>
  <c r="T12" i="1"/>
  <c r="U12" i="1"/>
  <c r="V12" i="1"/>
  <c r="W12" i="1"/>
  <c r="X12" i="1"/>
  <c r="O12" i="1"/>
  <c r="Y12" i="1"/>
  <c r="Q13" i="1"/>
  <c r="R13" i="1"/>
  <c r="S13" i="1"/>
  <c r="T13" i="1"/>
  <c r="U13" i="1"/>
  <c r="V13" i="1"/>
  <c r="W13" i="1"/>
  <c r="X13" i="1"/>
  <c r="O13" i="1"/>
  <c r="Y13" i="1"/>
  <c r="Q14" i="1"/>
  <c r="R14" i="1"/>
  <c r="S14" i="1"/>
  <c r="T14" i="1"/>
  <c r="U14" i="1"/>
  <c r="V14" i="1"/>
  <c r="W14" i="1"/>
  <c r="X14" i="1"/>
  <c r="O14" i="1"/>
  <c r="Y14" i="1"/>
  <c r="Q15" i="1"/>
  <c r="R15" i="1"/>
  <c r="S15" i="1"/>
  <c r="T15" i="1"/>
  <c r="U15" i="1"/>
  <c r="V15" i="1"/>
  <c r="W15" i="1"/>
  <c r="X15" i="1"/>
  <c r="O15" i="1"/>
  <c r="Y15" i="1" s="1"/>
  <c r="Q16" i="1"/>
  <c r="R16" i="1"/>
  <c r="S16" i="1"/>
  <c r="T16" i="1"/>
  <c r="U16" i="1"/>
  <c r="V16" i="1"/>
  <c r="W16" i="1"/>
  <c r="X16" i="1"/>
  <c r="O16" i="1"/>
  <c r="Y16" i="1"/>
  <c r="Q17" i="1"/>
  <c r="R17" i="1"/>
  <c r="S17" i="1"/>
  <c r="T17" i="1"/>
  <c r="U17" i="1"/>
  <c r="V17" i="1"/>
  <c r="W17" i="1"/>
  <c r="X17" i="1"/>
  <c r="O17" i="1"/>
  <c r="Y17" i="1"/>
  <c r="Q18" i="1"/>
  <c r="R18" i="1"/>
  <c r="S18" i="1"/>
  <c r="T18" i="1"/>
  <c r="U18" i="1"/>
  <c r="V18" i="1"/>
  <c r="W18" i="1"/>
  <c r="X18" i="1"/>
  <c r="O18" i="1"/>
  <c r="Y18" i="1"/>
  <c r="Q19" i="1"/>
  <c r="R19" i="1"/>
  <c r="S19" i="1"/>
  <c r="T19" i="1"/>
  <c r="U19" i="1"/>
  <c r="V19" i="1"/>
  <c r="W19" i="1"/>
  <c r="X19" i="1"/>
  <c r="O19" i="1"/>
  <c r="Y19" i="1"/>
  <c r="Q20" i="1"/>
  <c r="R20" i="1"/>
  <c r="S20" i="1"/>
  <c r="T20" i="1"/>
  <c r="U20" i="1"/>
  <c r="V20" i="1"/>
  <c r="W20" i="1"/>
  <c r="X20" i="1"/>
  <c r="O20" i="1"/>
  <c r="Y20" i="1"/>
  <c r="Q21" i="1"/>
  <c r="R21" i="1"/>
  <c r="S21" i="1"/>
  <c r="T21" i="1"/>
  <c r="U21" i="1"/>
  <c r="V21" i="1"/>
  <c r="W21" i="1"/>
  <c r="X21" i="1"/>
  <c r="O21" i="1"/>
  <c r="Y21" i="1"/>
  <c r="Q22" i="1"/>
  <c r="R22" i="1"/>
  <c r="S22" i="1"/>
  <c r="T22" i="1"/>
  <c r="U22" i="1"/>
  <c r="V22" i="1"/>
  <c r="W22" i="1"/>
  <c r="X22" i="1"/>
  <c r="O22" i="1"/>
  <c r="Y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O24" i="1"/>
  <c r="Y24" i="1"/>
  <c r="Q25" i="1"/>
  <c r="R25" i="1"/>
  <c r="S25" i="1"/>
  <c r="T25" i="1"/>
  <c r="U25" i="1"/>
  <c r="V25" i="1"/>
  <c r="W25" i="1"/>
  <c r="X25" i="1"/>
  <c r="O25" i="1"/>
  <c r="Y25" i="1"/>
  <c r="Q26" i="1"/>
  <c r="R26" i="1"/>
  <c r="S26" i="1"/>
  <c r="T26" i="1"/>
  <c r="U26" i="1"/>
  <c r="V26" i="1"/>
  <c r="W26" i="1"/>
  <c r="X26" i="1"/>
  <c r="O26" i="1"/>
  <c r="Y26" i="1"/>
  <c r="Q27" i="1"/>
  <c r="R27" i="1"/>
  <c r="S27" i="1"/>
  <c r="T27" i="1"/>
  <c r="U27" i="1"/>
  <c r="V27" i="1"/>
  <c r="W27" i="1"/>
  <c r="X27" i="1"/>
  <c r="O27" i="1"/>
  <c r="Y27" i="1"/>
  <c r="Q28" i="1"/>
  <c r="R28" i="1"/>
  <c r="S28" i="1"/>
  <c r="T28" i="1"/>
  <c r="U28" i="1"/>
  <c r="V28" i="1"/>
  <c r="W28" i="1"/>
  <c r="X28" i="1"/>
  <c r="O28" i="1"/>
  <c r="Y28" i="1"/>
  <c r="Q29" i="1"/>
  <c r="R29" i="1"/>
  <c r="S29" i="1"/>
  <c r="T29" i="1"/>
  <c r="U29" i="1"/>
  <c r="V29" i="1"/>
  <c r="W29" i="1"/>
  <c r="X29" i="1"/>
  <c r="O29" i="1"/>
  <c r="Y29" i="1"/>
  <c r="Q30" i="1"/>
  <c r="R30" i="1"/>
  <c r="S30" i="1"/>
  <c r="T30" i="1"/>
  <c r="U30" i="1"/>
  <c r="V30" i="1"/>
  <c r="W30" i="1"/>
  <c r="X30" i="1"/>
  <c r="O30" i="1"/>
  <c r="Y30" i="1"/>
  <c r="Q31" i="1"/>
  <c r="R31" i="1"/>
  <c r="S31" i="1"/>
  <c r="T31" i="1"/>
  <c r="U31" i="1"/>
  <c r="V31" i="1"/>
  <c r="W31" i="1"/>
  <c r="X31" i="1"/>
  <c r="O31" i="1"/>
  <c r="Y31" i="1"/>
  <c r="Q32" i="1"/>
  <c r="R32" i="1"/>
  <c r="S32" i="1"/>
  <c r="T32" i="1"/>
  <c r="U32" i="1"/>
  <c r="V32" i="1"/>
  <c r="W32" i="1"/>
  <c r="X32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O34" i="1"/>
  <c r="Y34" i="1"/>
  <c r="Q35" i="1"/>
  <c r="R35" i="1"/>
  <c r="S35" i="1"/>
  <c r="T35" i="1"/>
  <c r="U35" i="1"/>
  <c r="V35" i="1"/>
  <c r="W35" i="1"/>
  <c r="X35" i="1"/>
  <c r="O35" i="1"/>
  <c r="Y35" i="1"/>
  <c r="Q36" i="1"/>
  <c r="R36" i="1"/>
  <c r="S36" i="1"/>
  <c r="T36" i="1"/>
  <c r="U36" i="1"/>
  <c r="V36" i="1"/>
  <c r="W36" i="1"/>
  <c r="X36" i="1"/>
  <c r="O36" i="1"/>
  <c r="Y36" i="1"/>
  <c r="Q37" i="1"/>
  <c r="R37" i="1"/>
  <c r="S37" i="1"/>
  <c r="T37" i="1"/>
  <c r="U37" i="1"/>
  <c r="V37" i="1"/>
  <c r="W37" i="1"/>
  <c r="X37" i="1"/>
  <c r="O37" i="1"/>
  <c r="Y37" i="1"/>
  <c r="Q38" i="1"/>
  <c r="R38" i="1"/>
  <c r="S38" i="1"/>
  <c r="T38" i="1"/>
  <c r="U38" i="1"/>
  <c r="V38" i="1"/>
  <c r="W38" i="1"/>
  <c r="X38" i="1"/>
  <c r="O38" i="1"/>
  <c r="Y38" i="1"/>
  <c r="Q39" i="1"/>
  <c r="R39" i="1"/>
  <c r="O39" i="1" s="1"/>
  <c r="Y39" i="1" s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O40" i="1"/>
  <c r="Y40" i="1"/>
  <c r="Q41" i="1"/>
  <c r="R41" i="1"/>
  <c r="S41" i="1"/>
  <c r="T41" i="1"/>
  <c r="U41" i="1"/>
  <c r="V41" i="1"/>
  <c r="W41" i="1"/>
  <c r="X41" i="1"/>
  <c r="Q42" i="1"/>
  <c r="R42" i="1"/>
  <c r="S42" i="1"/>
  <c r="T42" i="1"/>
  <c r="U42" i="1"/>
  <c r="V42" i="1"/>
  <c r="W42" i="1"/>
  <c r="X42" i="1"/>
  <c r="Q43" i="1"/>
  <c r="R43" i="1"/>
  <c r="S43" i="1"/>
  <c r="T43" i="1"/>
  <c r="U43" i="1"/>
  <c r="V43" i="1"/>
  <c r="W43" i="1"/>
  <c r="X43" i="1"/>
  <c r="O43" i="1"/>
  <c r="Y43" i="1"/>
  <c r="Q44" i="1"/>
  <c r="R44" i="1"/>
  <c r="S44" i="1"/>
  <c r="T44" i="1"/>
  <c r="U44" i="1"/>
  <c r="V44" i="1"/>
  <c r="W44" i="1"/>
  <c r="X44" i="1"/>
  <c r="O44" i="1"/>
  <c r="Y44" i="1"/>
  <c r="Q45" i="1"/>
  <c r="R45" i="1"/>
  <c r="S45" i="1"/>
  <c r="T45" i="1"/>
  <c r="U45" i="1"/>
  <c r="V45" i="1"/>
  <c r="W45" i="1"/>
  <c r="X45" i="1"/>
  <c r="O45" i="1"/>
  <c r="Y45" i="1"/>
  <c r="Q46" i="1"/>
  <c r="R46" i="1"/>
  <c r="S46" i="1"/>
  <c r="T46" i="1"/>
  <c r="U46" i="1"/>
  <c r="V46" i="1"/>
  <c r="W46" i="1"/>
  <c r="X46" i="1"/>
  <c r="Q47" i="1"/>
  <c r="R47" i="1"/>
  <c r="S47" i="1"/>
  <c r="T47" i="1"/>
  <c r="U47" i="1"/>
  <c r="V47" i="1"/>
  <c r="W47" i="1"/>
  <c r="X47" i="1"/>
  <c r="O47" i="1"/>
  <c r="Y47" i="1" s="1"/>
  <c r="Q48" i="1"/>
  <c r="R48" i="1"/>
  <c r="S48" i="1"/>
  <c r="T48" i="1"/>
  <c r="U48" i="1"/>
  <c r="V48" i="1"/>
  <c r="W48" i="1"/>
  <c r="X48" i="1"/>
  <c r="O48" i="1"/>
  <c r="Y48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O51" i="1"/>
  <c r="Y51" i="1"/>
  <c r="Q52" i="1"/>
  <c r="R52" i="1"/>
  <c r="S52" i="1"/>
  <c r="T52" i="1"/>
  <c r="U52" i="1"/>
  <c r="V52" i="1"/>
  <c r="W52" i="1"/>
  <c r="X52" i="1"/>
  <c r="O52" i="1"/>
  <c r="Y52" i="1" s="1"/>
  <c r="Q53" i="1"/>
  <c r="R53" i="1"/>
  <c r="S53" i="1"/>
  <c r="T53" i="1"/>
  <c r="U53" i="1"/>
  <c r="V53" i="1"/>
  <c r="W53" i="1"/>
  <c r="X53" i="1"/>
  <c r="O53" i="1"/>
  <c r="Y53" i="1"/>
  <c r="Q54" i="1"/>
  <c r="R54" i="1"/>
  <c r="S54" i="1"/>
  <c r="T54" i="1"/>
  <c r="U54" i="1"/>
  <c r="V54" i="1"/>
  <c r="W54" i="1"/>
  <c r="X54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O56" i="1"/>
  <c r="Y56" i="1" s="1"/>
  <c r="Q57" i="1"/>
  <c r="R57" i="1"/>
  <c r="S57" i="1"/>
  <c r="T57" i="1"/>
  <c r="U57" i="1"/>
  <c r="V57" i="1"/>
  <c r="W57" i="1"/>
  <c r="X57" i="1"/>
  <c r="Q58" i="1"/>
  <c r="R58" i="1"/>
  <c r="S58" i="1"/>
  <c r="T58" i="1"/>
  <c r="U58" i="1"/>
  <c r="V58" i="1"/>
  <c r="W58" i="1"/>
  <c r="X58" i="1"/>
  <c r="O58" i="1"/>
  <c r="Y58" i="1"/>
  <c r="Q59" i="1"/>
  <c r="R59" i="1"/>
  <c r="S59" i="1"/>
  <c r="T59" i="1"/>
  <c r="U59" i="1"/>
  <c r="V59" i="1"/>
  <c r="W59" i="1"/>
  <c r="X59" i="1"/>
  <c r="O59" i="1"/>
  <c r="Y59" i="1"/>
  <c r="Q60" i="1"/>
  <c r="R60" i="1"/>
  <c r="S60" i="1"/>
  <c r="T60" i="1"/>
  <c r="U60" i="1"/>
  <c r="V60" i="1"/>
  <c r="W60" i="1"/>
  <c r="X60" i="1"/>
  <c r="O60" i="1"/>
  <c r="Y60" i="1" s="1"/>
  <c r="Q61" i="1"/>
  <c r="R61" i="1"/>
  <c r="S61" i="1"/>
  <c r="T61" i="1"/>
  <c r="U61" i="1"/>
  <c r="V61" i="1"/>
  <c r="W61" i="1"/>
  <c r="X61" i="1"/>
  <c r="O61" i="1"/>
  <c r="Y61" i="1" s="1"/>
  <c r="Q62" i="1"/>
  <c r="R62" i="1"/>
  <c r="S62" i="1"/>
  <c r="T62" i="1"/>
  <c r="U62" i="1"/>
  <c r="V62" i="1"/>
  <c r="W62" i="1"/>
  <c r="X62" i="1"/>
  <c r="O62" i="1"/>
  <c r="Y62" i="1"/>
  <c r="Q63" i="1"/>
  <c r="R63" i="1"/>
  <c r="S63" i="1"/>
  <c r="T63" i="1"/>
  <c r="U63" i="1"/>
  <c r="V63" i="1"/>
  <c r="W63" i="1"/>
  <c r="X63" i="1"/>
  <c r="O63" i="1"/>
  <c r="Y63" i="1"/>
  <c r="Q64" i="1"/>
  <c r="R64" i="1"/>
  <c r="O64" i="1" s="1"/>
  <c r="Y64" i="1" s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O66" i="1"/>
  <c r="Y66" i="1" s="1"/>
  <c r="Q67" i="1"/>
  <c r="R67" i="1"/>
  <c r="S67" i="1"/>
  <c r="T67" i="1"/>
  <c r="U67" i="1"/>
  <c r="V67" i="1"/>
  <c r="W67" i="1"/>
  <c r="X67" i="1"/>
  <c r="Q68" i="1"/>
  <c r="R68" i="1"/>
  <c r="S68" i="1"/>
  <c r="T68" i="1"/>
  <c r="U68" i="1"/>
  <c r="V68" i="1"/>
  <c r="W68" i="1"/>
  <c r="X68" i="1"/>
  <c r="O68" i="1"/>
  <c r="Y68" i="1" s="1"/>
  <c r="Q69" i="1"/>
  <c r="R69" i="1"/>
  <c r="S69" i="1"/>
  <c r="T69" i="1"/>
  <c r="U69" i="1"/>
  <c r="V69" i="1"/>
  <c r="W69" i="1"/>
  <c r="X69" i="1"/>
  <c r="O69" i="1"/>
  <c r="Y69" i="1"/>
  <c r="Q70" i="1"/>
  <c r="R70" i="1"/>
  <c r="S70" i="1"/>
  <c r="T70" i="1"/>
  <c r="U70" i="1"/>
  <c r="V70" i="1"/>
  <c r="W70" i="1"/>
  <c r="X70" i="1"/>
  <c r="Q71" i="1"/>
  <c r="R71" i="1"/>
  <c r="S71" i="1"/>
  <c r="T71" i="1"/>
  <c r="U71" i="1"/>
  <c r="V71" i="1"/>
  <c r="W71" i="1"/>
  <c r="X71" i="1"/>
  <c r="Q72" i="1"/>
  <c r="R72" i="1"/>
  <c r="O72" i="1" s="1"/>
  <c r="Y72" i="1" s="1"/>
  <c r="S72" i="1"/>
  <c r="T72" i="1"/>
  <c r="U72" i="1"/>
  <c r="V72" i="1"/>
  <c r="W72" i="1"/>
  <c r="X72" i="1"/>
  <c r="Q73" i="1"/>
  <c r="R73" i="1"/>
  <c r="S73" i="1"/>
  <c r="T73" i="1"/>
  <c r="U73" i="1"/>
  <c r="V73" i="1"/>
  <c r="W73" i="1"/>
  <c r="X73" i="1"/>
  <c r="Q74" i="1"/>
  <c r="R74" i="1"/>
  <c r="S74" i="1"/>
  <c r="T74" i="1"/>
  <c r="U74" i="1"/>
  <c r="V74" i="1"/>
  <c r="W74" i="1"/>
  <c r="X74" i="1"/>
  <c r="O74" i="1"/>
  <c r="Y74" i="1" s="1"/>
  <c r="Q75" i="1"/>
  <c r="R75" i="1"/>
  <c r="S75" i="1"/>
  <c r="T75" i="1"/>
  <c r="U75" i="1"/>
  <c r="V75" i="1"/>
  <c r="W75" i="1"/>
  <c r="X75" i="1"/>
  <c r="O75" i="1"/>
  <c r="Y75" i="1"/>
  <c r="Q76" i="1"/>
  <c r="R76" i="1"/>
  <c r="S76" i="1"/>
  <c r="T76" i="1"/>
  <c r="U76" i="1"/>
  <c r="V76" i="1"/>
  <c r="W76" i="1"/>
  <c r="X76" i="1"/>
  <c r="Q77" i="1"/>
  <c r="R77" i="1"/>
  <c r="O77" i="1" s="1"/>
  <c r="Y77" i="1" s="1"/>
  <c r="S77" i="1"/>
  <c r="T77" i="1"/>
  <c r="U77" i="1"/>
  <c r="V77" i="1"/>
  <c r="W77" i="1"/>
  <c r="X77" i="1"/>
  <c r="Q78" i="1"/>
  <c r="R78" i="1"/>
  <c r="S78" i="1"/>
  <c r="T78" i="1"/>
  <c r="U78" i="1"/>
  <c r="V78" i="1"/>
  <c r="W78" i="1"/>
  <c r="X78" i="1"/>
  <c r="O78" i="1"/>
  <c r="Y78" i="1"/>
  <c r="Q79" i="1"/>
  <c r="R79" i="1"/>
  <c r="S79" i="1"/>
  <c r="T79" i="1"/>
  <c r="U79" i="1"/>
  <c r="V79" i="1"/>
  <c r="W79" i="1"/>
  <c r="X79" i="1"/>
  <c r="O79" i="1"/>
  <c r="Y79" i="1"/>
  <c r="Q80" i="1"/>
  <c r="R80" i="1"/>
  <c r="S80" i="1"/>
  <c r="T80" i="1"/>
  <c r="U80" i="1"/>
  <c r="V80" i="1"/>
  <c r="W80" i="1"/>
  <c r="X80" i="1"/>
  <c r="O80" i="1"/>
  <c r="Y80" i="1"/>
  <c r="Q81" i="1"/>
  <c r="R81" i="1"/>
  <c r="S81" i="1"/>
  <c r="T81" i="1"/>
  <c r="U81" i="1"/>
  <c r="V81" i="1"/>
  <c r="W81" i="1"/>
  <c r="X81" i="1"/>
  <c r="O81" i="1"/>
  <c r="Y81" i="1"/>
  <c r="Q82" i="1"/>
  <c r="R82" i="1"/>
  <c r="S82" i="1"/>
  <c r="T82" i="1"/>
  <c r="U82" i="1"/>
  <c r="V82" i="1"/>
  <c r="W82" i="1"/>
  <c r="X82" i="1"/>
  <c r="O82" i="1"/>
  <c r="Y82" i="1" s="1"/>
  <c r="Q83" i="1"/>
  <c r="R83" i="1"/>
  <c r="S83" i="1"/>
  <c r="T83" i="1"/>
  <c r="U83" i="1"/>
  <c r="V83" i="1"/>
  <c r="W83" i="1"/>
  <c r="X83" i="1"/>
  <c r="O83" i="1"/>
  <c r="Y83" i="1" s="1"/>
  <c r="Q84" i="1"/>
  <c r="R84" i="1"/>
  <c r="S84" i="1"/>
  <c r="T84" i="1"/>
  <c r="U84" i="1"/>
  <c r="V84" i="1"/>
  <c r="W84" i="1"/>
  <c r="X84" i="1"/>
  <c r="O84" i="1"/>
  <c r="Y84" i="1" s="1"/>
  <c r="Q85" i="1"/>
  <c r="R85" i="1"/>
  <c r="S85" i="1"/>
  <c r="T85" i="1"/>
  <c r="U85" i="1"/>
  <c r="V85" i="1"/>
  <c r="W85" i="1"/>
  <c r="X85" i="1"/>
  <c r="O85" i="1"/>
  <c r="Y85" i="1" s="1"/>
  <c r="Q86" i="1"/>
  <c r="R86" i="1"/>
  <c r="S86" i="1"/>
  <c r="T86" i="1"/>
  <c r="U86" i="1"/>
  <c r="V86" i="1"/>
  <c r="W86" i="1"/>
  <c r="X86" i="1"/>
  <c r="O86" i="1"/>
  <c r="Y86" i="1"/>
  <c r="Q87" i="1"/>
  <c r="R87" i="1"/>
  <c r="S87" i="1"/>
  <c r="T87" i="1"/>
  <c r="U87" i="1"/>
  <c r="V87" i="1"/>
  <c r="W87" i="1"/>
  <c r="X87" i="1"/>
  <c r="O87" i="1"/>
  <c r="Y87" i="1"/>
  <c r="Q88" i="1"/>
  <c r="R88" i="1"/>
  <c r="S88" i="1"/>
  <c r="T88" i="1"/>
  <c r="U88" i="1"/>
  <c r="V88" i="1"/>
  <c r="W88" i="1"/>
  <c r="X88" i="1"/>
  <c r="O88" i="1"/>
  <c r="Y88" i="1"/>
  <c r="Q89" i="1"/>
  <c r="R89" i="1"/>
  <c r="S89" i="1"/>
  <c r="T89" i="1"/>
  <c r="U89" i="1"/>
  <c r="V89" i="1"/>
  <c r="W89" i="1"/>
  <c r="X89" i="1"/>
  <c r="Q90" i="1"/>
  <c r="R90" i="1"/>
  <c r="S90" i="1"/>
  <c r="T90" i="1"/>
  <c r="O90" i="1" s="1"/>
  <c r="Y90" i="1" s="1"/>
  <c r="U90" i="1"/>
  <c r="V90" i="1"/>
  <c r="W90" i="1"/>
  <c r="X90" i="1"/>
  <c r="Q91" i="1"/>
  <c r="R91" i="1"/>
  <c r="S91" i="1"/>
  <c r="T91" i="1"/>
  <c r="U91" i="1"/>
  <c r="V91" i="1"/>
  <c r="W91" i="1"/>
  <c r="X91" i="1"/>
  <c r="O91" i="1"/>
  <c r="Y91" i="1" s="1"/>
  <c r="Q92" i="1"/>
  <c r="R92" i="1"/>
  <c r="O92" i="1" s="1"/>
  <c r="Y92" i="1" s="1"/>
  <c r="S92" i="1"/>
  <c r="T92" i="1"/>
  <c r="U92" i="1"/>
  <c r="V92" i="1"/>
  <c r="W92" i="1"/>
  <c r="X92" i="1"/>
  <c r="Q93" i="1"/>
  <c r="R93" i="1"/>
  <c r="S93" i="1"/>
  <c r="T93" i="1"/>
  <c r="U93" i="1"/>
  <c r="V93" i="1"/>
  <c r="W93" i="1"/>
  <c r="X93" i="1"/>
  <c r="O93" i="1"/>
  <c r="Y93" i="1" s="1"/>
  <c r="Q94" i="1"/>
  <c r="R94" i="1"/>
  <c r="S94" i="1"/>
  <c r="T94" i="1"/>
  <c r="U94" i="1"/>
  <c r="V94" i="1"/>
  <c r="W94" i="1"/>
  <c r="X94" i="1"/>
  <c r="O94" i="1"/>
  <c r="Y94" i="1" s="1"/>
  <c r="Q95" i="1"/>
  <c r="R95" i="1"/>
  <c r="S95" i="1"/>
  <c r="T95" i="1"/>
  <c r="U95" i="1"/>
  <c r="V95" i="1"/>
  <c r="W95" i="1"/>
  <c r="X95" i="1"/>
  <c r="O95" i="1"/>
  <c r="Y95" i="1" s="1"/>
  <c r="Q96" i="1"/>
  <c r="R96" i="1"/>
  <c r="S96" i="1"/>
  <c r="T96" i="1"/>
  <c r="U96" i="1"/>
  <c r="V96" i="1"/>
  <c r="W96" i="1"/>
  <c r="X96" i="1"/>
  <c r="O96" i="1"/>
  <c r="Y96" i="1" s="1"/>
  <c r="Q97" i="1"/>
  <c r="R97" i="1"/>
  <c r="S97" i="1"/>
  <c r="T97" i="1"/>
  <c r="U97" i="1"/>
  <c r="V97" i="1"/>
  <c r="W97" i="1"/>
  <c r="X97" i="1"/>
  <c r="O97" i="1"/>
  <c r="Y97" i="1"/>
  <c r="Q98" i="1"/>
  <c r="R98" i="1"/>
  <c r="S98" i="1"/>
  <c r="T98" i="1"/>
  <c r="U98" i="1"/>
  <c r="V98" i="1"/>
  <c r="W98" i="1"/>
  <c r="X98" i="1"/>
  <c r="O98" i="1"/>
  <c r="Y98" i="1" s="1"/>
  <c r="Q99" i="1"/>
  <c r="R99" i="1"/>
  <c r="S99" i="1"/>
  <c r="T99" i="1"/>
  <c r="U99" i="1"/>
  <c r="V99" i="1"/>
  <c r="W99" i="1"/>
  <c r="X99" i="1"/>
  <c r="Q100" i="1"/>
  <c r="R100" i="1"/>
  <c r="S100" i="1"/>
  <c r="T100" i="1"/>
  <c r="U100" i="1"/>
  <c r="V100" i="1"/>
  <c r="W100" i="1"/>
  <c r="X100" i="1"/>
  <c r="Q101" i="1"/>
  <c r="R101" i="1"/>
  <c r="O101" i="1" s="1"/>
  <c r="S101" i="1"/>
  <c r="T101" i="1"/>
  <c r="U101" i="1"/>
  <c r="V101" i="1"/>
  <c r="W101" i="1"/>
  <c r="X101" i="1"/>
  <c r="Q102" i="1"/>
  <c r="R102" i="1"/>
  <c r="S102" i="1"/>
  <c r="T102" i="1"/>
  <c r="U102" i="1"/>
  <c r="V102" i="1"/>
  <c r="W102" i="1"/>
  <c r="X102" i="1"/>
  <c r="O102" i="1"/>
  <c r="Y102" i="1"/>
  <c r="Q103" i="1"/>
  <c r="R103" i="1"/>
  <c r="S103" i="1"/>
  <c r="T103" i="1"/>
  <c r="U103" i="1"/>
  <c r="V103" i="1"/>
  <c r="W103" i="1"/>
  <c r="X103" i="1"/>
  <c r="O103" i="1"/>
  <c r="Y103" i="1" s="1"/>
  <c r="Q104" i="1"/>
  <c r="R104" i="1"/>
  <c r="S104" i="1"/>
  <c r="T104" i="1"/>
  <c r="U104" i="1"/>
  <c r="V104" i="1"/>
  <c r="W104" i="1"/>
  <c r="X104" i="1"/>
  <c r="O104" i="1"/>
  <c r="Y104" i="1" s="1"/>
  <c r="Q105" i="1"/>
  <c r="R105" i="1"/>
  <c r="S105" i="1"/>
  <c r="T105" i="1"/>
  <c r="U105" i="1"/>
  <c r="V105" i="1"/>
  <c r="W105" i="1"/>
  <c r="X105" i="1"/>
  <c r="Q106" i="1"/>
  <c r="R106" i="1"/>
  <c r="S106" i="1"/>
  <c r="T106" i="1"/>
  <c r="U106" i="1"/>
  <c r="V106" i="1"/>
  <c r="W106" i="1"/>
  <c r="X106" i="1"/>
  <c r="O106" i="1"/>
  <c r="Y106" i="1"/>
  <c r="Q107" i="1"/>
  <c r="R107" i="1"/>
  <c r="S107" i="1"/>
  <c r="T107" i="1"/>
  <c r="U107" i="1"/>
  <c r="V107" i="1"/>
  <c r="W107" i="1"/>
  <c r="X107" i="1"/>
  <c r="Q108" i="1"/>
  <c r="R108" i="1"/>
  <c r="S108" i="1"/>
  <c r="T108" i="1"/>
  <c r="U108" i="1"/>
  <c r="V108" i="1"/>
  <c r="W108" i="1"/>
  <c r="X108" i="1"/>
  <c r="O108" i="1"/>
  <c r="Y108" i="1" s="1"/>
  <c r="O131" i="1"/>
  <c r="D125" i="1"/>
  <c r="E125" i="1"/>
  <c r="F125" i="1"/>
  <c r="G125" i="1"/>
  <c r="J125" i="1"/>
  <c r="K125" i="1"/>
  <c r="L125" i="1"/>
  <c r="M125" i="1"/>
  <c r="E114" i="1"/>
  <c r="F114" i="1"/>
  <c r="G114" i="1"/>
  <c r="J114" i="1"/>
  <c r="K114" i="1"/>
  <c r="L114" i="1"/>
  <c r="M114" i="1"/>
  <c r="E115" i="1"/>
  <c r="F115" i="1"/>
  <c r="G115" i="1"/>
  <c r="J115" i="1"/>
  <c r="K115" i="1"/>
  <c r="L115" i="1"/>
  <c r="M115" i="1"/>
  <c r="E116" i="1"/>
  <c r="F116" i="1"/>
  <c r="G116" i="1"/>
  <c r="J116" i="1"/>
  <c r="K116" i="1"/>
  <c r="L116" i="1"/>
  <c r="M116" i="1"/>
  <c r="E117" i="1"/>
  <c r="F117" i="1"/>
  <c r="G117" i="1"/>
  <c r="J117" i="1"/>
  <c r="K117" i="1"/>
  <c r="L117" i="1"/>
  <c r="M117" i="1"/>
  <c r="E118" i="1"/>
  <c r="F118" i="1"/>
  <c r="G118" i="1"/>
  <c r="J118" i="1"/>
  <c r="K118" i="1"/>
  <c r="L118" i="1"/>
  <c r="M118" i="1"/>
  <c r="E119" i="1"/>
  <c r="F119" i="1"/>
  <c r="G119" i="1"/>
  <c r="J119" i="1"/>
  <c r="K119" i="1"/>
  <c r="L119" i="1"/>
  <c r="M119" i="1"/>
  <c r="E120" i="1"/>
  <c r="F120" i="1"/>
  <c r="G120" i="1"/>
  <c r="J120" i="1"/>
  <c r="K120" i="1"/>
  <c r="L120" i="1"/>
  <c r="M120" i="1"/>
  <c r="E121" i="1"/>
  <c r="F121" i="1"/>
  <c r="G121" i="1"/>
  <c r="J121" i="1"/>
  <c r="K121" i="1"/>
  <c r="L121" i="1"/>
  <c r="M121" i="1"/>
  <c r="E122" i="1"/>
  <c r="F122" i="1"/>
  <c r="G122" i="1"/>
  <c r="J122" i="1"/>
  <c r="K122" i="1"/>
  <c r="L122" i="1"/>
  <c r="M122" i="1"/>
  <c r="E123" i="1"/>
  <c r="F123" i="1"/>
  <c r="G123" i="1"/>
  <c r="J123" i="1"/>
  <c r="K123" i="1"/>
  <c r="L123" i="1"/>
  <c r="M123" i="1"/>
  <c r="E124" i="1"/>
  <c r="F124" i="1"/>
  <c r="G124" i="1"/>
  <c r="J124" i="1"/>
  <c r="K124" i="1"/>
  <c r="L124" i="1"/>
  <c r="M124" i="1"/>
  <c r="D115" i="1"/>
  <c r="D116" i="1"/>
  <c r="D117" i="1"/>
  <c r="D118" i="1"/>
  <c r="D119" i="1"/>
  <c r="D120" i="1"/>
  <c r="D121" i="1"/>
  <c r="D122" i="1"/>
  <c r="D123" i="1"/>
  <c r="D124" i="1"/>
  <c r="D114" i="1"/>
  <c r="Y112" i="1"/>
  <c r="X112" i="1"/>
  <c r="W112" i="1"/>
  <c r="V112" i="1"/>
  <c r="U112" i="1"/>
  <c r="T112" i="1"/>
  <c r="S112" i="1"/>
  <c r="R112" i="1"/>
  <c r="Q112" i="1"/>
  <c r="O112" i="1"/>
  <c r="O23" i="1" l="1"/>
  <c r="Y23" i="1" s="1"/>
  <c r="O50" i="1"/>
  <c r="Y50" i="1" s="1"/>
  <c r="O49" i="1"/>
  <c r="Y49" i="1" s="1"/>
  <c r="O8" i="1"/>
  <c r="Y8" i="1" s="1"/>
  <c r="Y101" i="1"/>
  <c r="Z101" i="1" s="1"/>
  <c r="P101" i="1"/>
  <c r="O32" i="1"/>
  <c r="Y32" i="1" s="1"/>
  <c r="O33" i="1"/>
  <c r="Y33" i="1" s="1"/>
  <c r="O128" i="1"/>
  <c r="O42" i="1"/>
  <c r="Y42" i="1" s="1"/>
  <c r="O54" i="1"/>
  <c r="Y54" i="1" s="1"/>
  <c r="O107" i="1"/>
  <c r="Y107" i="1" s="1"/>
  <c r="O46" i="1"/>
  <c r="Y46" i="1" s="1"/>
  <c r="O55" i="1"/>
  <c r="Y55" i="1" s="1"/>
  <c r="O41" i="1"/>
  <c r="Y41" i="1" s="1"/>
  <c r="O57" i="1"/>
  <c r="Y57" i="1" s="1"/>
  <c r="O129" i="1"/>
  <c r="O99" i="1"/>
  <c r="Y99" i="1" s="1"/>
  <c r="O105" i="1"/>
  <c r="Y105" i="1" s="1"/>
  <c r="O100" i="1"/>
  <c r="Y100" i="1" s="1"/>
  <c r="O89" i="1"/>
  <c r="Y89" i="1" s="1"/>
  <c r="O76" i="1"/>
  <c r="Y76" i="1" s="1"/>
  <c r="O73" i="1"/>
  <c r="Y73" i="1" s="1"/>
  <c r="O71" i="1"/>
  <c r="Y71" i="1" s="1"/>
  <c r="O70" i="1"/>
  <c r="Y70" i="1" s="1"/>
  <c r="O67" i="1"/>
  <c r="Y67" i="1" s="1"/>
  <c r="O65" i="1"/>
  <c r="P6" i="1" s="1"/>
  <c r="P12" i="1"/>
  <c r="P20" i="1"/>
  <c r="P28" i="1"/>
  <c r="O110" i="1"/>
  <c r="P9" i="1"/>
  <c r="P17" i="1"/>
  <c r="P25" i="1"/>
  <c r="P33" i="1"/>
  <c r="P41" i="1"/>
  <c r="P49" i="1"/>
  <c r="P57" i="1"/>
  <c r="P61" i="1" l="1"/>
  <c r="P53" i="1"/>
  <c r="P45" i="1"/>
  <c r="P37" i="1"/>
  <c r="P29" i="1"/>
  <c r="P21" i="1"/>
  <c r="P13" i="1"/>
  <c r="P5" i="1"/>
  <c r="P32" i="1"/>
  <c r="P24" i="1"/>
  <c r="P16" i="1"/>
  <c r="P8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O130" i="1"/>
  <c r="Y65" i="1"/>
  <c r="P30" i="1"/>
  <c r="P26" i="1"/>
  <c r="P22" i="1"/>
  <c r="P18" i="1"/>
  <c r="P14" i="1"/>
  <c r="P10" i="1"/>
  <c r="P4" i="1"/>
  <c r="P34" i="1"/>
  <c r="P38" i="1"/>
  <c r="P42" i="1"/>
  <c r="P46" i="1"/>
  <c r="P50" i="1"/>
  <c r="P54" i="1"/>
  <c r="P58" i="1"/>
  <c r="P62" i="1"/>
  <c r="P64" i="1"/>
  <c r="P66" i="1"/>
  <c r="P68" i="1"/>
  <c r="P72" i="1"/>
  <c r="P76" i="1"/>
  <c r="P80" i="1"/>
  <c r="P84" i="1"/>
  <c r="P88" i="1"/>
  <c r="P92" i="1"/>
  <c r="P96" i="1"/>
  <c r="P100" i="1"/>
  <c r="P104" i="1"/>
  <c r="P108" i="1"/>
  <c r="P36" i="1"/>
  <c r="P40" i="1"/>
  <c r="P44" i="1"/>
  <c r="P48" i="1"/>
  <c r="P52" i="1"/>
  <c r="P56" i="1"/>
  <c r="P60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3" i="1"/>
  <c r="P105" i="1"/>
  <c r="P107" i="1"/>
  <c r="P3" i="1"/>
  <c r="P70" i="1"/>
  <c r="P74" i="1"/>
  <c r="P78" i="1"/>
  <c r="P82" i="1"/>
  <c r="P86" i="1"/>
  <c r="P90" i="1"/>
  <c r="P94" i="1"/>
  <c r="P98" i="1"/>
  <c r="P102" i="1"/>
  <c r="P106" i="1"/>
  <c r="Y110" i="1"/>
  <c r="Z107" i="1"/>
  <c r="Z105" i="1"/>
  <c r="Z103" i="1"/>
  <c r="Z99" i="1"/>
  <c r="Z97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Z108" i="1"/>
  <c r="Z106" i="1"/>
  <c r="Z104" i="1"/>
  <c r="Z102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50" i="1"/>
  <c r="Z48" i="1"/>
  <c r="Z46" i="1"/>
  <c r="Z44" i="1"/>
  <c r="Z42" i="1"/>
  <c r="Z40" i="1"/>
  <c r="Z38" i="1"/>
  <c r="Z36" i="1"/>
  <c r="Z34" i="1"/>
  <c r="Z32" i="1"/>
  <c r="Z30" i="1"/>
  <c r="Z28" i="1"/>
  <c r="Z26" i="1"/>
  <c r="Z24" i="1"/>
  <c r="Z22" i="1"/>
  <c r="Z20" i="1"/>
  <c r="Z18" i="1"/>
  <c r="Z16" i="1"/>
  <c r="Z14" i="1"/>
  <c r="Z12" i="1"/>
  <c r="Z10" i="1"/>
  <c r="Z8" i="1"/>
  <c r="Z6" i="1"/>
  <c r="Z4" i="1"/>
</calcChain>
</file>

<file path=xl/sharedStrings.xml><?xml version="1.0" encoding="utf-8"?>
<sst xmlns="http://schemas.openxmlformats.org/spreadsheetml/2006/main" count="781" uniqueCount="241">
  <si>
    <t>Prénom</t>
  </si>
  <si>
    <t>NOM</t>
  </si>
  <si>
    <t>GP</t>
  </si>
  <si>
    <t>C</t>
  </si>
  <si>
    <t>B</t>
  </si>
  <si>
    <t>A</t>
  </si>
  <si>
    <t>Guillaume</t>
  </si>
  <si>
    <t>Thibault</t>
  </si>
  <si>
    <t>PL</t>
  </si>
  <si>
    <t>Charles</t>
  </si>
  <si>
    <t>Thomas</t>
  </si>
  <si>
    <t>Valentin</t>
  </si>
  <si>
    <t>Mathieu</t>
  </si>
  <si>
    <t>Paul</t>
  </si>
  <si>
    <t>Alexandre</t>
  </si>
  <si>
    <t>Alexis</t>
  </si>
  <si>
    <t>Robin</t>
  </si>
  <si>
    <t>Antoine</t>
  </si>
  <si>
    <t>GABBAI</t>
  </si>
  <si>
    <t>Sylvain</t>
  </si>
  <si>
    <t>Julien</t>
  </si>
  <si>
    <t>PETIT</t>
  </si>
  <si>
    <t>Louis</t>
  </si>
  <si>
    <t>.</t>
  </si>
  <si>
    <t>X</t>
  </si>
  <si>
    <t>B+</t>
  </si>
  <si>
    <t>B-</t>
  </si>
  <si>
    <t>C-</t>
  </si>
  <si>
    <t>C+</t>
  </si>
  <si>
    <t>A-</t>
  </si>
  <si>
    <t>A+</t>
  </si>
  <si>
    <t>X+</t>
  </si>
  <si>
    <t>NOTE BRUTE</t>
  </si>
  <si>
    <t>moy :</t>
  </si>
  <si>
    <t>COMMENTAIRE</t>
  </si>
  <si>
    <t>Elève</t>
  </si>
  <si>
    <t>TEMOIN</t>
  </si>
  <si>
    <t>RANG</t>
  </si>
  <si>
    <t>NOTE AJUSTEE</t>
  </si>
  <si>
    <t>param ajust. :</t>
  </si>
  <si>
    <t>moy</t>
  </si>
  <si>
    <t>Sabrina</t>
  </si>
  <si>
    <t>ABID</t>
  </si>
  <si>
    <t>Yashar</t>
  </si>
  <si>
    <t>BAGHER AZARI</t>
  </si>
  <si>
    <t>Quentin</t>
  </si>
  <si>
    <t>CACCIATORE</t>
  </si>
  <si>
    <t>Laurent</t>
  </si>
  <si>
    <t>CAZANOVE</t>
  </si>
  <si>
    <t>CORNUT</t>
  </si>
  <si>
    <t>DERBOUX</t>
  </si>
  <si>
    <t>EBBO</t>
  </si>
  <si>
    <t>Mavrick</t>
  </si>
  <si>
    <t>FICHANT</t>
  </si>
  <si>
    <t>Simon</t>
  </si>
  <si>
    <t>GELBART</t>
  </si>
  <si>
    <t>Amelie</t>
  </si>
  <si>
    <t>GIRARD</t>
  </si>
  <si>
    <t>Laure</t>
  </si>
  <si>
    <t>GUIBORA</t>
  </si>
  <si>
    <t>Arnaud</t>
  </si>
  <si>
    <t>GUILLERM</t>
  </si>
  <si>
    <t>Eddy</t>
  </si>
  <si>
    <t>KONG</t>
  </si>
  <si>
    <t>Leander</t>
  </si>
  <si>
    <t>LACROIX</t>
  </si>
  <si>
    <t>Cheng Yu</t>
  </si>
  <si>
    <t>LI</t>
  </si>
  <si>
    <t>MASLIAH</t>
  </si>
  <si>
    <t>MAUPAS</t>
  </si>
  <si>
    <t>Clemence</t>
  </si>
  <si>
    <t>MERTZ</t>
  </si>
  <si>
    <t>Jean-Baptiste</t>
  </si>
  <si>
    <t>MONOD</t>
  </si>
  <si>
    <t>PAULET</t>
  </si>
  <si>
    <t>Jérôme</t>
  </si>
  <si>
    <t>PEYROUTAT BASSE</t>
  </si>
  <si>
    <t>PHILIPPE</t>
  </si>
  <si>
    <t>ROBAKOWSKI</t>
  </si>
  <si>
    <t>Nicolas</t>
  </si>
  <si>
    <t>SADEGHI</t>
  </si>
  <si>
    <t>Noémie</t>
  </si>
  <si>
    <t>SITRUK</t>
  </si>
  <si>
    <t>Mohamed</t>
  </si>
  <si>
    <t>SOUADJI</t>
  </si>
  <si>
    <t>TOUTAIN</t>
  </si>
  <si>
    <t>Tony</t>
  </si>
  <si>
    <t>VEZIER</t>
  </si>
  <si>
    <t>Rémi</t>
  </si>
  <si>
    <t>VIARD</t>
  </si>
  <si>
    <t>David</t>
  </si>
  <si>
    <t>WU</t>
  </si>
  <si>
    <t>Yong Yun</t>
  </si>
  <si>
    <t>ZHU</t>
  </si>
  <si>
    <t>William</t>
  </si>
  <si>
    <t>ANDRIEUX</t>
  </si>
  <si>
    <t>Jonathan</t>
  </si>
  <si>
    <t>CAMPY</t>
  </si>
  <si>
    <t>CUESTA</t>
  </si>
  <si>
    <t>Lou-evans</t>
  </si>
  <si>
    <t>DESVAUX</t>
  </si>
  <si>
    <t>Jean-Charles</t>
  </si>
  <si>
    <t>DORDAIN</t>
  </si>
  <si>
    <t>Mathias</t>
  </si>
  <si>
    <t>EDOUIN</t>
  </si>
  <si>
    <t>Loris</t>
  </si>
  <si>
    <t>FLORANT</t>
  </si>
  <si>
    <t>GRAU</t>
  </si>
  <si>
    <t>Matteo</t>
  </si>
  <si>
    <t>GULINO</t>
  </si>
  <si>
    <t>Sophie</t>
  </si>
  <si>
    <t>GUYOT-WALSER</t>
  </si>
  <si>
    <t>HUMBERT</t>
  </si>
  <si>
    <t>Delphine</t>
  </si>
  <si>
    <t>IMBERT</t>
  </si>
  <si>
    <t>JACOB</t>
  </si>
  <si>
    <t>Valérian</t>
  </si>
  <si>
    <t>JAFFRE</t>
  </si>
  <si>
    <t>LAURENT-GIRAUD</t>
  </si>
  <si>
    <t>Anthony</t>
  </si>
  <si>
    <t>LORA</t>
  </si>
  <si>
    <t>Alberic</t>
  </si>
  <si>
    <t>LUO</t>
  </si>
  <si>
    <t>Hicham</t>
  </si>
  <si>
    <t>MRANI</t>
  </si>
  <si>
    <t>Matthias</t>
  </si>
  <si>
    <t>PEREZ</t>
  </si>
  <si>
    <t>Vincent</t>
  </si>
  <si>
    <t>PONSONNET</t>
  </si>
  <si>
    <t>Marine</t>
  </si>
  <si>
    <t>POSTADJIAN</t>
  </si>
  <si>
    <t>Marc</t>
  </si>
  <si>
    <t>RAMPAL</t>
  </si>
  <si>
    <t>Ronan</t>
  </si>
  <si>
    <t>ROUE</t>
  </si>
  <si>
    <t>Gabriel</t>
  </si>
  <si>
    <t>SEBAG</t>
  </si>
  <si>
    <t>SPORN</t>
  </si>
  <si>
    <t>Bruno</t>
  </si>
  <si>
    <t>TAING</t>
  </si>
  <si>
    <t>Fabrice</t>
  </si>
  <si>
    <t>THIVET</t>
  </si>
  <si>
    <t>Benoît</t>
  </si>
  <si>
    <t>TRAN</t>
  </si>
  <si>
    <t>Lauranne</t>
  </si>
  <si>
    <t>VERA</t>
  </si>
  <si>
    <t>Patrice</t>
  </si>
  <si>
    <t>XU</t>
  </si>
  <si>
    <t>Philippe</t>
  </si>
  <si>
    <t>ZOU</t>
  </si>
  <si>
    <t>AGOSTINUCCI</t>
  </si>
  <si>
    <t>AUBARD</t>
  </si>
  <si>
    <t>Cédric</t>
  </si>
  <si>
    <t>BENET</t>
  </si>
  <si>
    <t>BERTRAND</t>
  </si>
  <si>
    <t>Bastien</t>
  </si>
  <si>
    <t>CASTEL</t>
  </si>
  <si>
    <t>CHAUMONT</t>
  </si>
  <si>
    <t>CHEREL</t>
  </si>
  <si>
    <t>Franck</t>
  </si>
  <si>
    <t>CUSSAC</t>
  </si>
  <si>
    <t>Donald</t>
  </si>
  <si>
    <t>DHOMOU</t>
  </si>
  <si>
    <t>Gaël</t>
  </si>
  <si>
    <t>DOLO</t>
  </si>
  <si>
    <t>DRULA</t>
  </si>
  <si>
    <t>FEVRIER</t>
  </si>
  <si>
    <t>Jeremy</t>
  </si>
  <si>
    <t>GROUARD DE TOCQUEVILLE</t>
  </si>
  <si>
    <t>Khaled</t>
  </si>
  <si>
    <t>HELWANI</t>
  </si>
  <si>
    <t>Hadrien</t>
  </si>
  <si>
    <t>HOQUET-TRENTINELLA</t>
  </si>
  <si>
    <t>IA</t>
  </si>
  <si>
    <t>LECOY</t>
  </si>
  <si>
    <t>MARTIN SAINT LEON</t>
  </si>
  <si>
    <t>MAUREL</t>
  </si>
  <si>
    <t>Maria</t>
  </si>
  <si>
    <t>MOUSSADJY</t>
  </si>
  <si>
    <t>NEVES FERREIRA</t>
  </si>
  <si>
    <t>Francis</t>
  </si>
  <si>
    <t>PITTION-ROSSILLON</t>
  </si>
  <si>
    <t>Haïssam</t>
  </si>
  <si>
    <t>RAZOUK</t>
  </si>
  <si>
    <t>Illan</t>
  </si>
  <si>
    <t>RUL-DA CUNHA</t>
  </si>
  <si>
    <t>Axel</t>
  </si>
  <si>
    <t>SKROPETA</t>
  </si>
  <si>
    <t>Raphaël</t>
  </si>
  <si>
    <t>STEINER</t>
  </si>
  <si>
    <t>TORRECILLOS</t>
  </si>
  <si>
    <t>Wally</t>
  </si>
  <si>
    <t>TOUATI</t>
  </si>
  <si>
    <t>VAROQUEAUX</t>
  </si>
  <si>
    <t>VAULDIN</t>
  </si>
  <si>
    <t>Huitong</t>
  </si>
  <si>
    <t>HE</t>
  </si>
  <si>
    <t>Peiqi</t>
  </si>
  <si>
    <t>HUO</t>
  </si>
  <si>
    <t>Shuopu</t>
  </si>
  <si>
    <t>Tianbo</t>
  </si>
  <si>
    <t>Yuhang</t>
  </si>
  <si>
    <t>Xiang Xi</t>
  </si>
  <si>
    <t>MENG</t>
  </si>
  <si>
    <t>Haoting</t>
  </si>
  <si>
    <t>SHI</t>
  </si>
  <si>
    <t>Shijun</t>
  </si>
  <si>
    <t>WANG</t>
  </si>
  <si>
    <t>Jiaji</t>
  </si>
  <si>
    <t>XING</t>
  </si>
  <si>
    <t>Miao</t>
  </si>
  <si>
    <t>YANG</t>
  </si>
  <si>
    <t>Xulong</t>
  </si>
  <si>
    <t>ZHANG</t>
  </si>
  <si>
    <t>Youshen</t>
  </si>
  <si>
    <t>ZHAO</t>
  </si>
  <si>
    <t>Xinyu</t>
  </si>
  <si>
    <t>ZU</t>
  </si>
  <si>
    <t>CH</t>
  </si>
  <si>
    <t>SLR</t>
  </si>
  <si>
    <t>PS</t>
  </si>
  <si>
    <t>TA</t>
  </si>
  <si>
    <t>EXEC</t>
  </si>
  <si>
    <t>AUT</t>
  </si>
  <si>
    <t>delais</t>
  </si>
  <si>
    <t>objet</t>
  </si>
  <si>
    <t>nom fichier</t>
  </si>
  <si>
    <t>contenu</t>
  </si>
  <si>
    <t>Consignes du rendu</t>
  </si>
  <si>
    <t>pour le contenu : .C ou .CPP, README.TXT, pas de .O ou .EXE</t>
  </si>
  <si>
    <t xml:space="preserve">Grammaire </t>
  </si>
  <si>
    <t>identif. Terminaux et non terminaux</t>
  </si>
  <si>
    <t>pas de rendu</t>
  </si>
  <si>
    <t>rendu le 16/01 trop tôt</t>
  </si>
  <si>
    <t>élève brillant</t>
  </si>
  <si>
    <t>!</t>
  </si>
  <si>
    <t>problm fct follow. Insertion des follows en dur</t>
  </si>
  <si>
    <t>1h de retard</t>
  </si>
  <si>
    <t>rendu tp1</t>
  </si>
  <si>
    <t>est ce que ce n'est pas le tp1?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</si>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</sst>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Arial"/>
    </font>
    <font>
      <b/>
      <sz val="10"/>
      <color rgb="FFFFFFFF"/>
      <name val="Helvetica CE 35 Thin"/>
    </font>
    <font>
      <sz val="10"/>
      <name val="Helvetica CE 35 Thin"/>
    </font>
    <font>
      <sz val="10"/>
      <color theme="0"/>
      <name val="Helvetica CE 35 Thin"/>
    </font>
    <font>
      <sz val="8"/>
      <color rgb="FF000000"/>
      <name val="Helvetica CE 35 Thin"/>
    </font>
    <font>
      <sz val="10"/>
      <color rgb="FF000000"/>
      <name val="Helvetica CE 35 Thin"/>
    </font>
    <font>
      <sz val="9"/>
      <name val="Helvetica CE 35 Thin"/>
    </font>
    <font>
      <sz val="6"/>
      <color theme="0"/>
      <name val="Helvetica CE 35 Thin"/>
    </font>
    <font>
      <sz val="8"/>
      <name val="Helvetica CE 35 Thin"/>
    </font>
    <font>
      <b/>
      <sz val="8"/>
      <name val="Helvetica CE 35 Thin"/>
    </font>
    <font>
      <u/>
      <sz val="10"/>
      <color theme="10"/>
      <name val="Arial"/>
    </font>
    <font>
      <u/>
      <sz val="10"/>
      <color theme="11"/>
      <name val="Arial"/>
    </font>
    <font>
      <b/>
      <sz val="6"/>
      <color theme="0"/>
      <name val="Helvetica CE 35 Thin"/>
    </font>
    <font>
      <sz val="11"/>
      <name val="Calibri"/>
      <family val="2"/>
      <scheme val="minor"/>
    </font>
    <font>
      <sz val="10"/>
      <color theme="1"/>
      <name val="Bookman Old Style"/>
      <family val="1"/>
    </font>
    <font>
      <b/>
      <sz val="10"/>
      <color theme="0"/>
      <name val="Helvetica CE 35 Thin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/>
      <bottom/>
      <diagonal/>
    </border>
  </borders>
  <cellStyleXfs count="2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4" xfId="0" applyFont="1" applyBorder="1"/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left" vertical="center" wrapText="1" indent="1"/>
    </xf>
    <xf numFmtId="0" fontId="7" fillId="4" borderId="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8" fillId="0" borderId="0" xfId="0" applyFont="1" applyAlignment="1">
      <alignment horizontal="left" indent="1"/>
    </xf>
    <xf numFmtId="0" fontId="2" fillId="0" borderId="0" xfId="0" applyFont="1" applyAlignment="1">
      <alignment horizontal="right" indent="1"/>
    </xf>
    <xf numFmtId="0" fontId="7" fillId="4" borderId="6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left" indent="1"/>
    </xf>
    <xf numFmtId="2" fontId="8" fillId="0" borderId="0" xfId="0" applyNumberFormat="1" applyFont="1" applyAlignment="1">
      <alignment horizontal="left" indent="1"/>
    </xf>
    <xf numFmtId="0" fontId="12" fillId="4" borderId="6" xfId="0" applyNumberFormat="1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indent="1"/>
    </xf>
    <xf numFmtId="0" fontId="9" fillId="0" borderId="0" xfId="0" applyNumberFormat="1" applyFont="1" applyAlignment="1">
      <alignment horizontal="left" indent="1"/>
    </xf>
    <xf numFmtId="0" fontId="13" fillId="0" borderId="7" xfId="0" applyFont="1" applyFill="1" applyBorder="1" applyAlignment="1"/>
    <xf numFmtId="0" fontId="14" fillId="5" borderId="2" xfId="0" applyFont="1" applyFill="1" applyBorder="1" applyAlignment="1">
      <alignment horizontal="left" vertical="center"/>
    </xf>
    <xf numFmtId="0" fontId="13" fillId="0" borderId="7" xfId="0" applyFont="1" applyBorder="1" applyAlignment="1"/>
    <xf numFmtId="0" fontId="13" fillId="0" borderId="7" xfId="0" applyFont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4" fillId="5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351"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auto="1"/>
      </font>
      <fill>
        <gradientFill type="path" left="0.5" right="0.5" top="0.5" bottom="0.5">
          <stop position="0">
            <color rgb="FFFFFF99"/>
          </stop>
          <stop position="1">
            <color rgb="FFFFC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auto="1"/>
      </font>
      <fill>
        <gradientFill type="path" left="0.5" right="0.5" top="0.5" bottom="0.5">
          <stop position="0">
            <color rgb="FFFFFF99"/>
          </stop>
          <stop position="1">
            <color rgb="FFFFC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auto="1"/>
      </font>
      <fill>
        <gradientFill type="path" left="0.5" right="0.5" top="0.5" bottom="0.5">
          <stop position="0">
            <color rgb="FFFFFF99"/>
          </stop>
          <stop position="1">
            <color rgb="FFFFC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0000"/>
      <color rgb="FFCC0000"/>
      <color rgb="FFB41E00"/>
      <color rgb="FF660066"/>
      <color rgb="FF990099"/>
      <color rgb="FFFFCC66"/>
      <color rgb="FFFFCC00"/>
      <color rgb="FFFF9900"/>
      <color rgb="FF00CCFF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abSelected="1" zoomScale="84" zoomScaleNormal="84" zoomScalePageLayoutView="90" workbookViewId="0">
      <pane xSplit="2" ySplit="2" topLeftCell="J6" activePane="bottomRight" state="frozen"/>
      <selection pane="topRight" activeCell="C1" sqref="C1"/>
      <selection pane="bottomLeft" activeCell="A2" sqref="A2"/>
      <selection pane="bottomRight" activeCell="N23" sqref="N23"/>
    </sheetView>
  </sheetViews>
  <sheetFormatPr defaultColWidth="17.28515625" defaultRowHeight="15" customHeight="1"/>
  <cols>
    <col min="1" max="1" width="14.42578125" style="7" customWidth="1"/>
    <col min="2" max="2" width="27.42578125" style="7" customWidth="1"/>
    <col min="3" max="3" width="9.28515625" style="8" customWidth="1"/>
    <col min="4" max="5" width="9.140625" style="5" customWidth="1"/>
    <col min="6" max="6" width="16.28515625" style="5" customWidth="1"/>
    <col min="7" max="7" width="9.140625" style="5" customWidth="1"/>
    <col min="8" max="8" width="14.140625" style="5" customWidth="1"/>
    <col min="9" max="9" width="16.5703125" style="5" customWidth="1"/>
    <col min="10" max="13" width="9.140625" style="5" customWidth="1"/>
    <col min="14" max="14" width="24.85546875" style="7" customWidth="1"/>
    <col min="15" max="15" width="17.7109375" style="21" customWidth="1"/>
    <col min="16" max="16" width="9.140625" style="17" customWidth="1"/>
    <col min="17" max="24" width="2.7109375" style="15" customWidth="1"/>
    <col min="25" max="25" width="17.7109375" style="28" customWidth="1"/>
    <col min="26" max="26" width="9.140625" style="27" customWidth="1"/>
    <col min="27" max="16384" width="17.28515625" style="6"/>
  </cols>
  <sheetData>
    <row r="1" spans="1:26" s="1" customFormat="1" ht="15.75" customHeight="1">
      <c r="A1" s="50" t="s">
        <v>0</v>
      </c>
      <c r="B1" s="50" t="s">
        <v>1</v>
      </c>
      <c r="C1" s="2"/>
      <c r="D1" s="47" t="s">
        <v>228</v>
      </c>
      <c r="E1" s="48"/>
      <c r="F1" s="48"/>
      <c r="G1" s="48"/>
      <c r="H1" s="42"/>
      <c r="I1" s="42"/>
      <c r="J1" s="48" t="s">
        <v>219</v>
      </c>
      <c r="K1" s="48"/>
      <c r="L1" s="48"/>
      <c r="M1" s="48"/>
      <c r="N1" s="49" t="s">
        <v>34</v>
      </c>
      <c r="O1" s="19"/>
      <c r="P1" s="12"/>
      <c r="Q1" s="13"/>
      <c r="R1" s="13"/>
      <c r="S1" s="13"/>
      <c r="T1" s="13"/>
      <c r="U1" s="13"/>
      <c r="V1" s="13"/>
      <c r="W1" s="13"/>
      <c r="X1" s="13"/>
      <c r="Y1" s="23"/>
      <c r="Z1" s="24"/>
    </row>
    <row r="2" spans="1:26" s="1" customFormat="1" ht="15.75" customHeight="1">
      <c r="A2" s="51"/>
      <c r="B2" s="51"/>
      <c r="C2" s="36" t="s">
        <v>2</v>
      </c>
      <c r="D2" s="39" t="s">
        <v>224</v>
      </c>
      <c r="E2" s="38" t="s">
        <v>225</v>
      </c>
      <c r="F2" s="41" t="s">
        <v>226</v>
      </c>
      <c r="G2" s="38" t="s">
        <v>227</v>
      </c>
      <c r="H2" s="45" t="s">
        <v>230</v>
      </c>
      <c r="I2" s="45" t="s">
        <v>231</v>
      </c>
      <c r="J2" s="40" t="s">
        <v>223</v>
      </c>
      <c r="K2" s="40" t="s">
        <v>220</v>
      </c>
      <c r="L2" s="40" t="s">
        <v>221</v>
      </c>
      <c r="M2" s="37" t="s">
        <v>222</v>
      </c>
      <c r="N2" s="49"/>
      <c r="O2" s="19" t="s">
        <v>32</v>
      </c>
      <c r="P2" s="12" t="s">
        <v>37</v>
      </c>
      <c r="Q2" s="13">
        <v>2</v>
      </c>
      <c r="R2" s="13">
        <v>2</v>
      </c>
      <c r="S2" s="13">
        <v>2</v>
      </c>
      <c r="T2" s="13">
        <v>3</v>
      </c>
      <c r="U2" s="13">
        <v>3</v>
      </c>
      <c r="V2" s="13">
        <v>3</v>
      </c>
      <c r="W2" s="13">
        <v>3</v>
      </c>
      <c r="X2" s="13">
        <v>3</v>
      </c>
      <c r="Y2" s="23" t="s">
        <v>38</v>
      </c>
      <c r="Z2" s="24" t="s">
        <v>37</v>
      </c>
    </row>
    <row r="3" spans="1:26" ht="17.25" customHeight="1">
      <c r="A3" s="29" t="s">
        <v>41</v>
      </c>
      <c r="B3" s="30" t="s">
        <v>42</v>
      </c>
      <c r="C3" s="35" t="s">
        <v>5</v>
      </c>
      <c r="D3" s="9"/>
      <c r="E3" s="9"/>
      <c r="F3" s="9"/>
      <c r="G3" s="9"/>
      <c r="H3" s="9"/>
      <c r="I3" s="9"/>
      <c r="J3" s="9"/>
      <c r="K3" s="9"/>
      <c r="L3" s="9"/>
      <c r="M3" s="9"/>
      <c r="N3" s="5"/>
      <c r="O3" s="20">
        <f t="shared" ref="O3:O34" si="0">SUM(Q3:X3)</f>
        <v>0</v>
      </c>
      <c r="P3" s="14" t="e">
        <f t="shared" ref="P3:P34" si="1">RANK(O3,O$3:O$108)</f>
        <v>#REF!</v>
      </c>
      <c r="Q3" s="15">
        <f>(Q$2/20)*(IF(D3="A+",20)+IF(D3="A",18)+IF(D3="A-",16)+IF(D3="B+",14)+IF(D3="B",12)+IF(D3="B-",10)+IF(D3="C+",8)+IF(D3="C",6)+IF(D3="C-",4)+IF(D3="X+",2))</f>
        <v>0</v>
      </c>
      <c r="R3" s="15">
        <f>(R$2/20)*(IF(E3="A+",20)+IF(E3="A",18)+IF(E3="A-",16)+IF(E3="B+",14)+IF(E3="B",12)+IF(E3="B-",10)+IF(E3="C+",8)+IF(E3="C",6)+IF(E3="C-",4)+IF(E3="X+",2))</f>
        <v>0</v>
      </c>
      <c r="S3" s="15">
        <f>(S$2/20)*(IF(F3="A+",20)+IF(F3="A",18)+IF(F3="A-",16)+IF(F3="B+",14)+IF(F3="B",12)+IF(F3="B-",10)+IF(F3="C+",8)+IF(F3="C",6)+IF(F3="C-",4)+IF(F3="X+",2))</f>
        <v>0</v>
      </c>
      <c r="T3" s="15">
        <f>(T$2/20)*(IF(G3="A+",20)+IF(G3="A",18)+IF(G3="A-",16)+IF(G3="B+",14)+IF(G3="B",12)+IF(G3="B-",10)+IF(G3="C+",8)+IF(G3="C",6)+IF(G3="C-",4)+IF(G3="X+",2))</f>
        <v>0</v>
      </c>
      <c r="U3" s="15">
        <f t="shared" ref="U3:X3" si="2">(U$2/20)*(IF(J3="A+",20)+IF(J3="A",18)+IF(J3="A-",16)+IF(J3="B+",14)+IF(J3="B",12)+IF(J3="B-",10)+IF(J3="C+",8)+IF(J3="C",6)+IF(J3="C-",4)+IF(J3="X+",2))</f>
        <v>0</v>
      </c>
      <c r="V3" s="15">
        <f t="shared" si="2"/>
        <v>0</v>
      </c>
      <c r="W3" s="15">
        <f t="shared" si="2"/>
        <v>0</v>
      </c>
      <c r="X3" s="15">
        <f t="shared" si="2"/>
        <v>0</v>
      </c>
      <c r="Y3" s="25">
        <f t="shared" ref="Y3:Y34" si="3">IF(O3=0,0,ROUND(O3*(1-$O$111/20)+$O$111,1))</f>
        <v>0</v>
      </c>
      <c r="Z3" s="26" t="e">
        <f t="shared" ref="Z3:Z34" si="4">RANK(Y3,Y$3:Y$108)</f>
        <v>#REF!</v>
      </c>
    </row>
    <row r="4" spans="1:26" ht="17.25" customHeight="1">
      <c r="A4" s="31" t="s">
        <v>43</v>
      </c>
      <c r="B4" s="30" t="s">
        <v>44</v>
      </c>
      <c r="C4" s="35" t="s">
        <v>5</v>
      </c>
      <c r="D4" s="9"/>
      <c r="E4" s="9"/>
      <c r="F4" s="9"/>
      <c r="G4" s="9"/>
      <c r="H4" s="9"/>
      <c r="I4" s="9"/>
      <c r="J4" s="9"/>
      <c r="K4" s="9"/>
      <c r="L4" s="9"/>
      <c r="M4" s="9"/>
      <c r="N4" s="5"/>
      <c r="O4" s="20">
        <f t="shared" si="0"/>
        <v>0</v>
      </c>
      <c r="P4" s="14" t="e">
        <f t="shared" si="1"/>
        <v>#REF!</v>
      </c>
      <c r="Q4" s="15">
        <f>(Q$2/20)*(IF(D4="A+",20)+IF(D4="A",18)+IF(D4="A-",16)+IF(D4="B+",14)+IF(D4="B",12)+IF(D4="B-",10)+IF(D4="C+",8)+IF(D4="C",6)+IF(D4="C-",4)+IF(D4="X+",2))</f>
        <v>0</v>
      </c>
      <c r="R4" s="15">
        <f t="shared" ref="R4:R67" si="5">(R$2/20)*(IF(E4="A+",20)+IF(E4="A",18)+IF(E4="A-",16)+IF(E4="B+",14)+IF(E4="B",12)+IF(E4="B-",10)+IF(E4="C+",8)+IF(E4="C",6)+IF(E4="C-",4)+IF(E4="X+",2))</f>
        <v>0</v>
      </c>
      <c r="S4" s="15">
        <f t="shared" ref="S4:S67" si="6">(S$2/20)*(IF(F4="A+",20)+IF(F4="A",18)+IF(F4="A-",16)+IF(F4="B+",14)+IF(F4="B",12)+IF(F4="B-",10)+IF(F4="C+",8)+IF(F4="C",6)+IF(F4="C-",4)+IF(F4="X+",2))</f>
        <v>0</v>
      </c>
      <c r="T4" s="15">
        <f t="shared" ref="T4:T67" si="7">(T$2/20)*(IF(G4="A+",20)+IF(G4="A",18)+IF(G4="A-",16)+IF(G4="B+",14)+IF(G4="B",12)+IF(G4="B-",10)+IF(G4="C+",8)+IF(G4="C",6)+IF(G4="C-",4)+IF(G4="X+",2))</f>
        <v>0</v>
      </c>
      <c r="U4" s="15">
        <f t="shared" ref="U4:U67" si="8">(U$2/20)*(IF(J4="A+",20)+IF(J4="A",18)+IF(J4="A-",16)+IF(J4="B+",14)+IF(J4="B",12)+IF(J4="B-",10)+IF(J4="C+",8)+IF(J4="C",6)+IF(J4="C-",4)+IF(J4="X+",2))</f>
        <v>0</v>
      </c>
      <c r="V4" s="15">
        <f t="shared" ref="V4:V67" si="9">(V$2/20)*(IF(K4="A+",20)+IF(K4="A",18)+IF(K4="A-",16)+IF(K4="B+",14)+IF(K4="B",12)+IF(K4="B-",10)+IF(K4="C+",8)+IF(K4="C",6)+IF(K4="C-",4)+IF(K4="X+",2))</f>
        <v>0</v>
      </c>
      <c r="W4" s="15">
        <f t="shared" ref="W4:W67" si="10">(W$2/20)*(IF(L4="A+",20)+IF(L4="A",18)+IF(L4="A-",16)+IF(L4="B+",14)+IF(L4="B",12)+IF(L4="B-",10)+IF(L4="C+",8)+IF(L4="C",6)+IF(L4="C-",4)+IF(L4="X+",2))</f>
        <v>0</v>
      </c>
      <c r="X4" s="15">
        <f t="shared" ref="X4:X67" si="11">(X$2/20)*(IF(M4="A+",20)+IF(M4="A",18)+IF(M4="A-",16)+IF(M4="B+",14)+IF(M4="B",12)+IF(M4="B-",10)+IF(M4="C+",8)+IF(M4="C",6)+IF(M4="C-",4)+IF(M4="X+",2))</f>
        <v>0</v>
      </c>
      <c r="Y4" s="25">
        <f t="shared" si="3"/>
        <v>0</v>
      </c>
      <c r="Z4" s="26" t="e">
        <f t="shared" si="4"/>
        <v>#REF!</v>
      </c>
    </row>
    <row r="5" spans="1:26" ht="17.25" customHeight="1">
      <c r="A5" s="31" t="s">
        <v>45</v>
      </c>
      <c r="B5" s="30" t="s">
        <v>46</v>
      </c>
      <c r="C5" s="35" t="s">
        <v>5</v>
      </c>
      <c r="D5" s="9" t="s">
        <v>30</v>
      </c>
      <c r="E5" s="9" t="s">
        <v>5</v>
      </c>
      <c r="F5" s="9" t="s">
        <v>30</v>
      </c>
      <c r="G5" s="9" t="s">
        <v>5</v>
      </c>
      <c r="H5" s="9"/>
      <c r="I5" s="9"/>
      <c r="J5" s="9"/>
      <c r="K5" s="9"/>
      <c r="L5" s="9"/>
      <c r="M5" s="9"/>
      <c r="N5" s="5"/>
      <c r="O5" s="20">
        <f t="shared" si="0"/>
        <v>8.5</v>
      </c>
      <c r="P5" s="14" t="e">
        <f t="shared" si="1"/>
        <v>#REF!</v>
      </c>
      <c r="Q5" s="15">
        <f t="shared" ref="Q5:Q67" si="12">(Q$2/20)*(IF(D5="A+",20)+IF(D5="A",18)+IF(D5="A-",16)+IF(D5="B+",14)+IF(D5="B",12)+IF(D5="B-",10)+IF(D5="C+",8)+IF(D5="C",6)+IF(D5="C-",4)+IF(D5="X+",2))</f>
        <v>2</v>
      </c>
      <c r="R5" s="15">
        <f t="shared" si="5"/>
        <v>1.8</v>
      </c>
      <c r="S5" s="15">
        <f t="shared" si="6"/>
        <v>2</v>
      </c>
      <c r="T5" s="15">
        <f t="shared" si="7"/>
        <v>2.6999999999999997</v>
      </c>
      <c r="U5" s="15">
        <f t="shared" si="8"/>
        <v>0</v>
      </c>
      <c r="V5" s="15">
        <f t="shared" si="9"/>
        <v>0</v>
      </c>
      <c r="W5" s="15">
        <f t="shared" si="10"/>
        <v>0</v>
      </c>
      <c r="X5" s="15">
        <f t="shared" si="11"/>
        <v>0</v>
      </c>
      <c r="Y5" s="25">
        <f t="shared" si="3"/>
        <v>12</v>
      </c>
      <c r="Z5" s="26" t="e">
        <f t="shared" si="4"/>
        <v>#REF!</v>
      </c>
    </row>
    <row r="6" spans="1:26" ht="17.25" customHeight="1">
      <c r="A6" s="29" t="s">
        <v>47</v>
      </c>
      <c r="B6" s="30" t="s">
        <v>48</v>
      </c>
      <c r="C6" s="35" t="s">
        <v>5</v>
      </c>
      <c r="D6" s="9"/>
      <c r="E6" s="9"/>
      <c r="F6" s="9"/>
      <c r="G6" s="9"/>
      <c r="H6" s="9"/>
      <c r="I6" s="9"/>
      <c r="J6" s="9"/>
      <c r="K6" s="9"/>
      <c r="L6" s="9"/>
      <c r="M6" s="9"/>
      <c r="N6" s="5"/>
      <c r="O6" s="20">
        <f t="shared" si="0"/>
        <v>0</v>
      </c>
      <c r="P6" s="14" t="e">
        <f t="shared" si="1"/>
        <v>#REF!</v>
      </c>
      <c r="Q6" s="15">
        <f t="shared" si="12"/>
        <v>0</v>
      </c>
      <c r="R6" s="15">
        <f t="shared" si="5"/>
        <v>0</v>
      </c>
      <c r="S6" s="15">
        <f t="shared" si="6"/>
        <v>0</v>
      </c>
      <c r="T6" s="15">
        <f t="shared" si="7"/>
        <v>0</v>
      </c>
      <c r="U6" s="15">
        <f t="shared" si="8"/>
        <v>0</v>
      </c>
      <c r="V6" s="15">
        <f t="shared" si="9"/>
        <v>0</v>
      </c>
      <c r="W6" s="15">
        <f t="shared" si="10"/>
        <v>0</v>
      </c>
      <c r="X6" s="15">
        <f t="shared" si="11"/>
        <v>0</v>
      </c>
      <c r="Y6" s="25">
        <f t="shared" si="3"/>
        <v>0</v>
      </c>
      <c r="Z6" s="26" t="e">
        <f t="shared" si="4"/>
        <v>#REF!</v>
      </c>
    </row>
    <row r="7" spans="1:26" ht="17.25" customHeight="1">
      <c r="A7" s="31" t="s">
        <v>20</v>
      </c>
      <c r="B7" s="30" t="s">
        <v>49</v>
      </c>
      <c r="C7" s="35" t="s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5"/>
      <c r="O7" s="20">
        <f t="shared" si="0"/>
        <v>0</v>
      </c>
      <c r="P7" s="14" t="e">
        <f t="shared" si="1"/>
        <v>#REF!</v>
      </c>
      <c r="Q7" s="15">
        <f t="shared" si="12"/>
        <v>0</v>
      </c>
      <c r="R7" s="15">
        <f t="shared" si="5"/>
        <v>0</v>
      </c>
      <c r="S7" s="15">
        <f t="shared" si="6"/>
        <v>0</v>
      </c>
      <c r="T7" s="15">
        <f t="shared" si="7"/>
        <v>0</v>
      </c>
      <c r="U7" s="15">
        <f t="shared" si="8"/>
        <v>0</v>
      </c>
      <c r="V7" s="15">
        <f t="shared" si="9"/>
        <v>0</v>
      </c>
      <c r="W7" s="15">
        <f t="shared" si="10"/>
        <v>0</v>
      </c>
      <c r="X7" s="15">
        <f t="shared" si="11"/>
        <v>0</v>
      </c>
      <c r="Y7" s="25">
        <f t="shared" si="3"/>
        <v>0</v>
      </c>
      <c r="Z7" s="26" t="e">
        <f t="shared" si="4"/>
        <v>#REF!</v>
      </c>
    </row>
    <row r="8" spans="1:26" ht="17.25" customHeight="1">
      <c r="A8" s="32" t="s">
        <v>6</v>
      </c>
      <c r="B8" s="30" t="s">
        <v>50</v>
      </c>
      <c r="C8" s="35" t="s">
        <v>5</v>
      </c>
      <c r="D8" s="9" t="s">
        <v>30</v>
      </c>
      <c r="E8" s="9" t="s">
        <v>5</v>
      </c>
      <c r="F8" s="9" t="s">
        <v>30</v>
      </c>
      <c r="G8" s="9" t="s">
        <v>5</v>
      </c>
      <c r="H8" s="9"/>
      <c r="I8" s="9"/>
      <c r="J8" s="9"/>
      <c r="K8" s="9"/>
      <c r="L8" s="9"/>
      <c r="M8" s="9"/>
      <c r="N8" s="5"/>
      <c r="O8" s="20">
        <f t="shared" si="0"/>
        <v>8.5</v>
      </c>
      <c r="P8" s="14" t="e">
        <f t="shared" si="1"/>
        <v>#REF!</v>
      </c>
      <c r="Q8" s="15">
        <f t="shared" si="12"/>
        <v>2</v>
      </c>
      <c r="R8" s="15">
        <f t="shared" si="5"/>
        <v>1.8</v>
      </c>
      <c r="S8" s="15">
        <f t="shared" si="6"/>
        <v>2</v>
      </c>
      <c r="T8" s="15">
        <f t="shared" si="7"/>
        <v>2.6999999999999997</v>
      </c>
      <c r="U8" s="15">
        <f t="shared" si="8"/>
        <v>0</v>
      </c>
      <c r="V8" s="15">
        <f t="shared" si="9"/>
        <v>0</v>
      </c>
      <c r="W8" s="15">
        <f t="shared" si="10"/>
        <v>0</v>
      </c>
      <c r="X8" s="15">
        <f t="shared" si="11"/>
        <v>0</v>
      </c>
      <c r="Y8" s="25">
        <f t="shared" si="3"/>
        <v>12</v>
      </c>
      <c r="Z8" s="26" t="e">
        <f t="shared" si="4"/>
        <v>#REF!</v>
      </c>
    </row>
    <row r="9" spans="1:26" ht="17.25" customHeight="1">
      <c r="A9" s="29" t="s">
        <v>6</v>
      </c>
      <c r="B9" s="30" t="s">
        <v>51</v>
      </c>
      <c r="C9" s="35" t="s">
        <v>5</v>
      </c>
      <c r="D9" s="9"/>
      <c r="E9" s="9"/>
      <c r="F9" s="9"/>
      <c r="G9" s="9"/>
      <c r="H9" s="9"/>
      <c r="I9" s="9"/>
      <c r="J9" s="9"/>
      <c r="K9" s="9"/>
      <c r="L9" s="9"/>
      <c r="M9" s="9"/>
      <c r="N9" s="5"/>
      <c r="O9" s="20">
        <f t="shared" si="0"/>
        <v>0</v>
      </c>
      <c r="P9" s="14" t="e">
        <f t="shared" si="1"/>
        <v>#REF!</v>
      </c>
      <c r="Q9" s="15">
        <f t="shared" si="12"/>
        <v>0</v>
      </c>
      <c r="R9" s="15">
        <f t="shared" si="5"/>
        <v>0</v>
      </c>
      <c r="S9" s="15">
        <f t="shared" si="6"/>
        <v>0</v>
      </c>
      <c r="T9" s="15">
        <f t="shared" si="7"/>
        <v>0</v>
      </c>
      <c r="U9" s="15">
        <f t="shared" si="8"/>
        <v>0</v>
      </c>
      <c r="V9" s="15">
        <f t="shared" si="9"/>
        <v>0</v>
      </c>
      <c r="W9" s="15">
        <f t="shared" si="10"/>
        <v>0</v>
      </c>
      <c r="X9" s="15">
        <f t="shared" si="11"/>
        <v>0</v>
      </c>
      <c r="Y9" s="25">
        <f t="shared" si="3"/>
        <v>0</v>
      </c>
      <c r="Z9" s="26" t="e">
        <f t="shared" si="4"/>
        <v>#REF!</v>
      </c>
    </row>
    <row r="10" spans="1:26" ht="17.25" customHeight="1">
      <c r="A10" s="31" t="s">
        <v>52</v>
      </c>
      <c r="B10" s="30" t="s">
        <v>53</v>
      </c>
      <c r="C10" s="35" t="s">
        <v>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5"/>
      <c r="O10" s="20">
        <f t="shared" si="0"/>
        <v>0</v>
      </c>
      <c r="P10" s="14" t="e">
        <f t="shared" si="1"/>
        <v>#REF!</v>
      </c>
      <c r="Q10" s="15">
        <f t="shared" si="12"/>
        <v>0</v>
      </c>
      <c r="R10" s="15">
        <f t="shared" si="5"/>
        <v>0</v>
      </c>
      <c r="S10" s="15">
        <f t="shared" si="6"/>
        <v>0</v>
      </c>
      <c r="T10" s="15">
        <f t="shared" si="7"/>
        <v>0</v>
      </c>
      <c r="U10" s="15">
        <f t="shared" si="8"/>
        <v>0</v>
      </c>
      <c r="V10" s="15">
        <f t="shared" si="9"/>
        <v>0</v>
      </c>
      <c r="W10" s="15">
        <f t="shared" si="10"/>
        <v>0</v>
      </c>
      <c r="X10" s="15">
        <f t="shared" si="11"/>
        <v>0</v>
      </c>
      <c r="Y10" s="25">
        <f t="shared" si="3"/>
        <v>0</v>
      </c>
      <c r="Z10" s="26" t="e">
        <f t="shared" si="4"/>
        <v>#REF!</v>
      </c>
    </row>
    <row r="11" spans="1:26" ht="17.25" customHeight="1">
      <c r="A11" s="29" t="s">
        <v>54</v>
      </c>
      <c r="B11" s="30" t="s">
        <v>55</v>
      </c>
      <c r="C11" s="35" t="s">
        <v>5</v>
      </c>
      <c r="D11" s="9" t="s">
        <v>30</v>
      </c>
      <c r="E11" s="9" t="s">
        <v>30</v>
      </c>
      <c r="F11" s="9" t="s">
        <v>30</v>
      </c>
      <c r="G11" s="9" t="s">
        <v>30</v>
      </c>
      <c r="H11" s="9"/>
      <c r="I11" s="9"/>
      <c r="J11" s="9"/>
      <c r="K11" s="9"/>
      <c r="L11" s="9"/>
      <c r="M11" s="9"/>
      <c r="N11" s="5" t="s">
        <v>240</v>
      </c>
      <c r="O11" s="20">
        <f t="shared" si="0"/>
        <v>9</v>
      </c>
      <c r="P11" s="14" t="e">
        <f t="shared" si="1"/>
        <v>#REF!</v>
      </c>
      <c r="Q11" s="15">
        <f t="shared" si="12"/>
        <v>2</v>
      </c>
      <c r="R11" s="15">
        <f t="shared" si="5"/>
        <v>2</v>
      </c>
      <c r="S11" s="15">
        <f t="shared" si="6"/>
        <v>2</v>
      </c>
      <c r="T11" s="15">
        <f t="shared" si="7"/>
        <v>3</v>
      </c>
      <c r="U11" s="15">
        <f t="shared" si="8"/>
        <v>0</v>
      </c>
      <c r="V11" s="15">
        <f t="shared" si="9"/>
        <v>0</v>
      </c>
      <c r="W11" s="15">
        <f t="shared" si="10"/>
        <v>0</v>
      </c>
      <c r="X11" s="15">
        <f t="shared" si="11"/>
        <v>0</v>
      </c>
      <c r="Y11" s="25">
        <f t="shared" si="3"/>
        <v>12.3</v>
      </c>
      <c r="Z11" s="26" t="e">
        <f t="shared" si="4"/>
        <v>#REF!</v>
      </c>
    </row>
    <row r="12" spans="1:26" ht="17.25" customHeight="1">
      <c r="A12" s="29" t="s">
        <v>56</v>
      </c>
      <c r="B12" s="30" t="s">
        <v>57</v>
      </c>
      <c r="C12" s="35" t="s">
        <v>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5"/>
      <c r="O12" s="20">
        <f t="shared" si="0"/>
        <v>0</v>
      </c>
      <c r="P12" s="14" t="e">
        <f t="shared" si="1"/>
        <v>#REF!</v>
      </c>
      <c r="Q12" s="15">
        <f t="shared" si="12"/>
        <v>0</v>
      </c>
      <c r="R12" s="15">
        <f t="shared" si="5"/>
        <v>0</v>
      </c>
      <c r="S12" s="15">
        <f t="shared" si="6"/>
        <v>0</v>
      </c>
      <c r="T12" s="15">
        <f t="shared" si="7"/>
        <v>0</v>
      </c>
      <c r="U12" s="15">
        <f t="shared" si="8"/>
        <v>0</v>
      </c>
      <c r="V12" s="15">
        <f t="shared" si="9"/>
        <v>0</v>
      </c>
      <c r="W12" s="15">
        <f t="shared" si="10"/>
        <v>0</v>
      </c>
      <c r="X12" s="15">
        <f t="shared" si="11"/>
        <v>0</v>
      </c>
      <c r="Y12" s="25">
        <f t="shared" si="3"/>
        <v>0</v>
      </c>
      <c r="Z12" s="26" t="e">
        <f t="shared" si="4"/>
        <v>#REF!</v>
      </c>
    </row>
    <row r="13" spans="1:26" ht="17.25" customHeight="1">
      <c r="A13" s="29" t="s">
        <v>58</v>
      </c>
      <c r="B13" s="30" t="s">
        <v>59</v>
      </c>
      <c r="C13" s="35" t="s">
        <v>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5"/>
      <c r="O13" s="20">
        <f t="shared" si="0"/>
        <v>0</v>
      </c>
      <c r="P13" s="14" t="e">
        <f t="shared" si="1"/>
        <v>#REF!</v>
      </c>
      <c r="Q13" s="15">
        <f t="shared" si="12"/>
        <v>0</v>
      </c>
      <c r="R13" s="15">
        <f t="shared" si="5"/>
        <v>0</v>
      </c>
      <c r="S13" s="15">
        <f t="shared" si="6"/>
        <v>0</v>
      </c>
      <c r="T13" s="15">
        <f t="shared" si="7"/>
        <v>0</v>
      </c>
      <c r="U13" s="15">
        <f t="shared" si="8"/>
        <v>0</v>
      </c>
      <c r="V13" s="15">
        <f t="shared" si="9"/>
        <v>0</v>
      </c>
      <c r="W13" s="15">
        <f t="shared" si="10"/>
        <v>0</v>
      </c>
      <c r="X13" s="15">
        <f t="shared" si="11"/>
        <v>0</v>
      </c>
      <c r="Y13" s="25">
        <f t="shared" si="3"/>
        <v>0</v>
      </c>
      <c r="Z13" s="26" t="e">
        <f t="shared" si="4"/>
        <v>#REF!</v>
      </c>
    </row>
    <row r="14" spans="1:26" ht="16.5" customHeight="1">
      <c r="A14" s="29" t="s">
        <v>60</v>
      </c>
      <c r="B14" s="30" t="s">
        <v>61</v>
      </c>
      <c r="C14" s="35" t="s">
        <v>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5"/>
      <c r="O14" s="20">
        <f t="shared" si="0"/>
        <v>0</v>
      </c>
      <c r="P14" s="14" t="e">
        <f t="shared" si="1"/>
        <v>#REF!</v>
      </c>
      <c r="Q14" s="15">
        <f t="shared" si="12"/>
        <v>0</v>
      </c>
      <c r="R14" s="15">
        <f t="shared" si="5"/>
        <v>0</v>
      </c>
      <c r="S14" s="15">
        <f t="shared" si="6"/>
        <v>0</v>
      </c>
      <c r="T14" s="15">
        <f t="shared" si="7"/>
        <v>0</v>
      </c>
      <c r="U14" s="15">
        <f t="shared" si="8"/>
        <v>0</v>
      </c>
      <c r="V14" s="15">
        <f t="shared" si="9"/>
        <v>0</v>
      </c>
      <c r="W14" s="15">
        <f t="shared" si="10"/>
        <v>0</v>
      </c>
      <c r="X14" s="15">
        <f t="shared" si="11"/>
        <v>0</v>
      </c>
      <c r="Y14" s="25">
        <f t="shared" si="3"/>
        <v>0</v>
      </c>
      <c r="Z14" s="26" t="e">
        <f t="shared" si="4"/>
        <v>#REF!</v>
      </c>
    </row>
    <row r="15" spans="1:26" ht="17.25" customHeight="1">
      <c r="A15" s="31" t="s">
        <v>62</v>
      </c>
      <c r="B15" s="30" t="s">
        <v>63</v>
      </c>
      <c r="C15" s="35" t="s">
        <v>5</v>
      </c>
      <c r="D15" s="9" t="s">
        <v>5</v>
      </c>
      <c r="E15" s="9" t="s">
        <v>30</v>
      </c>
      <c r="F15" s="9" t="s">
        <v>5</v>
      </c>
      <c r="G15" s="9" t="s">
        <v>5</v>
      </c>
      <c r="H15" s="9"/>
      <c r="I15" s="9"/>
      <c r="J15" s="9"/>
      <c r="K15" s="9"/>
      <c r="L15" s="9"/>
      <c r="M15" s="9"/>
      <c r="N15" s="5"/>
      <c r="O15" s="20">
        <f t="shared" si="0"/>
        <v>8.2999999999999989</v>
      </c>
      <c r="P15" s="14" t="e">
        <f t="shared" si="1"/>
        <v>#REF!</v>
      </c>
      <c r="Q15" s="15">
        <f t="shared" si="12"/>
        <v>1.8</v>
      </c>
      <c r="R15" s="15">
        <f t="shared" si="5"/>
        <v>2</v>
      </c>
      <c r="S15" s="15">
        <f t="shared" si="6"/>
        <v>1.8</v>
      </c>
      <c r="T15" s="15">
        <f t="shared" si="7"/>
        <v>2.6999999999999997</v>
      </c>
      <c r="U15" s="15">
        <f t="shared" si="8"/>
        <v>0</v>
      </c>
      <c r="V15" s="15">
        <f t="shared" si="9"/>
        <v>0</v>
      </c>
      <c r="W15" s="15">
        <f t="shared" si="10"/>
        <v>0</v>
      </c>
      <c r="X15" s="15">
        <f t="shared" si="11"/>
        <v>0</v>
      </c>
      <c r="Y15" s="25">
        <f t="shared" si="3"/>
        <v>11.8</v>
      </c>
      <c r="Z15" s="26" t="e">
        <f t="shared" si="4"/>
        <v>#REF!</v>
      </c>
    </row>
    <row r="16" spans="1:26" ht="17.25" customHeight="1">
      <c r="A16" s="31" t="s">
        <v>64</v>
      </c>
      <c r="B16" s="30" t="s">
        <v>65</v>
      </c>
      <c r="C16" s="35" t="s">
        <v>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5"/>
      <c r="O16" s="20">
        <f t="shared" si="0"/>
        <v>0</v>
      </c>
      <c r="P16" s="14" t="e">
        <f t="shared" si="1"/>
        <v>#REF!</v>
      </c>
      <c r="Q16" s="15">
        <f t="shared" si="12"/>
        <v>0</v>
      </c>
      <c r="R16" s="15">
        <f t="shared" si="5"/>
        <v>0</v>
      </c>
      <c r="S16" s="15">
        <f t="shared" si="6"/>
        <v>0</v>
      </c>
      <c r="T16" s="15">
        <f t="shared" si="7"/>
        <v>0</v>
      </c>
      <c r="U16" s="15">
        <f t="shared" si="8"/>
        <v>0</v>
      </c>
      <c r="V16" s="15">
        <f t="shared" si="9"/>
        <v>0</v>
      </c>
      <c r="W16" s="15">
        <f t="shared" si="10"/>
        <v>0</v>
      </c>
      <c r="X16" s="15">
        <f t="shared" si="11"/>
        <v>0</v>
      </c>
      <c r="Y16" s="25">
        <f t="shared" si="3"/>
        <v>0</v>
      </c>
      <c r="Z16" s="26" t="e">
        <f t="shared" si="4"/>
        <v>#REF!</v>
      </c>
    </row>
    <row r="17" spans="1:26" ht="17.25" customHeight="1">
      <c r="A17" s="29" t="s">
        <v>66</v>
      </c>
      <c r="B17" s="30" t="s">
        <v>67</v>
      </c>
      <c r="C17" s="35" t="s">
        <v>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5"/>
      <c r="O17" s="20">
        <f t="shared" si="0"/>
        <v>0</v>
      </c>
      <c r="P17" s="14" t="e">
        <f t="shared" si="1"/>
        <v>#REF!</v>
      </c>
      <c r="Q17" s="15">
        <f t="shared" si="12"/>
        <v>0</v>
      </c>
      <c r="R17" s="15">
        <f t="shared" si="5"/>
        <v>0</v>
      </c>
      <c r="S17" s="15">
        <f t="shared" si="6"/>
        <v>0</v>
      </c>
      <c r="T17" s="15">
        <f t="shared" si="7"/>
        <v>0</v>
      </c>
      <c r="U17" s="15">
        <f t="shared" si="8"/>
        <v>0</v>
      </c>
      <c r="V17" s="15">
        <f t="shared" si="9"/>
        <v>0</v>
      </c>
      <c r="W17" s="15">
        <f t="shared" si="10"/>
        <v>0</v>
      </c>
      <c r="X17" s="15">
        <f t="shared" si="11"/>
        <v>0</v>
      </c>
      <c r="Y17" s="25">
        <f t="shared" si="3"/>
        <v>0</v>
      </c>
      <c r="Z17" s="26" t="e">
        <f t="shared" si="4"/>
        <v>#REF!</v>
      </c>
    </row>
    <row r="18" spans="1:26" ht="17.25" customHeight="1">
      <c r="A18" s="31" t="s">
        <v>16</v>
      </c>
      <c r="B18" s="30" t="s">
        <v>68</v>
      </c>
      <c r="C18" s="35" t="s">
        <v>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5"/>
      <c r="O18" s="20">
        <f t="shared" si="0"/>
        <v>0</v>
      </c>
      <c r="P18" s="14" t="e">
        <f t="shared" si="1"/>
        <v>#REF!</v>
      </c>
      <c r="Q18" s="15">
        <f t="shared" si="12"/>
        <v>0</v>
      </c>
      <c r="R18" s="15">
        <f t="shared" si="5"/>
        <v>0</v>
      </c>
      <c r="S18" s="15">
        <f t="shared" si="6"/>
        <v>0</v>
      </c>
      <c r="T18" s="15">
        <f t="shared" si="7"/>
        <v>0</v>
      </c>
      <c r="U18" s="15">
        <f t="shared" si="8"/>
        <v>0</v>
      </c>
      <c r="V18" s="15">
        <f t="shared" si="9"/>
        <v>0</v>
      </c>
      <c r="W18" s="15">
        <f t="shared" si="10"/>
        <v>0</v>
      </c>
      <c r="X18" s="15">
        <f t="shared" si="11"/>
        <v>0</v>
      </c>
      <c r="Y18" s="25">
        <f t="shared" si="3"/>
        <v>0</v>
      </c>
      <c r="Z18" s="26" t="e">
        <f t="shared" si="4"/>
        <v>#REF!</v>
      </c>
    </row>
    <row r="19" spans="1:26" ht="17.25" customHeight="1">
      <c r="A19" s="29" t="s">
        <v>13</v>
      </c>
      <c r="B19" s="30" t="s">
        <v>69</v>
      </c>
      <c r="C19" s="35" t="s">
        <v>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5"/>
      <c r="O19" s="20">
        <f t="shared" si="0"/>
        <v>0</v>
      </c>
      <c r="P19" s="14" t="e">
        <f t="shared" si="1"/>
        <v>#REF!</v>
      </c>
      <c r="Q19" s="15">
        <f t="shared" si="12"/>
        <v>0</v>
      </c>
      <c r="R19" s="15">
        <f t="shared" si="5"/>
        <v>0</v>
      </c>
      <c r="S19" s="15">
        <f t="shared" si="6"/>
        <v>0</v>
      </c>
      <c r="T19" s="15">
        <f t="shared" si="7"/>
        <v>0</v>
      </c>
      <c r="U19" s="15">
        <f t="shared" si="8"/>
        <v>0</v>
      </c>
      <c r="V19" s="15">
        <f t="shared" si="9"/>
        <v>0</v>
      </c>
      <c r="W19" s="15">
        <f t="shared" si="10"/>
        <v>0</v>
      </c>
      <c r="X19" s="15">
        <f t="shared" si="11"/>
        <v>0</v>
      </c>
      <c r="Y19" s="25">
        <f t="shared" si="3"/>
        <v>0</v>
      </c>
      <c r="Z19" s="26" t="e">
        <f t="shared" si="4"/>
        <v>#REF!</v>
      </c>
    </row>
    <row r="20" spans="1:26" ht="17.25" customHeight="1">
      <c r="A20" s="29" t="s">
        <v>70</v>
      </c>
      <c r="B20" s="30" t="s">
        <v>71</v>
      </c>
      <c r="C20" s="35" t="s">
        <v>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5"/>
      <c r="O20" s="20">
        <f t="shared" si="0"/>
        <v>0</v>
      </c>
      <c r="P20" s="14" t="e">
        <f t="shared" si="1"/>
        <v>#REF!</v>
      </c>
      <c r="Q20" s="15">
        <f t="shared" si="12"/>
        <v>0</v>
      </c>
      <c r="R20" s="15">
        <f t="shared" si="5"/>
        <v>0</v>
      </c>
      <c r="S20" s="15">
        <f t="shared" si="6"/>
        <v>0</v>
      </c>
      <c r="T20" s="15">
        <f t="shared" si="7"/>
        <v>0</v>
      </c>
      <c r="U20" s="15">
        <f t="shared" si="8"/>
        <v>0</v>
      </c>
      <c r="V20" s="15">
        <f t="shared" si="9"/>
        <v>0</v>
      </c>
      <c r="W20" s="15">
        <f t="shared" si="10"/>
        <v>0</v>
      </c>
      <c r="X20" s="15">
        <f t="shared" si="11"/>
        <v>0</v>
      </c>
      <c r="Y20" s="25">
        <f t="shared" si="3"/>
        <v>0</v>
      </c>
      <c r="Z20" s="26" t="e">
        <f t="shared" si="4"/>
        <v>#REF!</v>
      </c>
    </row>
    <row r="21" spans="1:26" ht="17.25" customHeight="1">
      <c r="A21" s="29" t="s">
        <v>72</v>
      </c>
      <c r="B21" s="30" t="s">
        <v>73</v>
      </c>
      <c r="C21" s="35" t="s">
        <v>5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5"/>
      <c r="O21" s="20">
        <f t="shared" si="0"/>
        <v>0</v>
      </c>
      <c r="P21" s="14" t="e">
        <f t="shared" si="1"/>
        <v>#REF!</v>
      </c>
      <c r="Q21" s="15">
        <f t="shared" si="12"/>
        <v>0</v>
      </c>
      <c r="R21" s="15">
        <f t="shared" si="5"/>
        <v>0</v>
      </c>
      <c r="S21" s="15">
        <f t="shared" si="6"/>
        <v>0</v>
      </c>
      <c r="T21" s="15">
        <f t="shared" si="7"/>
        <v>0</v>
      </c>
      <c r="U21" s="15">
        <f t="shared" si="8"/>
        <v>0</v>
      </c>
      <c r="V21" s="15">
        <f t="shared" si="9"/>
        <v>0</v>
      </c>
      <c r="W21" s="15">
        <f t="shared" si="10"/>
        <v>0</v>
      </c>
      <c r="X21" s="15">
        <f t="shared" si="11"/>
        <v>0</v>
      </c>
      <c r="Y21" s="25">
        <f t="shared" si="3"/>
        <v>0</v>
      </c>
      <c r="Z21" s="26" t="e">
        <f t="shared" si="4"/>
        <v>#REF!</v>
      </c>
    </row>
    <row r="22" spans="1:26" ht="17.25" customHeight="1">
      <c r="A22" s="33" t="s">
        <v>22</v>
      </c>
      <c r="B22" s="30" t="s">
        <v>74</v>
      </c>
      <c r="C22" s="35" t="s">
        <v>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5"/>
      <c r="O22" s="20">
        <f t="shared" si="0"/>
        <v>0</v>
      </c>
      <c r="P22" s="14" t="e">
        <f t="shared" si="1"/>
        <v>#REF!</v>
      </c>
      <c r="Q22" s="15">
        <f t="shared" si="12"/>
        <v>0</v>
      </c>
      <c r="R22" s="15">
        <f t="shared" si="5"/>
        <v>0</v>
      </c>
      <c r="S22" s="15">
        <f t="shared" si="6"/>
        <v>0</v>
      </c>
      <c r="T22" s="15">
        <f t="shared" si="7"/>
        <v>0</v>
      </c>
      <c r="U22" s="15">
        <f t="shared" si="8"/>
        <v>0</v>
      </c>
      <c r="V22" s="15">
        <f t="shared" si="9"/>
        <v>0</v>
      </c>
      <c r="W22" s="15">
        <f t="shared" si="10"/>
        <v>0</v>
      </c>
      <c r="X22" s="15">
        <f t="shared" si="11"/>
        <v>0</v>
      </c>
      <c r="Y22" s="25">
        <f t="shared" si="3"/>
        <v>0</v>
      </c>
      <c r="Z22" s="26" t="e">
        <f t="shared" si="4"/>
        <v>#REF!</v>
      </c>
    </row>
    <row r="23" spans="1:26" ht="17.25" customHeight="1">
      <c r="A23" s="29" t="s">
        <v>75</v>
      </c>
      <c r="B23" s="30" t="s">
        <v>76</v>
      </c>
      <c r="C23" s="35" t="s">
        <v>5</v>
      </c>
      <c r="D23" s="9" t="s">
        <v>30</v>
      </c>
      <c r="E23" s="9" t="s">
        <v>30</v>
      </c>
      <c r="F23" s="9" t="s">
        <v>30</v>
      </c>
      <c r="G23" s="9" t="s">
        <v>30</v>
      </c>
      <c r="H23" s="9"/>
      <c r="I23" s="9"/>
      <c r="J23" s="9"/>
      <c r="K23" s="9"/>
      <c r="L23" s="9"/>
      <c r="M23" s="9"/>
      <c r="N23" s="5" t="s">
        <v>240</v>
      </c>
      <c r="O23" s="20">
        <f t="shared" si="0"/>
        <v>9</v>
      </c>
      <c r="P23" s="14" t="e">
        <f t="shared" si="1"/>
        <v>#REF!</v>
      </c>
      <c r="Q23" s="15">
        <f t="shared" si="12"/>
        <v>2</v>
      </c>
      <c r="R23" s="15">
        <f t="shared" si="5"/>
        <v>2</v>
      </c>
      <c r="S23" s="15">
        <f t="shared" si="6"/>
        <v>2</v>
      </c>
      <c r="T23" s="15">
        <f t="shared" si="7"/>
        <v>3</v>
      </c>
      <c r="U23" s="15">
        <f t="shared" si="8"/>
        <v>0</v>
      </c>
      <c r="V23" s="15">
        <f t="shared" si="9"/>
        <v>0</v>
      </c>
      <c r="W23" s="15">
        <f t="shared" si="10"/>
        <v>0</v>
      </c>
      <c r="X23" s="15">
        <f t="shared" si="11"/>
        <v>0</v>
      </c>
      <c r="Y23" s="25">
        <f t="shared" si="3"/>
        <v>12.3</v>
      </c>
      <c r="Z23" s="26" t="e">
        <f t="shared" si="4"/>
        <v>#REF!</v>
      </c>
    </row>
    <row r="24" spans="1:26" ht="17.25" customHeight="1">
      <c r="A24" s="29" t="s">
        <v>60</v>
      </c>
      <c r="B24" s="30" t="s">
        <v>77</v>
      </c>
      <c r="C24" s="35" t="s">
        <v>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5"/>
      <c r="O24" s="20">
        <f t="shared" si="0"/>
        <v>0</v>
      </c>
      <c r="P24" s="14" t="e">
        <f t="shared" si="1"/>
        <v>#REF!</v>
      </c>
      <c r="Q24" s="15">
        <f t="shared" si="12"/>
        <v>0</v>
      </c>
      <c r="R24" s="15">
        <f t="shared" si="5"/>
        <v>0</v>
      </c>
      <c r="S24" s="15">
        <f t="shared" si="6"/>
        <v>0</v>
      </c>
      <c r="T24" s="15">
        <f t="shared" si="7"/>
        <v>0</v>
      </c>
      <c r="U24" s="15">
        <f t="shared" si="8"/>
        <v>0</v>
      </c>
      <c r="V24" s="15">
        <f t="shared" si="9"/>
        <v>0</v>
      </c>
      <c r="W24" s="15">
        <f t="shared" si="10"/>
        <v>0</v>
      </c>
      <c r="X24" s="15">
        <f t="shared" si="11"/>
        <v>0</v>
      </c>
      <c r="Y24" s="25">
        <f t="shared" si="3"/>
        <v>0</v>
      </c>
      <c r="Z24" s="26" t="e">
        <f t="shared" si="4"/>
        <v>#REF!</v>
      </c>
    </row>
    <row r="25" spans="1:26" ht="17.25" customHeight="1">
      <c r="A25" s="31" t="s">
        <v>19</v>
      </c>
      <c r="B25" s="30" t="s">
        <v>78</v>
      </c>
      <c r="C25" s="35" t="s">
        <v>5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5"/>
      <c r="O25" s="20">
        <f t="shared" si="0"/>
        <v>0</v>
      </c>
      <c r="P25" s="14" t="e">
        <f t="shared" si="1"/>
        <v>#REF!</v>
      </c>
      <c r="Q25" s="15">
        <f t="shared" si="12"/>
        <v>0</v>
      </c>
      <c r="R25" s="15">
        <f t="shared" si="5"/>
        <v>0</v>
      </c>
      <c r="S25" s="15">
        <f t="shared" si="6"/>
        <v>0</v>
      </c>
      <c r="T25" s="15">
        <f t="shared" si="7"/>
        <v>0</v>
      </c>
      <c r="U25" s="15">
        <f t="shared" si="8"/>
        <v>0</v>
      </c>
      <c r="V25" s="15">
        <f t="shared" si="9"/>
        <v>0</v>
      </c>
      <c r="W25" s="15">
        <f t="shared" si="10"/>
        <v>0</v>
      </c>
      <c r="X25" s="15">
        <f t="shared" si="11"/>
        <v>0</v>
      </c>
      <c r="Y25" s="25">
        <f t="shared" si="3"/>
        <v>0</v>
      </c>
      <c r="Z25" s="26" t="e">
        <f t="shared" si="4"/>
        <v>#REF!</v>
      </c>
    </row>
    <row r="26" spans="1:26" ht="17.25" customHeight="1">
      <c r="A26" s="29" t="s">
        <v>79</v>
      </c>
      <c r="B26" s="30" t="s">
        <v>80</v>
      </c>
      <c r="C26" s="35" t="s">
        <v>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5" t="s">
        <v>234</v>
      </c>
      <c r="O26" s="20">
        <f t="shared" si="0"/>
        <v>0</v>
      </c>
      <c r="P26" s="14" t="e">
        <f t="shared" si="1"/>
        <v>#REF!</v>
      </c>
      <c r="Q26" s="15">
        <f t="shared" si="12"/>
        <v>0</v>
      </c>
      <c r="R26" s="15">
        <f t="shared" si="5"/>
        <v>0</v>
      </c>
      <c r="S26" s="15">
        <f t="shared" si="6"/>
        <v>0</v>
      </c>
      <c r="T26" s="15">
        <f t="shared" si="7"/>
        <v>0</v>
      </c>
      <c r="U26" s="15">
        <f t="shared" si="8"/>
        <v>0</v>
      </c>
      <c r="V26" s="15">
        <f t="shared" si="9"/>
        <v>0</v>
      </c>
      <c r="W26" s="15">
        <f t="shared" si="10"/>
        <v>0</v>
      </c>
      <c r="X26" s="15">
        <f t="shared" si="11"/>
        <v>0</v>
      </c>
      <c r="Y26" s="25">
        <f t="shared" si="3"/>
        <v>0</v>
      </c>
      <c r="Z26" s="26" t="e">
        <f t="shared" si="4"/>
        <v>#REF!</v>
      </c>
    </row>
    <row r="27" spans="1:26" ht="17.25" customHeight="1">
      <c r="A27" s="29" t="s">
        <v>81</v>
      </c>
      <c r="B27" s="30" t="s">
        <v>82</v>
      </c>
      <c r="C27" s="35" t="s">
        <v>5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5"/>
      <c r="O27" s="20">
        <f t="shared" si="0"/>
        <v>0</v>
      </c>
      <c r="P27" s="14" t="e">
        <f t="shared" si="1"/>
        <v>#REF!</v>
      </c>
      <c r="Q27" s="15">
        <f t="shared" si="12"/>
        <v>0</v>
      </c>
      <c r="R27" s="15">
        <f t="shared" si="5"/>
        <v>0</v>
      </c>
      <c r="S27" s="15">
        <f t="shared" si="6"/>
        <v>0</v>
      </c>
      <c r="T27" s="15">
        <f t="shared" si="7"/>
        <v>0</v>
      </c>
      <c r="U27" s="15">
        <f t="shared" si="8"/>
        <v>0</v>
      </c>
      <c r="V27" s="15">
        <f t="shared" si="9"/>
        <v>0</v>
      </c>
      <c r="W27" s="15">
        <f t="shared" si="10"/>
        <v>0</v>
      </c>
      <c r="X27" s="15">
        <f t="shared" si="11"/>
        <v>0</v>
      </c>
      <c r="Y27" s="25">
        <f t="shared" si="3"/>
        <v>0</v>
      </c>
      <c r="Z27" s="26" t="e">
        <f t="shared" si="4"/>
        <v>#REF!</v>
      </c>
    </row>
    <row r="28" spans="1:26" ht="17.25" customHeight="1">
      <c r="A28" s="34" t="s">
        <v>83</v>
      </c>
      <c r="B28" s="30" t="s">
        <v>84</v>
      </c>
      <c r="C28" s="35" t="s">
        <v>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5"/>
      <c r="O28" s="20">
        <f t="shared" si="0"/>
        <v>0</v>
      </c>
      <c r="P28" s="14" t="e">
        <f t="shared" si="1"/>
        <v>#REF!</v>
      </c>
      <c r="Q28" s="15">
        <f t="shared" si="12"/>
        <v>0</v>
      </c>
      <c r="R28" s="15">
        <f t="shared" si="5"/>
        <v>0</v>
      </c>
      <c r="S28" s="15">
        <f t="shared" si="6"/>
        <v>0</v>
      </c>
      <c r="T28" s="15">
        <f t="shared" si="7"/>
        <v>0</v>
      </c>
      <c r="U28" s="15">
        <f t="shared" si="8"/>
        <v>0</v>
      </c>
      <c r="V28" s="15">
        <f t="shared" si="9"/>
        <v>0</v>
      </c>
      <c r="W28" s="15">
        <f t="shared" si="10"/>
        <v>0</v>
      </c>
      <c r="X28" s="15">
        <f t="shared" si="11"/>
        <v>0</v>
      </c>
      <c r="Y28" s="25">
        <f t="shared" si="3"/>
        <v>0</v>
      </c>
      <c r="Z28" s="26" t="e">
        <f t="shared" si="4"/>
        <v>#REF!</v>
      </c>
    </row>
    <row r="29" spans="1:26" ht="17.25" customHeight="1">
      <c r="A29" s="29" t="s">
        <v>17</v>
      </c>
      <c r="B29" s="30" t="s">
        <v>85</v>
      </c>
      <c r="C29" s="35" t="s">
        <v>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5"/>
      <c r="O29" s="20">
        <f t="shared" si="0"/>
        <v>0</v>
      </c>
      <c r="P29" s="14" t="e">
        <f t="shared" si="1"/>
        <v>#REF!</v>
      </c>
      <c r="Q29" s="15">
        <f t="shared" si="12"/>
        <v>0</v>
      </c>
      <c r="R29" s="15">
        <f t="shared" si="5"/>
        <v>0</v>
      </c>
      <c r="S29" s="15">
        <f t="shared" si="6"/>
        <v>0</v>
      </c>
      <c r="T29" s="15">
        <f t="shared" si="7"/>
        <v>0</v>
      </c>
      <c r="U29" s="15">
        <f t="shared" si="8"/>
        <v>0</v>
      </c>
      <c r="V29" s="15">
        <f t="shared" si="9"/>
        <v>0</v>
      </c>
      <c r="W29" s="15">
        <f t="shared" si="10"/>
        <v>0</v>
      </c>
      <c r="X29" s="15">
        <f t="shared" si="11"/>
        <v>0</v>
      </c>
      <c r="Y29" s="25">
        <f t="shared" si="3"/>
        <v>0</v>
      </c>
      <c r="Z29" s="26" t="e">
        <f t="shared" si="4"/>
        <v>#REF!</v>
      </c>
    </row>
    <row r="30" spans="1:26" ht="17.25" customHeight="1">
      <c r="A30" s="31" t="s">
        <v>86</v>
      </c>
      <c r="B30" s="30" t="s">
        <v>87</v>
      </c>
      <c r="C30" s="35" t="s">
        <v>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5" t="s">
        <v>235</v>
      </c>
      <c r="O30" s="20">
        <f t="shared" si="0"/>
        <v>0</v>
      </c>
      <c r="P30" s="14" t="e">
        <f t="shared" si="1"/>
        <v>#REF!</v>
      </c>
      <c r="Q30" s="15">
        <f t="shared" si="12"/>
        <v>0</v>
      </c>
      <c r="R30" s="15">
        <f t="shared" si="5"/>
        <v>0</v>
      </c>
      <c r="S30" s="15">
        <f t="shared" si="6"/>
        <v>0</v>
      </c>
      <c r="T30" s="15">
        <f t="shared" si="7"/>
        <v>0</v>
      </c>
      <c r="U30" s="15">
        <f t="shared" si="8"/>
        <v>0</v>
      </c>
      <c r="V30" s="15">
        <f t="shared" si="9"/>
        <v>0</v>
      </c>
      <c r="W30" s="15">
        <f t="shared" si="10"/>
        <v>0</v>
      </c>
      <c r="X30" s="15">
        <f t="shared" si="11"/>
        <v>0</v>
      </c>
      <c r="Y30" s="25">
        <f t="shared" si="3"/>
        <v>0</v>
      </c>
      <c r="Z30" s="26" t="e">
        <f t="shared" si="4"/>
        <v>#REF!</v>
      </c>
    </row>
    <row r="31" spans="1:26" ht="17.25" customHeight="1">
      <c r="A31" s="31" t="s">
        <v>88</v>
      </c>
      <c r="B31" s="30" t="s">
        <v>89</v>
      </c>
      <c r="C31" s="35" t="s">
        <v>5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5"/>
      <c r="O31" s="20">
        <f t="shared" si="0"/>
        <v>0</v>
      </c>
      <c r="P31" s="14" t="e">
        <f t="shared" si="1"/>
        <v>#REF!</v>
      </c>
      <c r="Q31" s="15">
        <f t="shared" si="12"/>
        <v>0</v>
      </c>
      <c r="R31" s="15">
        <f t="shared" si="5"/>
        <v>0</v>
      </c>
      <c r="S31" s="15">
        <f t="shared" si="6"/>
        <v>0</v>
      </c>
      <c r="T31" s="15">
        <f t="shared" si="7"/>
        <v>0</v>
      </c>
      <c r="U31" s="15">
        <f t="shared" si="8"/>
        <v>0</v>
      </c>
      <c r="V31" s="15">
        <f t="shared" si="9"/>
        <v>0</v>
      </c>
      <c r="W31" s="15">
        <f t="shared" si="10"/>
        <v>0</v>
      </c>
      <c r="X31" s="15">
        <f t="shared" si="11"/>
        <v>0</v>
      </c>
      <c r="Y31" s="25">
        <f t="shared" si="3"/>
        <v>0</v>
      </c>
      <c r="Z31" s="26" t="e">
        <f t="shared" si="4"/>
        <v>#REF!</v>
      </c>
    </row>
    <row r="32" spans="1:26" ht="17.25" customHeight="1">
      <c r="A32" s="29" t="s">
        <v>90</v>
      </c>
      <c r="B32" s="30" t="s">
        <v>91</v>
      </c>
      <c r="C32" s="35" t="s">
        <v>5</v>
      </c>
      <c r="D32" s="9" t="s">
        <v>30</v>
      </c>
      <c r="E32" s="9" t="s">
        <v>29</v>
      </c>
      <c r="F32" s="9" t="s">
        <v>5</v>
      </c>
      <c r="G32" s="9" t="s">
        <v>5</v>
      </c>
      <c r="H32" s="9"/>
      <c r="I32" s="9"/>
      <c r="J32" s="9"/>
      <c r="K32" s="9"/>
      <c r="L32" s="9"/>
      <c r="M32" s="9"/>
      <c r="N32" s="7" t="s">
        <v>238</v>
      </c>
      <c r="O32" s="20">
        <f t="shared" si="0"/>
        <v>8.1</v>
      </c>
      <c r="P32" s="14" t="e">
        <f t="shared" si="1"/>
        <v>#REF!</v>
      </c>
      <c r="Q32" s="15">
        <f t="shared" si="12"/>
        <v>2</v>
      </c>
      <c r="R32" s="15">
        <f t="shared" si="5"/>
        <v>1.6</v>
      </c>
      <c r="S32" s="15">
        <f t="shared" si="6"/>
        <v>1.8</v>
      </c>
      <c r="T32" s="15">
        <f t="shared" si="7"/>
        <v>2.6999999999999997</v>
      </c>
      <c r="U32" s="15">
        <f t="shared" si="8"/>
        <v>0</v>
      </c>
      <c r="V32" s="15">
        <f t="shared" si="9"/>
        <v>0</v>
      </c>
      <c r="W32" s="15">
        <f t="shared" si="10"/>
        <v>0</v>
      </c>
      <c r="X32" s="15">
        <f t="shared" si="11"/>
        <v>0</v>
      </c>
      <c r="Y32" s="25">
        <f t="shared" si="3"/>
        <v>11.7</v>
      </c>
      <c r="Z32" s="26" t="e">
        <f t="shared" si="4"/>
        <v>#REF!</v>
      </c>
    </row>
    <row r="33" spans="1:26" ht="17.25" customHeight="1">
      <c r="A33" s="29" t="s">
        <v>92</v>
      </c>
      <c r="B33" s="30" t="s">
        <v>93</v>
      </c>
      <c r="C33" s="35" t="s">
        <v>5</v>
      </c>
      <c r="D33" s="9" t="s">
        <v>5</v>
      </c>
      <c r="E33" s="9" t="s">
        <v>30</v>
      </c>
      <c r="F33" s="9" t="s">
        <v>5</v>
      </c>
      <c r="G33" s="9" t="s">
        <v>5</v>
      </c>
      <c r="H33" s="9"/>
      <c r="I33" s="9"/>
      <c r="J33" s="9"/>
      <c r="K33" s="9"/>
      <c r="L33" s="9"/>
      <c r="M33" s="9"/>
      <c r="N33" s="5"/>
      <c r="O33" s="20">
        <f t="shared" si="0"/>
        <v>8.2999999999999989</v>
      </c>
      <c r="P33" s="14" t="e">
        <f t="shared" si="1"/>
        <v>#REF!</v>
      </c>
      <c r="Q33" s="15">
        <f t="shared" si="12"/>
        <v>1.8</v>
      </c>
      <c r="R33" s="15">
        <f t="shared" si="5"/>
        <v>2</v>
      </c>
      <c r="S33" s="15">
        <f t="shared" si="6"/>
        <v>1.8</v>
      </c>
      <c r="T33" s="15">
        <f t="shared" si="7"/>
        <v>2.6999999999999997</v>
      </c>
      <c r="U33" s="15">
        <f t="shared" si="8"/>
        <v>0</v>
      </c>
      <c r="V33" s="15">
        <f t="shared" si="9"/>
        <v>0</v>
      </c>
      <c r="W33" s="15">
        <f t="shared" si="10"/>
        <v>0</v>
      </c>
      <c r="X33" s="15">
        <f t="shared" si="11"/>
        <v>0</v>
      </c>
      <c r="Y33" s="25">
        <f t="shared" si="3"/>
        <v>11.8</v>
      </c>
      <c r="Z33" s="26" t="e">
        <f t="shared" si="4"/>
        <v>#REF!</v>
      </c>
    </row>
    <row r="34" spans="1:26" ht="17.25" customHeight="1">
      <c r="A34" s="29" t="s">
        <v>94</v>
      </c>
      <c r="B34" s="30" t="s">
        <v>95</v>
      </c>
      <c r="C34" s="35" t="s">
        <v>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5"/>
      <c r="O34" s="20">
        <f t="shared" si="0"/>
        <v>0</v>
      </c>
      <c r="P34" s="14" t="e">
        <f t="shared" si="1"/>
        <v>#REF!</v>
      </c>
      <c r="Q34" s="15">
        <f t="shared" si="12"/>
        <v>0</v>
      </c>
      <c r="R34" s="15">
        <f t="shared" si="5"/>
        <v>0</v>
      </c>
      <c r="S34" s="15">
        <f t="shared" si="6"/>
        <v>0</v>
      </c>
      <c r="T34" s="15">
        <f t="shared" si="7"/>
        <v>0</v>
      </c>
      <c r="U34" s="15">
        <f t="shared" si="8"/>
        <v>0</v>
      </c>
      <c r="V34" s="15">
        <f t="shared" si="9"/>
        <v>0</v>
      </c>
      <c r="W34" s="15">
        <f t="shared" si="10"/>
        <v>0</v>
      </c>
      <c r="X34" s="15">
        <f t="shared" si="11"/>
        <v>0</v>
      </c>
      <c r="Y34" s="25">
        <f t="shared" si="3"/>
        <v>0</v>
      </c>
      <c r="Z34" s="26" t="e">
        <f t="shared" si="4"/>
        <v>#REF!</v>
      </c>
    </row>
    <row r="35" spans="1:26" ht="17.25" customHeight="1">
      <c r="A35" s="31" t="s">
        <v>96</v>
      </c>
      <c r="B35" s="30" t="s">
        <v>97</v>
      </c>
      <c r="C35" s="35" t="s">
        <v>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5"/>
      <c r="O35" s="20">
        <f t="shared" ref="O35:O66" si="13">SUM(Q35:X35)</f>
        <v>0</v>
      </c>
      <c r="P35" s="14" t="e">
        <f t="shared" ref="P35:P66" si="14">RANK(O35,O$3:O$108)</f>
        <v>#REF!</v>
      </c>
      <c r="Q35" s="15">
        <f t="shared" si="12"/>
        <v>0</v>
      </c>
      <c r="R35" s="15">
        <f t="shared" si="5"/>
        <v>0</v>
      </c>
      <c r="S35" s="15">
        <f t="shared" si="6"/>
        <v>0</v>
      </c>
      <c r="T35" s="15">
        <f t="shared" si="7"/>
        <v>0</v>
      </c>
      <c r="U35" s="15">
        <f t="shared" si="8"/>
        <v>0</v>
      </c>
      <c r="V35" s="15">
        <f t="shared" si="9"/>
        <v>0</v>
      </c>
      <c r="W35" s="15">
        <f t="shared" si="10"/>
        <v>0</v>
      </c>
      <c r="X35" s="15">
        <f t="shared" si="11"/>
        <v>0</v>
      </c>
      <c r="Y35" s="25">
        <f t="shared" ref="Y35:Y66" si="15">IF(O35=0,0,ROUND(O35*(1-$O$111/20)+$O$111,1))</f>
        <v>0</v>
      </c>
      <c r="Z35" s="26" t="e">
        <f t="shared" ref="Z35:Z66" si="16">RANK(Y35,Y$3:Y$108)</f>
        <v>#REF!</v>
      </c>
    </row>
    <row r="36" spans="1:26" ht="17.25" customHeight="1">
      <c r="A36" s="29" t="s">
        <v>45</v>
      </c>
      <c r="B36" s="30" t="s">
        <v>98</v>
      </c>
      <c r="C36" s="35" t="s">
        <v>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5"/>
      <c r="O36" s="20">
        <f t="shared" si="13"/>
        <v>0</v>
      </c>
      <c r="P36" s="14" t="e">
        <f t="shared" si="14"/>
        <v>#REF!</v>
      </c>
      <c r="Q36" s="15">
        <f t="shared" si="12"/>
        <v>0</v>
      </c>
      <c r="R36" s="15">
        <f t="shared" si="5"/>
        <v>0</v>
      </c>
      <c r="S36" s="15">
        <f t="shared" si="6"/>
        <v>0</v>
      </c>
      <c r="T36" s="15">
        <f t="shared" si="7"/>
        <v>0</v>
      </c>
      <c r="U36" s="15">
        <f t="shared" si="8"/>
        <v>0</v>
      </c>
      <c r="V36" s="15">
        <f t="shared" si="9"/>
        <v>0</v>
      </c>
      <c r="W36" s="15">
        <f t="shared" si="10"/>
        <v>0</v>
      </c>
      <c r="X36" s="15">
        <f t="shared" si="11"/>
        <v>0</v>
      </c>
      <c r="Y36" s="25">
        <f t="shared" si="15"/>
        <v>0</v>
      </c>
      <c r="Z36" s="26" t="e">
        <f t="shared" si="16"/>
        <v>#REF!</v>
      </c>
    </row>
    <row r="37" spans="1:26" ht="17.25" customHeight="1">
      <c r="A37" s="29" t="s">
        <v>99</v>
      </c>
      <c r="B37" s="30" t="s">
        <v>100</v>
      </c>
      <c r="C37" s="35" t="s">
        <v>4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5"/>
      <c r="O37" s="20">
        <f t="shared" si="13"/>
        <v>0</v>
      </c>
      <c r="P37" s="14" t="e">
        <f t="shared" si="14"/>
        <v>#REF!</v>
      </c>
      <c r="Q37" s="15">
        <f t="shared" si="12"/>
        <v>0</v>
      </c>
      <c r="R37" s="15">
        <f t="shared" si="5"/>
        <v>0</v>
      </c>
      <c r="S37" s="15">
        <f t="shared" si="6"/>
        <v>0</v>
      </c>
      <c r="T37" s="15">
        <f t="shared" si="7"/>
        <v>0</v>
      </c>
      <c r="U37" s="15">
        <f t="shared" si="8"/>
        <v>0</v>
      </c>
      <c r="V37" s="15">
        <f t="shared" si="9"/>
        <v>0</v>
      </c>
      <c r="W37" s="15">
        <f t="shared" si="10"/>
        <v>0</v>
      </c>
      <c r="X37" s="15">
        <f t="shared" si="11"/>
        <v>0</v>
      </c>
      <c r="Y37" s="25">
        <f t="shared" si="15"/>
        <v>0</v>
      </c>
      <c r="Z37" s="26" t="e">
        <f t="shared" si="16"/>
        <v>#REF!</v>
      </c>
    </row>
    <row r="38" spans="1:26" ht="17.25" customHeight="1">
      <c r="A38" s="31" t="s">
        <v>101</v>
      </c>
      <c r="B38" s="30" t="s">
        <v>102</v>
      </c>
      <c r="C38" s="35" t="s">
        <v>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5"/>
      <c r="O38" s="20">
        <f t="shared" si="13"/>
        <v>0</v>
      </c>
      <c r="P38" s="14" t="e">
        <f t="shared" si="14"/>
        <v>#REF!</v>
      </c>
      <c r="Q38" s="15">
        <f t="shared" si="12"/>
        <v>0</v>
      </c>
      <c r="R38" s="15">
        <f t="shared" si="5"/>
        <v>0</v>
      </c>
      <c r="S38" s="15">
        <f t="shared" si="6"/>
        <v>0</v>
      </c>
      <c r="T38" s="15">
        <f t="shared" si="7"/>
        <v>0</v>
      </c>
      <c r="U38" s="15">
        <f t="shared" si="8"/>
        <v>0</v>
      </c>
      <c r="V38" s="15">
        <f t="shared" si="9"/>
        <v>0</v>
      </c>
      <c r="W38" s="15">
        <f t="shared" si="10"/>
        <v>0</v>
      </c>
      <c r="X38" s="15">
        <f t="shared" si="11"/>
        <v>0</v>
      </c>
      <c r="Y38" s="25">
        <f t="shared" si="15"/>
        <v>0</v>
      </c>
      <c r="Z38" s="26" t="e">
        <f t="shared" si="16"/>
        <v>#REF!</v>
      </c>
    </row>
    <row r="39" spans="1:26" ht="17.25" customHeight="1">
      <c r="A39" s="29" t="s">
        <v>103</v>
      </c>
      <c r="B39" s="30" t="s">
        <v>104</v>
      </c>
      <c r="C39" s="35" t="s">
        <v>4</v>
      </c>
      <c r="D39" s="9" t="s">
        <v>5</v>
      </c>
      <c r="E39" s="9" t="s">
        <v>30</v>
      </c>
      <c r="F39" s="9" t="s">
        <v>30</v>
      </c>
      <c r="G39" s="9" t="s">
        <v>30</v>
      </c>
      <c r="H39" s="9"/>
      <c r="I39" s="9"/>
      <c r="J39" s="9"/>
      <c r="K39" s="9"/>
      <c r="L39" s="9"/>
      <c r="M39" s="9"/>
      <c r="N39" s="5" t="s">
        <v>236</v>
      </c>
      <c r="O39" s="20">
        <f t="shared" si="13"/>
        <v>8.8000000000000007</v>
      </c>
      <c r="P39" s="14" t="e">
        <f t="shared" si="14"/>
        <v>#REF!</v>
      </c>
      <c r="Q39" s="15">
        <f t="shared" si="12"/>
        <v>1.8</v>
      </c>
      <c r="R39" s="15">
        <f t="shared" si="5"/>
        <v>2</v>
      </c>
      <c r="S39" s="15">
        <f t="shared" si="6"/>
        <v>2</v>
      </c>
      <c r="T39" s="15">
        <f t="shared" si="7"/>
        <v>3</v>
      </c>
      <c r="U39" s="15">
        <f t="shared" si="8"/>
        <v>0</v>
      </c>
      <c r="V39" s="15">
        <f t="shared" si="9"/>
        <v>0</v>
      </c>
      <c r="W39" s="15">
        <f t="shared" si="10"/>
        <v>0</v>
      </c>
      <c r="X39" s="15">
        <f t="shared" si="11"/>
        <v>0</v>
      </c>
      <c r="Y39" s="25">
        <f t="shared" si="15"/>
        <v>12.2</v>
      </c>
      <c r="Z39" s="26" t="e">
        <f t="shared" si="16"/>
        <v>#REF!</v>
      </c>
    </row>
    <row r="40" spans="1:26" ht="17.25" customHeight="1">
      <c r="A40" s="32" t="s">
        <v>105</v>
      </c>
      <c r="B40" s="30" t="s">
        <v>106</v>
      </c>
      <c r="C40" s="35" t="s">
        <v>4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5"/>
      <c r="O40" s="20">
        <f t="shared" si="13"/>
        <v>0</v>
      </c>
      <c r="P40" s="14" t="e">
        <f t="shared" si="14"/>
        <v>#REF!</v>
      </c>
      <c r="Q40" s="15">
        <f t="shared" si="12"/>
        <v>0</v>
      </c>
      <c r="R40" s="15">
        <f t="shared" si="5"/>
        <v>0</v>
      </c>
      <c r="S40" s="15">
        <f t="shared" si="6"/>
        <v>0</v>
      </c>
      <c r="T40" s="15">
        <f t="shared" si="7"/>
        <v>0</v>
      </c>
      <c r="U40" s="15">
        <f t="shared" si="8"/>
        <v>0</v>
      </c>
      <c r="V40" s="15">
        <f t="shared" si="9"/>
        <v>0</v>
      </c>
      <c r="W40" s="15">
        <f t="shared" si="10"/>
        <v>0</v>
      </c>
      <c r="X40" s="15">
        <f t="shared" si="11"/>
        <v>0</v>
      </c>
      <c r="Y40" s="25">
        <f t="shared" si="15"/>
        <v>0</v>
      </c>
      <c r="Z40" s="26" t="e">
        <f t="shared" si="16"/>
        <v>#REF!</v>
      </c>
    </row>
    <row r="41" spans="1:26" ht="17.25" customHeight="1">
      <c r="A41" s="29" t="s">
        <v>10</v>
      </c>
      <c r="B41" s="30" t="s">
        <v>107</v>
      </c>
      <c r="C41" s="35" t="s">
        <v>4</v>
      </c>
      <c r="D41" s="9" t="s">
        <v>5</v>
      </c>
      <c r="E41" s="9" t="s">
        <v>30</v>
      </c>
      <c r="F41" s="9" t="s">
        <v>30</v>
      </c>
      <c r="G41" s="9" t="s">
        <v>5</v>
      </c>
      <c r="H41" s="9"/>
      <c r="I41" s="9"/>
      <c r="J41" s="9"/>
      <c r="K41" s="9"/>
      <c r="L41" s="9"/>
      <c r="M41" s="9"/>
      <c r="N41" s="5"/>
      <c r="O41" s="20">
        <f t="shared" si="13"/>
        <v>8.5</v>
      </c>
      <c r="P41" s="14" t="e">
        <f t="shared" si="14"/>
        <v>#REF!</v>
      </c>
      <c r="Q41" s="15">
        <f t="shared" si="12"/>
        <v>1.8</v>
      </c>
      <c r="R41" s="15">
        <f t="shared" si="5"/>
        <v>2</v>
      </c>
      <c r="S41" s="15">
        <f t="shared" si="6"/>
        <v>2</v>
      </c>
      <c r="T41" s="15">
        <f t="shared" si="7"/>
        <v>2.6999999999999997</v>
      </c>
      <c r="U41" s="15">
        <f t="shared" si="8"/>
        <v>0</v>
      </c>
      <c r="V41" s="15">
        <f t="shared" si="9"/>
        <v>0</v>
      </c>
      <c r="W41" s="15">
        <f t="shared" si="10"/>
        <v>0</v>
      </c>
      <c r="X41" s="15">
        <f t="shared" si="11"/>
        <v>0</v>
      </c>
      <c r="Y41" s="25">
        <f t="shared" si="15"/>
        <v>12</v>
      </c>
      <c r="Z41" s="26" t="e">
        <f t="shared" si="16"/>
        <v>#REF!</v>
      </c>
    </row>
    <row r="42" spans="1:26" ht="17.25" customHeight="1">
      <c r="A42" s="29" t="s">
        <v>108</v>
      </c>
      <c r="B42" s="30" t="s">
        <v>109</v>
      </c>
      <c r="C42" s="35" t="s">
        <v>4</v>
      </c>
      <c r="D42" s="9" t="s">
        <v>30</v>
      </c>
      <c r="E42" s="9" t="s">
        <v>30</v>
      </c>
      <c r="F42" s="9" t="s">
        <v>5</v>
      </c>
      <c r="G42" s="9" t="s">
        <v>5</v>
      </c>
      <c r="H42" s="9"/>
      <c r="I42" s="9"/>
      <c r="J42" s="9"/>
      <c r="K42" s="9"/>
      <c r="L42" s="9"/>
      <c r="M42" s="9"/>
      <c r="N42" s="5"/>
      <c r="O42" s="20">
        <f t="shared" si="13"/>
        <v>8.5</v>
      </c>
      <c r="P42" s="14" t="e">
        <f t="shared" si="14"/>
        <v>#REF!</v>
      </c>
      <c r="Q42" s="15">
        <f t="shared" si="12"/>
        <v>2</v>
      </c>
      <c r="R42" s="15">
        <f t="shared" si="5"/>
        <v>2</v>
      </c>
      <c r="S42" s="15">
        <f t="shared" si="6"/>
        <v>1.8</v>
      </c>
      <c r="T42" s="15">
        <f t="shared" si="7"/>
        <v>2.6999999999999997</v>
      </c>
      <c r="U42" s="15">
        <f t="shared" si="8"/>
        <v>0</v>
      </c>
      <c r="V42" s="15">
        <f t="shared" si="9"/>
        <v>0</v>
      </c>
      <c r="W42" s="15">
        <f t="shared" si="10"/>
        <v>0</v>
      </c>
      <c r="X42" s="15">
        <f t="shared" si="11"/>
        <v>0</v>
      </c>
      <c r="Y42" s="25">
        <f t="shared" si="15"/>
        <v>12</v>
      </c>
      <c r="Z42" s="26" t="e">
        <f t="shared" si="16"/>
        <v>#REF!</v>
      </c>
    </row>
    <row r="43" spans="1:26" ht="17.25" customHeight="1">
      <c r="A43" s="32" t="s">
        <v>110</v>
      </c>
      <c r="B43" s="30" t="s">
        <v>111</v>
      </c>
      <c r="C43" s="35" t="s">
        <v>4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5"/>
      <c r="O43" s="20">
        <f t="shared" si="13"/>
        <v>0</v>
      </c>
      <c r="P43" s="14" t="e">
        <f t="shared" si="14"/>
        <v>#REF!</v>
      </c>
      <c r="Q43" s="15">
        <f t="shared" si="12"/>
        <v>0</v>
      </c>
      <c r="R43" s="15">
        <f t="shared" si="5"/>
        <v>0</v>
      </c>
      <c r="S43" s="15">
        <f t="shared" si="6"/>
        <v>0</v>
      </c>
      <c r="T43" s="15">
        <f t="shared" si="7"/>
        <v>0</v>
      </c>
      <c r="U43" s="15">
        <f t="shared" si="8"/>
        <v>0</v>
      </c>
      <c r="V43" s="15">
        <f t="shared" si="9"/>
        <v>0</v>
      </c>
      <c r="W43" s="15">
        <f t="shared" si="10"/>
        <v>0</v>
      </c>
      <c r="X43" s="15">
        <f t="shared" si="11"/>
        <v>0</v>
      </c>
      <c r="Y43" s="25">
        <f t="shared" si="15"/>
        <v>0</v>
      </c>
      <c r="Z43" s="26" t="e">
        <f t="shared" si="16"/>
        <v>#REF!</v>
      </c>
    </row>
    <row r="44" spans="1:26" ht="17.25" customHeight="1">
      <c r="A44" s="29" t="s">
        <v>9</v>
      </c>
      <c r="B44" s="30" t="s">
        <v>112</v>
      </c>
      <c r="C44" s="35" t="s">
        <v>4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5"/>
      <c r="O44" s="20">
        <f t="shared" si="13"/>
        <v>0</v>
      </c>
      <c r="P44" s="14" t="e">
        <f t="shared" si="14"/>
        <v>#REF!</v>
      </c>
      <c r="Q44" s="15">
        <f t="shared" si="12"/>
        <v>0</v>
      </c>
      <c r="R44" s="15">
        <f t="shared" si="5"/>
        <v>0</v>
      </c>
      <c r="S44" s="15">
        <f t="shared" si="6"/>
        <v>0</v>
      </c>
      <c r="T44" s="15">
        <f t="shared" si="7"/>
        <v>0</v>
      </c>
      <c r="U44" s="15">
        <f t="shared" si="8"/>
        <v>0</v>
      </c>
      <c r="V44" s="15">
        <f t="shared" si="9"/>
        <v>0</v>
      </c>
      <c r="W44" s="15">
        <f t="shared" si="10"/>
        <v>0</v>
      </c>
      <c r="X44" s="15">
        <f t="shared" si="11"/>
        <v>0</v>
      </c>
      <c r="Y44" s="25">
        <f t="shared" si="15"/>
        <v>0</v>
      </c>
      <c r="Z44" s="26" t="e">
        <f t="shared" si="16"/>
        <v>#REF!</v>
      </c>
    </row>
    <row r="45" spans="1:26" ht="17.25" customHeight="1">
      <c r="A45" s="29" t="s">
        <v>113</v>
      </c>
      <c r="B45" s="30" t="s">
        <v>114</v>
      </c>
      <c r="C45" s="35" t="s">
        <v>4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5"/>
      <c r="O45" s="20">
        <f t="shared" si="13"/>
        <v>0</v>
      </c>
      <c r="P45" s="14" t="e">
        <f t="shared" si="14"/>
        <v>#REF!</v>
      </c>
      <c r="Q45" s="15">
        <f t="shared" si="12"/>
        <v>0</v>
      </c>
      <c r="R45" s="15">
        <f t="shared" si="5"/>
        <v>0</v>
      </c>
      <c r="S45" s="15">
        <f t="shared" si="6"/>
        <v>0</v>
      </c>
      <c r="T45" s="15">
        <f t="shared" si="7"/>
        <v>0</v>
      </c>
      <c r="U45" s="15">
        <f t="shared" si="8"/>
        <v>0</v>
      </c>
      <c r="V45" s="15">
        <f t="shared" si="9"/>
        <v>0</v>
      </c>
      <c r="W45" s="15">
        <f t="shared" si="10"/>
        <v>0</v>
      </c>
      <c r="X45" s="15">
        <f t="shared" si="11"/>
        <v>0</v>
      </c>
      <c r="Y45" s="25">
        <f t="shared" si="15"/>
        <v>0</v>
      </c>
      <c r="Z45" s="26" t="e">
        <f t="shared" si="16"/>
        <v>#REF!</v>
      </c>
    </row>
    <row r="46" spans="1:26" ht="17.25" customHeight="1">
      <c r="A46" s="31" t="s">
        <v>17</v>
      </c>
      <c r="B46" s="30" t="s">
        <v>115</v>
      </c>
      <c r="C46" s="35" t="s">
        <v>4</v>
      </c>
      <c r="D46" s="9" t="s">
        <v>30</v>
      </c>
      <c r="E46" s="9" t="s">
        <v>30</v>
      </c>
      <c r="F46" s="9" t="s">
        <v>29</v>
      </c>
      <c r="G46" s="9" t="s">
        <v>5</v>
      </c>
      <c r="H46" s="9"/>
      <c r="I46" s="9"/>
      <c r="J46" s="9"/>
      <c r="K46" s="9"/>
      <c r="L46" s="9"/>
      <c r="M46" s="9"/>
      <c r="N46" s="5"/>
      <c r="O46" s="20">
        <f t="shared" si="13"/>
        <v>8.2999999999999989</v>
      </c>
      <c r="P46" s="14" t="e">
        <f t="shared" si="14"/>
        <v>#REF!</v>
      </c>
      <c r="Q46" s="15">
        <f t="shared" si="12"/>
        <v>2</v>
      </c>
      <c r="R46" s="15">
        <f t="shared" si="5"/>
        <v>2</v>
      </c>
      <c r="S46" s="15">
        <f t="shared" si="6"/>
        <v>1.6</v>
      </c>
      <c r="T46" s="15">
        <f t="shared" si="7"/>
        <v>2.6999999999999997</v>
      </c>
      <c r="U46" s="15">
        <f t="shared" si="8"/>
        <v>0</v>
      </c>
      <c r="V46" s="15">
        <f t="shared" si="9"/>
        <v>0</v>
      </c>
      <c r="W46" s="15">
        <f t="shared" si="10"/>
        <v>0</v>
      </c>
      <c r="X46" s="15">
        <f t="shared" si="11"/>
        <v>0</v>
      </c>
      <c r="Y46" s="25">
        <f t="shared" si="15"/>
        <v>11.8</v>
      </c>
      <c r="Z46" s="26" t="e">
        <f t="shared" si="16"/>
        <v>#REF!</v>
      </c>
    </row>
    <row r="47" spans="1:26" ht="17.25" customHeight="1">
      <c r="A47" s="29" t="s">
        <v>116</v>
      </c>
      <c r="B47" s="30" t="s">
        <v>117</v>
      </c>
      <c r="C47" s="35" t="s">
        <v>4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5"/>
      <c r="O47" s="20">
        <f t="shared" si="13"/>
        <v>0</v>
      </c>
      <c r="P47" s="14" t="e">
        <f t="shared" si="14"/>
        <v>#REF!</v>
      </c>
      <c r="Q47" s="15">
        <f t="shared" si="12"/>
        <v>0</v>
      </c>
      <c r="R47" s="15">
        <f t="shared" si="5"/>
        <v>0</v>
      </c>
      <c r="S47" s="15">
        <f t="shared" si="6"/>
        <v>0</v>
      </c>
      <c r="T47" s="15">
        <f t="shared" si="7"/>
        <v>0</v>
      </c>
      <c r="U47" s="15">
        <f t="shared" si="8"/>
        <v>0</v>
      </c>
      <c r="V47" s="15">
        <f t="shared" si="9"/>
        <v>0</v>
      </c>
      <c r="W47" s="15">
        <f t="shared" si="10"/>
        <v>0</v>
      </c>
      <c r="X47" s="15">
        <f t="shared" si="11"/>
        <v>0</v>
      </c>
      <c r="Y47" s="25">
        <f t="shared" si="15"/>
        <v>0</v>
      </c>
      <c r="Z47" s="26" t="e">
        <f t="shared" si="16"/>
        <v>#REF!</v>
      </c>
    </row>
    <row r="48" spans="1:26" ht="17.25" customHeight="1">
      <c r="A48" s="32" t="s">
        <v>6</v>
      </c>
      <c r="B48" s="30" t="s">
        <v>118</v>
      </c>
      <c r="C48" s="35" t="s">
        <v>4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5"/>
      <c r="O48" s="20">
        <f t="shared" si="13"/>
        <v>0</v>
      </c>
      <c r="P48" s="14" t="e">
        <f t="shared" si="14"/>
        <v>#REF!</v>
      </c>
      <c r="Q48" s="15">
        <f t="shared" si="12"/>
        <v>0</v>
      </c>
      <c r="R48" s="15">
        <f t="shared" si="5"/>
        <v>0</v>
      </c>
      <c r="S48" s="15">
        <f t="shared" si="6"/>
        <v>0</v>
      </c>
      <c r="T48" s="15">
        <f t="shared" si="7"/>
        <v>0</v>
      </c>
      <c r="U48" s="15">
        <f t="shared" si="8"/>
        <v>0</v>
      </c>
      <c r="V48" s="15">
        <f t="shared" si="9"/>
        <v>0</v>
      </c>
      <c r="W48" s="15">
        <f t="shared" si="10"/>
        <v>0</v>
      </c>
      <c r="X48" s="15">
        <f t="shared" si="11"/>
        <v>0</v>
      </c>
      <c r="Y48" s="25">
        <f t="shared" si="15"/>
        <v>0</v>
      </c>
      <c r="Z48" s="26" t="e">
        <f t="shared" si="16"/>
        <v>#REF!</v>
      </c>
    </row>
    <row r="49" spans="1:26" ht="17.25" customHeight="1">
      <c r="A49" s="29" t="s">
        <v>119</v>
      </c>
      <c r="B49" s="30" t="s">
        <v>120</v>
      </c>
      <c r="C49" s="35" t="s">
        <v>4</v>
      </c>
      <c r="D49" s="9" t="s">
        <v>30</v>
      </c>
      <c r="E49" s="9" t="s">
        <v>30</v>
      </c>
      <c r="F49" s="9" t="s">
        <v>5</v>
      </c>
      <c r="G49" s="9" t="s">
        <v>5</v>
      </c>
      <c r="H49" s="9"/>
      <c r="I49" s="9"/>
      <c r="J49" s="9"/>
      <c r="K49" s="9"/>
      <c r="L49" s="9"/>
      <c r="M49" s="9"/>
      <c r="N49" s="5"/>
      <c r="O49" s="20">
        <f t="shared" si="13"/>
        <v>8.5</v>
      </c>
      <c r="P49" s="14" t="e">
        <f t="shared" si="14"/>
        <v>#REF!</v>
      </c>
      <c r="Q49" s="15">
        <f t="shared" si="12"/>
        <v>2</v>
      </c>
      <c r="R49" s="15">
        <f t="shared" si="5"/>
        <v>2</v>
      </c>
      <c r="S49" s="15">
        <f t="shared" si="6"/>
        <v>1.8</v>
      </c>
      <c r="T49" s="15">
        <f t="shared" si="7"/>
        <v>2.6999999999999997</v>
      </c>
      <c r="U49" s="15">
        <f t="shared" si="8"/>
        <v>0</v>
      </c>
      <c r="V49" s="15">
        <f t="shared" si="9"/>
        <v>0</v>
      </c>
      <c r="W49" s="15">
        <f t="shared" si="10"/>
        <v>0</v>
      </c>
      <c r="X49" s="15">
        <f t="shared" si="11"/>
        <v>0</v>
      </c>
      <c r="Y49" s="25">
        <f t="shared" si="15"/>
        <v>12</v>
      </c>
      <c r="Z49" s="26" t="e">
        <f t="shared" si="16"/>
        <v>#REF!</v>
      </c>
    </row>
    <row r="50" spans="1:26" ht="17.25" customHeight="1">
      <c r="A50" s="29" t="s">
        <v>121</v>
      </c>
      <c r="B50" s="30" t="s">
        <v>122</v>
      </c>
      <c r="C50" s="35" t="s">
        <v>4</v>
      </c>
      <c r="D50" s="9" t="s">
        <v>30</v>
      </c>
      <c r="E50" s="9" t="s">
        <v>30</v>
      </c>
      <c r="F50" s="9" t="s">
        <v>5</v>
      </c>
      <c r="G50" s="9" t="s">
        <v>5</v>
      </c>
      <c r="H50" s="9"/>
      <c r="I50" s="9"/>
      <c r="J50" s="9"/>
      <c r="K50" s="9"/>
      <c r="L50" s="9"/>
      <c r="M50" s="9"/>
      <c r="N50" s="5"/>
      <c r="O50" s="20">
        <f t="shared" si="13"/>
        <v>8.5</v>
      </c>
      <c r="P50" s="14" t="e">
        <f t="shared" si="14"/>
        <v>#REF!</v>
      </c>
      <c r="Q50" s="15">
        <f t="shared" si="12"/>
        <v>2</v>
      </c>
      <c r="R50" s="15">
        <f t="shared" si="5"/>
        <v>2</v>
      </c>
      <c r="S50" s="15">
        <f t="shared" si="6"/>
        <v>1.8</v>
      </c>
      <c r="T50" s="15">
        <f t="shared" si="7"/>
        <v>2.6999999999999997</v>
      </c>
      <c r="U50" s="15">
        <f t="shared" si="8"/>
        <v>0</v>
      </c>
      <c r="V50" s="15">
        <f t="shared" si="9"/>
        <v>0</v>
      </c>
      <c r="W50" s="15">
        <f t="shared" si="10"/>
        <v>0</v>
      </c>
      <c r="X50" s="15">
        <f t="shared" si="11"/>
        <v>0</v>
      </c>
      <c r="Y50" s="25">
        <f t="shared" si="15"/>
        <v>12</v>
      </c>
      <c r="Z50" s="26" t="e">
        <f t="shared" si="16"/>
        <v>#REF!</v>
      </c>
    </row>
    <row r="51" spans="1:26" ht="17.25" customHeight="1">
      <c r="A51" s="31" t="s">
        <v>123</v>
      </c>
      <c r="B51" s="30" t="s">
        <v>124</v>
      </c>
      <c r="C51" s="35" t="s">
        <v>4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5"/>
      <c r="O51" s="20">
        <f t="shared" si="13"/>
        <v>0</v>
      </c>
      <c r="P51" s="14" t="e">
        <f t="shared" si="14"/>
        <v>#REF!</v>
      </c>
      <c r="Q51" s="15">
        <f t="shared" si="12"/>
        <v>0</v>
      </c>
      <c r="R51" s="15">
        <f t="shared" si="5"/>
        <v>0</v>
      </c>
      <c r="S51" s="15">
        <f t="shared" si="6"/>
        <v>0</v>
      </c>
      <c r="T51" s="15">
        <f t="shared" si="7"/>
        <v>0</v>
      </c>
      <c r="U51" s="15">
        <f t="shared" si="8"/>
        <v>0</v>
      </c>
      <c r="V51" s="15">
        <f t="shared" si="9"/>
        <v>0</v>
      </c>
      <c r="W51" s="15">
        <f t="shared" si="10"/>
        <v>0</v>
      </c>
      <c r="X51" s="15">
        <f t="shared" si="11"/>
        <v>0</v>
      </c>
      <c r="Y51" s="25">
        <f t="shared" si="15"/>
        <v>0</v>
      </c>
      <c r="Z51" s="26" t="e">
        <f t="shared" si="16"/>
        <v>#REF!</v>
      </c>
    </row>
    <row r="52" spans="1:26" ht="17.25" customHeight="1">
      <c r="A52" s="29" t="s">
        <v>125</v>
      </c>
      <c r="B52" s="30" t="s">
        <v>126</v>
      </c>
      <c r="C52" s="35" t="s">
        <v>4</v>
      </c>
      <c r="D52" s="9" t="s">
        <v>30</v>
      </c>
      <c r="E52" s="9" t="s">
        <v>30</v>
      </c>
      <c r="F52" s="9" t="s">
        <v>5</v>
      </c>
      <c r="G52" s="9" t="s">
        <v>5</v>
      </c>
      <c r="H52" s="9"/>
      <c r="I52" s="9"/>
      <c r="J52" s="9"/>
      <c r="K52" s="9"/>
      <c r="L52" s="9"/>
      <c r="M52" s="9"/>
      <c r="N52" s="5"/>
      <c r="O52" s="20">
        <f t="shared" si="13"/>
        <v>8.5</v>
      </c>
      <c r="P52" s="14" t="e">
        <f t="shared" si="14"/>
        <v>#REF!</v>
      </c>
      <c r="Q52" s="15">
        <f t="shared" si="12"/>
        <v>2</v>
      </c>
      <c r="R52" s="15">
        <f t="shared" si="5"/>
        <v>2</v>
      </c>
      <c r="S52" s="15">
        <f t="shared" si="6"/>
        <v>1.8</v>
      </c>
      <c r="T52" s="15">
        <f t="shared" si="7"/>
        <v>2.6999999999999997</v>
      </c>
      <c r="U52" s="15">
        <f t="shared" si="8"/>
        <v>0</v>
      </c>
      <c r="V52" s="15">
        <f t="shared" si="9"/>
        <v>0</v>
      </c>
      <c r="W52" s="15">
        <f t="shared" si="10"/>
        <v>0</v>
      </c>
      <c r="X52" s="15">
        <f t="shared" si="11"/>
        <v>0</v>
      </c>
      <c r="Y52" s="25">
        <f t="shared" si="15"/>
        <v>12</v>
      </c>
      <c r="Z52" s="26" t="e">
        <f t="shared" si="16"/>
        <v>#REF!</v>
      </c>
    </row>
    <row r="53" spans="1:26" ht="17.25" customHeight="1">
      <c r="A53" s="29" t="s">
        <v>127</v>
      </c>
      <c r="B53" s="30" t="s">
        <v>128</v>
      </c>
      <c r="C53" s="35" t="s">
        <v>4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5"/>
      <c r="O53" s="20">
        <f t="shared" si="13"/>
        <v>0</v>
      </c>
      <c r="P53" s="14" t="e">
        <f t="shared" si="14"/>
        <v>#REF!</v>
      </c>
      <c r="Q53" s="15">
        <f t="shared" si="12"/>
        <v>0</v>
      </c>
      <c r="R53" s="15">
        <f t="shared" si="5"/>
        <v>0</v>
      </c>
      <c r="S53" s="15">
        <f t="shared" si="6"/>
        <v>0</v>
      </c>
      <c r="T53" s="15">
        <f t="shared" si="7"/>
        <v>0</v>
      </c>
      <c r="U53" s="15">
        <f t="shared" si="8"/>
        <v>0</v>
      </c>
      <c r="V53" s="15">
        <f t="shared" si="9"/>
        <v>0</v>
      </c>
      <c r="W53" s="15">
        <f t="shared" si="10"/>
        <v>0</v>
      </c>
      <c r="X53" s="15">
        <f t="shared" si="11"/>
        <v>0</v>
      </c>
      <c r="Y53" s="25">
        <f t="shared" si="15"/>
        <v>0</v>
      </c>
      <c r="Z53" s="26" t="e">
        <f t="shared" si="16"/>
        <v>#REF!</v>
      </c>
    </row>
    <row r="54" spans="1:26" ht="17.25" customHeight="1">
      <c r="A54" s="29" t="s">
        <v>129</v>
      </c>
      <c r="B54" s="30" t="s">
        <v>130</v>
      </c>
      <c r="C54" s="35" t="s">
        <v>4</v>
      </c>
      <c r="D54" s="9" t="s">
        <v>30</v>
      </c>
      <c r="E54" s="9" t="s">
        <v>30</v>
      </c>
      <c r="F54" s="9" t="s">
        <v>30</v>
      </c>
      <c r="G54" s="9" t="s">
        <v>5</v>
      </c>
      <c r="H54" s="9"/>
      <c r="I54" s="9"/>
      <c r="J54" s="9"/>
      <c r="K54" s="9"/>
      <c r="L54" s="9"/>
      <c r="M54" s="9"/>
      <c r="N54" s="5"/>
      <c r="O54" s="20">
        <f t="shared" si="13"/>
        <v>8.6999999999999993</v>
      </c>
      <c r="P54" s="14" t="e">
        <f t="shared" si="14"/>
        <v>#REF!</v>
      </c>
      <c r="Q54" s="15">
        <f t="shared" si="12"/>
        <v>2</v>
      </c>
      <c r="R54" s="15">
        <f t="shared" si="5"/>
        <v>2</v>
      </c>
      <c r="S54" s="15">
        <f t="shared" si="6"/>
        <v>2</v>
      </c>
      <c r="T54" s="15">
        <f t="shared" si="7"/>
        <v>2.6999999999999997</v>
      </c>
      <c r="U54" s="15">
        <f t="shared" si="8"/>
        <v>0</v>
      </c>
      <c r="V54" s="15">
        <f t="shared" si="9"/>
        <v>0</v>
      </c>
      <c r="W54" s="15">
        <f t="shared" si="10"/>
        <v>0</v>
      </c>
      <c r="X54" s="15">
        <f t="shared" si="11"/>
        <v>0</v>
      </c>
      <c r="Y54" s="25">
        <f t="shared" si="15"/>
        <v>12.1</v>
      </c>
      <c r="Z54" s="26" t="e">
        <f t="shared" si="16"/>
        <v>#REF!</v>
      </c>
    </row>
    <row r="55" spans="1:26" ht="17.25" customHeight="1">
      <c r="A55" s="29" t="s">
        <v>131</v>
      </c>
      <c r="B55" s="30" t="s">
        <v>132</v>
      </c>
      <c r="C55" s="35" t="s">
        <v>4</v>
      </c>
      <c r="D55" s="9" t="s">
        <v>5</v>
      </c>
      <c r="E55" s="9" t="s">
        <v>30</v>
      </c>
      <c r="F55" s="9" t="s">
        <v>30</v>
      </c>
      <c r="G55" s="9" t="s">
        <v>30</v>
      </c>
      <c r="H55" s="9"/>
      <c r="I55" s="9"/>
      <c r="J55" s="9"/>
      <c r="K55" s="9"/>
      <c r="L55" s="9"/>
      <c r="M55" s="9"/>
      <c r="N55" s="5" t="s">
        <v>236</v>
      </c>
      <c r="O55" s="20">
        <f t="shared" si="13"/>
        <v>8.8000000000000007</v>
      </c>
      <c r="P55" s="14" t="e">
        <f t="shared" si="14"/>
        <v>#REF!</v>
      </c>
      <c r="Q55" s="15">
        <f t="shared" si="12"/>
        <v>1.8</v>
      </c>
      <c r="R55" s="15">
        <f t="shared" si="5"/>
        <v>2</v>
      </c>
      <c r="S55" s="15">
        <f t="shared" si="6"/>
        <v>2</v>
      </c>
      <c r="T55" s="15">
        <f t="shared" si="7"/>
        <v>3</v>
      </c>
      <c r="U55" s="15">
        <f t="shared" si="8"/>
        <v>0</v>
      </c>
      <c r="V55" s="15">
        <f t="shared" si="9"/>
        <v>0</v>
      </c>
      <c r="W55" s="15">
        <f t="shared" si="10"/>
        <v>0</v>
      </c>
      <c r="X55" s="15">
        <f t="shared" si="11"/>
        <v>0</v>
      </c>
      <c r="Y55" s="25">
        <f t="shared" si="15"/>
        <v>12.2</v>
      </c>
      <c r="Z55" s="26" t="e">
        <f t="shared" si="16"/>
        <v>#REF!</v>
      </c>
    </row>
    <row r="56" spans="1:26" ht="17.25" customHeight="1">
      <c r="A56" s="31" t="s">
        <v>133</v>
      </c>
      <c r="B56" s="30" t="s">
        <v>134</v>
      </c>
      <c r="C56" s="35" t="s">
        <v>4</v>
      </c>
      <c r="D56" s="9" t="s">
        <v>30</v>
      </c>
      <c r="E56" s="9" t="s">
        <v>30</v>
      </c>
      <c r="F56" s="9" t="s">
        <v>29</v>
      </c>
      <c r="G56" s="9" t="s">
        <v>5</v>
      </c>
      <c r="H56" s="9"/>
      <c r="I56" s="9"/>
      <c r="J56" s="9"/>
      <c r="K56" s="9"/>
      <c r="L56" s="9"/>
      <c r="M56" s="9"/>
      <c r="N56" s="5"/>
      <c r="O56" s="20">
        <f t="shared" si="13"/>
        <v>8.2999999999999989</v>
      </c>
      <c r="P56" s="14" t="e">
        <f t="shared" si="14"/>
        <v>#REF!</v>
      </c>
      <c r="Q56" s="15">
        <f t="shared" si="12"/>
        <v>2</v>
      </c>
      <c r="R56" s="15">
        <f t="shared" si="5"/>
        <v>2</v>
      </c>
      <c r="S56" s="15">
        <f t="shared" si="6"/>
        <v>1.6</v>
      </c>
      <c r="T56" s="15">
        <f t="shared" si="7"/>
        <v>2.6999999999999997</v>
      </c>
      <c r="U56" s="15">
        <f t="shared" si="8"/>
        <v>0</v>
      </c>
      <c r="V56" s="15">
        <f t="shared" si="9"/>
        <v>0</v>
      </c>
      <c r="W56" s="15">
        <f t="shared" si="10"/>
        <v>0</v>
      </c>
      <c r="X56" s="15">
        <f t="shared" si="11"/>
        <v>0</v>
      </c>
      <c r="Y56" s="25">
        <f t="shared" si="15"/>
        <v>11.8</v>
      </c>
      <c r="Z56" s="26" t="e">
        <f t="shared" si="16"/>
        <v>#REF!</v>
      </c>
    </row>
    <row r="57" spans="1:26" ht="17.25" customHeight="1">
      <c r="A57" s="29" t="s">
        <v>135</v>
      </c>
      <c r="B57" s="30" t="s">
        <v>136</v>
      </c>
      <c r="C57" s="35" t="s">
        <v>4</v>
      </c>
      <c r="D57" s="9" t="s">
        <v>30</v>
      </c>
      <c r="E57" s="9" t="s">
        <v>30</v>
      </c>
      <c r="F57" s="9" t="s">
        <v>30</v>
      </c>
      <c r="G57" s="9" t="s">
        <v>5</v>
      </c>
      <c r="H57" s="9"/>
      <c r="I57" s="9"/>
      <c r="J57" s="9"/>
      <c r="K57" s="9"/>
      <c r="L57" s="9"/>
      <c r="M57" s="9"/>
      <c r="N57" s="5" t="s">
        <v>233</v>
      </c>
      <c r="O57" s="20">
        <f t="shared" si="13"/>
        <v>8.6999999999999993</v>
      </c>
      <c r="P57" s="14" t="e">
        <f t="shared" si="14"/>
        <v>#REF!</v>
      </c>
      <c r="Q57" s="15">
        <f t="shared" si="12"/>
        <v>2</v>
      </c>
      <c r="R57" s="15">
        <f t="shared" si="5"/>
        <v>2</v>
      </c>
      <c r="S57" s="15">
        <f t="shared" si="6"/>
        <v>2</v>
      </c>
      <c r="T57" s="15">
        <f t="shared" si="7"/>
        <v>2.6999999999999997</v>
      </c>
      <c r="U57" s="15">
        <f t="shared" si="8"/>
        <v>0</v>
      </c>
      <c r="V57" s="15">
        <f t="shared" si="9"/>
        <v>0</v>
      </c>
      <c r="W57" s="15">
        <f t="shared" si="10"/>
        <v>0</v>
      </c>
      <c r="X57" s="15">
        <f t="shared" si="11"/>
        <v>0</v>
      </c>
      <c r="Y57" s="25">
        <f t="shared" si="15"/>
        <v>12.1</v>
      </c>
      <c r="Z57" s="26" t="e">
        <f t="shared" si="16"/>
        <v>#REF!</v>
      </c>
    </row>
    <row r="58" spans="1:26" ht="17.25" customHeight="1">
      <c r="A58" s="29" t="s">
        <v>45</v>
      </c>
      <c r="B58" s="30" t="s">
        <v>137</v>
      </c>
      <c r="C58" s="35" t="s">
        <v>4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5"/>
      <c r="O58" s="20">
        <f t="shared" si="13"/>
        <v>0</v>
      </c>
      <c r="P58" s="14" t="e">
        <f t="shared" si="14"/>
        <v>#REF!</v>
      </c>
      <c r="Q58" s="15">
        <f t="shared" si="12"/>
        <v>0</v>
      </c>
      <c r="R58" s="15">
        <f t="shared" si="5"/>
        <v>0</v>
      </c>
      <c r="S58" s="15">
        <f t="shared" si="6"/>
        <v>0</v>
      </c>
      <c r="T58" s="15">
        <f t="shared" si="7"/>
        <v>0</v>
      </c>
      <c r="U58" s="15">
        <f t="shared" si="8"/>
        <v>0</v>
      </c>
      <c r="V58" s="15">
        <f t="shared" si="9"/>
        <v>0</v>
      </c>
      <c r="W58" s="15">
        <f t="shared" si="10"/>
        <v>0</v>
      </c>
      <c r="X58" s="15">
        <f t="shared" si="11"/>
        <v>0</v>
      </c>
      <c r="Y58" s="25">
        <f t="shared" si="15"/>
        <v>0</v>
      </c>
      <c r="Z58" s="26" t="e">
        <f t="shared" si="16"/>
        <v>#REF!</v>
      </c>
    </row>
    <row r="59" spans="1:26" ht="17.25" customHeight="1">
      <c r="A59" s="33" t="s">
        <v>138</v>
      </c>
      <c r="B59" s="30" t="s">
        <v>139</v>
      </c>
      <c r="C59" s="35" t="s">
        <v>4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5"/>
      <c r="O59" s="20">
        <f t="shared" si="13"/>
        <v>0</v>
      </c>
      <c r="P59" s="14" t="e">
        <f t="shared" si="14"/>
        <v>#REF!</v>
      </c>
      <c r="Q59" s="15">
        <f t="shared" si="12"/>
        <v>0</v>
      </c>
      <c r="R59" s="15">
        <f t="shared" si="5"/>
        <v>0</v>
      </c>
      <c r="S59" s="15">
        <f t="shared" si="6"/>
        <v>0</v>
      </c>
      <c r="T59" s="15">
        <f t="shared" si="7"/>
        <v>0</v>
      </c>
      <c r="U59" s="15">
        <f t="shared" si="8"/>
        <v>0</v>
      </c>
      <c r="V59" s="15">
        <f t="shared" si="9"/>
        <v>0</v>
      </c>
      <c r="W59" s="15">
        <f t="shared" si="10"/>
        <v>0</v>
      </c>
      <c r="X59" s="15">
        <f t="shared" si="11"/>
        <v>0</v>
      </c>
      <c r="Y59" s="25">
        <f t="shared" si="15"/>
        <v>0</v>
      </c>
      <c r="Z59" s="26" t="e">
        <f t="shared" si="16"/>
        <v>#REF!</v>
      </c>
    </row>
    <row r="60" spans="1:26" ht="17.25" customHeight="1">
      <c r="A60" s="29" t="s">
        <v>140</v>
      </c>
      <c r="B60" s="30" t="s">
        <v>141</v>
      </c>
      <c r="C60" s="35" t="s">
        <v>4</v>
      </c>
      <c r="D60" s="9" t="s">
        <v>30</v>
      </c>
      <c r="E60" s="9" t="s">
        <v>30</v>
      </c>
      <c r="F60" s="9" t="s">
        <v>30</v>
      </c>
      <c r="G60" s="9" t="s">
        <v>5</v>
      </c>
      <c r="H60" s="9"/>
      <c r="I60" s="9"/>
      <c r="J60" s="9"/>
      <c r="K60" s="9"/>
      <c r="L60" s="9"/>
      <c r="M60" s="9"/>
      <c r="N60" s="5"/>
      <c r="O60" s="20">
        <f t="shared" si="13"/>
        <v>8.6999999999999993</v>
      </c>
      <c r="P60" s="14" t="e">
        <f t="shared" si="14"/>
        <v>#REF!</v>
      </c>
      <c r="Q60" s="15">
        <f t="shared" si="12"/>
        <v>2</v>
      </c>
      <c r="R60" s="15">
        <f t="shared" si="5"/>
        <v>2</v>
      </c>
      <c r="S60" s="15">
        <f t="shared" si="6"/>
        <v>2</v>
      </c>
      <c r="T60" s="15">
        <f t="shared" si="7"/>
        <v>2.6999999999999997</v>
      </c>
      <c r="U60" s="15">
        <f t="shared" si="8"/>
        <v>0</v>
      </c>
      <c r="V60" s="15">
        <f t="shared" si="9"/>
        <v>0</v>
      </c>
      <c r="W60" s="15">
        <f t="shared" si="10"/>
        <v>0</v>
      </c>
      <c r="X60" s="15">
        <f t="shared" si="11"/>
        <v>0</v>
      </c>
      <c r="Y60" s="25">
        <f t="shared" si="15"/>
        <v>12.1</v>
      </c>
      <c r="Z60" s="26" t="e">
        <f t="shared" si="16"/>
        <v>#REF!</v>
      </c>
    </row>
    <row r="61" spans="1:26" ht="17.25" customHeight="1">
      <c r="A61" s="29" t="s">
        <v>142</v>
      </c>
      <c r="B61" s="30" t="s">
        <v>143</v>
      </c>
      <c r="C61" s="35" t="s">
        <v>4</v>
      </c>
      <c r="D61" s="9" t="s">
        <v>5</v>
      </c>
      <c r="E61" s="9" t="s">
        <v>30</v>
      </c>
      <c r="F61" s="9" t="s">
        <v>30</v>
      </c>
      <c r="G61" s="9" t="s">
        <v>5</v>
      </c>
      <c r="H61" s="9"/>
      <c r="I61" s="9"/>
      <c r="J61" s="9"/>
      <c r="K61" s="9"/>
      <c r="L61" s="9"/>
      <c r="M61" s="9"/>
      <c r="N61" s="5"/>
      <c r="O61" s="20">
        <f t="shared" si="13"/>
        <v>8.5</v>
      </c>
      <c r="P61" s="14" t="e">
        <f t="shared" si="14"/>
        <v>#REF!</v>
      </c>
      <c r="Q61" s="15">
        <f t="shared" si="12"/>
        <v>1.8</v>
      </c>
      <c r="R61" s="15">
        <f t="shared" si="5"/>
        <v>2</v>
      </c>
      <c r="S61" s="15">
        <f t="shared" si="6"/>
        <v>2</v>
      </c>
      <c r="T61" s="15">
        <f t="shared" si="7"/>
        <v>2.6999999999999997</v>
      </c>
      <c r="U61" s="15">
        <f t="shared" si="8"/>
        <v>0</v>
      </c>
      <c r="V61" s="15">
        <f t="shared" si="9"/>
        <v>0</v>
      </c>
      <c r="W61" s="15">
        <f t="shared" si="10"/>
        <v>0</v>
      </c>
      <c r="X61" s="15">
        <f t="shared" si="11"/>
        <v>0</v>
      </c>
      <c r="Y61" s="25">
        <f t="shared" si="15"/>
        <v>12</v>
      </c>
      <c r="Z61" s="26" t="e">
        <f t="shared" si="16"/>
        <v>#REF!</v>
      </c>
    </row>
    <row r="62" spans="1:26" ht="17.25" customHeight="1">
      <c r="A62" s="29" t="s">
        <v>144</v>
      </c>
      <c r="B62" s="30" t="s">
        <v>145</v>
      </c>
      <c r="C62" s="35" t="s">
        <v>4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5"/>
      <c r="O62" s="20">
        <f t="shared" si="13"/>
        <v>0</v>
      </c>
      <c r="P62" s="14" t="e">
        <f t="shared" si="14"/>
        <v>#REF!</v>
      </c>
      <c r="Q62" s="15">
        <f t="shared" si="12"/>
        <v>0</v>
      </c>
      <c r="R62" s="15">
        <f t="shared" si="5"/>
        <v>0</v>
      </c>
      <c r="S62" s="15">
        <f t="shared" si="6"/>
        <v>0</v>
      </c>
      <c r="T62" s="15">
        <f t="shared" si="7"/>
        <v>0</v>
      </c>
      <c r="U62" s="15">
        <f t="shared" si="8"/>
        <v>0</v>
      </c>
      <c r="V62" s="15">
        <f t="shared" si="9"/>
        <v>0</v>
      </c>
      <c r="W62" s="15">
        <f t="shared" si="10"/>
        <v>0</v>
      </c>
      <c r="X62" s="15">
        <f t="shared" si="11"/>
        <v>0</v>
      </c>
      <c r="Y62" s="25">
        <f t="shared" si="15"/>
        <v>0</v>
      </c>
      <c r="Z62" s="26" t="e">
        <f t="shared" si="16"/>
        <v>#REF!</v>
      </c>
    </row>
    <row r="63" spans="1:26" ht="17.25" customHeight="1">
      <c r="A63" s="29" t="s">
        <v>146</v>
      </c>
      <c r="B63" s="30" t="s">
        <v>147</v>
      </c>
      <c r="C63" s="35" t="s">
        <v>4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5"/>
      <c r="O63" s="20">
        <f t="shared" si="13"/>
        <v>0</v>
      </c>
      <c r="P63" s="14" t="e">
        <f t="shared" si="14"/>
        <v>#REF!</v>
      </c>
      <c r="Q63" s="15">
        <f t="shared" si="12"/>
        <v>0</v>
      </c>
      <c r="R63" s="15">
        <f t="shared" si="5"/>
        <v>0</v>
      </c>
      <c r="S63" s="15">
        <f t="shared" si="6"/>
        <v>0</v>
      </c>
      <c r="T63" s="15">
        <f t="shared" si="7"/>
        <v>0</v>
      </c>
      <c r="U63" s="15">
        <f t="shared" si="8"/>
        <v>0</v>
      </c>
      <c r="V63" s="15">
        <f t="shared" si="9"/>
        <v>0</v>
      </c>
      <c r="W63" s="15">
        <f t="shared" si="10"/>
        <v>0</v>
      </c>
      <c r="X63" s="15">
        <f t="shared" si="11"/>
        <v>0</v>
      </c>
      <c r="Y63" s="25">
        <f t="shared" si="15"/>
        <v>0</v>
      </c>
      <c r="Z63" s="26" t="e">
        <f t="shared" si="16"/>
        <v>#REF!</v>
      </c>
    </row>
    <row r="64" spans="1:26" ht="17.25" customHeight="1">
      <c r="A64" s="29" t="s">
        <v>148</v>
      </c>
      <c r="B64" s="30" t="s">
        <v>149</v>
      </c>
      <c r="C64" s="35" t="s">
        <v>4</v>
      </c>
      <c r="D64" s="9" t="s">
        <v>30</v>
      </c>
      <c r="E64" s="9" t="s">
        <v>30</v>
      </c>
      <c r="F64" s="9" t="s">
        <v>30</v>
      </c>
      <c r="G64" s="9" t="s">
        <v>5</v>
      </c>
      <c r="H64" s="9"/>
      <c r="I64" s="9"/>
      <c r="J64" s="9"/>
      <c r="K64" s="9"/>
      <c r="L64" s="9"/>
      <c r="M64" s="9"/>
      <c r="N64" s="5"/>
      <c r="O64" s="20">
        <f t="shared" si="13"/>
        <v>8.6999999999999993</v>
      </c>
      <c r="P64" s="14" t="e">
        <f t="shared" si="14"/>
        <v>#REF!</v>
      </c>
      <c r="Q64" s="15">
        <f t="shared" si="12"/>
        <v>2</v>
      </c>
      <c r="R64" s="15">
        <f t="shared" si="5"/>
        <v>2</v>
      </c>
      <c r="S64" s="15">
        <f t="shared" si="6"/>
        <v>2</v>
      </c>
      <c r="T64" s="15">
        <f t="shared" si="7"/>
        <v>2.6999999999999997</v>
      </c>
      <c r="U64" s="15">
        <f t="shared" si="8"/>
        <v>0</v>
      </c>
      <c r="V64" s="15">
        <f t="shared" si="9"/>
        <v>0</v>
      </c>
      <c r="W64" s="15">
        <f t="shared" si="10"/>
        <v>0</v>
      </c>
      <c r="X64" s="15">
        <f t="shared" si="11"/>
        <v>0</v>
      </c>
      <c r="Y64" s="25">
        <f t="shared" si="15"/>
        <v>12.1</v>
      </c>
      <c r="Z64" s="26" t="e">
        <f t="shared" si="16"/>
        <v>#REF!</v>
      </c>
    </row>
    <row r="65" spans="1:26" ht="17.25" customHeight="1">
      <c r="A65" s="29" t="s">
        <v>12</v>
      </c>
      <c r="B65" s="30" t="s">
        <v>150</v>
      </c>
      <c r="C65" s="35" t="s">
        <v>3</v>
      </c>
      <c r="D65" s="43" t="s">
        <v>30</v>
      </c>
      <c r="E65" s="43" t="s">
        <v>30</v>
      </c>
      <c r="F65" s="43" t="s">
        <v>30</v>
      </c>
      <c r="G65" s="43" t="s">
        <v>30</v>
      </c>
      <c r="H65" s="43" t="s">
        <v>5</v>
      </c>
      <c r="I65" s="43" t="s">
        <v>5</v>
      </c>
      <c r="J65" s="43" t="s">
        <v>29</v>
      </c>
      <c r="K65" s="43" t="s">
        <v>25</v>
      </c>
      <c r="L65" s="43" t="s">
        <v>3</v>
      </c>
      <c r="M65" s="43" t="s">
        <v>24</v>
      </c>
      <c r="N65" s="44"/>
      <c r="O65" s="20">
        <f t="shared" si="13"/>
        <v>14.200000000000001</v>
      </c>
      <c r="P65" s="14" t="e">
        <f t="shared" si="14"/>
        <v>#REF!</v>
      </c>
      <c r="Q65" s="15">
        <f t="shared" si="12"/>
        <v>2</v>
      </c>
      <c r="R65" s="15">
        <f t="shared" si="5"/>
        <v>2</v>
      </c>
      <c r="S65" s="15">
        <f>(S$2/20)*(IF(F101="A+",20)+IF(F101="A",18)+IF(F101="A-",16)+IF(F101="B+",14)+IF(F101="B",12)+IF(F101="B-",10)+IF(F101="C+",8)+IF(F101="C",6)+IF(F101="C-",4)+IF(F101="X+",2))</f>
        <v>1.8</v>
      </c>
      <c r="T65" s="15">
        <f t="shared" si="7"/>
        <v>3</v>
      </c>
      <c r="U65" s="15">
        <f t="shared" si="8"/>
        <v>2.4</v>
      </c>
      <c r="V65" s="15">
        <f t="shared" si="9"/>
        <v>2.1</v>
      </c>
      <c r="W65" s="15">
        <f t="shared" si="10"/>
        <v>0.89999999999999991</v>
      </c>
      <c r="X65" s="15">
        <f t="shared" si="11"/>
        <v>0</v>
      </c>
      <c r="Y65" s="25">
        <f t="shared" si="15"/>
        <v>15.9</v>
      </c>
      <c r="Z65" s="26" t="e">
        <f t="shared" si="16"/>
        <v>#REF!</v>
      </c>
    </row>
    <row r="66" spans="1:26" ht="17.25" customHeight="1">
      <c r="A66" s="31" t="s">
        <v>11</v>
      </c>
      <c r="B66" s="30" t="s">
        <v>151</v>
      </c>
      <c r="C66" s="35" t="s">
        <v>3</v>
      </c>
      <c r="D66" s="43" t="s">
        <v>30</v>
      </c>
      <c r="E66" s="43" t="s">
        <v>30</v>
      </c>
      <c r="F66" s="43" t="s">
        <v>30</v>
      </c>
      <c r="G66" s="43" t="s">
        <v>30</v>
      </c>
      <c r="H66" s="9" t="s">
        <v>30</v>
      </c>
      <c r="I66" s="9" t="s">
        <v>30</v>
      </c>
      <c r="J66" s="9" t="s">
        <v>31</v>
      </c>
      <c r="K66" s="9" t="s">
        <v>27</v>
      </c>
      <c r="L66" s="9" t="s">
        <v>24</v>
      </c>
      <c r="M66" s="9" t="s">
        <v>24</v>
      </c>
      <c r="N66" s="5"/>
      <c r="O66" s="20">
        <f t="shared" si="13"/>
        <v>9.9</v>
      </c>
      <c r="P66" s="14" t="e">
        <f t="shared" si="14"/>
        <v>#REF!</v>
      </c>
      <c r="Q66" s="15">
        <f t="shared" si="12"/>
        <v>2</v>
      </c>
      <c r="R66" s="15">
        <f t="shared" si="5"/>
        <v>2</v>
      </c>
      <c r="S66" s="15">
        <f t="shared" si="6"/>
        <v>2</v>
      </c>
      <c r="T66" s="15">
        <f t="shared" si="7"/>
        <v>3</v>
      </c>
      <c r="U66" s="15">
        <f t="shared" si="8"/>
        <v>0.3</v>
      </c>
      <c r="V66" s="15">
        <f t="shared" si="9"/>
        <v>0.6</v>
      </c>
      <c r="W66" s="15">
        <f t="shared" si="10"/>
        <v>0</v>
      </c>
      <c r="X66" s="15">
        <f t="shared" si="11"/>
        <v>0</v>
      </c>
      <c r="Y66" s="25">
        <f t="shared" si="15"/>
        <v>12.9</v>
      </c>
      <c r="Z66" s="26" t="e">
        <f t="shared" si="16"/>
        <v>#REF!</v>
      </c>
    </row>
    <row r="67" spans="1:26" ht="17.25" customHeight="1">
      <c r="A67" s="29" t="s">
        <v>152</v>
      </c>
      <c r="B67" s="30" t="s">
        <v>153</v>
      </c>
      <c r="C67" s="35" t="s">
        <v>3</v>
      </c>
      <c r="D67" s="9" t="s">
        <v>30</v>
      </c>
      <c r="E67" s="9" t="s">
        <v>29</v>
      </c>
      <c r="F67" s="9" t="s">
        <v>5</v>
      </c>
      <c r="G67" s="9" t="s">
        <v>30</v>
      </c>
      <c r="H67" s="9" t="s">
        <v>30</v>
      </c>
      <c r="I67" s="9" t="s">
        <v>5</v>
      </c>
      <c r="J67" s="9" t="s">
        <v>29</v>
      </c>
      <c r="K67" s="9" t="s">
        <v>25</v>
      </c>
      <c r="L67" s="9" t="s">
        <v>27</v>
      </c>
      <c r="M67" s="9" t="s">
        <v>24</v>
      </c>
      <c r="N67" s="5"/>
      <c r="O67" s="20">
        <f t="shared" ref="O67:O84" si="17">SUM(Q67:X67)</f>
        <v>13.5</v>
      </c>
      <c r="P67" s="14" t="e">
        <f t="shared" ref="P67:P98" si="18">RANK(O67,O$3:O$108)</f>
        <v>#REF!</v>
      </c>
      <c r="Q67" s="15">
        <f t="shared" si="12"/>
        <v>2</v>
      </c>
      <c r="R67" s="15">
        <f t="shared" si="5"/>
        <v>1.6</v>
      </c>
      <c r="S67" s="15">
        <f t="shared" si="6"/>
        <v>1.8</v>
      </c>
      <c r="T67" s="15">
        <f t="shared" si="7"/>
        <v>3</v>
      </c>
      <c r="U67" s="15">
        <f t="shared" si="8"/>
        <v>2.4</v>
      </c>
      <c r="V67" s="15">
        <f t="shared" si="9"/>
        <v>2.1</v>
      </c>
      <c r="W67" s="15">
        <f t="shared" si="10"/>
        <v>0.6</v>
      </c>
      <c r="X67" s="15">
        <f t="shared" si="11"/>
        <v>0</v>
      </c>
      <c r="Y67" s="25">
        <f t="shared" ref="Y67:Y98" si="19">IF(O67=0,0,ROUND(O67*(1-$O$111/20)+$O$111,1))</f>
        <v>15.5</v>
      </c>
      <c r="Z67" s="26" t="e">
        <f t="shared" ref="Z67:Z98" si="20">RANK(Y67,Y$3:Y$108)</f>
        <v>#REF!</v>
      </c>
    </row>
    <row r="68" spans="1:26" ht="17.25" customHeight="1">
      <c r="A68" s="31" t="s">
        <v>14</v>
      </c>
      <c r="B68" s="30" t="s">
        <v>154</v>
      </c>
      <c r="C68" s="35" t="s">
        <v>3</v>
      </c>
      <c r="D68" s="43" t="s">
        <v>30</v>
      </c>
      <c r="E68" s="43" t="s">
        <v>30</v>
      </c>
      <c r="F68" s="43" t="s">
        <v>30</v>
      </c>
      <c r="G68" s="43" t="s">
        <v>30</v>
      </c>
      <c r="H68" s="9" t="s">
        <v>30</v>
      </c>
      <c r="I68" s="9" t="s">
        <v>30</v>
      </c>
      <c r="J68" s="9" t="s">
        <v>29</v>
      </c>
      <c r="K68" s="9" t="s">
        <v>29</v>
      </c>
      <c r="L68" s="9" t="s">
        <v>24</v>
      </c>
      <c r="M68" s="9" t="s">
        <v>24</v>
      </c>
      <c r="N68" s="5"/>
      <c r="O68" s="20">
        <f t="shared" si="17"/>
        <v>13.8</v>
      </c>
      <c r="P68" s="14" t="e">
        <f t="shared" si="18"/>
        <v>#REF!</v>
      </c>
      <c r="Q68" s="15">
        <f t="shared" ref="Q68:Q84" si="21">(Q$2/20)*(IF(D68="A+",20)+IF(D68="A",18)+IF(D68="A-",16)+IF(D68="B+",14)+IF(D68="B",12)+IF(D68="B-",10)+IF(D68="C+",8)+IF(D68="C",6)+IF(D68="C-",4)+IF(D68="X+",2))</f>
        <v>2</v>
      </c>
      <c r="R68" s="15">
        <f t="shared" ref="R68:R84" si="22">(R$2/20)*(IF(E68="A+",20)+IF(E68="A",18)+IF(E68="A-",16)+IF(E68="B+",14)+IF(E68="B",12)+IF(E68="B-",10)+IF(E68="C+",8)+IF(E68="C",6)+IF(E68="C-",4)+IF(E68="X+",2))</f>
        <v>2</v>
      </c>
      <c r="S68" s="15">
        <f t="shared" ref="S68:S84" si="23">(S$2/20)*(IF(F68="A+",20)+IF(F68="A",18)+IF(F68="A-",16)+IF(F68="B+",14)+IF(F68="B",12)+IF(F68="B-",10)+IF(F68="C+",8)+IF(F68="C",6)+IF(F68="C-",4)+IF(F68="X+",2))</f>
        <v>2</v>
      </c>
      <c r="T68" s="15">
        <f t="shared" ref="T68:T84" si="24">(T$2/20)*(IF(G68="A+",20)+IF(G68="A",18)+IF(G68="A-",16)+IF(G68="B+",14)+IF(G68="B",12)+IF(G68="B-",10)+IF(G68="C+",8)+IF(G68="C",6)+IF(G68="C-",4)+IF(G68="X+",2))</f>
        <v>3</v>
      </c>
      <c r="U68" s="15">
        <f t="shared" ref="U68:U84" si="25">(U$2/20)*(IF(J68="A+",20)+IF(J68="A",18)+IF(J68="A-",16)+IF(J68="B+",14)+IF(J68="B",12)+IF(J68="B-",10)+IF(J68="C+",8)+IF(J68="C",6)+IF(J68="C-",4)+IF(J68="X+",2))</f>
        <v>2.4</v>
      </c>
      <c r="V68" s="15">
        <f t="shared" ref="V68:V84" si="26">(V$2/20)*(IF(K68="A+",20)+IF(K68="A",18)+IF(K68="A-",16)+IF(K68="B+",14)+IF(K68="B",12)+IF(K68="B-",10)+IF(K68="C+",8)+IF(K68="C",6)+IF(K68="C-",4)+IF(K68="X+",2))</f>
        <v>2.4</v>
      </c>
      <c r="W68" s="15">
        <f t="shared" ref="W68:W84" si="27">(W$2/20)*(IF(L68="A+",20)+IF(L68="A",18)+IF(L68="A-",16)+IF(L68="B+",14)+IF(L68="B",12)+IF(L68="B-",10)+IF(L68="C+",8)+IF(L68="C",6)+IF(L68="C-",4)+IF(L68="X+",2))</f>
        <v>0</v>
      </c>
      <c r="X68" s="15">
        <f t="shared" ref="X68:X84" si="28">(X$2/20)*(IF(M68="A+",20)+IF(M68="A",18)+IF(M68="A-",16)+IF(M68="B+",14)+IF(M68="B",12)+IF(M68="B-",10)+IF(M68="C+",8)+IF(M68="C",6)+IF(M68="C-",4)+IF(M68="X+",2))</f>
        <v>0</v>
      </c>
      <c r="Y68" s="25">
        <f t="shared" si="19"/>
        <v>15.7</v>
      </c>
      <c r="Z68" s="26" t="e">
        <f t="shared" si="20"/>
        <v>#REF!</v>
      </c>
    </row>
    <row r="69" spans="1:26" ht="17.25" customHeight="1">
      <c r="A69" s="29" t="s">
        <v>155</v>
      </c>
      <c r="B69" s="30" t="s">
        <v>156</v>
      </c>
      <c r="C69" s="35" t="s">
        <v>3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5" t="s">
        <v>232</v>
      </c>
      <c r="O69" s="20">
        <f t="shared" si="17"/>
        <v>0</v>
      </c>
      <c r="P69" s="14" t="e">
        <f t="shared" si="18"/>
        <v>#REF!</v>
      </c>
      <c r="Q69" s="15">
        <f t="shared" si="21"/>
        <v>0</v>
      </c>
      <c r="R69" s="15">
        <f t="shared" si="22"/>
        <v>0</v>
      </c>
      <c r="S69" s="15">
        <f t="shared" si="23"/>
        <v>0</v>
      </c>
      <c r="T69" s="15">
        <f t="shared" si="24"/>
        <v>0</v>
      </c>
      <c r="U69" s="15">
        <f t="shared" si="25"/>
        <v>0</v>
      </c>
      <c r="V69" s="15">
        <f t="shared" si="26"/>
        <v>0</v>
      </c>
      <c r="W69" s="15">
        <f t="shared" si="27"/>
        <v>0</v>
      </c>
      <c r="X69" s="15">
        <f t="shared" si="28"/>
        <v>0</v>
      </c>
      <c r="Y69" s="25">
        <f t="shared" si="19"/>
        <v>0</v>
      </c>
      <c r="Z69" s="26" t="e">
        <f t="shared" si="20"/>
        <v>#REF!</v>
      </c>
    </row>
    <row r="70" spans="1:26" ht="17.25" customHeight="1">
      <c r="A70" s="31" t="s">
        <v>6</v>
      </c>
      <c r="B70" s="30" t="s">
        <v>157</v>
      </c>
      <c r="C70" s="35" t="s">
        <v>3</v>
      </c>
      <c r="D70" s="9" t="s">
        <v>30</v>
      </c>
      <c r="E70" s="9" t="s">
        <v>30</v>
      </c>
      <c r="F70" s="9" t="s">
        <v>5</v>
      </c>
      <c r="G70" s="9" t="s">
        <v>30</v>
      </c>
      <c r="H70" s="9" t="s">
        <v>30</v>
      </c>
      <c r="I70" s="9" t="s">
        <v>29</v>
      </c>
      <c r="J70" s="9" t="s">
        <v>3</v>
      </c>
      <c r="K70" s="9" t="s">
        <v>28</v>
      </c>
      <c r="L70" s="9" t="s">
        <v>24</v>
      </c>
      <c r="M70" s="9" t="s">
        <v>24</v>
      </c>
      <c r="N70" s="5"/>
      <c r="O70" s="20">
        <f t="shared" si="17"/>
        <v>10.9</v>
      </c>
      <c r="P70" s="14" t="e">
        <f t="shared" si="18"/>
        <v>#REF!</v>
      </c>
      <c r="Q70" s="15">
        <f t="shared" si="21"/>
        <v>2</v>
      </c>
      <c r="R70" s="15">
        <f t="shared" si="22"/>
        <v>2</v>
      </c>
      <c r="S70" s="15">
        <f t="shared" si="23"/>
        <v>1.8</v>
      </c>
      <c r="T70" s="15">
        <f t="shared" si="24"/>
        <v>3</v>
      </c>
      <c r="U70" s="15">
        <f t="shared" si="25"/>
        <v>0.89999999999999991</v>
      </c>
      <c r="V70" s="15">
        <f t="shared" si="26"/>
        <v>1.2</v>
      </c>
      <c r="W70" s="15">
        <f t="shared" si="27"/>
        <v>0</v>
      </c>
      <c r="X70" s="15">
        <f t="shared" si="28"/>
        <v>0</v>
      </c>
      <c r="Y70" s="25">
        <f t="shared" si="19"/>
        <v>13.6</v>
      </c>
      <c r="Z70" s="26" t="e">
        <f t="shared" si="20"/>
        <v>#REF!</v>
      </c>
    </row>
    <row r="71" spans="1:26" ht="17.25" customHeight="1">
      <c r="A71" s="31" t="s">
        <v>22</v>
      </c>
      <c r="B71" s="30" t="s">
        <v>158</v>
      </c>
      <c r="C71" s="35" t="s">
        <v>3</v>
      </c>
      <c r="D71" s="9" t="s">
        <v>30</v>
      </c>
      <c r="E71" s="9" t="s">
        <v>5</v>
      </c>
      <c r="F71" s="9" t="s">
        <v>30</v>
      </c>
      <c r="G71" s="9" t="s">
        <v>30</v>
      </c>
      <c r="H71" s="9" t="s">
        <v>30</v>
      </c>
      <c r="I71" s="9" t="s">
        <v>30</v>
      </c>
      <c r="J71" s="9" t="s">
        <v>5</v>
      </c>
      <c r="K71" s="9" t="s">
        <v>30</v>
      </c>
      <c r="L71" s="9" t="s">
        <v>30</v>
      </c>
      <c r="M71" s="9" t="s">
        <v>5</v>
      </c>
      <c r="N71" s="5"/>
      <c r="O71" s="20">
        <f t="shared" si="17"/>
        <v>20.2</v>
      </c>
      <c r="P71" s="14" t="e">
        <f t="shared" si="18"/>
        <v>#REF!</v>
      </c>
      <c r="Q71" s="15">
        <f t="shared" si="21"/>
        <v>2</v>
      </c>
      <c r="R71" s="15">
        <f t="shared" si="22"/>
        <v>1.8</v>
      </c>
      <c r="S71" s="15">
        <f t="shared" si="23"/>
        <v>2</v>
      </c>
      <c r="T71" s="15">
        <f t="shared" si="24"/>
        <v>3</v>
      </c>
      <c r="U71" s="15">
        <f t="shared" si="25"/>
        <v>2.6999999999999997</v>
      </c>
      <c r="V71" s="15">
        <f t="shared" si="26"/>
        <v>3</v>
      </c>
      <c r="W71" s="15">
        <f t="shared" si="27"/>
        <v>3</v>
      </c>
      <c r="X71" s="15">
        <f t="shared" si="28"/>
        <v>2.6999999999999997</v>
      </c>
      <c r="Y71" s="25">
        <f t="shared" si="19"/>
        <v>20.100000000000001</v>
      </c>
      <c r="Z71" s="26" t="e">
        <f t="shared" si="20"/>
        <v>#REF!</v>
      </c>
    </row>
    <row r="72" spans="1:26" ht="17.25" customHeight="1">
      <c r="A72" s="29" t="s">
        <v>159</v>
      </c>
      <c r="B72" s="30" t="s">
        <v>160</v>
      </c>
      <c r="C72" s="35" t="s">
        <v>3</v>
      </c>
      <c r="D72" s="9" t="s">
        <v>30</v>
      </c>
      <c r="E72" s="9" t="s">
        <v>30</v>
      </c>
      <c r="F72" s="9" t="s">
        <v>5</v>
      </c>
      <c r="G72" s="9" t="s">
        <v>30</v>
      </c>
      <c r="H72" s="9" t="s">
        <v>30</v>
      </c>
      <c r="I72" s="9" t="s">
        <v>25</v>
      </c>
      <c r="J72" s="9" t="s">
        <v>27</v>
      </c>
      <c r="K72" s="9" t="s">
        <v>24</v>
      </c>
      <c r="L72" s="9" t="s">
        <v>24</v>
      </c>
      <c r="M72" s="9" t="s">
        <v>24</v>
      </c>
      <c r="N72" s="5"/>
      <c r="O72" s="20">
        <f t="shared" si="17"/>
        <v>9.4</v>
      </c>
      <c r="P72" s="14" t="e">
        <f t="shared" si="18"/>
        <v>#REF!</v>
      </c>
      <c r="Q72" s="15">
        <f t="shared" si="21"/>
        <v>2</v>
      </c>
      <c r="R72" s="15">
        <f t="shared" si="22"/>
        <v>2</v>
      </c>
      <c r="S72" s="15">
        <f t="shared" si="23"/>
        <v>1.8</v>
      </c>
      <c r="T72" s="15">
        <f t="shared" si="24"/>
        <v>3</v>
      </c>
      <c r="U72" s="15">
        <f t="shared" si="25"/>
        <v>0.6</v>
      </c>
      <c r="V72" s="15">
        <f t="shared" si="26"/>
        <v>0</v>
      </c>
      <c r="W72" s="15">
        <f t="shared" si="27"/>
        <v>0</v>
      </c>
      <c r="X72" s="15">
        <f t="shared" si="28"/>
        <v>0</v>
      </c>
      <c r="Y72" s="25">
        <f t="shared" si="19"/>
        <v>12.6</v>
      </c>
      <c r="Z72" s="26" t="e">
        <f t="shared" si="20"/>
        <v>#REF!</v>
      </c>
    </row>
    <row r="73" spans="1:26" ht="17.25" customHeight="1">
      <c r="A73" s="32" t="s">
        <v>161</v>
      </c>
      <c r="B73" s="30" t="s">
        <v>162</v>
      </c>
      <c r="C73" s="35" t="s">
        <v>3</v>
      </c>
      <c r="D73" s="9" t="s">
        <v>30</v>
      </c>
      <c r="E73" s="9" t="s">
        <v>29</v>
      </c>
      <c r="F73" s="9" t="s">
        <v>5</v>
      </c>
      <c r="G73" s="9" t="s">
        <v>30</v>
      </c>
      <c r="H73" s="9" t="s">
        <v>30</v>
      </c>
      <c r="I73" s="9" t="s">
        <v>29</v>
      </c>
      <c r="J73" s="9" t="s">
        <v>28</v>
      </c>
      <c r="K73" s="9" t="s">
        <v>29</v>
      </c>
      <c r="L73" s="9" t="s">
        <v>24</v>
      </c>
      <c r="M73" s="9" t="s">
        <v>24</v>
      </c>
      <c r="N73" s="5"/>
      <c r="O73" s="20">
        <f t="shared" si="17"/>
        <v>12</v>
      </c>
      <c r="P73" s="14" t="e">
        <f t="shared" si="18"/>
        <v>#REF!</v>
      </c>
      <c r="Q73" s="15">
        <f t="shared" si="21"/>
        <v>2</v>
      </c>
      <c r="R73" s="15">
        <f t="shared" si="22"/>
        <v>1.6</v>
      </c>
      <c r="S73" s="15">
        <f t="shared" si="23"/>
        <v>1.8</v>
      </c>
      <c r="T73" s="15">
        <f t="shared" si="24"/>
        <v>3</v>
      </c>
      <c r="U73" s="15">
        <f t="shared" si="25"/>
        <v>1.2</v>
      </c>
      <c r="V73" s="15">
        <f t="shared" si="26"/>
        <v>2.4</v>
      </c>
      <c r="W73" s="15">
        <f t="shared" si="27"/>
        <v>0</v>
      </c>
      <c r="X73" s="15">
        <f t="shared" si="28"/>
        <v>0</v>
      </c>
      <c r="Y73" s="25">
        <f t="shared" si="19"/>
        <v>14.4</v>
      </c>
      <c r="Z73" s="26" t="e">
        <f t="shared" si="20"/>
        <v>#REF!</v>
      </c>
    </row>
    <row r="74" spans="1:26" ht="17.25" customHeight="1">
      <c r="A74" s="29" t="s">
        <v>163</v>
      </c>
      <c r="B74" s="30" t="s">
        <v>164</v>
      </c>
      <c r="C74" s="35" t="s">
        <v>3</v>
      </c>
      <c r="D74" s="9" t="s">
        <v>30</v>
      </c>
      <c r="E74" s="9" t="s">
        <v>30</v>
      </c>
      <c r="F74" s="9" t="s">
        <v>5</v>
      </c>
      <c r="G74" s="9" t="s">
        <v>30</v>
      </c>
      <c r="H74" s="9" t="s">
        <v>30</v>
      </c>
      <c r="I74" s="9" t="s">
        <v>25</v>
      </c>
      <c r="J74" s="9" t="s">
        <v>27</v>
      </c>
      <c r="K74" s="9" t="s">
        <v>24</v>
      </c>
      <c r="L74" s="9" t="s">
        <v>24</v>
      </c>
      <c r="M74" s="9" t="s">
        <v>24</v>
      </c>
      <c r="N74" s="5"/>
      <c r="O74" s="20">
        <f t="shared" si="17"/>
        <v>9.4</v>
      </c>
      <c r="P74" s="14" t="e">
        <f t="shared" si="18"/>
        <v>#REF!</v>
      </c>
      <c r="Q74" s="15">
        <f t="shared" si="21"/>
        <v>2</v>
      </c>
      <c r="R74" s="15">
        <f t="shared" si="22"/>
        <v>2</v>
      </c>
      <c r="S74" s="15">
        <f t="shared" si="23"/>
        <v>1.8</v>
      </c>
      <c r="T74" s="15">
        <f t="shared" si="24"/>
        <v>3</v>
      </c>
      <c r="U74" s="15">
        <f t="shared" si="25"/>
        <v>0.6</v>
      </c>
      <c r="V74" s="15">
        <f t="shared" si="26"/>
        <v>0</v>
      </c>
      <c r="W74" s="15">
        <f t="shared" si="27"/>
        <v>0</v>
      </c>
      <c r="X74" s="15">
        <f t="shared" si="28"/>
        <v>0</v>
      </c>
      <c r="Y74" s="25">
        <f t="shared" si="19"/>
        <v>12.6</v>
      </c>
      <c r="Z74" s="26" t="e">
        <f t="shared" si="20"/>
        <v>#REF!</v>
      </c>
    </row>
    <row r="75" spans="1:26" ht="17.25" customHeight="1">
      <c r="A75" s="31" t="s">
        <v>10</v>
      </c>
      <c r="B75" s="30" t="s">
        <v>165</v>
      </c>
      <c r="C75" s="35" t="s">
        <v>3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5" t="s">
        <v>232</v>
      </c>
      <c r="O75" s="20">
        <f t="shared" si="17"/>
        <v>0</v>
      </c>
      <c r="P75" s="14" t="e">
        <f t="shared" si="18"/>
        <v>#REF!</v>
      </c>
      <c r="Q75" s="15">
        <f t="shared" si="21"/>
        <v>0</v>
      </c>
      <c r="R75" s="15">
        <f t="shared" si="22"/>
        <v>0</v>
      </c>
      <c r="S75" s="15">
        <f t="shared" si="23"/>
        <v>0</v>
      </c>
      <c r="T75" s="15">
        <f t="shared" si="24"/>
        <v>0</v>
      </c>
      <c r="U75" s="15">
        <f t="shared" si="25"/>
        <v>0</v>
      </c>
      <c r="V75" s="15">
        <f t="shared" si="26"/>
        <v>0</v>
      </c>
      <c r="W75" s="15">
        <f t="shared" si="27"/>
        <v>0</v>
      </c>
      <c r="X75" s="15">
        <f t="shared" si="28"/>
        <v>0</v>
      </c>
      <c r="Y75" s="25">
        <f t="shared" si="19"/>
        <v>0</v>
      </c>
      <c r="Z75" s="26" t="e">
        <f t="shared" si="20"/>
        <v>#REF!</v>
      </c>
    </row>
    <row r="76" spans="1:26" ht="17.25" customHeight="1">
      <c r="A76" s="31" t="s">
        <v>20</v>
      </c>
      <c r="B76" s="30" t="s">
        <v>166</v>
      </c>
      <c r="C76" s="35" t="s">
        <v>3</v>
      </c>
      <c r="D76" s="9" t="s">
        <v>30</v>
      </c>
      <c r="E76" s="9" t="s">
        <v>5</v>
      </c>
      <c r="F76" s="9" t="s">
        <v>30</v>
      </c>
      <c r="G76" s="9" t="s">
        <v>30</v>
      </c>
      <c r="H76" s="9" t="s">
        <v>29</v>
      </c>
      <c r="I76" s="9" t="s">
        <v>29</v>
      </c>
      <c r="J76" s="9" t="s">
        <v>26</v>
      </c>
      <c r="K76" s="9" t="s">
        <v>24</v>
      </c>
      <c r="L76" s="9" t="s">
        <v>28</v>
      </c>
      <c r="M76" s="9" t="s">
        <v>24</v>
      </c>
      <c r="N76" s="5"/>
      <c r="O76" s="20">
        <f t="shared" si="17"/>
        <v>11.5</v>
      </c>
      <c r="P76" s="14" t="e">
        <f t="shared" si="18"/>
        <v>#REF!</v>
      </c>
      <c r="Q76" s="15">
        <f t="shared" si="21"/>
        <v>2</v>
      </c>
      <c r="R76" s="15">
        <f t="shared" si="22"/>
        <v>1.8</v>
      </c>
      <c r="S76" s="15">
        <f t="shared" si="23"/>
        <v>2</v>
      </c>
      <c r="T76" s="15">
        <f t="shared" si="24"/>
        <v>3</v>
      </c>
      <c r="U76" s="15">
        <f t="shared" si="25"/>
        <v>1.5</v>
      </c>
      <c r="V76" s="15">
        <f t="shared" si="26"/>
        <v>0</v>
      </c>
      <c r="W76" s="15">
        <f t="shared" si="27"/>
        <v>1.2</v>
      </c>
      <c r="X76" s="15">
        <f t="shared" si="28"/>
        <v>0</v>
      </c>
      <c r="Y76" s="25">
        <f t="shared" si="19"/>
        <v>14.1</v>
      </c>
      <c r="Z76" s="26" t="e">
        <f t="shared" si="20"/>
        <v>#REF!</v>
      </c>
    </row>
    <row r="77" spans="1:26" ht="17.25" customHeight="1">
      <c r="A77" s="31" t="s">
        <v>167</v>
      </c>
      <c r="B77" s="30" t="s">
        <v>18</v>
      </c>
      <c r="C77" s="35" t="s">
        <v>3</v>
      </c>
      <c r="D77" s="9" t="s">
        <v>30</v>
      </c>
      <c r="E77" s="9" t="s">
        <v>29</v>
      </c>
      <c r="F77" s="9" t="s">
        <v>5</v>
      </c>
      <c r="G77" s="9" t="s">
        <v>30</v>
      </c>
      <c r="H77" s="9" t="s">
        <v>30</v>
      </c>
      <c r="I77" s="9" t="s">
        <v>5</v>
      </c>
      <c r="J77" s="9" t="s">
        <v>29</v>
      </c>
      <c r="K77" s="9" t="s">
        <v>25</v>
      </c>
      <c r="L77" s="9" t="s">
        <v>27</v>
      </c>
      <c r="M77" s="9" t="s">
        <v>24</v>
      </c>
      <c r="N77" s="5"/>
      <c r="O77" s="20">
        <f t="shared" si="17"/>
        <v>13.5</v>
      </c>
      <c r="P77" s="14" t="e">
        <f t="shared" si="18"/>
        <v>#REF!</v>
      </c>
      <c r="Q77" s="15">
        <f t="shared" si="21"/>
        <v>2</v>
      </c>
      <c r="R77" s="15">
        <f t="shared" si="22"/>
        <v>1.6</v>
      </c>
      <c r="S77" s="15">
        <f t="shared" si="23"/>
        <v>1.8</v>
      </c>
      <c r="T77" s="15">
        <f t="shared" si="24"/>
        <v>3</v>
      </c>
      <c r="U77" s="15">
        <f t="shared" si="25"/>
        <v>2.4</v>
      </c>
      <c r="V77" s="15">
        <f t="shared" si="26"/>
        <v>2.1</v>
      </c>
      <c r="W77" s="15">
        <f t="shared" si="27"/>
        <v>0.6</v>
      </c>
      <c r="X77" s="15">
        <f t="shared" si="28"/>
        <v>0</v>
      </c>
      <c r="Y77" s="25">
        <f t="shared" si="19"/>
        <v>15.5</v>
      </c>
      <c r="Z77" s="26" t="e">
        <f t="shared" si="20"/>
        <v>#REF!</v>
      </c>
    </row>
    <row r="78" spans="1:26" ht="17.25" customHeight="1">
      <c r="A78" s="31" t="s">
        <v>14</v>
      </c>
      <c r="B78" s="30" t="s">
        <v>168</v>
      </c>
      <c r="C78" s="35" t="s">
        <v>3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5" t="s">
        <v>232</v>
      </c>
      <c r="O78" s="20">
        <f t="shared" si="17"/>
        <v>0</v>
      </c>
      <c r="P78" s="14" t="e">
        <f t="shared" si="18"/>
        <v>#REF!</v>
      </c>
      <c r="Q78" s="15">
        <f t="shared" si="21"/>
        <v>0</v>
      </c>
      <c r="R78" s="15">
        <f t="shared" si="22"/>
        <v>0</v>
      </c>
      <c r="S78" s="15">
        <f t="shared" si="23"/>
        <v>0</v>
      </c>
      <c r="T78" s="15">
        <f t="shared" si="24"/>
        <v>0</v>
      </c>
      <c r="U78" s="15">
        <f t="shared" si="25"/>
        <v>0</v>
      </c>
      <c r="V78" s="15">
        <f t="shared" si="26"/>
        <v>0</v>
      </c>
      <c r="W78" s="15">
        <f t="shared" si="27"/>
        <v>0</v>
      </c>
      <c r="X78" s="15">
        <f t="shared" si="28"/>
        <v>0</v>
      </c>
      <c r="Y78" s="25">
        <f t="shared" si="19"/>
        <v>0</v>
      </c>
      <c r="Z78" s="26" t="e">
        <f t="shared" si="20"/>
        <v>#REF!</v>
      </c>
    </row>
    <row r="79" spans="1:26" ht="17.25" customHeight="1">
      <c r="A79" s="31" t="s">
        <v>169</v>
      </c>
      <c r="B79" s="30" t="s">
        <v>170</v>
      </c>
      <c r="C79" s="35" t="s">
        <v>3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5" t="s">
        <v>232</v>
      </c>
      <c r="O79" s="20">
        <f t="shared" si="17"/>
        <v>0</v>
      </c>
      <c r="P79" s="14" t="e">
        <f t="shared" si="18"/>
        <v>#REF!</v>
      </c>
      <c r="Q79" s="15">
        <f t="shared" si="21"/>
        <v>0</v>
      </c>
      <c r="R79" s="15">
        <f t="shared" si="22"/>
        <v>0</v>
      </c>
      <c r="S79" s="15">
        <f t="shared" si="23"/>
        <v>0</v>
      </c>
      <c r="T79" s="15">
        <f t="shared" si="24"/>
        <v>0</v>
      </c>
      <c r="U79" s="15">
        <f t="shared" si="25"/>
        <v>0</v>
      </c>
      <c r="V79" s="15">
        <f t="shared" si="26"/>
        <v>0</v>
      </c>
      <c r="W79" s="15">
        <f t="shared" si="27"/>
        <v>0</v>
      </c>
      <c r="X79" s="15">
        <f t="shared" si="28"/>
        <v>0</v>
      </c>
      <c r="Y79" s="25">
        <f t="shared" si="19"/>
        <v>0</v>
      </c>
      <c r="Z79" s="26" t="e">
        <f t="shared" si="20"/>
        <v>#REF!</v>
      </c>
    </row>
    <row r="80" spans="1:26" ht="17.25" customHeight="1">
      <c r="A80" s="31" t="s">
        <v>171</v>
      </c>
      <c r="B80" s="30" t="s">
        <v>172</v>
      </c>
      <c r="C80" s="35" t="s">
        <v>3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5" t="s">
        <v>232</v>
      </c>
      <c r="O80" s="20">
        <f t="shared" si="17"/>
        <v>0</v>
      </c>
      <c r="P80" s="14" t="e">
        <f t="shared" si="18"/>
        <v>#REF!</v>
      </c>
      <c r="Q80" s="15">
        <f t="shared" si="21"/>
        <v>0</v>
      </c>
      <c r="R80" s="15">
        <f t="shared" si="22"/>
        <v>0</v>
      </c>
      <c r="S80" s="15">
        <f t="shared" si="23"/>
        <v>0</v>
      </c>
      <c r="T80" s="15">
        <f t="shared" si="24"/>
        <v>0</v>
      </c>
      <c r="U80" s="15">
        <f t="shared" si="25"/>
        <v>0</v>
      </c>
      <c r="V80" s="15">
        <f t="shared" si="26"/>
        <v>0</v>
      </c>
      <c r="W80" s="15">
        <f t="shared" si="27"/>
        <v>0</v>
      </c>
      <c r="X80" s="15">
        <f t="shared" si="28"/>
        <v>0</v>
      </c>
      <c r="Y80" s="25">
        <f t="shared" si="19"/>
        <v>0</v>
      </c>
      <c r="Z80" s="26" t="e">
        <f t="shared" si="20"/>
        <v>#REF!</v>
      </c>
    </row>
    <row r="81" spans="1:26" ht="17.25" customHeight="1">
      <c r="A81" s="31" t="s">
        <v>152</v>
      </c>
      <c r="B81" s="30" t="s">
        <v>173</v>
      </c>
      <c r="C81" s="35" t="s">
        <v>3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5" t="s">
        <v>232</v>
      </c>
      <c r="O81" s="20">
        <f t="shared" si="17"/>
        <v>0</v>
      </c>
      <c r="P81" s="14" t="e">
        <f t="shared" si="18"/>
        <v>#REF!</v>
      </c>
      <c r="Q81" s="15">
        <f t="shared" si="21"/>
        <v>0</v>
      </c>
      <c r="R81" s="15">
        <f t="shared" si="22"/>
        <v>0</v>
      </c>
      <c r="S81" s="15">
        <f t="shared" si="23"/>
        <v>0</v>
      </c>
      <c r="T81" s="15">
        <f t="shared" si="24"/>
        <v>0</v>
      </c>
      <c r="U81" s="15">
        <f t="shared" si="25"/>
        <v>0</v>
      </c>
      <c r="V81" s="15">
        <f t="shared" si="26"/>
        <v>0</v>
      </c>
      <c r="W81" s="15">
        <f t="shared" si="27"/>
        <v>0</v>
      </c>
      <c r="X81" s="15">
        <f t="shared" si="28"/>
        <v>0</v>
      </c>
      <c r="Y81" s="25">
        <f t="shared" si="19"/>
        <v>0</v>
      </c>
      <c r="Z81" s="26" t="e">
        <f t="shared" si="20"/>
        <v>#REF!</v>
      </c>
    </row>
    <row r="82" spans="1:26" ht="17.25" customHeight="1">
      <c r="A82" s="29" t="s">
        <v>79</v>
      </c>
      <c r="B82" s="30" t="s">
        <v>174</v>
      </c>
      <c r="C82" s="35" t="s">
        <v>3</v>
      </c>
      <c r="D82" s="9" t="s">
        <v>30</v>
      </c>
      <c r="E82" s="9" t="s">
        <v>5</v>
      </c>
      <c r="F82" s="9" t="s">
        <v>30</v>
      </c>
      <c r="G82" s="9" t="s">
        <v>30</v>
      </c>
      <c r="H82" s="9" t="s">
        <v>29</v>
      </c>
      <c r="I82" s="9" t="s">
        <v>29</v>
      </c>
      <c r="J82" s="9" t="s">
        <v>26</v>
      </c>
      <c r="K82" s="9" t="s">
        <v>24</v>
      </c>
      <c r="L82" s="9" t="s">
        <v>28</v>
      </c>
      <c r="M82" s="9" t="s">
        <v>24</v>
      </c>
      <c r="N82" s="5"/>
      <c r="O82" s="20">
        <f t="shared" si="17"/>
        <v>11.5</v>
      </c>
      <c r="P82" s="14" t="e">
        <f t="shared" si="18"/>
        <v>#REF!</v>
      </c>
      <c r="Q82" s="15">
        <f t="shared" si="21"/>
        <v>2</v>
      </c>
      <c r="R82" s="15">
        <f t="shared" si="22"/>
        <v>1.8</v>
      </c>
      <c r="S82" s="15">
        <f t="shared" si="23"/>
        <v>2</v>
      </c>
      <c r="T82" s="15">
        <f t="shared" si="24"/>
        <v>3</v>
      </c>
      <c r="U82" s="15">
        <f t="shared" si="25"/>
        <v>1.5</v>
      </c>
      <c r="V82" s="15">
        <f t="shared" si="26"/>
        <v>0</v>
      </c>
      <c r="W82" s="15">
        <f t="shared" si="27"/>
        <v>1.2</v>
      </c>
      <c r="X82" s="15">
        <f t="shared" si="28"/>
        <v>0</v>
      </c>
      <c r="Y82" s="25">
        <f t="shared" si="19"/>
        <v>14.1</v>
      </c>
      <c r="Z82" s="26" t="e">
        <f t="shared" si="20"/>
        <v>#REF!</v>
      </c>
    </row>
    <row r="83" spans="1:26" ht="17.25" customHeight="1">
      <c r="A83" s="29" t="s">
        <v>20</v>
      </c>
      <c r="B83" s="30" t="s">
        <v>175</v>
      </c>
      <c r="C83" s="35" t="s">
        <v>3</v>
      </c>
      <c r="D83" s="43" t="s">
        <v>30</v>
      </c>
      <c r="E83" s="43" t="s">
        <v>30</v>
      </c>
      <c r="F83" s="43" t="s">
        <v>30</v>
      </c>
      <c r="G83" s="43" t="s">
        <v>30</v>
      </c>
      <c r="H83" s="9" t="s">
        <v>30</v>
      </c>
      <c r="I83" s="9" t="s">
        <v>29</v>
      </c>
      <c r="J83" s="9" t="s">
        <v>25</v>
      </c>
      <c r="K83" s="9" t="s">
        <v>29</v>
      </c>
      <c r="L83" s="9" t="s">
        <v>29</v>
      </c>
      <c r="M83" s="9" t="s">
        <v>29</v>
      </c>
      <c r="O83" s="20">
        <f t="shared" si="17"/>
        <v>18.3</v>
      </c>
      <c r="P83" s="14" t="e">
        <f t="shared" si="18"/>
        <v>#REF!</v>
      </c>
      <c r="Q83" s="15">
        <f t="shared" si="21"/>
        <v>2</v>
      </c>
      <c r="R83" s="15">
        <f t="shared" si="22"/>
        <v>2</v>
      </c>
      <c r="S83" s="15">
        <f t="shared" si="23"/>
        <v>2</v>
      </c>
      <c r="T83" s="15">
        <f t="shared" si="24"/>
        <v>3</v>
      </c>
      <c r="U83" s="15">
        <f t="shared" si="25"/>
        <v>2.1</v>
      </c>
      <c r="V83" s="15">
        <f t="shared" si="26"/>
        <v>2.4</v>
      </c>
      <c r="W83" s="15">
        <f t="shared" si="27"/>
        <v>2.4</v>
      </c>
      <c r="X83" s="15">
        <f t="shared" si="28"/>
        <v>2.4</v>
      </c>
      <c r="Y83" s="25">
        <f t="shared" si="19"/>
        <v>18.8</v>
      </c>
      <c r="Z83" s="26" t="e">
        <f t="shared" si="20"/>
        <v>#REF!</v>
      </c>
    </row>
    <row r="84" spans="1:26" ht="17.25" customHeight="1">
      <c r="A84" s="31" t="s">
        <v>7</v>
      </c>
      <c r="B84" s="30" t="s">
        <v>176</v>
      </c>
      <c r="C84" s="35" t="s">
        <v>3</v>
      </c>
      <c r="D84" s="43" t="s">
        <v>30</v>
      </c>
      <c r="E84" s="43" t="s">
        <v>30</v>
      </c>
      <c r="F84" s="43" t="s">
        <v>30</v>
      </c>
      <c r="G84" s="43" t="s">
        <v>30</v>
      </c>
      <c r="H84" s="9" t="s">
        <v>30</v>
      </c>
      <c r="I84" s="9" t="s">
        <v>30</v>
      </c>
      <c r="J84" s="9" t="s">
        <v>31</v>
      </c>
      <c r="K84" s="9" t="s">
        <v>27</v>
      </c>
      <c r="L84" s="9" t="s">
        <v>24</v>
      </c>
      <c r="M84" s="9" t="s">
        <v>24</v>
      </c>
      <c r="O84" s="20">
        <f t="shared" si="17"/>
        <v>9.9</v>
      </c>
      <c r="P84" s="14" t="e">
        <f t="shared" si="18"/>
        <v>#REF!</v>
      </c>
      <c r="Q84" s="15">
        <f t="shared" si="21"/>
        <v>2</v>
      </c>
      <c r="R84" s="15">
        <f t="shared" si="22"/>
        <v>2</v>
      </c>
      <c r="S84" s="15">
        <f t="shared" si="23"/>
        <v>2</v>
      </c>
      <c r="T84" s="15">
        <f t="shared" si="24"/>
        <v>3</v>
      </c>
      <c r="U84" s="15">
        <f t="shared" si="25"/>
        <v>0.3</v>
      </c>
      <c r="V84" s="15">
        <f t="shared" si="26"/>
        <v>0.6</v>
      </c>
      <c r="W84" s="15">
        <f t="shared" si="27"/>
        <v>0</v>
      </c>
      <c r="X84" s="15">
        <f t="shared" si="28"/>
        <v>0</v>
      </c>
      <c r="Y84" s="25">
        <f t="shared" si="19"/>
        <v>12.9</v>
      </c>
      <c r="Z84" s="26" t="e">
        <f t="shared" si="20"/>
        <v>#REF!</v>
      </c>
    </row>
    <row r="85" spans="1:26" ht="17.25" customHeight="1">
      <c r="A85" s="29" t="s">
        <v>177</v>
      </c>
      <c r="B85" s="30" t="s">
        <v>178</v>
      </c>
      <c r="C85" s="35" t="s">
        <v>3</v>
      </c>
      <c r="D85" s="9" t="s">
        <v>30</v>
      </c>
      <c r="E85" s="9" t="s">
        <v>5</v>
      </c>
      <c r="F85" s="9" t="s">
        <v>30</v>
      </c>
      <c r="G85" s="9" t="s">
        <v>30</v>
      </c>
      <c r="H85" s="9" t="s">
        <v>30</v>
      </c>
      <c r="I85" s="9" t="s">
        <v>30</v>
      </c>
      <c r="J85" s="9" t="s">
        <v>5</v>
      </c>
      <c r="K85" s="9" t="s">
        <v>30</v>
      </c>
      <c r="L85" s="9" t="s">
        <v>30</v>
      </c>
      <c r="M85" s="9" t="s">
        <v>5</v>
      </c>
      <c r="O85" s="20">
        <f t="shared" ref="O85:O108" si="29">SUM(Q85:X85)</f>
        <v>20.2</v>
      </c>
      <c r="P85" s="14" t="e">
        <f t="shared" si="18"/>
        <v>#REF!</v>
      </c>
      <c r="Q85" s="15">
        <f t="shared" ref="Q85:Q108" si="30">(Q$2/20)*(IF(D85="A+",20)+IF(D85="A",18)+IF(D85="A-",16)+IF(D85="B+",14)+IF(D85="B",12)+IF(D85="B-",10)+IF(D85="C+",8)+IF(D85="C",6)+IF(D85="C-",4)+IF(D85="X+",2))</f>
        <v>2</v>
      </c>
      <c r="R85" s="15">
        <f t="shared" ref="R85:R108" si="31">(R$2/20)*(IF(E85="A+",20)+IF(E85="A",18)+IF(E85="A-",16)+IF(E85="B+",14)+IF(E85="B",12)+IF(E85="B-",10)+IF(E85="C+",8)+IF(E85="C",6)+IF(E85="C-",4)+IF(E85="X+",2))</f>
        <v>1.8</v>
      </c>
      <c r="S85" s="15">
        <f t="shared" ref="S85:S108" si="32">(S$2/20)*(IF(F85="A+",20)+IF(F85="A",18)+IF(F85="A-",16)+IF(F85="B+",14)+IF(F85="B",12)+IF(F85="B-",10)+IF(F85="C+",8)+IF(F85="C",6)+IF(F85="C-",4)+IF(F85="X+",2))</f>
        <v>2</v>
      </c>
      <c r="T85" s="15">
        <f t="shared" ref="T85:T108" si="33">(T$2/20)*(IF(G85="A+",20)+IF(G85="A",18)+IF(G85="A-",16)+IF(G85="B+",14)+IF(G85="B",12)+IF(G85="B-",10)+IF(G85="C+",8)+IF(G85="C",6)+IF(G85="C-",4)+IF(G85="X+",2))</f>
        <v>3</v>
      </c>
      <c r="U85" s="15">
        <f t="shared" ref="U85:U108" si="34">(U$2/20)*(IF(J85="A+",20)+IF(J85="A",18)+IF(J85="A-",16)+IF(J85="B+",14)+IF(J85="B",12)+IF(J85="B-",10)+IF(J85="C+",8)+IF(J85="C",6)+IF(J85="C-",4)+IF(J85="X+",2))</f>
        <v>2.6999999999999997</v>
      </c>
      <c r="V85" s="15">
        <f t="shared" ref="V85:V108" si="35">(V$2/20)*(IF(K85="A+",20)+IF(K85="A",18)+IF(K85="A-",16)+IF(K85="B+",14)+IF(K85="B",12)+IF(K85="B-",10)+IF(K85="C+",8)+IF(K85="C",6)+IF(K85="C-",4)+IF(K85="X+",2))</f>
        <v>3</v>
      </c>
      <c r="W85" s="15">
        <f t="shared" ref="W85:W108" si="36">(W$2/20)*(IF(L85="A+",20)+IF(L85="A",18)+IF(L85="A-",16)+IF(L85="B+",14)+IF(L85="B",12)+IF(L85="B-",10)+IF(L85="C+",8)+IF(L85="C",6)+IF(L85="C-",4)+IF(L85="X+",2))</f>
        <v>3</v>
      </c>
      <c r="X85" s="15">
        <f t="shared" ref="X85:X108" si="37">(X$2/20)*(IF(M85="A+",20)+IF(M85="A",18)+IF(M85="A-",16)+IF(M85="B+",14)+IF(M85="B",12)+IF(M85="B-",10)+IF(M85="C+",8)+IF(M85="C",6)+IF(M85="C-",4)+IF(M85="X+",2))</f>
        <v>2.6999999999999997</v>
      </c>
      <c r="Y85" s="25">
        <f t="shared" si="19"/>
        <v>20.100000000000001</v>
      </c>
      <c r="Z85" s="26" t="e">
        <f t="shared" si="20"/>
        <v>#REF!</v>
      </c>
    </row>
    <row r="86" spans="1:26" ht="17.25" customHeight="1">
      <c r="A86" s="29" t="s">
        <v>10</v>
      </c>
      <c r="B86" s="30" t="s">
        <v>179</v>
      </c>
      <c r="C86" s="35" t="s">
        <v>3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5" t="s">
        <v>232</v>
      </c>
      <c r="O86" s="20">
        <f t="shared" si="29"/>
        <v>0</v>
      </c>
      <c r="P86" s="14" t="e">
        <f t="shared" si="18"/>
        <v>#REF!</v>
      </c>
      <c r="Q86" s="15">
        <f t="shared" si="30"/>
        <v>0</v>
      </c>
      <c r="R86" s="15">
        <f t="shared" si="31"/>
        <v>0</v>
      </c>
      <c r="S86" s="15">
        <f t="shared" si="32"/>
        <v>0</v>
      </c>
      <c r="T86" s="15">
        <f t="shared" si="33"/>
        <v>0</v>
      </c>
      <c r="U86" s="15">
        <f t="shared" si="34"/>
        <v>0</v>
      </c>
      <c r="V86" s="15">
        <f t="shared" si="35"/>
        <v>0</v>
      </c>
      <c r="W86" s="15">
        <f t="shared" si="36"/>
        <v>0</v>
      </c>
      <c r="X86" s="15">
        <f t="shared" si="37"/>
        <v>0</v>
      </c>
      <c r="Y86" s="25">
        <f t="shared" si="19"/>
        <v>0</v>
      </c>
      <c r="Z86" s="26" t="e">
        <f t="shared" si="20"/>
        <v>#REF!</v>
      </c>
    </row>
    <row r="87" spans="1:26" ht="17.25" customHeight="1">
      <c r="A87" s="29" t="s">
        <v>180</v>
      </c>
      <c r="B87" s="30" t="s">
        <v>21</v>
      </c>
      <c r="C87" s="35" t="s">
        <v>3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5" t="s">
        <v>232</v>
      </c>
      <c r="O87" s="20">
        <f t="shared" si="29"/>
        <v>0</v>
      </c>
      <c r="P87" s="14" t="e">
        <f t="shared" si="18"/>
        <v>#REF!</v>
      </c>
      <c r="Q87" s="15">
        <f t="shared" si="30"/>
        <v>0</v>
      </c>
      <c r="R87" s="15">
        <f t="shared" si="31"/>
        <v>0</v>
      </c>
      <c r="S87" s="15">
        <f t="shared" si="32"/>
        <v>0</v>
      </c>
      <c r="T87" s="15">
        <f t="shared" si="33"/>
        <v>0</v>
      </c>
      <c r="U87" s="15">
        <f t="shared" si="34"/>
        <v>0</v>
      </c>
      <c r="V87" s="15">
        <f t="shared" si="35"/>
        <v>0</v>
      </c>
      <c r="W87" s="15">
        <f t="shared" si="36"/>
        <v>0</v>
      </c>
      <c r="X87" s="15">
        <f t="shared" si="37"/>
        <v>0</v>
      </c>
      <c r="Y87" s="25">
        <f t="shared" si="19"/>
        <v>0</v>
      </c>
      <c r="Z87" s="26" t="e">
        <f t="shared" si="20"/>
        <v>#REF!</v>
      </c>
    </row>
    <row r="88" spans="1:26" ht="17.25" customHeight="1">
      <c r="A88" s="29" t="s">
        <v>17</v>
      </c>
      <c r="B88" s="30" t="s">
        <v>181</v>
      </c>
      <c r="C88" s="35" t="s">
        <v>3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5" t="s">
        <v>232</v>
      </c>
      <c r="O88" s="20">
        <f t="shared" si="29"/>
        <v>0</v>
      </c>
      <c r="P88" s="14" t="e">
        <f t="shared" si="18"/>
        <v>#REF!</v>
      </c>
      <c r="Q88" s="15">
        <f t="shared" si="30"/>
        <v>0</v>
      </c>
      <c r="R88" s="15">
        <f t="shared" si="31"/>
        <v>0</v>
      </c>
      <c r="S88" s="15">
        <f t="shared" si="32"/>
        <v>0</v>
      </c>
      <c r="T88" s="15">
        <f t="shared" si="33"/>
        <v>0</v>
      </c>
      <c r="U88" s="15">
        <f t="shared" si="34"/>
        <v>0</v>
      </c>
      <c r="V88" s="15">
        <f t="shared" si="35"/>
        <v>0</v>
      </c>
      <c r="W88" s="15">
        <f t="shared" si="36"/>
        <v>0</v>
      </c>
      <c r="X88" s="15">
        <f t="shared" si="37"/>
        <v>0</v>
      </c>
      <c r="Y88" s="25">
        <f t="shared" si="19"/>
        <v>0</v>
      </c>
      <c r="Z88" s="26" t="e">
        <f t="shared" si="20"/>
        <v>#REF!</v>
      </c>
    </row>
    <row r="89" spans="1:26" ht="17.25" customHeight="1">
      <c r="A89" s="31" t="s">
        <v>182</v>
      </c>
      <c r="B89" s="30" t="s">
        <v>183</v>
      </c>
      <c r="C89" s="35" t="s">
        <v>3</v>
      </c>
      <c r="D89" s="9" t="s">
        <v>30</v>
      </c>
      <c r="E89" s="9" t="s">
        <v>29</v>
      </c>
      <c r="F89" s="9" t="s">
        <v>29</v>
      </c>
      <c r="G89" s="9" t="s">
        <v>30</v>
      </c>
      <c r="H89" s="9" t="s">
        <v>5</v>
      </c>
      <c r="I89" s="9" t="s">
        <v>30</v>
      </c>
      <c r="J89" s="9" t="s">
        <v>24</v>
      </c>
      <c r="K89" s="9" t="s">
        <v>4</v>
      </c>
      <c r="L89" s="9" t="s">
        <v>24</v>
      </c>
      <c r="M89" s="9" t="s">
        <v>24</v>
      </c>
      <c r="O89" s="20">
        <f t="shared" si="29"/>
        <v>10</v>
      </c>
      <c r="P89" s="14" t="e">
        <f t="shared" si="18"/>
        <v>#REF!</v>
      </c>
      <c r="Q89" s="15">
        <f t="shared" si="30"/>
        <v>2</v>
      </c>
      <c r="R89" s="15">
        <f t="shared" si="31"/>
        <v>1.6</v>
      </c>
      <c r="S89" s="15">
        <f t="shared" si="32"/>
        <v>1.6</v>
      </c>
      <c r="T89" s="15">
        <f t="shared" si="33"/>
        <v>3</v>
      </c>
      <c r="U89" s="15">
        <f t="shared" si="34"/>
        <v>0</v>
      </c>
      <c r="V89" s="15">
        <f t="shared" si="35"/>
        <v>1.7999999999999998</v>
      </c>
      <c r="W89" s="15">
        <f t="shared" si="36"/>
        <v>0</v>
      </c>
      <c r="X89" s="15">
        <f t="shared" si="37"/>
        <v>0</v>
      </c>
      <c r="Y89" s="25">
        <f t="shared" si="19"/>
        <v>13</v>
      </c>
      <c r="Z89" s="26" t="e">
        <f t="shared" si="20"/>
        <v>#REF!</v>
      </c>
    </row>
    <row r="90" spans="1:26" ht="17.25" customHeight="1">
      <c r="A90" s="29" t="s">
        <v>184</v>
      </c>
      <c r="B90" s="30" t="s">
        <v>185</v>
      </c>
      <c r="C90" s="35" t="s">
        <v>3</v>
      </c>
      <c r="D90" s="9" t="s">
        <v>30</v>
      </c>
      <c r="E90" s="9" t="s">
        <v>5</v>
      </c>
      <c r="F90" s="9" t="s">
        <v>30</v>
      </c>
      <c r="G90" s="9" t="s">
        <v>30</v>
      </c>
      <c r="H90" s="9" t="s">
        <v>29</v>
      </c>
      <c r="I90" s="9" t="s">
        <v>25</v>
      </c>
      <c r="J90" s="9" t="s">
        <v>24</v>
      </c>
      <c r="K90" s="9" t="s">
        <v>25</v>
      </c>
      <c r="L90" s="9" t="s">
        <v>24</v>
      </c>
      <c r="M90" s="9" t="s">
        <v>24</v>
      </c>
      <c r="O90" s="20">
        <f t="shared" si="29"/>
        <v>10.9</v>
      </c>
      <c r="P90" s="14" t="e">
        <f t="shared" si="18"/>
        <v>#REF!</v>
      </c>
      <c r="Q90" s="15">
        <f t="shared" si="30"/>
        <v>2</v>
      </c>
      <c r="R90" s="15">
        <f t="shared" si="31"/>
        <v>1.8</v>
      </c>
      <c r="S90" s="15">
        <f t="shared" si="32"/>
        <v>2</v>
      </c>
      <c r="T90" s="15">
        <f t="shared" si="33"/>
        <v>3</v>
      </c>
      <c r="U90" s="15">
        <f t="shared" si="34"/>
        <v>0</v>
      </c>
      <c r="V90" s="15">
        <f t="shared" si="35"/>
        <v>2.1</v>
      </c>
      <c r="W90" s="15">
        <f t="shared" si="36"/>
        <v>0</v>
      </c>
      <c r="X90" s="15">
        <f t="shared" si="37"/>
        <v>0</v>
      </c>
      <c r="Y90" s="25">
        <f t="shared" si="19"/>
        <v>13.6</v>
      </c>
      <c r="Z90" s="26" t="e">
        <f t="shared" si="20"/>
        <v>#REF!</v>
      </c>
    </row>
    <row r="91" spans="1:26" ht="17.25" customHeight="1">
      <c r="A91" s="29" t="s">
        <v>186</v>
      </c>
      <c r="B91" s="30" t="s">
        <v>187</v>
      </c>
      <c r="C91" s="35" t="s">
        <v>3</v>
      </c>
      <c r="D91" s="9" t="s">
        <v>30</v>
      </c>
      <c r="E91" s="9" t="s">
        <v>29</v>
      </c>
      <c r="F91" s="9" t="s">
        <v>5</v>
      </c>
      <c r="G91" s="9" t="s">
        <v>30</v>
      </c>
      <c r="H91" s="9" t="s">
        <v>30</v>
      </c>
      <c r="I91" s="9" t="s">
        <v>29</v>
      </c>
      <c r="J91" s="9" t="s">
        <v>28</v>
      </c>
      <c r="K91" s="9" t="s">
        <v>29</v>
      </c>
      <c r="L91" s="9" t="s">
        <v>24</v>
      </c>
      <c r="M91" s="9" t="s">
        <v>24</v>
      </c>
      <c r="O91" s="20">
        <f t="shared" si="29"/>
        <v>12</v>
      </c>
      <c r="P91" s="14" t="e">
        <f t="shared" si="18"/>
        <v>#REF!</v>
      </c>
      <c r="Q91" s="15">
        <f t="shared" si="30"/>
        <v>2</v>
      </c>
      <c r="R91" s="15">
        <f t="shared" si="31"/>
        <v>1.6</v>
      </c>
      <c r="S91" s="15">
        <f t="shared" si="32"/>
        <v>1.8</v>
      </c>
      <c r="T91" s="15">
        <f t="shared" si="33"/>
        <v>3</v>
      </c>
      <c r="U91" s="15">
        <f t="shared" si="34"/>
        <v>1.2</v>
      </c>
      <c r="V91" s="15">
        <f t="shared" si="35"/>
        <v>2.4</v>
      </c>
      <c r="W91" s="15">
        <f t="shared" si="36"/>
        <v>0</v>
      </c>
      <c r="X91" s="15">
        <f t="shared" si="37"/>
        <v>0</v>
      </c>
      <c r="Y91" s="25">
        <f t="shared" si="19"/>
        <v>14.4</v>
      </c>
      <c r="Z91" s="26" t="e">
        <f t="shared" si="20"/>
        <v>#REF!</v>
      </c>
    </row>
    <row r="92" spans="1:26" ht="17.25" customHeight="1">
      <c r="A92" s="29" t="s">
        <v>188</v>
      </c>
      <c r="B92" s="30" t="s">
        <v>189</v>
      </c>
      <c r="C92" s="35" t="s">
        <v>3</v>
      </c>
      <c r="D92" s="9" t="s">
        <v>30</v>
      </c>
      <c r="E92" s="9" t="s">
        <v>29</v>
      </c>
      <c r="F92" s="9" t="s">
        <v>29</v>
      </c>
      <c r="G92" s="9" t="s">
        <v>30</v>
      </c>
      <c r="H92" s="9" t="s">
        <v>5</v>
      </c>
      <c r="I92" s="9" t="s">
        <v>30</v>
      </c>
      <c r="J92" s="9" t="s">
        <v>24</v>
      </c>
      <c r="K92" s="9" t="s">
        <v>4</v>
      </c>
      <c r="L92" s="9" t="s">
        <v>24</v>
      </c>
      <c r="M92" s="9" t="s">
        <v>24</v>
      </c>
      <c r="N92" s="5" t="s">
        <v>232</v>
      </c>
      <c r="O92" s="20">
        <f t="shared" si="29"/>
        <v>10</v>
      </c>
      <c r="P92" s="14" t="e">
        <f t="shared" si="18"/>
        <v>#REF!</v>
      </c>
      <c r="Q92" s="15">
        <f t="shared" si="30"/>
        <v>2</v>
      </c>
      <c r="R92" s="15">
        <f t="shared" si="31"/>
        <v>1.6</v>
      </c>
      <c r="S92" s="15">
        <f t="shared" si="32"/>
        <v>1.6</v>
      </c>
      <c r="T92" s="15">
        <f t="shared" si="33"/>
        <v>3</v>
      </c>
      <c r="U92" s="15">
        <f t="shared" si="34"/>
        <v>0</v>
      </c>
      <c r="V92" s="15">
        <f t="shared" si="35"/>
        <v>1.7999999999999998</v>
      </c>
      <c r="W92" s="15">
        <f t="shared" si="36"/>
        <v>0</v>
      </c>
      <c r="X92" s="15">
        <f t="shared" si="37"/>
        <v>0</v>
      </c>
      <c r="Y92" s="25">
        <f t="shared" si="19"/>
        <v>13</v>
      </c>
      <c r="Z92" s="26" t="e">
        <f t="shared" si="20"/>
        <v>#REF!</v>
      </c>
    </row>
    <row r="93" spans="1:26" ht="17.25" customHeight="1">
      <c r="A93" s="33" t="s">
        <v>133</v>
      </c>
      <c r="B93" s="30" t="s">
        <v>190</v>
      </c>
      <c r="C93" s="35" t="s">
        <v>3</v>
      </c>
      <c r="D93" s="43" t="s">
        <v>30</v>
      </c>
      <c r="E93" s="43" t="s">
        <v>30</v>
      </c>
      <c r="F93" s="43" t="s">
        <v>30</v>
      </c>
      <c r="G93" s="43" t="s">
        <v>30</v>
      </c>
      <c r="H93" s="9" t="s">
        <v>30</v>
      </c>
      <c r="I93" s="9" t="s">
        <v>29</v>
      </c>
      <c r="J93" s="9" t="s">
        <v>25</v>
      </c>
      <c r="K93" s="9" t="s">
        <v>29</v>
      </c>
      <c r="L93" s="9" t="s">
        <v>29</v>
      </c>
      <c r="M93" s="9" t="s">
        <v>29</v>
      </c>
      <c r="O93" s="20">
        <f t="shared" si="29"/>
        <v>18.3</v>
      </c>
      <c r="P93" s="14" t="e">
        <f t="shared" si="18"/>
        <v>#REF!</v>
      </c>
      <c r="Q93" s="15">
        <f t="shared" si="30"/>
        <v>2</v>
      </c>
      <c r="R93" s="15">
        <f t="shared" si="31"/>
        <v>2</v>
      </c>
      <c r="S93" s="15">
        <f t="shared" si="32"/>
        <v>2</v>
      </c>
      <c r="T93" s="15">
        <f t="shared" si="33"/>
        <v>3</v>
      </c>
      <c r="U93" s="15">
        <f t="shared" si="34"/>
        <v>2.1</v>
      </c>
      <c r="V93" s="15">
        <f t="shared" si="35"/>
        <v>2.4</v>
      </c>
      <c r="W93" s="15">
        <f t="shared" si="36"/>
        <v>2.4</v>
      </c>
      <c r="X93" s="15">
        <f t="shared" si="37"/>
        <v>2.4</v>
      </c>
      <c r="Y93" s="25">
        <f t="shared" si="19"/>
        <v>18.8</v>
      </c>
      <c r="Z93" s="26" t="e">
        <f t="shared" si="20"/>
        <v>#REF!</v>
      </c>
    </row>
    <row r="94" spans="1:26" ht="17.25" customHeight="1">
      <c r="A94" s="31" t="s">
        <v>191</v>
      </c>
      <c r="B94" s="30" t="s">
        <v>192</v>
      </c>
      <c r="C94" s="35" t="s">
        <v>3</v>
      </c>
      <c r="D94" s="43" t="s">
        <v>30</v>
      </c>
      <c r="E94" s="43" t="s">
        <v>30</v>
      </c>
      <c r="F94" s="43" t="s">
        <v>30</v>
      </c>
      <c r="G94" s="43" t="s">
        <v>30</v>
      </c>
      <c r="H94" s="9" t="s">
        <v>30</v>
      </c>
      <c r="I94" s="9" t="s">
        <v>30</v>
      </c>
      <c r="J94" s="9" t="s">
        <v>29</v>
      </c>
      <c r="K94" s="9" t="s">
        <v>29</v>
      </c>
      <c r="L94" s="9" t="s">
        <v>24</v>
      </c>
      <c r="M94" s="9" t="s">
        <v>24</v>
      </c>
      <c r="O94" s="20">
        <f t="shared" si="29"/>
        <v>13.8</v>
      </c>
      <c r="P94" s="14" t="e">
        <f t="shared" si="18"/>
        <v>#REF!</v>
      </c>
      <c r="Q94" s="15">
        <f t="shared" si="30"/>
        <v>2</v>
      </c>
      <c r="R94" s="15">
        <f t="shared" si="31"/>
        <v>2</v>
      </c>
      <c r="S94" s="15">
        <f t="shared" si="32"/>
        <v>2</v>
      </c>
      <c r="T94" s="15">
        <f t="shared" si="33"/>
        <v>3</v>
      </c>
      <c r="U94" s="15">
        <f t="shared" si="34"/>
        <v>2.4</v>
      </c>
      <c r="V94" s="15">
        <f t="shared" si="35"/>
        <v>2.4</v>
      </c>
      <c r="W94" s="15">
        <f t="shared" si="36"/>
        <v>0</v>
      </c>
      <c r="X94" s="15">
        <f t="shared" si="37"/>
        <v>0</v>
      </c>
      <c r="Y94" s="25">
        <f t="shared" si="19"/>
        <v>15.7</v>
      </c>
      <c r="Z94" s="26" t="e">
        <f t="shared" si="20"/>
        <v>#REF!</v>
      </c>
    </row>
    <row r="95" spans="1:26" ht="17.25" customHeight="1">
      <c r="A95" s="29" t="s">
        <v>15</v>
      </c>
      <c r="B95" s="30" t="s">
        <v>193</v>
      </c>
      <c r="C95" s="35" t="s">
        <v>3</v>
      </c>
      <c r="D95" s="43" t="s">
        <v>30</v>
      </c>
      <c r="E95" s="43" t="s">
        <v>30</v>
      </c>
      <c r="F95" s="43" t="s">
        <v>30</v>
      </c>
      <c r="G95" s="43" t="s">
        <v>30</v>
      </c>
      <c r="H95" s="43" t="s">
        <v>5</v>
      </c>
      <c r="I95" s="43" t="s">
        <v>5</v>
      </c>
      <c r="J95" s="43" t="s">
        <v>29</v>
      </c>
      <c r="K95" s="43" t="s">
        <v>25</v>
      </c>
      <c r="L95" s="43" t="s">
        <v>3</v>
      </c>
      <c r="M95" s="43" t="s">
        <v>24</v>
      </c>
      <c r="O95" s="20">
        <f t="shared" si="29"/>
        <v>14.4</v>
      </c>
      <c r="P95" s="14" t="e">
        <f t="shared" si="18"/>
        <v>#REF!</v>
      </c>
      <c r="Q95" s="15">
        <f t="shared" si="30"/>
        <v>2</v>
      </c>
      <c r="R95" s="15">
        <f t="shared" si="31"/>
        <v>2</v>
      </c>
      <c r="S95" s="15">
        <f t="shared" si="32"/>
        <v>2</v>
      </c>
      <c r="T95" s="15">
        <f t="shared" si="33"/>
        <v>3</v>
      </c>
      <c r="U95" s="15">
        <f t="shared" si="34"/>
        <v>2.4</v>
      </c>
      <c r="V95" s="15">
        <f t="shared" si="35"/>
        <v>2.1</v>
      </c>
      <c r="W95" s="15">
        <f t="shared" si="36"/>
        <v>0.89999999999999991</v>
      </c>
      <c r="X95" s="15">
        <f t="shared" si="37"/>
        <v>0</v>
      </c>
      <c r="Y95" s="25">
        <f t="shared" si="19"/>
        <v>16.100000000000001</v>
      </c>
      <c r="Z95" s="26" t="e">
        <f t="shared" si="20"/>
        <v>#REF!</v>
      </c>
    </row>
    <row r="96" spans="1:26" ht="17.25" customHeight="1">
      <c r="A96" s="31" t="s">
        <v>81</v>
      </c>
      <c r="B96" s="30" t="s">
        <v>194</v>
      </c>
      <c r="C96" s="35" t="s">
        <v>3</v>
      </c>
      <c r="D96" s="9" t="s">
        <v>30</v>
      </c>
      <c r="E96" s="9" t="s">
        <v>5</v>
      </c>
      <c r="F96" s="9" t="s">
        <v>30</v>
      </c>
      <c r="G96" s="9" t="s">
        <v>30</v>
      </c>
      <c r="H96" s="9" t="s">
        <v>29</v>
      </c>
      <c r="I96" s="9" t="s">
        <v>25</v>
      </c>
      <c r="J96" s="9" t="s">
        <v>24</v>
      </c>
      <c r="K96" s="9" t="s">
        <v>25</v>
      </c>
      <c r="L96" s="9" t="s">
        <v>24</v>
      </c>
      <c r="M96" s="9" t="s">
        <v>24</v>
      </c>
      <c r="O96" s="20">
        <f t="shared" si="29"/>
        <v>10.9</v>
      </c>
      <c r="P96" s="14" t="e">
        <f t="shared" si="18"/>
        <v>#REF!</v>
      </c>
      <c r="Q96" s="15">
        <f t="shared" si="30"/>
        <v>2</v>
      </c>
      <c r="R96" s="15">
        <f t="shared" si="31"/>
        <v>1.8</v>
      </c>
      <c r="S96" s="15">
        <f t="shared" si="32"/>
        <v>2</v>
      </c>
      <c r="T96" s="15">
        <f t="shared" si="33"/>
        <v>3</v>
      </c>
      <c r="U96" s="15">
        <f t="shared" si="34"/>
        <v>0</v>
      </c>
      <c r="V96" s="15">
        <f t="shared" si="35"/>
        <v>2.1</v>
      </c>
      <c r="W96" s="15">
        <f t="shared" si="36"/>
        <v>0</v>
      </c>
      <c r="X96" s="15">
        <f t="shared" si="37"/>
        <v>0</v>
      </c>
      <c r="Y96" s="25">
        <f t="shared" si="19"/>
        <v>13.6</v>
      </c>
      <c r="Z96" s="26" t="e">
        <f t="shared" si="20"/>
        <v>#REF!</v>
      </c>
    </row>
    <row r="97" spans="1:26" ht="17.25" customHeight="1">
      <c r="A97" s="32" t="s">
        <v>195</v>
      </c>
      <c r="B97" s="30" t="s">
        <v>196</v>
      </c>
      <c r="C97" s="35" t="s">
        <v>218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5" t="s">
        <v>232</v>
      </c>
      <c r="O97" s="20">
        <f t="shared" si="29"/>
        <v>0</v>
      </c>
      <c r="P97" s="14" t="e">
        <f t="shared" si="18"/>
        <v>#REF!</v>
      </c>
      <c r="Q97" s="15">
        <f t="shared" si="30"/>
        <v>0</v>
      </c>
      <c r="R97" s="15">
        <f t="shared" si="31"/>
        <v>0</v>
      </c>
      <c r="S97" s="15">
        <f t="shared" si="32"/>
        <v>0</v>
      </c>
      <c r="T97" s="15">
        <f t="shared" si="33"/>
        <v>0</v>
      </c>
      <c r="U97" s="15">
        <f t="shared" si="34"/>
        <v>0</v>
      </c>
      <c r="V97" s="15">
        <f t="shared" si="35"/>
        <v>0</v>
      </c>
      <c r="W97" s="15">
        <f t="shared" si="36"/>
        <v>0</v>
      </c>
      <c r="X97" s="15">
        <f t="shared" si="37"/>
        <v>0</v>
      </c>
      <c r="Y97" s="25">
        <f t="shared" si="19"/>
        <v>0</v>
      </c>
      <c r="Z97" s="26" t="e">
        <f t="shared" si="20"/>
        <v>#REF!</v>
      </c>
    </row>
    <row r="98" spans="1:26" ht="17.25" customHeight="1">
      <c r="A98" s="31" t="s">
        <v>197</v>
      </c>
      <c r="B98" s="30" t="s">
        <v>198</v>
      </c>
      <c r="C98" s="35" t="s">
        <v>218</v>
      </c>
      <c r="D98" s="9" t="s">
        <v>30</v>
      </c>
      <c r="E98" s="9" t="s">
        <v>5</v>
      </c>
      <c r="F98" s="46" t="s">
        <v>5</v>
      </c>
      <c r="G98" s="9" t="s">
        <v>5</v>
      </c>
      <c r="H98" s="9"/>
      <c r="I98" s="9"/>
      <c r="J98" s="9"/>
      <c r="K98" s="9"/>
      <c r="L98" s="9"/>
      <c r="M98" s="9"/>
      <c r="N98" s="5" t="s">
        <v>239</v>
      </c>
      <c r="O98" s="20">
        <f t="shared" si="29"/>
        <v>8.2999999999999989</v>
      </c>
      <c r="P98" s="14" t="e">
        <f t="shared" si="18"/>
        <v>#REF!</v>
      </c>
      <c r="Q98" s="15">
        <f t="shared" si="30"/>
        <v>2</v>
      </c>
      <c r="R98" s="15">
        <f t="shared" si="31"/>
        <v>1.8</v>
      </c>
      <c r="S98" s="15">
        <f t="shared" si="32"/>
        <v>1.8</v>
      </c>
      <c r="T98" s="15">
        <f t="shared" si="33"/>
        <v>2.6999999999999997</v>
      </c>
      <c r="U98" s="15">
        <f t="shared" si="34"/>
        <v>0</v>
      </c>
      <c r="V98" s="15">
        <f t="shared" si="35"/>
        <v>0</v>
      </c>
      <c r="W98" s="15">
        <f t="shared" si="36"/>
        <v>0</v>
      </c>
      <c r="X98" s="15">
        <f t="shared" si="37"/>
        <v>0</v>
      </c>
      <c r="Y98" s="25">
        <f t="shared" si="19"/>
        <v>11.8</v>
      </c>
      <c r="Z98" s="26" t="e">
        <f t="shared" si="20"/>
        <v>#REF!</v>
      </c>
    </row>
    <row r="99" spans="1:26" ht="17.25" customHeight="1">
      <c r="A99" s="31" t="s">
        <v>199</v>
      </c>
      <c r="B99" s="30" t="s">
        <v>67</v>
      </c>
      <c r="C99" s="35" t="s">
        <v>218</v>
      </c>
      <c r="D99" s="9" t="s">
        <v>30</v>
      </c>
      <c r="E99" s="9" t="s">
        <v>30</v>
      </c>
      <c r="F99" s="9" t="s">
        <v>30</v>
      </c>
      <c r="G99" s="9" t="s">
        <v>30</v>
      </c>
      <c r="H99" s="9" t="s">
        <v>30</v>
      </c>
      <c r="I99" s="9" t="s">
        <v>25</v>
      </c>
      <c r="J99" s="9" t="s">
        <v>4</v>
      </c>
      <c r="K99" s="9" t="s">
        <v>4</v>
      </c>
      <c r="L99" s="9" t="s">
        <v>28</v>
      </c>
      <c r="M99" s="9" t="s">
        <v>24</v>
      </c>
      <c r="O99" s="20">
        <f t="shared" si="29"/>
        <v>13.8</v>
      </c>
      <c r="P99" s="14" t="e">
        <f t="shared" ref="P99:P108" si="38">RANK(O99,O$3:O$108)</f>
        <v>#REF!</v>
      </c>
      <c r="Q99" s="15">
        <f t="shared" si="30"/>
        <v>2</v>
      </c>
      <c r="R99" s="15">
        <f t="shared" si="31"/>
        <v>2</v>
      </c>
      <c r="S99" s="15">
        <f t="shared" si="32"/>
        <v>2</v>
      </c>
      <c r="T99" s="15">
        <f t="shared" si="33"/>
        <v>3</v>
      </c>
      <c r="U99" s="15">
        <f t="shared" si="34"/>
        <v>1.7999999999999998</v>
      </c>
      <c r="V99" s="15">
        <f t="shared" si="35"/>
        <v>1.7999999999999998</v>
      </c>
      <c r="W99" s="15">
        <f t="shared" si="36"/>
        <v>1.2</v>
      </c>
      <c r="X99" s="15">
        <f t="shared" si="37"/>
        <v>0</v>
      </c>
      <c r="Y99" s="25">
        <f t="shared" ref="Y99:Y108" si="39">IF(O99=0,0,ROUND(O99*(1-$O$111/20)+$O$111,1))</f>
        <v>15.7</v>
      </c>
      <c r="Z99" s="26" t="e">
        <f t="shared" ref="Z99:Z108" si="40">RANK(Y99,Y$3:Y$108)</f>
        <v>#REF!</v>
      </c>
    </row>
    <row r="100" spans="1:26" ht="17.25" customHeight="1">
      <c r="A100" s="32" t="s">
        <v>200</v>
      </c>
      <c r="B100" s="30" t="s">
        <v>67</v>
      </c>
      <c r="C100" s="35" t="s">
        <v>218</v>
      </c>
      <c r="D100" s="9" t="s">
        <v>30</v>
      </c>
      <c r="E100" s="9" t="s">
        <v>29</v>
      </c>
      <c r="F100" s="46" t="s">
        <v>29</v>
      </c>
      <c r="G100" s="9" t="s">
        <v>30</v>
      </c>
      <c r="H100" s="9" t="s">
        <v>30</v>
      </c>
      <c r="I100" s="9" t="s">
        <v>25</v>
      </c>
      <c r="J100" s="9" t="s">
        <v>25</v>
      </c>
      <c r="K100" s="9" t="s">
        <v>4</v>
      </c>
      <c r="L100" s="9" t="s">
        <v>26</v>
      </c>
      <c r="M100" s="9" t="s">
        <v>24</v>
      </c>
      <c r="O100" s="20">
        <f t="shared" si="29"/>
        <v>13.599999999999998</v>
      </c>
      <c r="P100" s="14" t="e">
        <f t="shared" si="38"/>
        <v>#REF!</v>
      </c>
      <c r="Q100" s="15">
        <f t="shared" si="30"/>
        <v>2</v>
      </c>
      <c r="R100" s="15">
        <f t="shared" si="31"/>
        <v>1.6</v>
      </c>
      <c r="S100" s="15">
        <f t="shared" si="32"/>
        <v>1.6</v>
      </c>
      <c r="T100" s="15">
        <f t="shared" si="33"/>
        <v>3</v>
      </c>
      <c r="U100" s="15">
        <f t="shared" si="34"/>
        <v>2.1</v>
      </c>
      <c r="V100" s="15">
        <f t="shared" si="35"/>
        <v>1.7999999999999998</v>
      </c>
      <c r="W100" s="15">
        <f t="shared" si="36"/>
        <v>1.5</v>
      </c>
      <c r="X100" s="15">
        <f t="shared" si="37"/>
        <v>0</v>
      </c>
      <c r="Y100" s="25">
        <f t="shared" si="39"/>
        <v>15.5</v>
      </c>
      <c r="Z100" s="26" t="e">
        <f t="shared" si="40"/>
        <v>#REF!</v>
      </c>
    </row>
    <row r="101" spans="1:26" ht="17.25" customHeight="1">
      <c r="A101" s="29" t="s">
        <v>201</v>
      </c>
      <c r="B101" s="30" t="s">
        <v>67</v>
      </c>
      <c r="C101" s="35" t="s">
        <v>218</v>
      </c>
      <c r="D101" s="9" t="s">
        <v>30</v>
      </c>
      <c r="E101" s="9" t="s">
        <v>5</v>
      </c>
      <c r="F101" s="46" t="s">
        <v>5</v>
      </c>
      <c r="G101" s="9" t="s">
        <v>5</v>
      </c>
      <c r="H101" s="9"/>
      <c r="I101" s="9"/>
      <c r="J101" s="9"/>
      <c r="K101" s="9"/>
      <c r="L101" s="9"/>
      <c r="M101" s="9"/>
      <c r="N101" s="5" t="s">
        <v>239</v>
      </c>
      <c r="O101" s="20" t="e">
        <f t="shared" si="29"/>
        <v>#REF!</v>
      </c>
      <c r="P101" s="14" t="e">
        <f t="shared" si="38"/>
        <v>#REF!</v>
      </c>
      <c r="Q101" s="15">
        <f t="shared" si="30"/>
        <v>2</v>
      </c>
      <c r="R101" s="15">
        <f t="shared" si="31"/>
        <v>1.8</v>
      </c>
      <c r="S101" s="15" t="e">
        <f>(S$2/20)*(IF(#REF!="A+",20)+IF(#REF!="A",18)+IF(#REF!="A-",16)+IF(#REF!="B+",14)+IF(#REF!="B",12)+IF(#REF!="B-",10)+IF(#REF!="C+",8)+IF(#REF!="C",6)+IF(#REF!="C-",4)+IF(#REF!="X+",2))</f>
        <v>#REF!</v>
      </c>
      <c r="T101" s="15">
        <f t="shared" si="33"/>
        <v>2.6999999999999997</v>
      </c>
      <c r="U101" s="15">
        <f t="shared" si="34"/>
        <v>0</v>
      </c>
      <c r="V101" s="15">
        <f t="shared" si="35"/>
        <v>0</v>
      </c>
      <c r="W101" s="15">
        <f t="shared" si="36"/>
        <v>0</v>
      </c>
      <c r="X101" s="15">
        <f t="shared" si="37"/>
        <v>0</v>
      </c>
      <c r="Y101" s="25" t="e">
        <f t="shared" si="39"/>
        <v>#REF!</v>
      </c>
      <c r="Z101" s="26" t="e">
        <f t="shared" si="40"/>
        <v>#REF!</v>
      </c>
    </row>
    <row r="102" spans="1:26" ht="17.25" customHeight="1">
      <c r="A102" s="32" t="s">
        <v>202</v>
      </c>
      <c r="B102" s="30" t="s">
        <v>203</v>
      </c>
      <c r="C102" s="35" t="s">
        <v>218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5" t="s">
        <v>232</v>
      </c>
      <c r="O102" s="20">
        <f t="shared" si="29"/>
        <v>0</v>
      </c>
      <c r="P102" s="14" t="e">
        <f t="shared" si="38"/>
        <v>#REF!</v>
      </c>
      <c r="Q102" s="15">
        <f t="shared" si="30"/>
        <v>0</v>
      </c>
      <c r="R102" s="15">
        <f t="shared" si="31"/>
        <v>0</v>
      </c>
      <c r="S102" s="15">
        <f t="shared" si="32"/>
        <v>0</v>
      </c>
      <c r="T102" s="15">
        <f t="shared" si="33"/>
        <v>0</v>
      </c>
      <c r="U102" s="15">
        <f t="shared" si="34"/>
        <v>0</v>
      </c>
      <c r="V102" s="15">
        <f t="shared" si="35"/>
        <v>0</v>
      </c>
      <c r="W102" s="15">
        <f t="shared" si="36"/>
        <v>0</v>
      </c>
      <c r="X102" s="15">
        <f t="shared" si="37"/>
        <v>0</v>
      </c>
      <c r="Y102" s="25">
        <f t="shared" si="39"/>
        <v>0</v>
      </c>
      <c r="Z102" s="26" t="e">
        <f t="shared" si="40"/>
        <v>#REF!</v>
      </c>
    </row>
    <row r="103" spans="1:26" ht="17.25" customHeight="1">
      <c r="A103" s="31" t="s">
        <v>204</v>
      </c>
      <c r="B103" s="30" t="s">
        <v>205</v>
      </c>
      <c r="C103" s="35" t="s">
        <v>218</v>
      </c>
      <c r="D103" s="9" t="s">
        <v>30</v>
      </c>
      <c r="E103" s="9" t="s">
        <v>30</v>
      </c>
      <c r="F103" s="9" t="s">
        <v>30</v>
      </c>
      <c r="G103" s="9" t="s">
        <v>30</v>
      </c>
      <c r="H103" s="9" t="s">
        <v>30</v>
      </c>
      <c r="I103" s="9" t="s">
        <v>25</v>
      </c>
      <c r="J103" s="9" t="s">
        <v>4</v>
      </c>
      <c r="K103" s="9" t="s">
        <v>4</v>
      </c>
      <c r="L103" s="9" t="s">
        <v>28</v>
      </c>
      <c r="M103" s="9" t="s">
        <v>24</v>
      </c>
      <c r="O103" s="20">
        <f t="shared" si="29"/>
        <v>13.8</v>
      </c>
      <c r="P103" s="14" t="e">
        <f t="shared" si="38"/>
        <v>#REF!</v>
      </c>
      <c r="Q103" s="15">
        <f t="shared" si="30"/>
        <v>2</v>
      </c>
      <c r="R103" s="15">
        <f t="shared" si="31"/>
        <v>2</v>
      </c>
      <c r="S103" s="15">
        <f t="shared" si="32"/>
        <v>2</v>
      </c>
      <c r="T103" s="15">
        <f t="shared" si="33"/>
        <v>3</v>
      </c>
      <c r="U103" s="15">
        <f t="shared" si="34"/>
        <v>1.7999999999999998</v>
      </c>
      <c r="V103" s="15">
        <f t="shared" si="35"/>
        <v>1.7999999999999998</v>
      </c>
      <c r="W103" s="15">
        <f t="shared" si="36"/>
        <v>1.2</v>
      </c>
      <c r="X103" s="15">
        <f t="shared" si="37"/>
        <v>0</v>
      </c>
      <c r="Y103" s="25">
        <f t="shared" si="39"/>
        <v>15.7</v>
      </c>
      <c r="Z103" s="26" t="e">
        <f t="shared" si="40"/>
        <v>#REF!</v>
      </c>
    </row>
    <row r="104" spans="1:26" ht="17.25" customHeight="1">
      <c r="A104" s="29" t="s">
        <v>206</v>
      </c>
      <c r="B104" s="30" t="s">
        <v>207</v>
      </c>
      <c r="C104" s="35" t="s">
        <v>218</v>
      </c>
      <c r="D104" s="9" t="s">
        <v>25</v>
      </c>
      <c r="E104" s="9" t="s">
        <v>5</v>
      </c>
      <c r="F104" s="9" t="s">
        <v>5</v>
      </c>
      <c r="G104" s="9" t="s">
        <v>5</v>
      </c>
      <c r="H104" s="10"/>
      <c r="I104" s="10"/>
      <c r="J104" s="9"/>
      <c r="K104" s="9"/>
      <c r="L104" s="9"/>
      <c r="M104" s="9"/>
      <c r="N104" s="7" t="s">
        <v>237</v>
      </c>
      <c r="O104" s="20">
        <f>SUM(Q104:X104)-1</f>
        <v>6.6999999999999993</v>
      </c>
      <c r="P104" s="14" t="e">
        <f t="shared" si="38"/>
        <v>#REF!</v>
      </c>
      <c r="Q104" s="15">
        <f t="shared" si="30"/>
        <v>1.4000000000000001</v>
      </c>
      <c r="R104" s="15">
        <f t="shared" si="31"/>
        <v>1.8</v>
      </c>
      <c r="S104" s="15">
        <f t="shared" si="32"/>
        <v>1.8</v>
      </c>
      <c r="T104" s="15">
        <f t="shared" si="33"/>
        <v>2.6999999999999997</v>
      </c>
      <c r="U104" s="15">
        <f t="shared" si="34"/>
        <v>0</v>
      </c>
      <c r="V104" s="15">
        <f t="shared" si="35"/>
        <v>0</v>
      </c>
      <c r="W104" s="15">
        <f t="shared" si="36"/>
        <v>0</v>
      </c>
      <c r="X104" s="15">
        <f t="shared" si="37"/>
        <v>0</v>
      </c>
      <c r="Y104" s="25">
        <f t="shared" si="39"/>
        <v>10.7</v>
      </c>
      <c r="Z104" s="26" t="e">
        <f t="shared" si="40"/>
        <v>#REF!</v>
      </c>
    </row>
    <row r="105" spans="1:26" ht="17.25" customHeight="1">
      <c r="A105" s="34" t="s">
        <v>208</v>
      </c>
      <c r="B105" s="30" t="s">
        <v>209</v>
      </c>
      <c r="C105" s="35" t="s">
        <v>218</v>
      </c>
      <c r="D105" s="9" t="s">
        <v>5</v>
      </c>
      <c r="E105" s="9" t="s">
        <v>29</v>
      </c>
      <c r="F105" s="9" t="s">
        <v>29</v>
      </c>
      <c r="G105" s="9" t="s">
        <v>5</v>
      </c>
      <c r="H105" s="9" t="s">
        <v>3</v>
      </c>
      <c r="I105" s="9" t="s">
        <v>3</v>
      </c>
      <c r="J105" s="9" t="s">
        <v>27</v>
      </c>
      <c r="K105" s="9" t="s">
        <v>31</v>
      </c>
      <c r="L105" s="9" t="s">
        <v>24</v>
      </c>
      <c r="M105" s="9" t="s">
        <v>24</v>
      </c>
      <c r="O105" s="20">
        <f t="shared" si="29"/>
        <v>8.6</v>
      </c>
      <c r="P105" s="14" t="e">
        <f t="shared" si="38"/>
        <v>#REF!</v>
      </c>
      <c r="Q105" s="15">
        <f t="shared" si="30"/>
        <v>1.8</v>
      </c>
      <c r="R105" s="15">
        <f t="shared" si="31"/>
        <v>1.6</v>
      </c>
      <c r="S105" s="15">
        <f t="shared" si="32"/>
        <v>1.6</v>
      </c>
      <c r="T105" s="15">
        <f t="shared" si="33"/>
        <v>2.6999999999999997</v>
      </c>
      <c r="U105" s="15">
        <f t="shared" si="34"/>
        <v>0.6</v>
      </c>
      <c r="V105" s="15">
        <f t="shared" si="35"/>
        <v>0.3</v>
      </c>
      <c r="W105" s="15">
        <f t="shared" si="36"/>
        <v>0</v>
      </c>
      <c r="X105" s="15">
        <f t="shared" si="37"/>
        <v>0</v>
      </c>
      <c r="Y105" s="25">
        <f t="shared" si="39"/>
        <v>12</v>
      </c>
      <c r="Z105" s="26" t="e">
        <f t="shared" si="40"/>
        <v>#REF!</v>
      </c>
    </row>
    <row r="106" spans="1:26" ht="17.25" customHeight="1">
      <c r="A106" s="31" t="s">
        <v>210</v>
      </c>
      <c r="B106" s="30" t="s">
        <v>211</v>
      </c>
      <c r="C106" s="35" t="s">
        <v>218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O106" s="20">
        <f t="shared" si="29"/>
        <v>0</v>
      </c>
      <c r="P106" s="14" t="e">
        <f t="shared" si="38"/>
        <v>#REF!</v>
      </c>
      <c r="Q106" s="15">
        <f t="shared" si="30"/>
        <v>0</v>
      </c>
      <c r="R106" s="15">
        <f t="shared" si="31"/>
        <v>0</v>
      </c>
      <c r="S106" s="15">
        <f t="shared" si="32"/>
        <v>0</v>
      </c>
      <c r="T106" s="15">
        <f t="shared" si="33"/>
        <v>0</v>
      </c>
      <c r="U106" s="15">
        <f t="shared" si="34"/>
        <v>0</v>
      </c>
      <c r="V106" s="15">
        <f t="shared" si="35"/>
        <v>0</v>
      </c>
      <c r="W106" s="15">
        <f t="shared" si="36"/>
        <v>0</v>
      </c>
      <c r="X106" s="15">
        <f t="shared" si="37"/>
        <v>0</v>
      </c>
      <c r="Y106" s="25">
        <f t="shared" si="39"/>
        <v>0</v>
      </c>
      <c r="Z106" s="26" t="e">
        <f t="shared" si="40"/>
        <v>#REF!</v>
      </c>
    </row>
    <row r="107" spans="1:26" ht="17.25" customHeight="1">
      <c r="A107" s="29" t="s">
        <v>212</v>
      </c>
      <c r="B107" s="30" t="s">
        <v>213</v>
      </c>
      <c r="C107" s="35" t="s">
        <v>218</v>
      </c>
      <c r="D107" s="9" t="s">
        <v>25</v>
      </c>
      <c r="E107" s="9" t="s">
        <v>5</v>
      </c>
      <c r="F107" s="9" t="s">
        <v>5</v>
      </c>
      <c r="G107" s="9" t="s">
        <v>5</v>
      </c>
      <c r="H107" s="9"/>
      <c r="I107" s="9"/>
      <c r="J107" s="9"/>
      <c r="K107" s="9"/>
      <c r="L107" s="9"/>
      <c r="M107" s="9"/>
      <c r="N107" s="7" t="s">
        <v>237</v>
      </c>
      <c r="O107" s="20">
        <f t="shared" si="29"/>
        <v>7.6999999999999993</v>
      </c>
      <c r="P107" s="14" t="e">
        <f t="shared" si="38"/>
        <v>#REF!</v>
      </c>
      <c r="Q107" s="15">
        <f t="shared" si="30"/>
        <v>1.4000000000000001</v>
      </c>
      <c r="R107" s="15">
        <f t="shared" si="31"/>
        <v>1.8</v>
      </c>
      <c r="S107" s="15">
        <f t="shared" si="32"/>
        <v>1.8</v>
      </c>
      <c r="T107" s="15">
        <f t="shared" si="33"/>
        <v>2.6999999999999997</v>
      </c>
      <c r="U107" s="15">
        <f t="shared" si="34"/>
        <v>0</v>
      </c>
      <c r="V107" s="15">
        <f t="shared" si="35"/>
        <v>0</v>
      </c>
      <c r="W107" s="15">
        <f t="shared" si="36"/>
        <v>0</v>
      </c>
      <c r="X107" s="15">
        <f t="shared" si="37"/>
        <v>0</v>
      </c>
      <c r="Y107" s="25">
        <f t="shared" si="39"/>
        <v>11.4</v>
      </c>
      <c r="Z107" s="26" t="e">
        <f t="shared" si="40"/>
        <v>#REF!</v>
      </c>
    </row>
    <row r="108" spans="1:26" ht="17.25" customHeight="1">
      <c r="A108" s="31" t="s">
        <v>214</v>
      </c>
      <c r="B108" s="30" t="s">
        <v>215</v>
      </c>
      <c r="C108" s="35" t="s">
        <v>218</v>
      </c>
      <c r="D108" s="9" t="s">
        <v>30</v>
      </c>
      <c r="E108" s="9" t="s">
        <v>29</v>
      </c>
      <c r="F108" s="9" t="s">
        <v>5</v>
      </c>
      <c r="G108" s="9" t="s">
        <v>5</v>
      </c>
      <c r="H108" s="9"/>
      <c r="I108" s="9"/>
      <c r="J108" s="9"/>
      <c r="K108" s="9"/>
      <c r="L108" s="9"/>
      <c r="M108" s="9"/>
      <c r="N108" s="7" t="s">
        <v>238</v>
      </c>
      <c r="O108" s="20">
        <f t="shared" si="29"/>
        <v>8.1</v>
      </c>
      <c r="P108" s="14" t="e">
        <f t="shared" si="38"/>
        <v>#REF!</v>
      </c>
      <c r="Q108" s="15">
        <f t="shared" si="30"/>
        <v>2</v>
      </c>
      <c r="R108" s="15">
        <f t="shared" si="31"/>
        <v>1.6</v>
      </c>
      <c r="S108" s="15">
        <f t="shared" si="32"/>
        <v>1.8</v>
      </c>
      <c r="T108" s="15">
        <f t="shared" si="33"/>
        <v>2.6999999999999997</v>
      </c>
      <c r="U108" s="15">
        <f t="shared" si="34"/>
        <v>0</v>
      </c>
      <c r="V108" s="15">
        <f t="shared" si="35"/>
        <v>0</v>
      </c>
      <c r="W108" s="15">
        <f t="shared" si="36"/>
        <v>0</v>
      </c>
      <c r="X108" s="15">
        <f t="shared" si="37"/>
        <v>0</v>
      </c>
      <c r="Y108" s="25">
        <f t="shared" si="39"/>
        <v>11.7</v>
      </c>
      <c r="Z108" s="26" t="e">
        <f t="shared" si="40"/>
        <v>#REF!</v>
      </c>
    </row>
    <row r="109" spans="1:26" ht="15" customHeight="1">
      <c r="A109" s="29" t="s">
        <v>216</v>
      </c>
      <c r="B109" s="30" t="s">
        <v>217</v>
      </c>
      <c r="C109" s="35" t="s">
        <v>218</v>
      </c>
      <c r="D109" s="9" t="s">
        <v>30</v>
      </c>
      <c r="E109" s="9" t="s">
        <v>29</v>
      </c>
      <c r="F109" s="46" t="s">
        <v>29</v>
      </c>
      <c r="G109" s="9" t="s">
        <v>30</v>
      </c>
      <c r="H109" s="9" t="s">
        <v>30</v>
      </c>
      <c r="I109" s="9" t="s">
        <v>25</v>
      </c>
      <c r="J109" s="9" t="s">
        <v>25</v>
      </c>
      <c r="K109" s="9" t="s">
        <v>4</v>
      </c>
      <c r="L109" s="9" t="s">
        <v>26</v>
      </c>
      <c r="M109" s="9" t="s">
        <v>24</v>
      </c>
    </row>
    <row r="110" spans="1:26" ht="15" customHeight="1">
      <c r="E110" s="5" t="s">
        <v>229</v>
      </c>
      <c r="N110" s="18" t="s">
        <v>33</v>
      </c>
      <c r="O110" s="16">
        <f>SUMIF(O$3:O$108,"&gt;0")/COUNTIF(O$3:O$108,"&gt;0")</f>
        <v>10.746153846153845</v>
      </c>
      <c r="Y110" s="16">
        <f>SUMIF(Y$3:Y$108,"&gt;0")/COUNTIF(Y$3:Y$108,"&gt;0")</f>
        <v>13.534615384615391</v>
      </c>
    </row>
    <row r="111" spans="1:26" ht="15" customHeight="1">
      <c r="N111" s="18" t="s">
        <v>39</v>
      </c>
      <c r="O111" s="16">
        <v>6</v>
      </c>
    </row>
    <row r="112" spans="1:26" ht="17.25" customHeight="1">
      <c r="A112" s="11" t="s">
        <v>35</v>
      </c>
      <c r="B112" s="3" t="s">
        <v>36</v>
      </c>
      <c r="C112" s="4" t="s">
        <v>5</v>
      </c>
      <c r="D112" s="9" t="s">
        <v>30</v>
      </c>
      <c r="E112" s="9" t="s">
        <v>30</v>
      </c>
      <c r="F112" s="9" t="s">
        <v>30</v>
      </c>
      <c r="G112" s="9" t="s">
        <v>30</v>
      </c>
      <c r="H112" s="9"/>
      <c r="I112" s="9"/>
      <c r="J112" s="9" t="s">
        <v>30</v>
      </c>
      <c r="K112" s="9" t="s">
        <v>30</v>
      </c>
      <c r="L112" s="9" t="s">
        <v>30</v>
      </c>
      <c r="M112" s="9" t="s">
        <v>30</v>
      </c>
      <c r="O112" s="20">
        <f t="shared" ref="O112" si="41">SUM(Q112:X112)</f>
        <v>21</v>
      </c>
      <c r="P112" s="14"/>
      <c r="Q112" s="15">
        <f t="shared" ref="Q112" si="42">(Q$2/20)*(IF(D112="A+",20)+IF(D112="A",18)+IF(D112="A-",16)+IF(D112="B+",14)+IF(D112="B",12)+IF(D112="B-",10)+IF(D112="C+",8)+IF(D112="C",6)+IF(D112="C-",4)+IF(D112="X+",2))</f>
        <v>2</v>
      </c>
      <c r="R112" s="15">
        <f t="shared" ref="R112" si="43">(R$2/20)*(IF(E112="A+",20)+IF(E112="A",18)+IF(E112="A-",16)+IF(E112="B+",14)+IF(E112="B",12)+IF(E112="B-",10)+IF(E112="C+",8)+IF(E112="C",6)+IF(E112="C-",4)+IF(E112="X+",2))</f>
        <v>2</v>
      </c>
      <c r="S112" s="15">
        <f t="shared" ref="S112" si="44">(S$2/20)*(IF(F112="A+",20)+IF(F112="A",18)+IF(F112="A-",16)+IF(F112="B+",14)+IF(F112="B",12)+IF(F112="B-",10)+IF(F112="C+",8)+IF(F112="C",6)+IF(F112="C-",4)+IF(F112="X+",2))</f>
        <v>2</v>
      </c>
      <c r="T112" s="15">
        <f t="shared" ref="T112" si="45">(T$2/20)*(IF(G112="A+",20)+IF(G112="A",18)+IF(G112="A-",16)+IF(G112="B+",14)+IF(G112="B",12)+IF(G112="B-",10)+IF(G112="C+",8)+IF(G112="C",6)+IF(G112="C-",4)+IF(G112="X+",2))</f>
        <v>3</v>
      </c>
      <c r="U112" s="15">
        <f t="shared" ref="U112" si="46">(U$2/20)*(IF(J112="A+",20)+IF(J112="A",18)+IF(J112="A-",16)+IF(J112="B+",14)+IF(J112="B",12)+IF(J112="B-",10)+IF(J112="C+",8)+IF(J112="C",6)+IF(J112="C-",4)+IF(J112="X+",2))</f>
        <v>3</v>
      </c>
      <c r="V112" s="15">
        <f t="shared" ref="V112" si="47">(V$2/20)*(IF(K112="A+",20)+IF(K112="A",18)+IF(K112="A-",16)+IF(K112="B+",14)+IF(K112="B",12)+IF(K112="B-",10)+IF(K112="C+",8)+IF(K112="C",6)+IF(K112="C-",4)+IF(K112="X+",2))</f>
        <v>3</v>
      </c>
      <c r="W112" s="15">
        <f t="shared" ref="W112" si="48">(W$2/20)*(IF(L112="A+",20)+IF(L112="A",18)+IF(L112="A-",16)+IF(L112="B+",14)+IF(L112="B",12)+IF(L112="B-",10)+IF(L112="C+",8)+IF(L112="C",6)+IF(L112="C-",4)+IF(L112="X+",2))</f>
        <v>3</v>
      </c>
      <c r="X112" s="15">
        <f t="shared" ref="X112" si="49">(X$2/20)*(IF(M112="A+",20)+IF(M112="A",18)+IF(M112="A-",16)+IF(M112="B+",14)+IF(M112="B",12)+IF(M112="B-",10)+IF(M112="C+",8)+IF(M112="C",6)+IF(M112="C-",4)+IF(M112="X+",2))</f>
        <v>3</v>
      </c>
      <c r="Y112" s="25">
        <f t="shared" ref="Y112" si="50">SUM(AA112:AH112)</f>
        <v>0</v>
      </c>
      <c r="Z112" s="26"/>
    </row>
    <row r="114" spans="3:15" ht="15" customHeight="1">
      <c r="C114" s="9" t="s">
        <v>30</v>
      </c>
      <c r="D114" s="5">
        <f t="shared" ref="D114:M125" si="51">COUNTIF(D$3:D$108,$C114)</f>
        <v>44</v>
      </c>
      <c r="E114" s="5">
        <f t="shared" si="51"/>
        <v>31</v>
      </c>
      <c r="F114" s="5">
        <f t="shared" si="51"/>
        <v>28</v>
      </c>
      <c r="G114" s="5">
        <f t="shared" si="51"/>
        <v>30</v>
      </c>
      <c r="J114" s="5">
        <f t="shared" si="51"/>
        <v>0</v>
      </c>
      <c r="K114" s="5">
        <f t="shared" si="51"/>
        <v>2</v>
      </c>
      <c r="L114" s="5">
        <f t="shared" si="51"/>
        <v>2</v>
      </c>
      <c r="M114" s="5">
        <f t="shared" si="51"/>
        <v>0</v>
      </c>
    </row>
    <row r="115" spans="3:15" ht="15" customHeight="1">
      <c r="C115" s="9" t="s">
        <v>5</v>
      </c>
      <c r="D115" s="5">
        <f t="shared" si="51"/>
        <v>7</v>
      </c>
      <c r="E115" s="5">
        <f t="shared" si="51"/>
        <v>12</v>
      </c>
      <c r="F115" s="5">
        <f t="shared" si="51"/>
        <v>19</v>
      </c>
      <c r="G115" s="5">
        <f t="shared" si="51"/>
        <v>23</v>
      </c>
      <c r="J115" s="5">
        <f t="shared" si="51"/>
        <v>2</v>
      </c>
      <c r="K115" s="5">
        <f t="shared" si="51"/>
        <v>0</v>
      </c>
      <c r="L115" s="5">
        <f t="shared" si="51"/>
        <v>0</v>
      </c>
      <c r="M115" s="5">
        <f t="shared" si="51"/>
        <v>2</v>
      </c>
    </row>
    <row r="116" spans="3:15" ht="15" customHeight="1">
      <c r="C116" s="10" t="s">
        <v>29</v>
      </c>
      <c r="D116" s="5">
        <f t="shared" si="51"/>
        <v>0</v>
      </c>
      <c r="E116" s="5">
        <f t="shared" si="51"/>
        <v>10</v>
      </c>
      <c r="F116" s="5">
        <f t="shared" si="51"/>
        <v>6</v>
      </c>
      <c r="G116" s="5">
        <f t="shared" si="51"/>
        <v>0</v>
      </c>
      <c r="J116" s="5">
        <f t="shared" si="51"/>
        <v>6</v>
      </c>
      <c r="K116" s="5">
        <f t="shared" si="51"/>
        <v>6</v>
      </c>
      <c r="L116" s="5">
        <f t="shared" si="51"/>
        <v>2</v>
      </c>
      <c r="M116" s="5">
        <f t="shared" si="51"/>
        <v>2</v>
      </c>
    </row>
    <row r="117" spans="3:15" ht="15" customHeight="1">
      <c r="C117" s="9" t="s">
        <v>25</v>
      </c>
      <c r="D117" s="5">
        <f t="shared" si="51"/>
        <v>2</v>
      </c>
      <c r="E117" s="5">
        <f t="shared" si="51"/>
        <v>0</v>
      </c>
      <c r="F117" s="5">
        <f t="shared" si="51"/>
        <v>0</v>
      </c>
      <c r="G117" s="5">
        <f t="shared" si="51"/>
        <v>0</v>
      </c>
      <c r="J117" s="5">
        <f t="shared" si="51"/>
        <v>3</v>
      </c>
      <c r="K117" s="5">
        <f t="shared" si="51"/>
        <v>6</v>
      </c>
      <c r="L117" s="5">
        <f t="shared" si="51"/>
        <v>0</v>
      </c>
      <c r="M117" s="5">
        <f t="shared" si="51"/>
        <v>0</v>
      </c>
    </row>
    <row r="118" spans="3:15" ht="15" customHeight="1">
      <c r="C118" s="10" t="s">
        <v>4</v>
      </c>
      <c r="D118" s="5">
        <f t="shared" si="51"/>
        <v>0</v>
      </c>
      <c r="E118" s="5">
        <f t="shared" si="51"/>
        <v>0</v>
      </c>
      <c r="F118" s="5">
        <f t="shared" si="51"/>
        <v>0</v>
      </c>
      <c r="G118" s="5">
        <f t="shared" si="51"/>
        <v>0</v>
      </c>
      <c r="J118" s="5">
        <f t="shared" si="51"/>
        <v>2</v>
      </c>
      <c r="K118" s="5">
        <f t="shared" si="51"/>
        <v>5</v>
      </c>
      <c r="L118" s="5">
        <f t="shared" si="51"/>
        <v>0</v>
      </c>
      <c r="M118" s="5">
        <f t="shared" si="51"/>
        <v>0</v>
      </c>
    </row>
    <row r="119" spans="3:15" ht="15" customHeight="1">
      <c r="C119" s="9" t="s">
        <v>26</v>
      </c>
      <c r="D119" s="5">
        <f t="shared" si="51"/>
        <v>0</v>
      </c>
      <c r="E119" s="5">
        <f t="shared" si="51"/>
        <v>0</v>
      </c>
      <c r="F119" s="5">
        <f t="shared" si="51"/>
        <v>0</v>
      </c>
      <c r="G119" s="5">
        <f t="shared" si="51"/>
        <v>0</v>
      </c>
      <c r="J119" s="5">
        <f t="shared" si="51"/>
        <v>2</v>
      </c>
      <c r="K119" s="5">
        <f t="shared" si="51"/>
        <v>0</v>
      </c>
      <c r="L119" s="5">
        <f t="shared" si="51"/>
        <v>1</v>
      </c>
      <c r="M119" s="5">
        <f t="shared" si="51"/>
        <v>0</v>
      </c>
    </row>
    <row r="120" spans="3:15" ht="15" customHeight="1">
      <c r="C120" s="9" t="s">
        <v>28</v>
      </c>
      <c r="D120" s="5">
        <f t="shared" si="51"/>
        <v>0</v>
      </c>
      <c r="E120" s="5">
        <f t="shared" si="51"/>
        <v>0</v>
      </c>
      <c r="F120" s="5">
        <f t="shared" si="51"/>
        <v>0</v>
      </c>
      <c r="G120" s="5">
        <f t="shared" si="51"/>
        <v>0</v>
      </c>
      <c r="J120" s="5">
        <f t="shared" si="51"/>
        <v>2</v>
      </c>
      <c r="K120" s="5">
        <f t="shared" si="51"/>
        <v>1</v>
      </c>
      <c r="L120" s="5">
        <f t="shared" si="51"/>
        <v>4</v>
      </c>
      <c r="M120" s="5">
        <f t="shared" si="51"/>
        <v>0</v>
      </c>
    </row>
    <row r="121" spans="3:15" ht="15" customHeight="1">
      <c r="C121" s="9" t="s">
        <v>3</v>
      </c>
      <c r="D121" s="5">
        <f t="shared" si="51"/>
        <v>0</v>
      </c>
      <c r="E121" s="5">
        <f t="shared" si="51"/>
        <v>0</v>
      </c>
      <c r="F121" s="5">
        <f t="shared" si="51"/>
        <v>0</v>
      </c>
      <c r="G121" s="5">
        <f t="shared" si="51"/>
        <v>0</v>
      </c>
      <c r="J121" s="5">
        <f t="shared" si="51"/>
        <v>1</v>
      </c>
      <c r="K121" s="5">
        <f t="shared" si="51"/>
        <v>0</v>
      </c>
      <c r="L121" s="5">
        <f t="shared" si="51"/>
        <v>2</v>
      </c>
      <c r="M121" s="5">
        <f t="shared" si="51"/>
        <v>0</v>
      </c>
    </row>
    <row r="122" spans="3:15" ht="15" customHeight="1">
      <c r="C122" s="9" t="s">
        <v>27</v>
      </c>
      <c r="D122" s="5">
        <f t="shared" si="51"/>
        <v>0</v>
      </c>
      <c r="E122" s="5">
        <f t="shared" si="51"/>
        <v>0</v>
      </c>
      <c r="F122" s="5">
        <f t="shared" si="51"/>
        <v>0</v>
      </c>
      <c r="G122" s="5">
        <f t="shared" si="51"/>
        <v>0</v>
      </c>
      <c r="J122" s="5">
        <f t="shared" si="51"/>
        <v>3</v>
      </c>
      <c r="K122" s="5">
        <f t="shared" si="51"/>
        <v>2</v>
      </c>
      <c r="L122" s="5">
        <f t="shared" si="51"/>
        <v>2</v>
      </c>
      <c r="M122" s="5">
        <f t="shared" si="51"/>
        <v>0</v>
      </c>
    </row>
    <row r="123" spans="3:15" ht="15" customHeight="1">
      <c r="C123" s="9" t="s">
        <v>31</v>
      </c>
      <c r="D123" s="5">
        <f t="shared" si="51"/>
        <v>0</v>
      </c>
      <c r="E123" s="5">
        <f t="shared" si="51"/>
        <v>0</v>
      </c>
      <c r="F123" s="5">
        <f t="shared" si="51"/>
        <v>0</v>
      </c>
      <c r="G123" s="5">
        <f t="shared" si="51"/>
        <v>0</v>
      </c>
      <c r="J123" s="5">
        <f t="shared" si="51"/>
        <v>2</v>
      </c>
      <c r="K123" s="5">
        <f t="shared" si="51"/>
        <v>1</v>
      </c>
      <c r="L123" s="5">
        <f t="shared" si="51"/>
        <v>0</v>
      </c>
      <c r="M123" s="5">
        <f t="shared" si="51"/>
        <v>0</v>
      </c>
    </row>
    <row r="124" spans="3:15" ht="15" customHeight="1">
      <c r="C124" s="9" t="s">
        <v>24</v>
      </c>
      <c r="D124" s="5">
        <f t="shared" si="51"/>
        <v>0</v>
      </c>
      <c r="E124" s="5">
        <f t="shared" si="51"/>
        <v>0</v>
      </c>
      <c r="F124" s="5">
        <f t="shared" si="51"/>
        <v>0</v>
      </c>
      <c r="G124" s="5">
        <f t="shared" si="51"/>
        <v>0</v>
      </c>
      <c r="J124" s="5">
        <f t="shared" si="51"/>
        <v>4</v>
      </c>
      <c r="K124" s="5">
        <f t="shared" si="51"/>
        <v>4</v>
      </c>
      <c r="L124" s="5">
        <f t="shared" si="51"/>
        <v>14</v>
      </c>
      <c r="M124" s="5">
        <f t="shared" si="51"/>
        <v>23</v>
      </c>
    </row>
    <row r="125" spans="3:15" ht="15" customHeight="1">
      <c r="C125" s="9" t="s">
        <v>23</v>
      </c>
      <c r="D125" s="5">
        <f t="shared" si="51"/>
        <v>0</v>
      </c>
      <c r="E125" s="5">
        <f t="shared" si="51"/>
        <v>0</v>
      </c>
      <c r="F125" s="5">
        <f t="shared" si="51"/>
        <v>0</v>
      </c>
      <c r="G125" s="5">
        <f t="shared" si="51"/>
        <v>0</v>
      </c>
      <c r="J125" s="5">
        <f t="shared" si="51"/>
        <v>0</v>
      </c>
      <c r="K125" s="5">
        <f t="shared" si="51"/>
        <v>0</v>
      </c>
      <c r="L125" s="5">
        <f t="shared" si="51"/>
        <v>0</v>
      </c>
      <c r="M125" s="5">
        <f t="shared" si="51"/>
        <v>0</v>
      </c>
    </row>
    <row r="127" spans="3:15" ht="15" customHeight="1">
      <c r="N127" s="7" t="s">
        <v>40</v>
      </c>
    </row>
    <row r="128" spans="3:15" ht="15" customHeight="1">
      <c r="N128" s="18" t="s">
        <v>5</v>
      </c>
      <c r="O128" s="22">
        <f>SUMIF(C$3:C$108,N128,O$3:O$108)/COUNTIF(C$3:C$108,N128)</f>
        <v>1.925806451612903</v>
      </c>
    </row>
    <row r="129" spans="14:15" ht="15" customHeight="1">
      <c r="N129" s="18" t="s">
        <v>4</v>
      </c>
      <c r="O129" s="22">
        <f>SUMIF(C$3:C$108,N129,O$3:O$108)/COUNTIF(C$3:C$108,N129)</f>
        <v>3.870967741935484</v>
      </c>
    </row>
    <row r="130" spans="14:15" ht="15" customHeight="1">
      <c r="N130" s="18" t="s">
        <v>3</v>
      </c>
      <c r="O130" s="22">
        <f>SUMIF(C$3:C$108,N130,O$3:O$108)/COUNTIF(C$3:C$108,N130)</f>
        <v>9.328125</v>
      </c>
    </row>
    <row r="131" spans="14:15" ht="15" customHeight="1">
      <c r="N131" s="18" t="s">
        <v>8</v>
      </c>
      <c r="O131" s="22" t="e">
        <f>SUMIF(C$3:C$108,N131,O$3:O$108)/COUNTIF(C$3:C$108,N131)</f>
        <v>#DIV/0!</v>
      </c>
    </row>
  </sheetData>
  <mergeCells count="5">
    <mergeCell ref="D1:G1"/>
    <mergeCell ref="J1:M1"/>
    <mergeCell ref="N1:N2"/>
    <mergeCell ref="A1:A2"/>
    <mergeCell ref="B1:B2"/>
  </mergeCells>
  <conditionalFormatting sqref="E3:M3 E10:M11 E5:M6 D65:E65 G65:I65 H66:I66 D67:I67 H68:I68 D69:I82 H83:I84 D85:I92 H93:I95 D96:I97 D99:I109 D3:I64">
    <cfRule type="containsText" dxfId="350" priority="382" operator="containsText" text=".">
      <formula>NOT(ISERROR(SEARCH(".",D3)))</formula>
    </cfRule>
  </conditionalFormatting>
  <conditionalFormatting sqref="J3:M97 J99:M109">
    <cfRule type="containsText" dxfId="349" priority="380" operator="containsText" text=".">
      <formula>NOT(ISERROR(SEARCH(".",J3)))</formula>
    </cfRule>
  </conditionalFormatting>
  <conditionalFormatting sqref="D113:M1048576 D1 J1 D65:E65 G65:M65 H66:M66 D67:M67 H68:M68 D69:M82 H83:M84 D85:M92 H93:M95 D96:M97 D99:M111 D2:M64">
    <cfRule type="cellIs" dxfId="348" priority="359" operator="equal">
      <formula>"X"</formula>
    </cfRule>
    <cfRule type="cellIs" dxfId="347" priority="360" operator="equal">
      <formula>"X+"</formula>
    </cfRule>
    <cfRule type="cellIs" dxfId="346" priority="361" operator="equal">
      <formula>"C-"</formula>
    </cfRule>
    <cfRule type="cellIs" dxfId="345" priority="362" operator="equal">
      <formula>"C"</formula>
    </cfRule>
    <cfRule type="cellIs" dxfId="344" priority="363" operator="equal">
      <formula>"C+"</formula>
    </cfRule>
    <cfRule type="cellIs" dxfId="343" priority="364" operator="equal">
      <formula>"B-"</formula>
    </cfRule>
    <cfRule type="cellIs" dxfId="342" priority="365" operator="equal">
      <formula>"B"</formula>
    </cfRule>
    <cfRule type="cellIs" dxfId="341" priority="366" operator="equal">
      <formula>"B+"</formula>
    </cfRule>
    <cfRule type="cellIs" dxfId="340" priority="367" operator="equal">
      <formula>"A-"</formula>
    </cfRule>
    <cfRule type="cellIs" dxfId="339" priority="368" operator="equal">
      <formula>"A"</formula>
    </cfRule>
    <cfRule type="cellIs" dxfId="338" priority="369" operator="equal">
      <formula>"A+"</formula>
    </cfRule>
  </conditionalFormatting>
  <conditionalFormatting sqref="O3:O108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08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ntainsText" dxfId="337" priority="193" operator="containsText" text=".">
      <formula>NOT(ISERROR(SEARCH(".",F65)))</formula>
    </cfRule>
  </conditionalFormatting>
  <conditionalFormatting sqref="F65">
    <cfRule type="cellIs" dxfId="336" priority="182" operator="equal">
      <formula>"X"</formula>
    </cfRule>
    <cfRule type="cellIs" dxfId="335" priority="183" operator="equal">
      <formula>"X+"</formula>
    </cfRule>
    <cfRule type="cellIs" dxfId="334" priority="184" operator="equal">
      <formula>"C-"</formula>
    </cfRule>
    <cfRule type="cellIs" dxfId="333" priority="185" operator="equal">
      <formula>"C"</formula>
    </cfRule>
    <cfRule type="cellIs" dxfId="332" priority="186" operator="equal">
      <formula>"C+"</formula>
    </cfRule>
    <cfRule type="cellIs" dxfId="331" priority="187" operator="equal">
      <formula>"B-"</formula>
    </cfRule>
    <cfRule type="cellIs" dxfId="330" priority="188" operator="equal">
      <formula>"B"</formula>
    </cfRule>
    <cfRule type="cellIs" dxfId="329" priority="189" operator="equal">
      <formula>"B+"</formula>
    </cfRule>
    <cfRule type="cellIs" dxfId="328" priority="190" operator="equal">
      <formula>"A-"</formula>
    </cfRule>
    <cfRule type="cellIs" dxfId="327" priority="191" operator="equal">
      <formula>"A"</formula>
    </cfRule>
    <cfRule type="cellIs" dxfId="326" priority="192" operator="equal">
      <formula>"A+"</formula>
    </cfRule>
  </conditionalFormatting>
  <conditionalFormatting sqref="D66:E66 G66">
    <cfRule type="containsText" dxfId="325" priority="181" operator="containsText" text=".">
      <formula>NOT(ISERROR(SEARCH(".",D66)))</formula>
    </cfRule>
  </conditionalFormatting>
  <conditionalFormatting sqref="D66:E66 G66">
    <cfRule type="cellIs" dxfId="324" priority="170" operator="equal">
      <formula>"X"</formula>
    </cfRule>
    <cfRule type="cellIs" dxfId="323" priority="171" operator="equal">
      <formula>"X+"</formula>
    </cfRule>
    <cfRule type="cellIs" dxfId="322" priority="172" operator="equal">
      <formula>"C-"</formula>
    </cfRule>
    <cfRule type="cellIs" dxfId="321" priority="173" operator="equal">
      <formula>"C"</formula>
    </cfRule>
    <cfRule type="cellIs" dxfId="320" priority="174" operator="equal">
      <formula>"C+"</formula>
    </cfRule>
    <cfRule type="cellIs" dxfId="319" priority="175" operator="equal">
      <formula>"B-"</formula>
    </cfRule>
    <cfRule type="cellIs" dxfId="318" priority="176" operator="equal">
      <formula>"B"</formula>
    </cfRule>
    <cfRule type="cellIs" dxfId="317" priority="177" operator="equal">
      <formula>"B+"</formula>
    </cfRule>
    <cfRule type="cellIs" dxfId="316" priority="178" operator="equal">
      <formula>"A-"</formula>
    </cfRule>
    <cfRule type="cellIs" dxfId="315" priority="179" operator="equal">
      <formula>"A"</formula>
    </cfRule>
    <cfRule type="cellIs" dxfId="314" priority="180" operator="equal">
      <formula>"A+"</formula>
    </cfRule>
  </conditionalFormatting>
  <conditionalFormatting sqref="F66">
    <cfRule type="containsText" dxfId="313" priority="169" operator="containsText" text=".">
      <formula>NOT(ISERROR(SEARCH(".",F66)))</formula>
    </cfRule>
  </conditionalFormatting>
  <conditionalFormatting sqref="F66">
    <cfRule type="cellIs" dxfId="312" priority="158" operator="equal">
      <formula>"X"</formula>
    </cfRule>
    <cfRule type="cellIs" dxfId="311" priority="159" operator="equal">
      <formula>"X+"</formula>
    </cfRule>
    <cfRule type="cellIs" dxfId="310" priority="160" operator="equal">
      <formula>"C-"</formula>
    </cfRule>
    <cfRule type="cellIs" dxfId="309" priority="161" operator="equal">
      <formula>"C"</formula>
    </cfRule>
    <cfRule type="cellIs" dxfId="308" priority="162" operator="equal">
      <formula>"C+"</formula>
    </cfRule>
    <cfRule type="cellIs" dxfId="307" priority="163" operator="equal">
      <formula>"B-"</formula>
    </cfRule>
    <cfRule type="cellIs" dxfId="306" priority="164" operator="equal">
      <formula>"B"</formula>
    </cfRule>
    <cfRule type="cellIs" dxfId="305" priority="165" operator="equal">
      <formula>"B+"</formula>
    </cfRule>
    <cfRule type="cellIs" dxfId="304" priority="166" operator="equal">
      <formula>"A-"</formula>
    </cfRule>
    <cfRule type="cellIs" dxfId="303" priority="167" operator="equal">
      <formula>"A"</formula>
    </cfRule>
    <cfRule type="cellIs" dxfId="302" priority="168" operator="equal">
      <formula>"A+"</formula>
    </cfRule>
  </conditionalFormatting>
  <conditionalFormatting sqref="D84:E84 G84">
    <cfRule type="containsText" dxfId="301" priority="157" operator="containsText" text=".">
      <formula>NOT(ISERROR(SEARCH(".",D84)))</formula>
    </cfRule>
  </conditionalFormatting>
  <conditionalFormatting sqref="D84:E84 G84">
    <cfRule type="cellIs" dxfId="300" priority="146" operator="equal">
      <formula>"X"</formula>
    </cfRule>
    <cfRule type="cellIs" dxfId="299" priority="147" operator="equal">
      <formula>"X+"</formula>
    </cfRule>
    <cfRule type="cellIs" dxfId="298" priority="148" operator="equal">
      <formula>"C-"</formula>
    </cfRule>
    <cfRule type="cellIs" dxfId="297" priority="149" operator="equal">
      <formula>"C"</formula>
    </cfRule>
    <cfRule type="cellIs" dxfId="296" priority="150" operator="equal">
      <formula>"C+"</formula>
    </cfRule>
    <cfRule type="cellIs" dxfId="295" priority="151" operator="equal">
      <formula>"B-"</formula>
    </cfRule>
    <cfRule type="cellIs" dxfId="294" priority="152" operator="equal">
      <formula>"B"</formula>
    </cfRule>
    <cfRule type="cellIs" dxfId="293" priority="153" operator="equal">
      <formula>"B+"</formula>
    </cfRule>
    <cfRule type="cellIs" dxfId="292" priority="154" operator="equal">
      <formula>"A-"</formula>
    </cfRule>
    <cfRule type="cellIs" dxfId="291" priority="155" operator="equal">
      <formula>"A"</formula>
    </cfRule>
    <cfRule type="cellIs" dxfId="290" priority="156" operator="equal">
      <formula>"A+"</formula>
    </cfRule>
  </conditionalFormatting>
  <conditionalFormatting sqref="F84">
    <cfRule type="containsText" dxfId="289" priority="145" operator="containsText" text=".">
      <formula>NOT(ISERROR(SEARCH(".",F84)))</formula>
    </cfRule>
  </conditionalFormatting>
  <conditionalFormatting sqref="F84">
    <cfRule type="cellIs" dxfId="288" priority="134" operator="equal">
      <formula>"X"</formula>
    </cfRule>
    <cfRule type="cellIs" dxfId="287" priority="135" operator="equal">
      <formula>"X+"</formula>
    </cfRule>
    <cfRule type="cellIs" dxfId="286" priority="136" operator="equal">
      <formula>"C-"</formula>
    </cfRule>
    <cfRule type="cellIs" dxfId="285" priority="137" operator="equal">
      <formula>"C"</formula>
    </cfRule>
    <cfRule type="cellIs" dxfId="284" priority="138" operator="equal">
      <formula>"C+"</formula>
    </cfRule>
    <cfRule type="cellIs" dxfId="283" priority="139" operator="equal">
      <formula>"B-"</formula>
    </cfRule>
    <cfRule type="cellIs" dxfId="282" priority="140" operator="equal">
      <formula>"B"</formula>
    </cfRule>
    <cfRule type="cellIs" dxfId="281" priority="141" operator="equal">
      <formula>"B+"</formula>
    </cfRule>
    <cfRule type="cellIs" dxfId="280" priority="142" operator="equal">
      <formula>"A-"</formula>
    </cfRule>
    <cfRule type="cellIs" dxfId="279" priority="143" operator="equal">
      <formula>"A"</formula>
    </cfRule>
    <cfRule type="cellIs" dxfId="278" priority="144" operator="equal">
      <formula>"A+"</formula>
    </cfRule>
  </conditionalFormatting>
  <conditionalFormatting sqref="D68:E68 G68">
    <cfRule type="containsText" dxfId="277" priority="133" operator="containsText" text=".">
      <formula>NOT(ISERROR(SEARCH(".",D68)))</formula>
    </cfRule>
  </conditionalFormatting>
  <conditionalFormatting sqref="D68:E68 G68">
    <cfRule type="cellIs" dxfId="276" priority="122" operator="equal">
      <formula>"X"</formula>
    </cfRule>
    <cfRule type="cellIs" dxfId="275" priority="123" operator="equal">
      <formula>"X+"</formula>
    </cfRule>
    <cfRule type="cellIs" dxfId="274" priority="124" operator="equal">
      <formula>"C-"</formula>
    </cfRule>
    <cfRule type="cellIs" dxfId="273" priority="125" operator="equal">
      <formula>"C"</formula>
    </cfRule>
    <cfRule type="cellIs" dxfId="272" priority="126" operator="equal">
      <formula>"C+"</formula>
    </cfRule>
    <cfRule type="cellIs" dxfId="271" priority="127" operator="equal">
      <formula>"B-"</formula>
    </cfRule>
    <cfRule type="cellIs" dxfId="270" priority="128" operator="equal">
      <formula>"B"</formula>
    </cfRule>
    <cfRule type="cellIs" dxfId="269" priority="129" operator="equal">
      <formula>"B+"</formula>
    </cfRule>
    <cfRule type="cellIs" dxfId="268" priority="130" operator="equal">
      <formula>"A-"</formula>
    </cfRule>
    <cfRule type="cellIs" dxfId="267" priority="131" operator="equal">
      <formula>"A"</formula>
    </cfRule>
    <cfRule type="cellIs" dxfId="266" priority="132" operator="equal">
      <formula>"A+"</formula>
    </cfRule>
  </conditionalFormatting>
  <conditionalFormatting sqref="F68">
    <cfRule type="containsText" dxfId="265" priority="121" operator="containsText" text=".">
      <formula>NOT(ISERROR(SEARCH(".",F68)))</formula>
    </cfRule>
  </conditionalFormatting>
  <conditionalFormatting sqref="F68">
    <cfRule type="cellIs" dxfId="264" priority="110" operator="equal">
      <formula>"X"</formula>
    </cfRule>
    <cfRule type="cellIs" dxfId="263" priority="111" operator="equal">
      <formula>"X+"</formula>
    </cfRule>
    <cfRule type="cellIs" dxfId="262" priority="112" operator="equal">
      <formula>"C-"</formula>
    </cfRule>
    <cfRule type="cellIs" dxfId="261" priority="113" operator="equal">
      <formula>"C"</formula>
    </cfRule>
    <cfRule type="cellIs" dxfId="260" priority="114" operator="equal">
      <formula>"C+"</formula>
    </cfRule>
    <cfRule type="cellIs" dxfId="259" priority="115" operator="equal">
      <formula>"B-"</formula>
    </cfRule>
    <cfRule type="cellIs" dxfId="258" priority="116" operator="equal">
      <formula>"B"</formula>
    </cfRule>
    <cfRule type="cellIs" dxfId="257" priority="117" operator="equal">
      <formula>"B+"</formula>
    </cfRule>
    <cfRule type="cellIs" dxfId="256" priority="118" operator="equal">
      <formula>"A-"</formula>
    </cfRule>
    <cfRule type="cellIs" dxfId="255" priority="119" operator="equal">
      <formula>"A"</formula>
    </cfRule>
    <cfRule type="cellIs" dxfId="254" priority="120" operator="equal">
      <formula>"A+"</formula>
    </cfRule>
  </conditionalFormatting>
  <conditionalFormatting sqref="D94:E94 G94">
    <cfRule type="containsText" dxfId="253" priority="109" operator="containsText" text=".">
      <formula>NOT(ISERROR(SEARCH(".",D94)))</formula>
    </cfRule>
  </conditionalFormatting>
  <conditionalFormatting sqref="D94:E94 G94">
    <cfRule type="cellIs" dxfId="252" priority="98" operator="equal">
      <formula>"X"</formula>
    </cfRule>
    <cfRule type="cellIs" dxfId="251" priority="99" operator="equal">
      <formula>"X+"</formula>
    </cfRule>
    <cfRule type="cellIs" dxfId="250" priority="100" operator="equal">
      <formula>"C-"</formula>
    </cfRule>
    <cfRule type="cellIs" dxfId="249" priority="101" operator="equal">
      <formula>"C"</formula>
    </cfRule>
    <cfRule type="cellIs" dxfId="248" priority="102" operator="equal">
      <formula>"C+"</formula>
    </cfRule>
    <cfRule type="cellIs" dxfId="247" priority="103" operator="equal">
      <formula>"B-"</formula>
    </cfRule>
    <cfRule type="cellIs" dxfId="246" priority="104" operator="equal">
      <formula>"B"</formula>
    </cfRule>
    <cfRule type="cellIs" dxfId="245" priority="105" operator="equal">
      <formula>"B+"</formula>
    </cfRule>
    <cfRule type="cellIs" dxfId="244" priority="106" operator="equal">
      <formula>"A-"</formula>
    </cfRule>
    <cfRule type="cellIs" dxfId="243" priority="107" operator="equal">
      <formula>"A"</formula>
    </cfRule>
    <cfRule type="cellIs" dxfId="242" priority="108" operator="equal">
      <formula>"A+"</formula>
    </cfRule>
  </conditionalFormatting>
  <conditionalFormatting sqref="F94">
    <cfRule type="containsText" dxfId="241" priority="97" operator="containsText" text=".">
      <formula>NOT(ISERROR(SEARCH(".",F94)))</formula>
    </cfRule>
  </conditionalFormatting>
  <conditionalFormatting sqref="F94">
    <cfRule type="cellIs" dxfId="240" priority="86" operator="equal">
      <formula>"X"</formula>
    </cfRule>
    <cfRule type="cellIs" dxfId="239" priority="87" operator="equal">
      <formula>"X+"</formula>
    </cfRule>
    <cfRule type="cellIs" dxfId="238" priority="88" operator="equal">
      <formula>"C-"</formula>
    </cfRule>
    <cfRule type="cellIs" dxfId="237" priority="89" operator="equal">
      <formula>"C"</formula>
    </cfRule>
    <cfRule type="cellIs" dxfId="236" priority="90" operator="equal">
      <formula>"C+"</formula>
    </cfRule>
    <cfRule type="cellIs" dxfId="235" priority="91" operator="equal">
      <formula>"B-"</formula>
    </cfRule>
    <cfRule type="cellIs" dxfId="234" priority="92" operator="equal">
      <formula>"B"</formula>
    </cfRule>
    <cfRule type="cellIs" dxfId="233" priority="93" operator="equal">
      <formula>"B+"</formula>
    </cfRule>
    <cfRule type="cellIs" dxfId="232" priority="94" operator="equal">
      <formula>"A-"</formula>
    </cfRule>
    <cfRule type="cellIs" dxfId="231" priority="95" operator="equal">
      <formula>"A"</formula>
    </cfRule>
    <cfRule type="cellIs" dxfId="230" priority="96" operator="equal">
      <formula>"A+"</formula>
    </cfRule>
  </conditionalFormatting>
  <conditionalFormatting sqref="D83:E83 G83">
    <cfRule type="containsText" dxfId="229" priority="85" operator="containsText" text=".">
      <formula>NOT(ISERROR(SEARCH(".",D83)))</formula>
    </cfRule>
  </conditionalFormatting>
  <conditionalFormatting sqref="D83:E83 G83">
    <cfRule type="cellIs" dxfId="228" priority="74" operator="equal">
      <formula>"X"</formula>
    </cfRule>
    <cfRule type="cellIs" dxfId="227" priority="75" operator="equal">
      <formula>"X+"</formula>
    </cfRule>
    <cfRule type="cellIs" dxfId="226" priority="76" operator="equal">
      <formula>"C-"</formula>
    </cfRule>
    <cfRule type="cellIs" dxfId="225" priority="77" operator="equal">
      <formula>"C"</formula>
    </cfRule>
    <cfRule type="cellIs" dxfId="224" priority="78" operator="equal">
      <formula>"C+"</formula>
    </cfRule>
    <cfRule type="cellIs" dxfId="223" priority="79" operator="equal">
      <formula>"B-"</formula>
    </cfRule>
    <cfRule type="cellIs" dxfId="222" priority="80" operator="equal">
      <formula>"B"</formula>
    </cfRule>
    <cfRule type="cellIs" dxfId="221" priority="81" operator="equal">
      <formula>"B+"</formula>
    </cfRule>
    <cfRule type="cellIs" dxfId="220" priority="82" operator="equal">
      <formula>"A-"</formula>
    </cfRule>
    <cfRule type="cellIs" dxfId="219" priority="83" operator="equal">
      <formula>"A"</formula>
    </cfRule>
    <cfRule type="cellIs" dxfId="218" priority="84" operator="equal">
      <formula>"A+"</formula>
    </cfRule>
  </conditionalFormatting>
  <conditionalFormatting sqref="F83">
    <cfRule type="containsText" dxfId="217" priority="73" operator="containsText" text=".">
      <formula>NOT(ISERROR(SEARCH(".",F83)))</formula>
    </cfRule>
  </conditionalFormatting>
  <conditionalFormatting sqref="F83">
    <cfRule type="cellIs" dxfId="216" priority="62" operator="equal">
      <formula>"X"</formula>
    </cfRule>
    <cfRule type="cellIs" dxfId="215" priority="63" operator="equal">
      <formula>"X+"</formula>
    </cfRule>
    <cfRule type="cellIs" dxfId="214" priority="64" operator="equal">
      <formula>"C-"</formula>
    </cfRule>
    <cfRule type="cellIs" dxfId="213" priority="65" operator="equal">
      <formula>"C"</formula>
    </cfRule>
    <cfRule type="cellIs" dxfId="212" priority="66" operator="equal">
      <formula>"C+"</formula>
    </cfRule>
    <cfRule type="cellIs" dxfId="211" priority="67" operator="equal">
      <formula>"B-"</formula>
    </cfRule>
    <cfRule type="cellIs" dxfId="210" priority="68" operator="equal">
      <formula>"B"</formula>
    </cfRule>
    <cfRule type="cellIs" dxfId="209" priority="69" operator="equal">
      <formula>"B+"</formula>
    </cfRule>
    <cfRule type="cellIs" dxfId="208" priority="70" operator="equal">
      <formula>"A-"</formula>
    </cfRule>
    <cfRule type="cellIs" dxfId="207" priority="71" operator="equal">
      <formula>"A"</formula>
    </cfRule>
    <cfRule type="cellIs" dxfId="206" priority="72" operator="equal">
      <formula>"A+"</formula>
    </cfRule>
  </conditionalFormatting>
  <conditionalFormatting sqref="D93:E93 G93">
    <cfRule type="containsText" dxfId="205" priority="61" operator="containsText" text=".">
      <formula>NOT(ISERROR(SEARCH(".",D93)))</formula>
    </cfRule>
  </conditionalFormatting>
  <conditionalFormatting sqref="D93:E93 G93">
    <cfRule type="cellIs" dxfId="204" priority="50" operator="equal">
      <formula>"X"</formula>
    </cfRule>
    <cfRule type="cellIs" dxfId="203" priority="51" operator="equal">
      <formula>"X+"</formula>
    </cfRule>
    <cfRule type="cellIs" dxfId="202" priority="52" operator="equal">
      <formula>"C-"</formula>
    </cfRule>
    <cfRule type="cellIs" dxfId="201" priority="53" operator="equal">
      <formula>"C"</formula>
    </cfRule>
    <cfRule type="cellIs" dxfId="200" priority="54" operator="equal">
      <formula>"C+"</formula>
    </cfRule>
    <cfRule type="cellIs" dxfId="199" priority="55" operator="equal">
      <formula>"B-"</formula>
    </cfRule>
    <cfRule type="cellIs" dxfId="198" priority="56" operator="equal">
      <formula>"B"</formula>
    </cfRule>
    <cfRule type="cellIs" dxfId="197" priority="57" operator="equal">
      <formula>"B+"</formula>
    </cfRule>
    <cfRule type="cellIs" dxfId="196" priority="58" operator="equal">
      <formula>"A-"</formula>
    </cfRule>
    <cfRule type="cellIs" dxfId="195" priority="59" operator="equal">
      <formula>"A"</formula>
    </cfRule>
    <cfRule type="cellIs" dxfId="194" priority="60" operator="equal">
      <formula>"A+"</formula>
    </cfRule>
  </conditionalFormatting>
  <conditionalFormatting sqref="F93">
    <cfRule type="containsText" dxfId="193" priority="49" operator="containsText" text=".">
      <formula>NOT(ISERROR(SEARCH(".",F93)))</formula>
    </cfRule>
  </conditionalFormatting>
  <conditionalFormatting sqref="F93">
    <cfRule type="cellIs" dxfId="192" priority="38" operator="equal">
      <formula>"X"</formula>
    </cfRule>
    <cfRule type="cellIs" dxfId="191" priority="39" operator="equal">
      <formula>"X+"</formula>
    </cfRule>
    <cfRule type="cellIs" dxfId="190" priority="40" operator="equal">
      <formula>"C-"</formula>
    </cfRule>
    <cfRule type="cellIs" dxfId="189" priority="41" operator="equal">
      <formula>"C"</formula>
    </cfRule>
    <cfRule type="cellIs" dxfId="188" priority="42" operator="equal">
      <formula>"C+"</formula>
    </cfRule>
    <cfRule type="cellIs" dxfId="187" priority="43" operator="equal">
      <formula>"B-"</formula>
    </cfRule>
    <cfRule type="cellIs" dxfId="186" priority="44" operator="equal">
      <formula>"B"</formula>
    </cfRule>
    <cfRule type="cellIs" dxfId="185" priority="45" operator="equal">
      <formula>"B+"</formula>
    </cfRule>
    <cfRule type="cellIs" dxfId="184" priority="46" operator="equal">
      <formula>"A-"</formula>
    </cfRule>
    <cfRule type="cellIs" dxfId="183" priority="47" operator="equal">
      <formula>"A"</formula>
    </cfRule>
    <cfRule type="cellIs" dxfId="182" priority="48" operator="equal">
      <formula>"A+"</formula>
    </cfRule>
  </conditionalFormatting>
  <conditionalFormatting sqref="D95:E95 G95">
    <cfRule type="containsText" dxfId="181" priority="37" operator="containsText" text=".">
      <formula>NOT(ISERROR(SEARCH(".",D95)))</formula>
    </cfRule>
  </conditionalFormatting>
  <conditionalFormatting sqref="D95:E95 G95">
    <cfRule type="cellIs" dxfId="180" priority="26" operator="equal">
      <formula>"X"</formula>
    </cfRule>
    <cfRule type="cellIs" dxfId="179" priority="27" operator="equal">
      <formula>"X+"</formula>
    </cfRule>
    <cfRule type="cellIs" dxfId="178" priority="28" operator="equal">
      <formula>"C-"</formula>
    </cfRule>
    <cfRule type="cellIs" dxfId="177" priority="29" operator="equal">
      <formula>"C"</formula>
    </cfRule>
    <cfRule type="cellIs" dxfId="176" priority="30" operator="equal">
      <formula>"C+"</formula>
    </cfRule>
    <cfRule type="cellIs" dxfId="175" priority="31" operator="equal">
      <formula>"B-"</formula>
    </cfRule>
    <cfRule type="cellIs" dxfId="174" priority="32" operator="equal">
      <formula>"B"</formula>
    </cfRule>
    <cfRule type="cellIs" dxfId="173" priority="33" operator="equal">
      <formula>"B+"</formula>
    </cfRule>
    <cfRule type="cellIs" dxfId="172" priority="34" operator="equal">
      <formula>"A-"</formula>
    </cfRule>
    <cfRule type="cellIs" dxfId="171" priority="35" operator="equal">
      <formula>"A"</formula>
    </cfRule>
    <cfRule type="cellIs" dxfId="170" priority="36" operator="equal">
      <formula>"A+"</formula>
    </cfRule>
  </conditionalFormatting>
  <conditionalFormatting sqref="F95">
    <cfRule type="containsText" dxfId="169" priority="25" operator="containsText" text=".">
      <formula>NOT(ISERROR(SEARCH(".",F95)))</formula>
    </cfRule>
  </conditionalFormatting>
  <conditionalFormatting sqref="F95">
    <cfRule type="cellIs" dxfId="168" priority="14" operator="equal">
      <formula>"X"</formula>
    </cfRule>
    <cfRule type="cellIs" dxfId="167" priority="15" operator="equal">
      <formula>"X+"</formula>
    </cfRule>
    <cfRule type="cellIs" dxfId="166" priority="16" operator="equal">
      <formula>"C-"</formula>
    </cfRule>
    <cfRule type="cellIs" dxfId="165" priority="17" operator="equal">
      <formula>"C"</formula>
    </cfRule>
    <cfRule type="cellIs" dxfId="164" priority="18" operator="equal">
      <formula>"C+"</formula>
    </cfRule>
    <cfRule type="cellIs" dxfId="163" priority="19" operator="equal">
      <formula>"B-"</formula>
    </cfRule>
    <cfRule type="cellIs" dxfId="162" priority="20" operator="equal">
      <formula>"B"</formula>
    </cfRule>
    <cfRule type="cellIs" dxfId="161" priority="21" operator="equal">
      <formula>"B+"</formula>
    </cfRule>
    <cfRule type="cellIs" dxfId="160" priority="22" operator="equal">
      <formula>"A-"</formula>
    </cfRule>
    <cfRule type="cellIs" dxfId="159" priority="23" operator="equal">
      <formula>"A"</formula>
    </cfRule>
    <cfRule type="cellIs" dxfId="158" priority="24" operator="equal">
      <formula>"A+"</formula>
    </cfRule>
  </conditionalFormatting>
  <conditionalFormatting sqref="D98:I98">
    <cfRule type="containsText" dxfId="49" priority="13" operator="containsText" text=".">
      <formula>NOT(ISERROR(SEARCH(".",D98)))</formula>
    </cfRule>
  </conditionalFormatting>
  <conditionalFormatting sqref="J98:M98">
    <cfRule type="containsText" dxfId="47" priority="12" operator="containsText" text=".">
      <formula>NOT(ISERROR(SEARCH(".",J98)))</formula>
    </cfRule>
  </conditionalFormatting>
  <conditionalFormatting sqref="D98:M98">
    <cfRule type="cellIs" dxfId="45" priority="1" operator="equal">
      <formula>"X"</formula>
    </cfRule>
    <cfRule type="cellIs" dxfId="44" priority="2" operator="equal">
      <formula>"X+"</formula>
    </cfRule>
    <cfRule type="cellIs" dxfId="43" priority="3" operator="equal">
      <formula>"C-"</formula>
    </cfRule>
    <cfRule type="cellIs" dxfId="42" priority="4" operator="equal">
      <formula>"C"</formula>
    </cfRule>
    <cfRule type="cellIs" dxfId="41" priority="5" operator="equal">
      <formula>"C+"</formula>
    </cfRule>
    <cfRule type="cellIs" dxfId="40" priority="6" operator="equal">
      <formula>"B-"</formula>
    </cfRule>
    <cfRule type="cellIs" dxfId="39" priority="7" operator="equal">
      <formula>"B"</formula>
    </cfRule>
    <cfRule type="cellIs" dxfId="38" priority="8" operator="equal">
      <formula>"B+"</formula>
    </cfRule>
    <cfRule type="cellIs" dxfId="37" priority="9" operator="equal">
      <formula>"A-"</formula>
    </cfRule>
    <cfRule type="cellIs" dxfId="36" priority="10" operator="equal">
      <formula>"A"</formula>
    </cfRule>
    <cfRule type="cellIs" dxfId="35" priority="11" operator="equal">
      <formula>"A+"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Notes CE SDD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2015-01-30T10:45:29Z</dcterms:created>
  <dcterms:modified xsi:type="dcterms:W3CDTF">2015-02-12T15:25:50Z</dcterms:modified>
</cp:coreProperties>
</file>