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13_ncr:1_{5DE6F00A-5170-484F-AB7C-77CE0BD3634B}" xr6:coauthVersionLast="47" xr6:coauthVersionMax="47" xr10:uidLastSave="{00000000-0000-0000-0000-000000000000}"/>
  <bookViews>
    <workbookView xWindow="-28898" yWindow="-98" windowWidth="28996" windowHeight="16395" activeTab="3" xr2:uid="{00000000-000D-0000-FFFF-FFFF00000000}"/>
  </bookViews>
  <sheets>
    <sheet name="filter-context" sheetId="5" r:id="rId1"/>
    <sheet name="profit-margin-cross-check" sheetId="6" r:id="rId2"/>
    <sheet name="switch" sheetId="7" r:id="rId3"/>
    <sheet name="hierarchy" sheetId="8" r:id="rId4"/>
    <sheet name="orders" sheetId="1" r:id="rId5"/>
    <sheet name="returns" sheetId="2" r:id="rId6"/>
    <sheet name="users" sheetId="3" r:id="rId7"/>
  </sheets>
  <calcPr calcId="191029"/>
  <pivotCaches>
    <pivotCache cacheId="146" r:id="rId8"/>
    <pivotCache cacheId="149" r:id="rId9"/>
    <pivotCache cacheId="152" r:id="rId10"/>
    <pivotCache cacheId="164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4991bceb-094b-4c73-afbe-bc353bc1de3d" name="orders" connection="Query - orders"/>
          <x15:modelTable id="returns_b2835c03-3164-469f-8a0a-255ea4b12679" name="returns" connection="Query - returns"/>
          <x15:modelTable id="users_f0330686-affd-4af3-8fb6-8d001536c7ae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6" l="1"/>
  <c r="F6" i="6"/>
  <c r="F7" i="6"/>
  <c r="F8" i="6"/>
  <c r="F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D9CA91-3FB8-453F-89B4-E49AE10BD8CF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c9eb92f5-bc29-483a-907b-50f909db1b5f"/>
      </ext>
    </extLst>
  </connection>
  <connection id="2" xr16:uid="{3E391745-9911-4268-93B6-9F52C3FB65F7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26c1f73c-6d2f-4a16-b479-9a8dc537988f"/>
      </ext>
    </extLst>
  </connection>
  <connection id="3" xr16:uid="{D756BAAD-A5E5-4BC3-93C2-869FA3196AB5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f00a2c8a-f312-4278-b8ee-5ecdb353e529"/>
      </ext>
    </extLst>
  </connection>
  <connection id="4" xr16:uid="{72A1AFEE-E9B9-4AE0-878D-29C6A8EC46D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&amp;[Centr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<sst xmlns="http://schemas.openxmlformats.org/spreadsheetml/2006/main" count="107755" uniqueCount="2898">
  <si>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</si>
  <si>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</si>
  <si>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</si>
  <si>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</si>
  <si>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</si>
  <si>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</si>
  <si>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</si>
  <si>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</si>
  <si>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</si>
  <si>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</si>
  <si>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</si>
  <si>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</si>
  <si>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</si>
  <si>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</si>
  <si>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</si>
  <si>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</si>
  <si>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</si>
  <si>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</si>
  <si>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</si>
  <si>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</si>
  <si>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</si>
  <si>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</si>
  <si>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</si>
  <si>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</si>
  <si>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</si>
  <si>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</si>
  <si>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</si>
  <si>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</si>
  <si>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</si>
  <si>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</si>
  <si>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</si>
  <si>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</si>
  <si>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</si>
  <si>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</si>
  <si>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</si>
  <si>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</si>
  <si>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</si>
  <si>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</si>
  <si>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</si>
  <si>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</si>
  <si>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</si>
  <si>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</si>
  <si>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</si>
  <si>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</si>
  <si>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</si>
  <si>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</si>
  <si>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</si>
  <si>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</si>
  <si>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</si>
  <si>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</si>
  <si>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</si>
  <si>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</si>
  <si>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</si>
  <si>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</si>
  <si>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</si>
  <si>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</si>
  <si>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</si>
  <si>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</si>
  <si>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</si>
  <si>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</si>
  <si>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</si>
  <si>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</si>
  <si>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</si>
  <si>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</si>
  <si>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</si>
  <si>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</si>
  <si>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</si>
  <si>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</si>
  <si>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</si>
  <si>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</si>
  <si>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</si>
  <si>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</si>
  <si>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</si>
  <si>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</si>
  <si>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</si>
  <si>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</si>
  <si>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</si>
  <si>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</si>
  <si>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</si>
  <si>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</si>
  <si>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</si>
  <si>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</si>
  <si>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</si>
  <si>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</si>
  <si>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</si>
  <si>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</si>
  <si>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</si>
  <si>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</si>
  <si>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</si>
  <si>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</si>
  <si>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</si>
  <si>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</si>
  <si>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</si>
  <si>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</si>
  <si>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</si>
  <si>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</si>
  <si>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</si>
  <si>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</si>
  <si>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</si>
  <si>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</si>
  <si>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</si>
  <si>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</si>
  <si>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</si>
  <si>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</si>
  <si>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</si>
  <si>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</si>
  <si>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</si>
  <si>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</si>
  <si>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</si>
  <si>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</si>
  <si>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</si>
  <si>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</si>
  <si>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</si>
  <si>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</si>
  <si>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</si>
  <si>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</si>
  <si>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</si>
  <si>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</si>
  <si>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</si>
  <si>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</si>
  <si>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</si>
  <si>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</si>
  <si>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</si>
  <si>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</si>
  <si>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</si>
  <si>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</si>
  <si>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</si>
  <si>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</si>
  <si>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</si>
  <si>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</si>
  <si>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</si>
  <si>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</si>
  <si>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</si>
  <si>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</si>
  <si>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</si>
  <si>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</si>
  <si>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</si>
  <si>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</si>
  <si>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</si>
  <si>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</si>
  <si>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</si>
  <si>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</si>
  <si>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</si>
  <si>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</si>
  <si>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</si>
  <si>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</si>
  <si>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</si>
  <si>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</si>
  <si>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</si>
  <si>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</si>
  <si>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</si>
  <si>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</si>
  <si>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</si>
  <si>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</si>
  <si>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</si>
  <si>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</si>
  <si>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</si>
  <si>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</si>
  <si>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</si>
  <si>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</si>
  <si>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</si>
  <si>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</si>
  <si>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</si>
  <si>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</si>
  <si>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</si>
  <si>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</si>
  <si>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</si>
  <si>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</si>
  <si>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</si>
  <si>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</si>
  <si>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</si>
  <si>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</si>
  <si>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</si>
  <si>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</si>
  <si>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</si>
  <si>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</si>
  <si>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</si>
  <si>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</si>
  <si>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</si>
  <si>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</si>
  <si>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</si>
  <si>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</si>
  <si>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</si>
  <si>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</si>
  <si>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</si>
  <si>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</si>
  <si>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</si>
  <si>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</si>
  <si>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</si>
  <si>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</si>
  <si>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</si>
  <si>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</si>
  <si>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</si>
  <si>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</si>
  <si>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</si>
  <si>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</si>
  <si>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</si>
  <si>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</si>
  <si>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</si>
  <si>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</si>
  <si>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</si>
  <si>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</si>
  <si>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</si>
  <si>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</si>
  <si>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</si>
  <si>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</si>
  <si>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</si>
  <si>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</si>
  <si>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</si>
  <si>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</si>
  <si>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</si>
  <si>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</si>
  <si>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</si>
  <si>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</si>
  <si>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</si>
  <si>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</si>
  <si>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</si>
  <si>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</si>
  <si>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</si>
  <si>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</si>
  <si>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</si>
  <si>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</si>
  <si>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</si>
  <si>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</si>
  <si>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</si>
  <si>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</si>
  <si>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</si>
  <si>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</si>
  <si>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</si>
  <si>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</si>
  <si>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</si>
  <si>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</si>
  <si>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</si>
  <si>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</si>
  <si>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</si>
  <si>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</si>
  <si>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</si>
  <si>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</si>
  <si>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</si>
  <si>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</si>
  <si>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</si>
  <si>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</si>
  <si>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</si>
  <si>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</si>
  <si>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</si>
  <si>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</si>
  <si>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</si>
  <si>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</si>
  <si>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</si>
  <si>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</si>
  <si>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</si>
  <si>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</si>
  <si>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</si>
  <si>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</si>
  <si>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</si>
  <si>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</si>
  <si>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</si>
  <si>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</si>
  <si>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</si>
  <si>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</si>
  <si>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</si>
  <si>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</si>
  <si>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</si>
  <si>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</si>
  <si>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</si>
  <si>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</si>
  <si>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</si>
  <si>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</si>
  <si>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</si>
  <si>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</si>
  <si>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</si>
  <si>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</si>
  <si>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</si>
  <si>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</si>
  <si>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</si>
  <si>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</si>
  <si>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</si>
  <si>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</si>
  <si>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</si>
  <si>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</si>
  <si>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</si>
  <si>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</si>
  <si>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</si>
  <si>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</si>
  <si>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</si>
  <si>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</si>
  <si>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</si>
  <si>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</si>
  <si>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</si>
  <si>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</si>
  <si>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</si>
  <si>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</si>
  <si>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</si>
  <si>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</si>
  <si>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</si>
  <si>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</si>
  <si>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</si>
  <si>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</si>
  <si>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</si>
  <si>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</si>
  <si>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</si>
  <si>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</si>
  <si>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</si>
  <si>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</si>
  <si>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</si>
  <si>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</si>
  <si>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</si>
  <si>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</si>
  <si>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</si>
  <si>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</si>
  <si>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</si>
  <si>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</si>
  <si>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</si>
  <si>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</si>
  <si>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</si>
  <si>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</si>
  <si>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</si>
  <si>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</si>
  <si>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</si>
  <si>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</si>
  <si>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</si>
  <si>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</si>
  <si>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</si>
  <si>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</si>
  <si>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</si>
  <si>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</si>
  <si>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</si>
  <si>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</si>
  <si>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</si>
  <si>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</si>
  <si>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</si>
  <si>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</si>
  <si>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</si>
  <si>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</si>
  <si>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</si>
  <si>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</si>
  <si>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</si>
  <si>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</si>
  <si>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</si>
  <si>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</si>
  <si>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</si>
  <si>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</si>
  <si>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</si>
  <si>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</si>
  <si>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</si>
  <si>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</si>
  <si>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</si>
  <si>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</si>
  <si>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</si>
  <si>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</si>
  <si>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</si>
  <si>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</si>
  <si>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</si>
  <si>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</si>
  <si>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</si>
  <si>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</si>
  <si>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</si>
  <si>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</si>
  <si>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</si>
  <si>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</si>
  <si>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</si>
  <si>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</si>
  <si>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</si>
  <si>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</si>
  <si>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</si>
  <si>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</si>
  <si>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</si>
  <si>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</si>
  <si>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</si>
  <si>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</si>
  <si>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</si>
  <si>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</si>
  <si>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</si>
  <si>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</si>
  <si>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</si>
  <si>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</si>
  <si>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</si>
  <si>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</si>
  <si>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</si>
  <si>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</si>
  <si>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</si>
  <si>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</si>
  <si>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</si>
  <si>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</si>
  <si>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</si>
  <si>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</si>
  <si>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</si>
  <si>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</si>
  <si>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</si>
  <si>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</si>
  <si>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</si>
  <si>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</si>
  <si>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</si>
  <si>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</si>
  <si>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</si>
  <si>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</si>
  <si>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</si>
  <si>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</si>
  <si>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</si>
  <si>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</si>
  <si>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</si>
  <si>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</si>
  <si>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</si>
  <si>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</si>
  <si>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</si>
  <si>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</si>
  <si>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</si>
  <si>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</si>
  <si>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</si>
  <si>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</si>
  <si>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</si>
  <si>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</si>
  <si>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</si>
  <si>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</si>
  <si>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</si>
  <si>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</si>
  <si>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</si>
  <si>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</si>
  <si>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</si>
  <si>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</si>
  <si>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</si>
  <si>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</si>
  <si>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</si>
  <si>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</si>
  <si>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</si>
  <si>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</si>
  <si>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</si>
  <si>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</si>
  <si>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</si>
  <si>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</si>
  <si>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</si>
  <si>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</si>
  <si>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</si>
  <si>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</si>
  <si>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</si>
  <si>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</si>
  <si>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</si>
  <si>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</si>
  <si>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</si>
  <si>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</si>
  <si>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</si>
  <si>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</si>
  <si>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</si>
  <si>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</si>
  <si>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</si>
  <si>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</si>
  <si>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</si>
  <si>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</si>
  <si>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</si>
  <si>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</si>
  <si>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</si>
  <si>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</si>
  <si>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</si>
  <si>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</si>
  <si>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</si>
  <si>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</si>
  <si>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</si>
  <si>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</si>
  <si>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</si>
  <si>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</si>
  <si>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</si>
  <si>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</si>
  <si>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</si>
  <si>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</si>
  <si>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</si>
  <si>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</si>
  <si>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</si>
  <si>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</si>
  <si>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</si>
  <si>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</si>
  <si>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</si>
  <si>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</si>
  <si>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</si>
  <si>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</si>
  <si>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</si>
  <si>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</si>
  <si>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</si>
  <si>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</si>
  <si>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</si>
  <si>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</si>
  <si>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</si>
  <si>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</si>
  <si>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</si>
  <si>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</si>
  <si>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</si>
  <si>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</si>
  <si>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</si>
  <si>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</si>
  <si>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</si>
  <si>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</si>
  <si>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</si>
  <si>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</si>
  <si>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</si>
  <si>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</si>
  <si>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</si>
  <si>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</si>
  <si>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</si>
  <si>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</si>
  <si>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</si>
  <si>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</si>
  <si>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</si>
  <si>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</si>
  <si>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</si>
  <si>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</si>
  <si>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</si>
  <si>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</si>
  <si>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</si>
  <si>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</si>
  <si>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</si>
  <si>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</si>
  <si>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</si>
  <si>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</si>
  <si>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</si>
  <si>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</si>
  <si>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</si>
  <si>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</si>
  <si>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</si>
  <si>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</si>
  <si>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</si>
  <si>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</si>
  <si>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</si>
  <si>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</si>
  <si>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</si>
  <si>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</si>
  <si>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</si>
  <si>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</si>
  <si>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</si>
  <si>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</si>
  <si>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</si>
  <si>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</si>
  <si>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</si>
  <si>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</si>
  <si>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</si>
  <si>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</si>
  <si>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</si>
  <si>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</si>
  <si>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</si>
  <si>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</si>
  <si>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</si>
  <si>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</si>
  <si>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</si>
  <si>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</si>
  <si>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</si>
  <si>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</si>
  <si>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</si>
  <si>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</si>
  <si>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</si>
  <si>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</si>
  <si>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</si>
  <si>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</si>
  <si>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</si>
  <si>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</si>
  <si>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</si>
  <si>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</si>
  <si>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</si>
  <si>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</si>
  <si>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</si>
  <si>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</si>
  <si>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</si>
  <si>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</si>
  <si>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</si>
  <si>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</si>
  <si>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</si>
  <si>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</si>
  <si>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</si>
  <si>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</si>
  <si>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</si>
  <si>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</si>
  <si>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</si>
  <si>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</si>
  <si>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</si>
  <si>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</si>
  <si>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</si>
  <si>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</si>
  <si>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</si>
  <si>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</si>
  <si>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</si>
  <si>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</si>
  <si>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</si>
  <si>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</si>
  <si>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</si>
  <si>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</si>
  <si>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</si>
  <si>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</si>
  <si>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</si>
  <si>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</si>
  <si>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</si>
  <si>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</si>
  <si>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</si>
  <si>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</si>
  <si>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</si>
  <si>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</si>
  <si>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</si>
  <si>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</si>
  <si>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</si>
  <si>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</si>
  <si>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</si>
  <si>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</si>
  <si>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</si>
  <si>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</si>
  <si>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</si>
  <si>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</si>
  <si>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</si>
  <si>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</si>
  <si>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</si>
  <si>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</si>
  <si>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</si>
  <si>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</si>
  <si>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</si>
  <si>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</si>
  <si>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</si>
  <si>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</si>
  <si>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</si>
  <si>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</si>
  <si>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</si>
  <si>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</si>
  <si>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</si>
  <si>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</si>
  <si>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</si>
  <si>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</si>
  <si>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</si>
  <si>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</si>
  <si>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</si>
  <si>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</si>
  <si>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</si>
  <si>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</si>
  <si>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</si>
  <si>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</si>
  <si>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</si>
  <si>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</si>
  <si>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</si>
  <si>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</si>
  <si>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</si>
  <si>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</si>
  <si>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</si>
  <si>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</si>
  <si>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</si>
  <si>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</si>
  <si>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</si>
  <si>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</si>
  <si>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</si>
  <si>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</si>
  <si>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</si>
  <si>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</si>
  <si>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</si>
  <si>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</si>
  <si>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</si>
  <si>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</si>
  <si>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</si>
  <si>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</si>
  <si>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</si>
  <si>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</si>
  <si>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</si>
  <si>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</si>
  <si>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</si>
  <si>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</si>
  <si>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</si>
  <si>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</si>
  <si>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</si>
  <si>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</si>
  <si>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</si>
  <si>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</si>
  <si>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</si>
  <si>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</si>
  <si>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</si>
  <si>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</si>
  <si>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</si>
  <si>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</si>
  <si>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</si>
  <si>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</si>
  <si>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</si>
  <si>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</si>
  <si>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</si>
  <si>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</si>
  <si>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</si>
  <si>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</si>
  <si>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</si>
  <si>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</si>
  <si>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</si>
  <si>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</si>
  <si>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</si>
  <si>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</si>
  <si>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</si>
  <si>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</si>
  <si>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</si>
  <si>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</si>
  <si>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</si>
  <si>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</si>
  <si>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</si>
  <si>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</si>
  <si>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</si>
  <si>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</si>
  <si>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</si>
  <si>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</si>
  <si>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</si>
  <si>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</si>
  <si>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</si>
  <si>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</si>
  <si>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</si>
  <si>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</si>
  <si>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</si>
  <si>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</si>
  <si>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</si>
  <si>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</si>
  <si>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</si>
  <si>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</si>
  <si>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</si>
  <si>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</si>
  <si>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</si>
  <si>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</si>
  <si>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</si>
  <si>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</si>
  <si>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</si>
  <si>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</si>
  <si>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</si>
  <si>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</si>
  <si>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</si>
  <si>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</si>
  <si>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</si>
  <si>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</si>
  <si>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</si>
  <si>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</si>
  <si>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</si>
  <si>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</si>
  <si>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</si>
  <si>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</si>
  <si>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</si>
  <si>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</si>
  <si>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</si>
  <si>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</si>
  <si>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</si>
  <si>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</si>
  <si>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</si>
  <si>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</si>
  <si>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</si>
  <si>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</si>
  <si>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</si>
  <si>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</si>
  <si>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</si>
  <si>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</si>
  <si>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</si>
  <si>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</si>
  <si>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</si>
  <si>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</si>
  <si>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</si>
  <si>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</si>
  <si>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</si>
  <si>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</si>
  <si>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</si>
  <si>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</si>
  <si>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</si>
  <si>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</si>
  <si>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</si>
  <si>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</si>
  <si>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</si>
  <si>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</si>
  <si>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</si>
  <si>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</si>
  <si>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</si>
  <si>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</si>
  <si>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</si>
  <si>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</si>
  <si>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</si>
  <si>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</si>
  <si>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</si>
  <si>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</si>
  <si>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</si>
  <si>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</si>
  <si>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</si>
  <si>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</si>
  <si>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</si>
  <si>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</si>
  <si>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</si>
  <si>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</si>
  <si>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</si>
  <si>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</si>
  <si>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</si>
  <si>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</si>
  <si>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</si>
  <si>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</si>
  <si>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</si>
  <si>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</si>
  <si>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</si>
  <si>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</si>
  <si>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</si>
  <si>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</si>
  <si>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</si>
  <si>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</si>
  <si>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</si>
  <si>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</si>
  <si>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</si>
  <si>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</si>
  <si>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</si>
  <si>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</si>
  <si>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</si>
  <si>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</si>
  <si>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</si>
  <si>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</si>
  <si>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</si>
  <si>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</si>
  <si>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</si>
  <si>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</si>
  <si>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</si>
  <si>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</si>
  <si>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</si>
  <si>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</si>
  <si>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</si>
  <si>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</si>
  <si>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</si>
  <si>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</si>
  <si>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</si>
  <si>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</si>
  <si>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</si>
  <si>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</si>
  <si>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</si>
  <si>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</si>
  <si>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</si>
  <si>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</si>
  <si>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</si>
  <si>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</si>
  <si>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</si>
  <si>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</si>
  <si>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</si>
  <si>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</si>
  <si>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</si>
  <si>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</si>
  <si>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</si>
  <si>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</si>
  <si>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</si>
  <si>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</si>
  <si>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</si>
  <si>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</si>
  <si>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</si>
  <si>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</si>
  <si>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</si>
  <si>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</si>
  <si>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</si>
  <si>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</si>
  <si>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</si>
  <si>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</si>
  <si>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</si>
  <si>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</si>
  <si>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</si>
  <si>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</si>
  <si>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</si>
  <si>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</si>
  <si>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</si>
  <si>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</si>
  <si>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</si>
  <si>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</si>
  <si>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</si>
  <si>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</si>
  <si>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</si>
  <si>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</si>
  <si>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</si>
  <si>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</si>
  <si>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</si>
  <si>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</si>
  <si>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</si>
  <si>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</si>
  <si>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</si>
  <si>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</si>
  <si>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</si>
  <si>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</si>
  <si>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</si>
  <si>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</si>
  <si>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</si>
  <si>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</si>
  <si>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</si>
  <si>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</si>
  <si>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</si>
  <si>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</si>
  <si>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</si>
  <si>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</si>
  <si>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</si>
  <si>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</si>
  <si>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</si>
  <si>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</si>
  <si>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</si>
  <si>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</si>
  <si>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</si>
  <si>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</si>
  <si>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</si>
  <si>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</si>
  <si>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</si>
  <si>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</si>
  <si>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</si>
  <si>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</si>
  <si>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</si>
  <si>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</si>
  <si>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</si>
  <si>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</si>
  <si>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</si>
  <si>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</si>
  <si>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</si>
  <si>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</si>
  <si>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</si>
  <si>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</si>
  <si>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</si>
  <si>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</si>
  <si>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</si>
  <si>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</si>
  <si>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</si>
  <si>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</si>
  <si>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</si>
  <si>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</si>
  <si>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</si>
  <si>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</si>
  <si>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</si>
  <si>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</si>
  <si>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</si>
  <si>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</si>
  <si>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</si>
  <si>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</si>
  <si>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</si>
  <si>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</si>
  <si>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</si>
  <si>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</si>
  <si>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</si>
  <si>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</si>
  <si>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</si>
  <si>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</si>
  <si>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</si>
  <si>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</si>
  <si>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</si>
  <si>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</si>
  <si>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</si>
  <si>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</si>
  <si>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</si>
  <si>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</si>
  <si>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</si>
  <si>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</si>
  <si>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</si>
  <si>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</si>
  <si>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</si>
  <si>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</si>
  <si>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</si>
  <si>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</si>
  <si>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</si>
  <si>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</si>
  <si>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</si>
  <si>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</si>
  <si>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</si>
  <si>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</si>
  <si>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</si>
  <si>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</si>
  <si>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</si>
  <si>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</si>
  <si>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</si>
  <si>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</si>
  <si>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</si>
  <si>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</si>
  <si>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</si>
  <si>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</si>
  <si>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</si>
  <si>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</si>
  <si>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</si>
  <si>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</si>
  <si>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</si>
  <si>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</si>
  <si>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</si>
  <si>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</si>
  <si>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</si>
  <si>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</si>
  <si>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</si>
  <si>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</si>
  <si>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</si>
  <si>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</si>
  <si>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</si>
  <si>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</si>
  <si>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</si>
  <si>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</si>
  <si>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</si>
  <si>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</si>
  <si>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</si>
  <si>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</si>
  <si>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</si>
  <si>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</si>
  <si>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</si>
  <si>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</si>
  <si>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</si>
  <si>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</si>
  <si>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</si>
  <si>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</si>
  <si>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</si>
  <si>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</si>
  <si>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</si>
  <si>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</si>
  <si>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</si>
  <si>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</si>
  <si>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</si>
  <si>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</si>
  <si>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</si>
  <si>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</si>
  <si>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</si>
  <si>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</si>
  <si>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</si>
  <si>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</si>
  <si>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</si>
  <si>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</si>
  <si>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</si>
  <si>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</si>
  <si>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</si>
  <si>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</si>
  <si>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</si>
  <si>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</si>
  <si>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</si>
  <si>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</si>
  <si>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</si>
  <si>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</si>
  <si>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</si>
  <si>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</si>
  <si>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</si>
  <si>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</si>
  <si>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</si>
  <si>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</si>
  <si>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</si>
  <si>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</si>
  <si>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</si>
  <si>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</si>
  <si>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</si>
  <si>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</si>
  <si>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</si>
  <si>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</si>
  <si>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</si>
  <si>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</si>
  <si>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</si>
  <si>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</si>
  <si>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</si>
  <si>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</si>
  <si>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</si>
  <si>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</si>
  <si>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</si>
  <si>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</si>
  <si>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</si>
  <si>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</si>
  <si>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</si>
  <si>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</si>
  <si>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</si>
  <si>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</si>
  <si>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</si>
  <si>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</si>
  <si>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</si>
  <si>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</si>
  <si>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</si>
  <si>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</si>
  <si>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</si>
  <si>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</si>
  <si>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</si>
  <si>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</si>
  <si>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</si>
  <si>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</si>
  <si>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</si>
  <si>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</si>
  <si>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</si>
  <si>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</si>
  <si>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</si>
  <si>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</si>
  <si>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</si>
  <si>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</si>
  <si>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</si>
  <si>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</si>
  <si>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</si>
  <si>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</si>
  <si>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</si>
  <si>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</si>
  <si>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</si>
  <si>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</si>
  <si>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</si>
  <si>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</si>
  <si>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</si>
  <si>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</si>
  <si>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</si>
  <si>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</si>
  <si>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</si>
  <si>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</si>
  <si>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</si>
  <si>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</si>
  <si>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</si>
  <si>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</si>
  <si>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</si>
  <si>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</si>
  <si>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</si>
  <si>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</si>
  <si>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</si>
  <si>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</si>
  <si>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</si>
  <si>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</si>
  <si>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</si>
  <si>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</si>
  <si>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</si>
  <si>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</si>
  <si>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</si>
  <si>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</si>
  <si>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</si>
  <si>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</si>
  <si>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</si>
  <si>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</si>
  <si>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</si>
  <si>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</si>
  <si>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</si>
  <si>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</si>
  <si>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</si>
  <si>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</si>
  <si>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</si>
  <si>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</si>
  <si>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</si>
  <si>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</si>
  <si>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</si>
  <si>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</si>
  <si>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</si>
  <si>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</si>
  <si>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</si>
  <si>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</si>
  <si>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</si>
  <si>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</si>
  <si>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</si>
  <si>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</si>
  <si>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</si>
  <si>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</si>
  <si>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</si>
  <si>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</si>
  <si>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</si>
  <si>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</si>
  <si>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</si>
  <si>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</si>
  <si>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</si>
  <si>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</si>
  <si>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</si>
  <si>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</si>
  <si>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</si>
  <si>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</si>
  <si>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</si>
  <si>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</si>
  <si>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</si>
  <si>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</si>
  <si>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</si>
  <si>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</si>
  <si>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</si>
  <si>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</si>
  <si>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</si>
  <si>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</si>
  <si>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</si>
  <si>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</si>
  <si>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</si>
  <si>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</si>
  <si>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</si>
  <si>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</si>
  <si>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</si>
  <si>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</si>
  <si>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</si>
  <si>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</si>
  <si>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</si>
  <si>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</si>
  <si>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</si>
  <si>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</si>
  <si>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</si>
  <si>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</si>
  <si>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</si>
  <si>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</si>
  <si>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</si>
  <si>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</si>
  <si>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</si>
  <si>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</si>
  <si>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</si>
  <si>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</si>
  <si>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</si>
  <si>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</si>
  <si>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</si>
  <si>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</si>
  <si>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</si>
  <si>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</si>
  <si>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</si>
  <si>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</si>
  <si>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</si>
  <si>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</si>
  <si>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</si>
  <si>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</si>
  <si>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</si>
  <si>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</si>
  <si>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</si>
  <si>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</si>
  <si>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</si>
  <si>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</si>
  <si>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</si>
  <si>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</si>
  <si>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</si>
  <si>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</si>
  <si>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</si>
  <si>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</si>
  <si>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</si>
  <si>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</si>
  <si>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</si>
  <si>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</si>
  <si>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</si>
  <si>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</si>
  <si>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</si>
  <si>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</si>
  <si>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</si>
  <si>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</si>
  <si>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</si>
  <si>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</si>
  <si>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</si>
  <si>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</si>
  <si>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</si>
  <si>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</si>
  <si>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</si>
  <si>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</si>
  <si>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</si>
  <si>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</si>
  <si>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</si>
  <si>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</si>
  <si>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</si>
  <si>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</si>
  <si>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</si>
  <si>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</si>
  <si>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</si>
  <si>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</si>
  <si>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</si>
  <si>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</si>
  <si>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</si>
  <si>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</si>
  <si>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</si>
  <si>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</si>
  <si>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</si>
  <si>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</si>
  <si>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</si>
  <si>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</si>
  <si>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</si>
  <si>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</si>
  <si>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</si>
  <si>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</si>
  <si>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</si>
  <si>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</si>
  <si>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</si>
  <si>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</si>
  <si>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</si>
  <si>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</si>
  <si>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</si>
  <si>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</si>
  <si>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</si>
  <si>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</si>
  <si>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</si>
  <si>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</si>
  <si>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</si>
  <si>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</si>
  <si>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</si>
  <si>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</si>
  <si>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</si>
  <si>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</si>
  <si>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</si>
  <si>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</si>
  <si>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</si>
  <si>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</si>
  <si>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</si>
  <si>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</si>
  <si>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</si>
  <si>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</si>
  <si>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</si>
  <si>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</si>
  <si>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</si>
  <si>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</si>
  <si>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</si>
  <si>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</si>
  <si>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</si>
  <si>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</si>
  <si>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</si>
  <si>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</si>
  <si>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</si>
  <si>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</si>
  <si>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</si>
  <si>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</si>
  <si>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</si>
  <si>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</si>
  <si>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</si>
  <si>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</si>
  <si>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</si>
  <si>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</si>
  <si>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</si>
  <si>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</si>
  <si>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</si>
  <si>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</si>
  <si>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</si>
  <si>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</si>
  <si>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</si>
  <si>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</si>
  <si>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</si>
  <si>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</si>
  <si>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</si>
  <si>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</si>
  <si>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</si>
  <si>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</si>
  <si>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</si>
  <si>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</si>
  <si>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</si>
  <si>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</si>
  <si>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</si>
  <si>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</si>
  <si>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</si>
  <si>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</si>
  <si>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</si>
  <si>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</si>
  <si>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</si>
  <si>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</si>
  <si>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</si>
  <si>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</si>
  <si>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</si>
  <si>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</si>
  <si>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</si>
  <si>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</si>
  <si>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</si>
  <si>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</si>
  <si>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</si>
  <si>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</si>
  <si>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</si>
  <si>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</si>
  <si>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</si>
  <si>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</si>
  <si>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</si>
  <si>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</si>
  <si>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</si>
  <si>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</si>
  <si>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</si>
  <si>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</si>
  <si>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</si>
  <si>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</si>
  <si>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</si>
  <si>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</si>
  <si>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</si>
  <si>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</si>
  <si>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</si>
  <si>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</si>
  <si>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</si>
  <si>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</si>
  <si>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</si>
  <si>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</si>
  <si>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</si>
  <si>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</si>
  <si>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</si>
  <si>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</si>
  <si>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</si>
  <si>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</si>
  <si>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</si>
  <si>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</si>
  <si>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</si>
  <si>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</si>
  <si>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</si>
  <si>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</si>
  <si>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</si>
  <si>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</si>
  <si>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</si>
  <si>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</si>
  <si>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</si>
  <si>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</si>
  <si>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</si>
  <si>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</si>
  <si>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</si>
  <si>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</si>
  <si>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</si>
  <si>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</si>
  <si>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</si>
  <si>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</si>
  <si>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</si>
  <si>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</si>
  <si>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</si>
  <si>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</si>
  <si>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</si>
  <si>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</si>
  <si>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</si>
  <si>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</si>
  <si>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</si>
  <si>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</si>
  <si>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</si>
  <si>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</si>
  <si>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</si>
  <si>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</si>
  <si>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</si>
  <si>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</si>
  <si>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</si>
  <si>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</si>
  <si>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</si>
  <si>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</si>
  <si>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</si>
  <si>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</si>
  <si>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</si>
  <si>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</si>
  <si>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</si>
  <si>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</si>
  <si>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</si>
  <si>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</si>
  <si>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</si>
  <si>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</si>
  <si>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</si>
  <si>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</si>
  <si>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</si>
  <si>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</si>
  <si>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</si>
  <si>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</si>
  <si>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</si>
  <si>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</si>
  <si>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</si>
  <si>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</si>
  <si>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</si>
  <si>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</si>
  <si>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</si>
  <si>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</si>
  <si>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</si>
  <si>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</si>
  <si>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</si>
  <si>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</si>
  <si>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</si>
  <si>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</si>
  <si>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</si>
  <si>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</si>
  <si>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</si>
  <si>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</si>
  <si>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</si>
  <si>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</si>
  <si>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</si>
  <si>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</si>
  <si>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</si>
  <si>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</si>
  <si>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</si>
  <si>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</si>
  <si>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</si>
  <si>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</si>
  <si>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</si>
  <si>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</si>
  <si>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</si>
  <si>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</si>
  <si>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</si>
  <si>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</si>
  <si>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</si>
  <si>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</si>
  <si>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</si>
  <si>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</si>
  <si>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</si>
  <si>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</si>
  <si>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</si>
  <si>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</si>
  <si>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</si>
  <si>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</si>
  <si>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</si>
  <si>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</si>
  <si>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</si>
  <si>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</si>
  <si>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</si>
  <si>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</si>
  <si>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</si>
  <si>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</si>
  <si>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</si>
  <si>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</si>
  <si>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</si>
  <si>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</si>
  <si>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</si>
  <si>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</si>
  <si>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</si>
  <si>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</si>
  <si>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</si>
  <si>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</si>
  <si>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</si>
  <si>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</si>
  <si>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</si>
  <si>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</si>
  <si>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</si>
  <si>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</si>
  <si>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</si>
  <si>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</si>
  <si>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</si>
  <si>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</si>
  <si>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</si>
  <si>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</si>
  <si>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</si>
  <si>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</si>
  <si>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</si>
  <si>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</si>
  <si>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</si>
  <si>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</si>
  <si>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</si>
  <si>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</si>
  <si>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</si>
  <si>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</si>
  <si>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</si>
  <si>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</si>
  <si>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</si>
  <si>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</si>
  <si>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</si>
  <si>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</si>
  <si>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</si>
  <si>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</si>
  <si>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</si>
  <si>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</si>
  <si>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</si>
  <si>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</si>
  <si>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</si>
  <si>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</si>
  <si>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</si>
  <si>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</si>
  <si>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</si>
  <si>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</si>
  <si>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</si>
  <si>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</si>
  <si>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</si>
  <si>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</si>
  <si>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</si>
  <si>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</si>
  <si>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</si>
  <si>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</si>
  <si>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</si>
  <si>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</si>
  <si>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</si>
  <si>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</si>
  <si>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</si>
  <si>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</si>
  <si>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</si>
  <si>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</si>
  <si>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</si>
  <si>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</si>
  <si>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</si>
  <si>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</si>
  <si>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</si>
  <si>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</si>
  <si>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</si>
  <si>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</si>
  <si>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</si>
  <si>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</si>
  <si>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</si>
  <si>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</si>
  <si>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</si>
  <si>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</si>
  <si>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</si>
  <si>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</si>
  <si>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</si>
  <si>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</si>
  <si>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</si>
  <si>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</si>
  <si>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</si>
  <si>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</si>
  <si>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</si>
  <si>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</si>
  <si>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</si>
  <si>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</si>
  <si>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</si>
  <si>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</si>
  <si>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</si>
  <si>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</si>
  <si>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</si>
  <si>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</si>
  <si>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</si>
  <si>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</si>
  <si>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</si>
  <si>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</si>
  <si>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</si>
  <si>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</si>
  <si>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</si>
  <si>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</si>
  <si>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</si>
  <si>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</si>
  <si>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</si>
  <si>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</si>
  <si>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</si>
  <si>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</si>
  <si>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</si>
  <si>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</si>
  <si>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</si>
  <si>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</si>
  <si>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</si>
  <si>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</si>
  <si>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</si>
  <si>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</si>
  <si>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</si>
  <si>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</si>
  <si>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</si>
  <si>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</si>
  <si>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</si>
  <si>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</si>
  <si>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</si>
  <si>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</si>
  <si>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</si>
  <si>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</si>
  <si>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</si>
  <si>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</si>
  <si>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</si>
  <si>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</si>
  <si>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</si>
  <si>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</si>
  <si>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</si>
  <si>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</si>
  <si>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</si>
  <si>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</si>
  <si>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</si>
  <si>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</si>
  <si>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</si>
  <si>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</si>
  <si>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</si>
  <si>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</si>
  <si>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</si>
  <si>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</si>
  <si>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</si>
  <si>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</si>
  <si>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</si>
  <si>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</si>
  <si>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</si>
  <si>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</si>
  <si>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</si>
  <si>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</si>
  <si>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</si>
  <si>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</si>
  <si>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</si>
  <si>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</si>
  <si>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</si>
  <si>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</si>
  <si>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</si>
  <si>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</si>
  <si>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</si>
  <si>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</si>
  <si>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</si>
  <si>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</si>
  <si>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</si>
  <si>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</si>
  <si>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</si>
  <si>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</si>
  <si>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</si>
  <si>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</si>
  <si>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</si>
  <si>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</si>
  <si>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</si>
  <si>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</si>
  <si>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</si>
  <si>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</si>
  <si>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</si>
  <si>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</si>
  <si>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</si>
  <si>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</si>
  <si>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</si>
  <si>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</si>
  <si>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</si>
  <si>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</si>
  <si>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</si>
  <si>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</si>
  <si>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</si>
  <si>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</si>
  <si>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</si>
  <si>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</si>
  <si>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</si>
  <si>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</si>
  <si>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</si>
  <si>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</si>
  <si>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</si>
  <si>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</si>
  <si>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</si>
  <si>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</si>
  <si>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</si>
  <si>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</si>
  <si>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</si>
  <si>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</si>
  <si>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</si>
  <si>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</si>
  <si>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</si>
  <si>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</si>
  <si>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</si>
  <si>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</si>
  <si>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</si>
  <si>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</si>
  <si>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</si>
  <si>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</si>
  <si>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</si>
  <si>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</si>
  <si>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</si>
  <si>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</si>
  <si>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</si>
  <si>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</si>
  <si>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</si>
  <si>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</si>
  <si>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</si>
  <si>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</si>
  <si>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</si>
  <si>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</si>
  <si>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</si>
  <si>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</si>
  <si>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</si>
  <si>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</si>
  <si>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</si>
  <si>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</si>
  <si>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</si>
  <si>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</si>
  <si>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</si>
  <si>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</si>
  <si>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</si>
  <si>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</si>
  <si>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</si>
  <si>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</si>
  <si>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</si>
  <si>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</si>
  <si>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</si>
  <si>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</si>
  <si>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</si>
  <si>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</si>
  <si>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</si>
  <si>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</si>
  <si>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</si>
  <si>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</si>
  <si>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</si>
  <si>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</si>
  <si>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</si>
  <si>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</si>
  <si>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</si>
  <si>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</si>
  <si>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</si>
  <si>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</si>
  <si>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</si>
  <si>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</si>
  <si>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</si>
  <si>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</si>
  <si>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</si>
  <si>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</si>
  <si>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</si>
  <si>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</si>
  <si>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</si>
  <si>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</si>
  <si>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</si>
  <si>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</si>
  <si>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</si>
  <si>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</si>
  <si>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</si>
  <si>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</si>
  <si>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</si>
  <si>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</si>
  <si>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</si>
  <si>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</si>
  <si>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</si>
  <si>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</si>
  <si>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</si>
  <si>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</si>
  <si>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</si>
  <si>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</si>
  <si>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</si>
  <si>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</si>
  <si>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</si>
  <si>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</si>
  <si>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</si>
  <si>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</si>
  <si>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</si>
  <si>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</si>
  <si>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</si>
  <si>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</si>
  <si>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</si>
  <si>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</si>
  <si>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</si>
  <si>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</si>
  <si>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</si>
  <si>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</si>
  <si>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</si>
  <si>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</si>
  <si>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</si>
  <si>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</si>
  <si>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</si>
  <si>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</si>
  <si>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</si>
  <si>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</si>
  <si>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</si>
  <si>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</si>
  <si>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</si>
  <si>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</si>
  <si>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</si>
  <si>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</si>
  <si>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</si>
  <si>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</si>
  <si>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</si>
  <si>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</si>
  <si>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</si>
  <si>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</si>
  <si>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</si>
  <si>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</si>
  <si>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</si>
  <si>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</si>
  <si>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</si>
  <si>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</si>
  <si>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</si>
  <si>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</si>
  <si>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</si>
  <si>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</si>
  <si>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</si>
  <si>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</si>
  <si>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</si>
  <si>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</si>
  <si>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</si>
  <si>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</si>
  <si>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</si>
  <si>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</si>
  <si>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</si>
  <si>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</si>
  <si>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</si>
  <si>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</si>
  <si>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</si>
  <si>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</si>
  <si>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</si>
  <si>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</si>
  <si>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</si>
  <si>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</si>
  <si>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</si>
  <si>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</si>
  <si>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</si>
  <si>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</si>
  <si>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</si>
  <si>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</si>
  <si>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</si>
  <si>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</si>
  <si>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</si>
  <si>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</si>
  <si>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</si>
  <si>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</si>
  <si>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</si>
  <si>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</si>
  <si>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</si>
  <si>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</si>
  <si>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</si>
  <si>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</si>
  <si>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</si>
  <si>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</si>
  <si>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</si>
  <si>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</si>
  <si>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</si>
  <si>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</si>
  <si>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</si>
  <si>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</si>
  <si>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</si>
  <si>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</si>
  <si>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</si>
  <si>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</si>
  <si>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</si>
  <si>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</si>
  <si>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</si>
  <si>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</si>
  <si>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</si>
  <si>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</si>
  <si>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</si>
  <si>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</si>
  <si>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</si>
  <si>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</si>
  <si>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</si>
  <si>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</si>
  <si>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</si>
  <si>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</si>
  <si>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</si>
  <si>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</si>
  <si>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</si>
  <si>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</si>
  <si>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</si>
  <si>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</si>
  <si>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</si>
  <si>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</si>
  <si>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</si>
  <si>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</si>
  <si>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</si>
  <si>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</si>
  <si>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</si>
  <si>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</si>
  <si>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</si>
  <si>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</si>
  <si>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</si>
  <si>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</si>
  <si>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</si>
  <si>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</si>
  <si>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</si>
  <si>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</si>
  <si>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</si>
  <si>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</si>
  <si>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</si>
  <si>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</si>
  <si>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</si>
  <si>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</si>
  <si>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</si>
  <si>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</si>
  <si>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</si>
  <si>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</si>
  <si>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</si>
  <si>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</si>
  <si>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</si>
  <si>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</si>
  <si>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</si>
  <si>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</si>
  <si>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</si>
  <si>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</si>
  <si>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</si>
  <si>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</si>
  <si>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</si>
  <si>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</si>
  <si>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</si>
  <si>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</si>
  <si>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</si>
  <si>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</si>
  <si>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</si>
  <si>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</si>
  <si>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</si>
  <si>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</si>
  <si>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</si>
  <si>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</si>
  <si>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</si>
  <si>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</si>
  <si>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</si>
  <si>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</si>
  <si>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</si>
  <si>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</si>
  <si>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</si>
  <si>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</si>
  <si>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</si>
  <si>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</si>
  <si>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</si>
  <si>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</si>
  <si>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</si>
  <si>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</si>
  <si>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</si>
  <si>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</si>
  <si>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</si>
  <si>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</si>
  <si>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</si>
  <si>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</si>
  <si>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</si>
  <si>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</si>
  <si>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</si>
  <si>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</si>
  <si>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</si>
  <si>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</si>
  <si>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</si>
  <si>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</si>
  <si>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</si>
  <si>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</si>
  <si>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</si>
  <si>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</si>
  <si>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</si>
  <si>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</si>
  <si>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</si>
  <si>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</si>
  <si>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</si>
  <si>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</si>
  <si>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</si>
  <si>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</si>
  <si>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</si>
  <si>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</si>
  <si>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</si>
  <si>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</si>
  <si>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</si>
  <si>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</si>
  <si>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</si>
  <si>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</si>
  <si>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</si>
  <si>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</si>
  <si>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</si>
  <si>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</si>
  <si>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</si>
  <si>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</si>
  <si>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</si>
  <si>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</si>
  <si>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</si>
  <si>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</si>
  <si>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</si>
  <si>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</si>
  <si>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</si>
  <si>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</si>
  <si>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</si>
  <si>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</si>
  <si>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</si>
  <si>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</si>
  <si>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</si>
  <si>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</si>
  <si>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</si>
  <si>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</si>
  <si>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</si>
  <si>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</si>
  <si>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</si>
  <si>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</si>
  <si>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</si>
  <si>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</si>
  <si>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</si>
  <si>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</si>
  <si>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</si>
  <si>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</si>
  <si>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</si>
  <si>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</si>
  <si>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</si>
  <si>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</si>
  <si>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</si>
  <si>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</si>
  <si>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</si>
  <si>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</si>
  <si>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</si>
  <si>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</si>
  <si>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</si>
  <si>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</si>
  <si>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</si>
  <si>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</si>
  <si>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</si>
  <si>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</si>
  <si>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</si>
  <si>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</si>
  <si>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</si>
  <si>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</si>
  <si>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</si>
  <si>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</si>
  <si>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</si>
  <si>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</si>
  <si>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</si>
  <si>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</si>
  <si>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</si>
  <si>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</si>
  <si>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</si>
  <si>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</si>
  <si>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</si>
  <si>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</si>
  <si>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</si>
  <si>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</si>
  <si>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</si>
  <si>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</si>
  <si>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</si>
  <si>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</si>
  <si>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</si>
  <si>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</si>
  <si>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</si>
  <si>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</si>
  <si>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</si>
  <si>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</si>
  <si>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</si>
  <si>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</si>
  <si>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</si>
  <si>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</si>
  <si>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</si>
  <si>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</si>
  <si>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</si>
  <si>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</si>
  <si>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</si>
  <si>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</si>
  <si>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</si>
  <si>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</si>
  <si>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</si>
  <si>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</si>
  <si>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</si>
  <si>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</si>
  <si>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</si>
  <si>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</si>
  <si>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</si>
  <si>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</si>
  <si>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</si>
  <si>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</si>
  <si>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</si>
  <si>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</si>
  <si>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</si>
  <si>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</si>
  <si>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</si>
  <si>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</si>
  <si>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</si>
  <si>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</si>
  <si>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</si>
  <si>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</si>
  <si>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</si>
  <si>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</si>
  <si>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</si>
  <si>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</si>
  <si>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</si>
  <si>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</si>
  <si>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</si>
  <si>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</si>
  <si>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</si>
  <si>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</si>
  <si>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</si>
  <si>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</si>
  <si>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</si>
  <si>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</si>
  <si>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</si>
  <si>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</si>
  <si>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</si>
  <si>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</si>
  <si>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</si>
  <si>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</si>
  <si>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</si>
  <si>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</si>
  <si>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</si>
  <si>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</si>
  <si>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</si>
  <si>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</si>
  <si>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</si>
  <si>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</si>
  <si>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</si>
  <si>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</si>
  <si>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</si>
  <si>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</si>
  <si>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</si>
  <si>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</si>
  <si>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</si>
  <si>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</si>
  <si>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</si>
  <si>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</si>
  <si>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</si>
  <si>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</si>
  <si>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</si>
  <si>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</si>
  <si>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</si>
  <si>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</si>
  <si>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</si>
  <si>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</si>
  <si>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</si>
  <si>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</si>
  <si>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</si>
  <si>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</si>
  <si>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</si>
  <si>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</si>
  <si>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</si>
  <si>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</si>
  <si>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</si>
  <si>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</si>
  <si>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</si>
  <si>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</si>
  <si>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</si>
  <si>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</si>
  <si>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</si>
  <si>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</si>
  <si>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</si>
  <si>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</si>
  <si>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</si>
  <si>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</si>
  <si>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</si>
  <si>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</si>
  <si>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</si>
  <si>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</si>
  <si>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</si>
  <si>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</si>
  <si>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</si>
  <si>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</si>
  <si>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</si>
  <si>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</si>
  <si>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</si>
  <si>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</si>
  <si>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</si>
  <si>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</si>
  <si>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</si>
  <si>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</si>
  <si>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</si>
  <si>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</si>
  <si>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</si>
  <si>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</si>
  <si>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</si>
  <si>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</si>
  <si>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</si>
  <si>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</si>
  <si>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</si>
  <si>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</si>
  <si>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</si>
  <si>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</si>
  <si>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</si>
  <si>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</si>
  <si>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</si>
  <si>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</si>
  <si>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</si>
  <si>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</si>
  <si>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</si>
  <si>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</si>
  <si>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</si>
  <si>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</si>
  <si>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</si>
  <si>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</si>
  <si>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</si>
  <si>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</si>
  <si>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</si>
  <si>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</si>
  <si>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</si>
  <si>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</si>
  <si>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</si>
  <si>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</si>
  <si>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</si>
  <si>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</si>
  <si>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</si>
  <si>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</si>
  <si>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</si>
  <si>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</si>
  <si>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</si>
  <si>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</si>
  <si>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</si>
  <si>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</si>
  <si>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</si>
  <si>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</si>
  <si>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</si>
  <si>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</si>
  <si>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</si>
  <si>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</si>
  <si>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</si>
  <si>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</si>
  <si>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</si>
  <si>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</si>
  <si>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</si>
  <si>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</si>
  <si>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</si>
  <si>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</si>
  <si>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</si>
  <si>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</si>
  <si>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</si>
  <si>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</si>
  <si>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</si>
  <si>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</si>
  <si>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</si>
  <si>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</si>
  <si>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</si>
  <si>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</si>
  <si>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</si>
  <si>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</si>
  <si>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</si>
  <si>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</si>
  <si>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</si>
  <si>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</si>
  <si>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</si>
  <si>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</si>
  <si>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</si>
  <si>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</si>
  <si>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</si>
  <si>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</si>
  <si>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</si>
  <si>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</si>
  <si>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</si>
  <si>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</si>
  <si>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</si>
  <si>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</si>
  <si>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</si>
  <si>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</si>
  <si>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</si>
  <si>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</si>
  <si>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</si>
  <si>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</si>
  <si>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</si>
  <si>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</si>
  <si>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</si>
  <si>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</si>
  <si>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</si>
  <si>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</si>
  <si>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</si>
  <si>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</si>
  <si>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</si>
  <si>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</si>
  <si>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</si>
  <si>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</si>
  <si>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</si>
  <si>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</si>
  <si>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</si>
  <si>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</si>
  <si>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</si>
  <si>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</si>
  <si>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</si>
  <si>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</si>
  <si>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</si>
  <si>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</si>
  <si>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</si>
  <si>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</si>
  <si>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</si>
  <si>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</si>
  <si>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</si>
  <si>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</si>
  <si>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</si>
  <si>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</si>
  <si>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</si>
  <si>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</si>
  <si>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</si>
  <si>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</si>
  <si>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</si>
  <si>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</si>
  <si>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</si>
  <si>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</si>
  <si>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</si>
  <si>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</si>
  <si>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</si>
  <si>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</si>
  <si>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</si>
  <si>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</si>
  <si>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</si>
  <si>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</si>
  <si>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</si>
  <si>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</si>
  <si>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</si>
  <si>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</si>
  <si>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</si>
  <si>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</si>
  <si>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</si>
  <si>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</si>
  <si>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</si>
  <si>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</si>
  <si>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</si>
  <si>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</si>
  <si>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</si>
  <si>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</si>
  <si>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</si>
  <si>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</si>
  <si>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</si>
  <si>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</si>
  <si>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</si>
  <si>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</si>
  <si>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</si>
  <si>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</si>
  <si>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</si>
  <si>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</si>
  <si>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</si>
  <si>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</si>
  <si>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</si>
  <si>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</si>
  <si>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</si>
  <si>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</si>
  <si>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</si>
  <si>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</si>
  <si>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</si>
  <si>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</si>
  <si>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</si>
  <si>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</si>
  <si>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</si>
  <si>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</si>
  <si>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</si>
  <si>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</si>
  <si>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</si>
  <si>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</si>
  <si>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</si>
  <si>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</si>
  <si>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</si>
  <si>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</si>
  <si>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</si>
  <si>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</si>
  <si>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</si>
  <si>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</si>
  <si>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</si>
  <si>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</si>
  <si>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</si>
  <si>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</si>
  <si>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</si>
  <si>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</si>
  <si>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</si>
  <si>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</si>
  <si>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</si>
  <si>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</si>
  <si>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</si>
  <si>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</si>
  <si>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</si>
  <si>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</si>
  <si>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</si>
  <si>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</si>
  <si>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</si>
  <si>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</si>
  <si>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</si>
  <si>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</si>
  <si>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</si>
  <si>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</si>
  <si>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</si>
  <si>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</si>
  <si>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</si>
  <si>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</si>
  <si>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</si>
  <si>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</si>
  <si>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</si>
  <si>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</si>
  <si>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</si>
  <si>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</si>
  <si>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</si>
  <si>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</si>
  <si>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</si>
  <si>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</si>
  <si>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</si>
  <si>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</si>
  <si>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</si>
  <si>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</si>
  <si>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</si>
  <si>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</si>
  <si>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</si>
  <si>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</si>
  <si>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</si>
  <si>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</si>
  <si>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</si>
  <si>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</si>
  <si>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</si>
  <si>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</si>
  <si>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</si>
  <si>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</si>
  <si>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</si>
  <si>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</si>
  <si>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</si>
  <si>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</si>
  <si>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</si>
  <si>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</si>
  <si>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</si>
  <si>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</si>
  <si>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</si>
  <si>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</si>
  <si>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</si>
  <si>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</si>
  <si>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</si>
  <si>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</si>
  <si>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</si>
  <si>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</si>
  <si>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</si>
  <si>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</si>
  <si>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</si>
  <si>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</si>
  <si>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</si>
  <si>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</si>
  <si>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</si>
  <si>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</si>
  <si>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</si>
  <si>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</si>
  <si>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</si>
  <si>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</si>
  <si>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</si>
  <si>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</si>
  <si>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</si>
  <si>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</si>
  <si>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</si>
  <si>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</si>
  <si>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</si>
  <si>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</si>
  <si>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</si>
  <si>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</si>
  <si>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</si>
  <si>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</si>
  <si>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</si>
  <si>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</si>
  <si>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</si>
  <si>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</si>
  <si>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</si>
  <si>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</si>
  <si>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</si>
  <si>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</si>
  <si>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</si>
  <si>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</si>
  <si>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</si>
  <si>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</si>
  <si>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</si>
  <si>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</si>
  <si>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</si>
  <si>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</si>
  <si>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</si>
  <si>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</si>
  <si>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</si>
  <si>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</si>
  <si>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</si>
  <si>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</si>
  <si>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</si>
  <si>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</si>
  <si>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</si>
  <si>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</si>
  <si>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</si>
  <si>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</si>
  <si>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</si>
  <si>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</si>
  <si>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</si>
  <si>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</si>
  <si>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</si>
  <si>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</si>
  <si>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</si>
  <si>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</si>
  <si>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</si>
  <si>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</si>
  <si>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</si>
  <si>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</si>
  <si>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</si>
  <si>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</si>
  <si>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</si>
  <si>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</si>
  <si>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</si>
  <si>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</si>
  <si>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</si>
  <si>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</si>
  <si>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</si>
  <si>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</si>
  <si>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</si>
  <si>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</si>
  <si>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</si>
  <si>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</si>
  <si>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</si>
  <si>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</si>
  <si>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</si>
  <si>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</si>
  <si>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</si>
  <si>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</si>
  <si>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</si>
  <si>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</si>
  <si>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</si>
  <si>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</si>
  <si>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</si>
  <si>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</si>
  <si>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</si>
  <si>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</si>
  <si>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</si>
  <si>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</si>
  <si>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</si>
  <si>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</si>
  <si>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</si>
  <si>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</si>
  <si>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</si>
  <si>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</si>
  <si>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</si>
  <si>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</si>
  <si>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</si>
  <si>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</si>
  <si>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</si>
  <si>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</si>
  <si>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</si>
  <si>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</si>
  <si>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</si>
  <si>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</si>
  <si>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</si>
  <si>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</si>
  <si>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</si>
  <si>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</si>
  <si>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</si>
  <si>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</si>
  <si>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</si>
  <si>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</si>
  <si>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</si>
  <si>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</si>
  <si>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</si>
  <si>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</si>
  <si>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</si>
  <si>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</si>
  <si>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</si>
  <si>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</si>
  <si>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</si>
  <si>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</si>
  <si>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</si>
  <si>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</si>
  <si>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</si>
  <si>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</si>
  <si>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</si>
  <si>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</si>
  <si>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</si>
  <si>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</si>
  <si>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</si>
  <si>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</si>
  <si>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</si>
  <si>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</si>
  <si>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</si>
  <si>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</si>
  <si>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</si>
  <si>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</si>
  <si>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</si>
  <si>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</si>
  <si>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</si>
  <si>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</si>
  <si>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</si>
  <si>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</si>
  <si>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</si>
  <si>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</si>
  <si>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</si>
  <si>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</si>
  <si>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</si>
  <si>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</si>
  <si>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</si>
  <si>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</si>
  <si>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</si>
  <si>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</si>
  <si>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</si>
  <si>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</si>
  <si>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</si>
  <si>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</si>
  <si>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</si>
  <si>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</si>
  <si>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</si>
  <si>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</si>
  <si>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</si>
  <si>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</si>
  <si>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</si>
  <si>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</si>
  <si>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</si>
  <si>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</si>
  <si>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</si>
  <si>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</si>
  <si>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</si>
  <si>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</si>
  <si>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</si>
  <si>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</si>
  <si>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</si>
  <si>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</si>
  <si>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</si>
  <si>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</si>
  <si>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</si>
  <si>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</si>
  <si>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</si>
  <si>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</si>
  <si>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</si>
  <si>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</si>
  <si>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</si>
  <si>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</si>
  <si>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</si>
  <si>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</si>
  <si>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</si>
  <si>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</si>
  <si>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</si>
  <si>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</si>
  <si>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</si>
  <si>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</si>
  <si>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</si>
  <si>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</si>
  <si>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</si>
  <si>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</si>
  <si>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</si>
  <si>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</si>
  <si>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</si>
  <si>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</si>
  <si>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</si>
  <si>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</si>
  <si>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</si>
  <si>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</si>
  <si>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</si>
  <si>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</si>
  <si>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</si>
  <si>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</si>
  <si>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</si>
  <si>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</si>
  <si>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</si>
  <si>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</si>
  <si>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</si>
  <si>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</si>
  <si>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</si>
  <si>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</si>
  <si>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</si>
  <si>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</si>
  <si>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</si>
  <si>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</si>
  <si>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</si>
  <si>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</si>
  <si>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</si>
  <si>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</si>
  <si>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</si>
  <si>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</si>
  <si>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</si>
  <si>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</si>
  <si>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</si>
  <si>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</si>
  <si>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</si>
  <si>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</si>
  <si>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</si>
  <si>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</si>
  <si>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</si>
  <si>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</si>
  <si>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</si>
  <si>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</si>
  <si>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</si>
  <si>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</si>
  <si>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</si>
  <si>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</si>
  <si>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</si>
  <si>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</si>
  <si>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</si>
  <si>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</si>
  <si>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</si>
  <si>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</si>
  <si>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</si>
  <si>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</si>
  <si>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</si>
  <si>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</si>
  <si>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</si>
  <si>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</si>
  <si>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</si>
  <si>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</si>
  <si>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</si>
  <si>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</si>
  <si>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</si>
  <si>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</si>
  <si>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</si>
  <si>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</si>
  <si>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</si>
  <si>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</si>
  <si>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</si>
  <si>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</si>
  <si>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</si>
  <si>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</si>
  <si>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</si>
  <si>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</si>
  <si>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</si>
  <si>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</si>
  <si>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</si>
  <si>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</si>
  <si>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</si>
  <si>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</si>
  <si>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</si>
  <si>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</si>
  <si>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</si>
  <si>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</si>
  <si>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</si>
  <si>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</si>
  <si>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</si>
  <si>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</si>
  <si>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</si>
  <si>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</si>
  <si>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</si>
  <si>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</si>
  <si>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</si>
  <si>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</si>
  <si>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</si>
  <si>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</si>
  <si>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</si>
  <si>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</si>
  <si>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</si>
  <si>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</si>
  <si>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</si>
  <si>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</si>
  <si>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</si>
  <si>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</si>
  <si>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</si>
  <si>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</si>
  <si>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</si>
  <si>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</si>
  <si>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</si>
  <si>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</si>
  <si>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</si>
  <si>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</si>
  <si>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</si>
  <si>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</si>
  <si>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</si>
  <si>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</si>
  <si>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</si>
  <si>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</si>
  <si>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</si>
  <si>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</si>
  <si>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</si>
  <si>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</si>
  <si>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</si>
  <si>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</si>
  <si>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</si>
  <si>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</si>
  <si>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</si>
  <si>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</si>
  <si>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</si>
  <si>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</si>
  <si>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</si>
  <si>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</si>
  <si>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</si>
  <si>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</si>
  <si>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</si>
  <si>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</si>
  <si>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</si>
  <si>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</si>
  <si>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</si>
  <si>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</si>
  <si>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</si>
  <si>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</si>
  <si>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</si>
  <si>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</si>
  <si>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</si>
  <si>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</si>
  <si>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</si>
  <si>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</si>
  <si>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</si>
  <si>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</si>
  <si>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</si>
  <si>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</si>
  <si>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</si>
  <si>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</si>
  <si>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</si>
  <si>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</si>
  <si>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</si>
  <si>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</si>
  <si>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</si>
  <si>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</si>
  <si>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</si>
  <si>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</si>
  <si>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</si>
  <si>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</si>
  <si>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</si>
  <si>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</si>
  <si>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</si>
  <si>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</si>
  <si>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</si>
  <si>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</si>
  <si>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</si>
  <si>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</si>
  <si>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</si>
  <si>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</si>
  <si>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</si>
  <si>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</si>
  <si>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</si>
  <si>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</si>
  <si>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</si>
  <si>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</si>
  <si>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</si>
  <si>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</si>
  <si>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</si>
  <si>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</si>
  <si>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</si>
  <si>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</si>
  <si>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</si>
  <si>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</si>
  <si>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</si>
  <si>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</si>
  <si>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</si>
  <si>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</si>
  <si>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</si>
  <si>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</si>
  <si>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</si>
  <si>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</si>
  <si>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</si>
  <si>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</si>
  <si>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</si>
  <si>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</si>
  <si>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</si>
  <si>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</si>
  <si>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</si>
  <si>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</si>
  <si>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</si>
  <si>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</si>
  <si>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</si>
  <si>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</si>
  <si>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</si>
  <si>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</si>
  <si>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</si>
  <si>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</si>
  <si>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</si>
  <si>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</si>
  <si>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</si>
  <si>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</si>
  <si>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</si>
  <si>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</si>
  <si>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</si>
  <si>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</si>
  <si>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</si>
  <si>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</si>
  <si>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</si>
  <si>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</si>
  <si>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</si>
  <si>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</si>
  <si>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</si>
  <si>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</si>
  <si>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</si>
  <si>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</si>
  <si>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</si>
  <si>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</si>
  <si>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</si>
  <si>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</si>
  <si>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</si>
  <si>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</si>
  <si>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</si>
  <si>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</si>
  <si>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</si>
  <si>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</si>
  <si>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</si>
  <si>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</si>
  <si>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</si>
  <si>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</si>
  <si>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</si>
  <si>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</si>
  <si>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</si>
  <si>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</si>
  <si>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</si>
  <si>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</si>
  <si>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</si>
  <si>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</si>
  <si>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</si>
  <si>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</si>
  <si>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</si>
  <si>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</si>
  <si>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</si>
  <si>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</si>
  <si>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</si>
  <si>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</si>
  <si>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</si>
  <si>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</si>
  <si>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</si>
  <si>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</si>
  <si>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</si>
  <si>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</si>
  <si>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</si>
  <si>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</si>
  <si>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</si>
  <si>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</si>
  <si>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</si>
  <si>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</si>
  <si>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</si>
  <si>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</si>
  <si>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</si>
  <si>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</si>
  <si>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</si>
  <si>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</si>
  <si>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</si>
  <si>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</si>
  <si>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</si>
  <si>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</si>
  <si>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</si>
  <si>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</si>
  <si>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</si>
  <si>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</si>
  <si>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</si>
  <si>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</si>
  <si>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</si>
  <si>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</si>
  <si>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</si>
  <si>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</si>
  <si>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</si>
  <si>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</si>
  <si>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Sum of Sales</t>
  </si>
  <si>
    <t>Grand Total</t>
  </si>
  <si>
    <t>Row Labels</t>
  </si>
  <si>
    <t>Average of Profit margin</t>
  </si>
  <si>
    <t>Sum of Profit</t>
  </si>
  <si>
    <t>Profit margin cross-check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</si>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</sst>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5" formatCode="0.00%;\-0.00%;0.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10" fontId="0" fillId="0" borderId="0" xfId="1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Normal" xfId="0" builtinId="0"/>
    <cellStyle name="Percent" xfId="1" builtinId="5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2.562616550924" createdVersion="5" refreshedVersion="8" minRefreshableVersion="3" recordCount="0" supportSubquery="1" supportAdvancedDrill="1" xr:uid="{CBDA38D5-02EF-454C-A684-D65628622EB6}">
  <cacheSource type="external" connectionId="4"/>
  <cacheFields count="2">
    <cacheField name="[users].[Manager].[Manager]" caption="Manager" numFmtId="0" hierarchy="33" level="1">
      <sharedItems count="7">
        <s v="Chris"/>
        <s v="Erin"/>
        <s v="Meghan"/>
        <s v="Pat"/>
        <s v="Sam"/>
        <s v="Tim"/>
        <s v="William"/>
      </sharedItems>
    </cacheField>
    <cacheField name="[orders].[Region].[Region]" caption="Region" numFmtId="0" hierarchy="18" level="1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2.562618055556" createdVersion="5" refreshedVersion="8" minRefreshableVersion="3" recordCount="0" supportSubquery="1" supportAdvancedDrill="1" xr:uid="{6D0D33F7-0897-4781-A27D-D1A27197952B}">
  <cacheSource type="external" connectionId="4"/>
  <cacheFields count="4">
    <cacheField name="[orders].[Customer Segment].[Customer Segment]" caption="Customer Segment" numFmtId="0" hierarchy="19" level="1">
      <sharedItems count="4">
        <s v="Consumer"/>
        <s v="Corporate"/>
        <s v="Home Office"/>
        <s v="Small Business"/>
      </sharedItems>
    </cacheField>
    <cacheField name="[Measures].[Average of Profit margin]" caption="Average of Profit margin" numFmtId="0" hierarchy="36" level="32767"/>
    <cacheField name="[Measures].[Sum of Profit]" caption="Sum of Profit" numFmtId="0" hierarchy="37" level="32767"/>
    <cacheField name="[Measures].[Sum of Sales]" caption="Sum of Sales" numFmtId="0" hierarchy="34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 margin]" caption="Average of Profit margin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2.562619212964" createdVersion="5" refreshedVersion="8" minRefreshableVersion="3" recordCount="0" supportSubquery="1" supportAdvancedDrill="1" xr:uid="{6FC88D2A-D5A7-4635-B670-321A5DCF9F01}">
  <cacheSource type="external" connectionId="4"/>
  <cacheFields count="2">
    <cacheField name="[orders].[Segment number].[Segment number]" caption="Segment number" numFmtId="0" hierarchy="29" level="1">
      <sharedItems count="4">
        <s v="1"/>
        <s v="2"/>
        <s v="3"/>
        <s v="4"/>
      </sharedItems>
    </cacheField>
    <cacheField name="[Measures].[Sum of Sales]" caption="Sum of Sales" numFmtId="0" hierarchy="34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>
      <fieldsUsage count="2">
        <fieldUsage x="-1"/>
        <fieldUsage x="0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2.562933449073" createdVersion="5" refreshedVersion="8" minRefreshableVersion="3" recordCount="0" supportSubquery="1" supportAdvancedDrill="1" xr:uid="{B469AA38-A632-4230-9813-B017F4C3B050}">
  <cacheSource type="external" connectionId="4"/>
  <cacheFields count="4">
    <cacheField name="[Measures].[Sum of Sales]" caption="Sum of Sales" numFmtId="0" hierarchy="34" level="32767"/>
    <cacheField name="[orders].[Product Hierarchy].[Product Category]" caption="Product Category" numFmtId="0" hierarchy="13" level="1">
      <sharedItems count="3">
        <s v="Furniture"/>
        <s v="Office Supplies"/>
        <s v="Technology"/>
      </sharedItems>
    </cacheField>
    <cacheField name="[orders].[Product Hierarchy].[Product Sub-Category]" caption="Product Sub-Category" numFmtId="0" hierarchy="13" level="2">
      <sharedItems count="4">
        <s v="Bookcases"/>
        <s v="Chairs &amp; Chairmats"/>
        <s v="Office Furnishings"/>
        <s v="Tables"/>
      </sharedItems>
    </cacheField>
    <cacheField name="[orders].[Product Hierarchy].[Product Name]" caption="Product Name" numFmtId="0" hierarchy="13" level="3">
      <sharedItems count="30">
        <s v="Atlantic Metals Mobile 2-Shelf Bookcases, Custom Colors"/>
        <s v="Atlantic Metals Mobile 3-Shelf Bookcases, Custom Colors"/>
        <s v="Atlantic Metals Mobile 5-Shelf Bookcases, Custom Colors"/>
        <s v="Bush Cubix Collection Bookcases, Fully Assembled"/>
        <s v="Bush Heritage Pine Collection 5-Shelf Bookcase, Albany Pine Finish, *Special Order"/>
        <s v="Bush Mission Pointe Library"/>
        <s v="Bush Westfield Collection Bookcases, Dark Cherry Finish, Fully Assembled"/>
        <s v="Bush Westfield Collection Bookcases, Fully Assembled"/>
        <s v="DMI Eclipse Executive Suite Bookcases"/>
        <s v="Hon 4-Shelf Metal Bookcases"/>
        <s v="Hon Metal Bookcases, Black"/>
        <s v="Hon Metal Bookcases, Putty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Elevations Bookcase, Cherry Finish"/>
        <s v="O'Sullivan Living Dimensions 2-Shelf Bookcases"/>
        <s v="O'Sullivan Living Dimensions 3-Shelf Bookcases"/>
        <s v="O'Sullivan Manor Hill 2-Door Library in Brianna Oak"/>
        <s v="Riverside Palais Royal Lawyers Bookcase, Royale Cherry Finish"/>
        <s v="Rush Hierlooms Collection 1&quot; Thick Stackable Bookcases"/>
        <s v="Rush Hierlooms Collection Rich Wood Bookcases"/>
        <s v="Safco Value Mate Steel Bookcase, Baked Enamel Finish on Steel, Black"/>
        <s v="Sauder Camden County Barrister Bookcase, Planked Cherry Finish"/>
        <s v="Sauder Camden County Collection Libraries, Planked Cherry Finish"/>
        <s v="Sauder Camden County Collection Library"/>
        <s v="Sauder Facets Collection Library, Sky Alder Finish"/>
        <s v="Sauder Forest Hills Library, Woodland Oak Finish"/>
      </sharedItems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>
      <fieldsUsage count="4">
        <fieldUsage x="-1"/>
        <fieldUsage x="1"/>
        <fieldUsage x="2"/>
        <fieldUsage x="3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56E06-58B1-402C-9DE1-F2270892AF5F}" name="PivotTable2" cacheId="146" applyNumberFormats="0" applyBorderFormats="0" applyFontFormats="0" applyPatternFormats="0" applyAlignmentFormats="0" applyWidthHeightFormats="1" dataCaption="Values" tag="987abf20-cf30-486e-947c-a7061bab2cc1" updatedVersion="8" minRefreshableVersion="3" useAutoFormatting="1" itemPrintTitles="1" createdVersion="5" indent="0" outline="1" outlineData="1" multipleFieldFilters="0">
  <location ref="B3:B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8" name="[orders].[Region].&amp;[Central]" cap="Central"/>
  </page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us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94CD2-F3BD-4260-A070-2921F5A27345}" name="PivotTable3" cacheId="149" applyNumberFormats="0" applyBorderFormats="0" applyFontFormats="0" applyPatternFormats="0" applyAlignmentFormats="0" applyWidthHeightFormats="1" dataCaption="Values" tag="2aa61794-cb16-44bb-92df-fa0bbc2a7377" updatedVersion="8" minRefreshableVersion="3" useAutoFormatting="1" itemPrintTitles="1" createdVersion="5" indent="0" outline="1" outlineData="1" multipleFieldFilters="0">
  <location ref="B3:E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" baseField="0" baseItem="0"/>
    <dataField name="Sum of Sales" fld="3" baseField="0" baseItem="0"/>
    <dataField name="Average of Profit margin" fld="1" subtotal="average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FD92C-172A-4ABC-8B2B-026C80C381A3}" name="PivotTable4" cacheId="152" applyNumberFormats="0" applyBorderFormats="0" applyFontFormats="0" applyPatternFormats="0" applyAlignmentFormats="0" applyWidthHeightFormats="1" dataCaption="Values" tag="8a6cad4f-e72b-4f65-8e9d-32bb2b76f4b3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92F62-E5B4-4E7C-9BFB-61E141E959B7}" name="PivotTable4" cacheId="164" applyNumberFormats="0" applyBorderFormats="0" applyFontFormats="0" applyPatternFormats="0" applyAlignmentFormats="0" applyWidthHeightFormats="1" dataCaption="Values" tag="45652443-68e3-49df-b187-e98cb99956ca" updatedVersion="8" minRefreshableVersion="3" useAutoFormatting="1" itemPrintTitles="1" createdVersion="5" indent="0" outline="1" outlineData="1" multipleFieldFilters="0">
  <location ref="B3:C41" firstHeaderRow="1" firstDataRow="1" firstDataCol="1"/>
  <pivotFields count="4">
    <pivotField dataField="1" subtotalTop="0" showAll="0" defaultSubtotal="0"/>
    <pivotField axis="axisRow" allDrilled="1" subtotalTop="0" showAll="0" dataSourceSort="1" defaultSubtotal="0">
      <items count="3">
        <item c="1" x="0" d="1"/>
        <item c="1" x="1"/>
        <item c="1" x="2"/>
      </items>
    </pivotField>
    <pivotField axis="axisRow" subtotalTop="0" showAll="0" dataSourceSort="1" defaultSubtotal="0">
      <items count="4">
        <item c="1" x="0" d="1"/>
        <item c="1" x="1"/>
        <item c="1" x="2"/>
        <item c="1" x="3"/>
      </items>
    </pivotField>
    <pivotField axis="axisRow" subtotalTop="0" showAll="0" dataSourceSort="1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3">
    <field x="1"/>
    <field x="2"/>
    <field x="3"/>
  </rowFields>
  <rowItems count="38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"/>
    </i>
    <i r="1">
      <x v="2"/>
    </i>
    <i r="1">
      <x v="3"/>
    </i>
    <i>
      <x v="1"/>
    </i>
    <i>
      <x v="2"/>
    </i>
    <i t="grand">
      <x/>
    </i>
  </rowItems>
  <colItems count="1">
    <i/>
  </colItems>
  <dataFields count="1">
    <dataField name="Sum of Sales" fld="0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86E5-EF4D-40B9-9086-B2CC00D4563F}">
  <dimension ref="B1:C11"/>
  <sheetViews>
    <sheetView workbookViewId="0">
      <selection activeCell="B1" sqref="B1"/>
    </sheetView>
  </sheetViews>
  <sheetFormatPr defaultRowHeight="14.25" x14ac:dyDescent="0.45"/>
  <cols>
    <col min="2" max="2" width="12.06640625" bestFit="1" customWidth="1"/>
    <col min="3" max="3" width="8.59765625" bestFit="1" customWidth="1"/>
    <col min="4" max="6" width="12.19921875" bestFit="1" customWidth="1"/>
    <col min="7" max="7" width="10.73046875" bestFit="1" customWidth="1"/>
    <col min="8" max="8" width="15" bestFit="1" customWidth="1"/>
    <col min="9" max="10" width="12.19921875" bestFit="1" customWidth="1"/>
    <col min="11" max="11" width="13.265625" bestFit="1" customWidth="1"/>
  </cols>
  <sheetData>
    <row r="1" spans="2:3" x14ac:dyDescent="0.45">
      <c r="B1" s="3" t="s">
        <v>17</v>
      </c>
      <c r="C1" t="s" vm="1">
        <v>2245</v>
      </c>
    </row>
    <row r="3" spans="2:3" x14ac:dyDescent="0.45">
      <c r="B3" s="3" t="s">
        <v>2890</v>
      </c>
    </row>
    <row r="4" spans="2:3" x14ac:dyDescent="0.45">
      <c r="B4" s="4" t="s">
        <v>2881</v>
      </c>
    </row>
    <row r="5" spans="2:3" x14ac:dyDescent="0.45">
      <c r="B5" s="4" t="s">
        <v>2882</v>
      </c>
    </row>
    <row r="6" spans="2:3" x14ac:dyDescent="0.45">
      <c r="B6" s="4" t="s">
        <v>2887</v>
      </c>
    </row>
    <row r="7" spans="2:3" x14ac:dyDescent="0.45">
      <c r="B7" s="4" t="s">
        <v>2886</v>
      </c>
    </row>
    <row r="8" spans="2:3" x14ac:dyDescent="0.45">
      <c r="B8" s="4" t="s">
        <v>2883</v>
      </c>
    </row>
    <row r="9" spans="2:3" x14ac:dyDescent="0.45">
      <c r="B9" s="4" t="s">
        <v>2885</v>
      </c>
    </row>
    <row r="10" spans="2:3" x14ac:dyDescent="0.45">
      <c r="B10" s="4" t="s">
        <v>2884</v>
      </c>
    </row>
    <row r="11" spans="2:3" x14ac:dyDescent="0.45">
      <c r="B11" s="4" t="s">
        <v>2889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3F4F-D725-4A17-AAD5-4B2ECE834D0B}">
  <dimension ref="B3:F8"/>
  <sheetViews>
    <sheetView workbookViewId="0">
      <selection activeCell="B3" sqref="B3"/>
    </sheetView>
  </sheetViews>
  <sheetFormatPr defaultRowHeight="14.25" x14ac:dyDescent="0.45"/>
  <cols>
    <col min="2" max="2" width="12.1328125" bestFit="1" customWidth="1"/>
    <col min="3" max="3" width="12.19921875" bestFit="1" customWidth="1"/>
    <col min="4" max="4" width="13.265625" bestFit="1" customWidth="1"/>
    <col min="5" max="5" width="20.73046875" bestFit="1" customWidth="1"/>
    <col min="6" max="6" width="10.53125" customWidth="1"/>
  </cols>
  <sheetData>
    <row r="3" spans="2:6" ht="57" x14ac:dyDescent="0.45">
      <c r="B3" s="3" t="s">
        <v>2890</v>
      </c>
      <c r="C3" t="s">
        <v>2892</v>
      </c>
      <c r="D3" t="s">
        <v>2888</v>
      </c>
      <c r="E3" t="s">
        <v>2891</v>
      </c>
      <c r="F3" s="8" t="s">
        <v>2893</v>
      </c>
    </row>
    <row r="4" spans="2:6" x14ac:dyDescent="0.45">
      <c r="B4" s="4" t="s">
        <v>99</v>
      </c>
      <c r="C4" s="2">
        <v>279502.16277900001</v>
      </c>
      <c r="D4" s="2">
        <v>3018373.6739999992</v>
      </c>
      <c r="E4" s="5">
        <v>-0.12047251875661887</v>
      </c>
      <c r="F4" s="7">
        <f>C4 / D4</f>
        <v>9.2600251978940396E-2</v>
      </c>
    </row>
    <row r="5" spans="2:6" x14ac:dyDescent="0.45">
      <c r="B5" s="4" t="s">
        <v>44</v>
      </c>
      <c r="C5" s="2">
        <v>594847.82155800029</v>
      </c>
      <c r="D5" s="2">
        <v>5409916.0539999893</v>
      </c>
      <c r="E5" s="5">
        <v>-0.14500606622179044</v>
      </c>
      <c r="F5" s="7">
        <f t="shared" ref="F5:F8" si="0">C5 / D5</f>
        <v>0.10995509276307182</v>
      </c>
    </row>
    <row r="6" spans="2:6" x14ac:dyDescent="0.45">
      <c r="B6" s="4" t="s">
        <v>33</v>
      </c>
      <c r="C6" s="2">
        <v>299057.95999100042</v>
      </c>
      <c r="D6" s="2">
        <v>3467291.7974999994</v>
      </c>
      <c r="E6" s="5">
        <v>-0.12038586049306266</v>
      </c>
      <c r="F6" s="7">
        <f t="shared" si="0"/>
        <v>8.6251165883018094E-2</v>
      </c>
    </row>
    <row r="7" spans="2:6" x14ac:dyDescent="0.45">
      <c r="B7" s="4" t="s">
        <v>89</v>
      </c>
      <c r="C7" s="2">
        <v>312636.57615300023</v>
      </c>
      <c r="D7" s="2">
        <v>2763480.6700000069</v>
      </c>
      <c r="E7" s="5">
        <v>-0.13769520554321354</v>
      </c>
      <c r="F7" s="7">
        <f t="shared" si="0"/>
        <v>0.11313145032890694</v>
      </c>
    </row>
    <row r="8" spans="2:6" x14ac:dyDescent="0.45">
      <c r="B8" s="4" t="s">
        <v>2889</v>
      </c>
      <c r="C8" s="2">
        <v>1486044.5204810009</v>
      </c>
      <c r="D8" s="2">
        <v>14659062.19549999</v>
      </c>
      <c r="E8" s="5">
        <v>-0.13281417572660267</v>
      </c>
      <c r="F8" s="7">
        <f t="shared" si="0"/>
        <v>0.10137377825828339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D7CF1-AA46-42F3-B082-DFCF8A863EDF}">
  <dimension ref="B3:C8"/>
  <sheetViews>
    <sheetView workbookViewId="0">
      <selection activeCell="B6" sqref="B6"/>
    </sheetView>
  </sheetViews>
  <sheetFormatPr defaultRowHeight="14.25" x14ac:dyDescent="0.45"/>
  <cols>
    <col min="2" max="2" width="12.06640625" bestFit="1" customWidth="1"/>
    <col min="3" max="3" width="13.265625" bestFit="1" customWidth="1"/>
  </cols>
  <sheetData>
    <row r="3" spans="2:3" x14ac:dyDescent="0.45">
      <c r="B3" s="3" t="s">
        <v>2890</v>
      </c>
      <c r="C3" t="s">
        <v>2888</v>
      </c>
    </row>
    <row r="4" spans="2:3" x14ac:dyDescent="0.45">
      <c r="B4" s="4" t="s">
        <v>2894</v>
      </c>
      <c r="C4" s="2">
        <v>3018373.6739999992</v>
      </c>
    </row>
    <row r="5" spans="2:3" x14ac:dyDescent="0.45">
      <c r="B5" s="4" t="s">
        <v>2895</v>
      </c>
      <c r="C5" s="2">
        <v>5409916.0539999893</v>
      </c>
    </row>
    <row r="6" spans="2:3" x14ac:dyDescent="0.45">
      <c r="B6" s="4" t="s">
        <v>2896</v>
      </c>
      <c r="C6" s="2">
        <v>3467291.7974999994</v>
      </c>
    </row>
    <row r="7" spans="2:3" x14ac:dyDescent="0.45">
      <c r="B7" s="4" t="s">
        <v>2897</v>
      </c>
      <c r="C7" s="2">
        <v>2763480.6700000069</v>
      </c>
    </row>
    <row r="8" spans="2:3" x14ac:dyDescent="0.45">
      <c r="B8" s="4" t="s">
        <v>2889</v>
      </c>
      <c r="C8" s="2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B486-C83A-4DBD-B01F-72302FCAF218}">
  <dimension ref="B3:C41"/>
  <sheetViews>
    <sheetView tabSelected="1" workbookViewId="0">
      <selection activeCell="B5" sqref="B5"/>
    </sheetView>
  </sheetViews>
  <sheetFormatPr defaultRowHeight="14.25" x14ac:dyDescent="0.45"/>
  <cols>
    <col min="2" max="2" width="71.86328125" bestFit="1" customWidth="1"/>
    <col min="3" max="3" width="13.265625" bestFit="1" customWidth="1"/>
  </cols>
  <sheetData>
    <row r="3" spans="2:3" x14ac:dyDescent="0.45">
      <c r="B3" s="3" t="s">
        <v>2890</v>
      </c>
      <c r="C3" t="s">
        <v>2888</v>
      </c>
    </row>
    <row r="4" spans="2:3" x14ac:dyDescent="0.45">
      <c r="B4" s="4" t="s">
        <v>45</v>
      </c>
      <c r="C4" s="6"/>
    </row>
    <row r="5" spans="2:3" x14ac:dyDescent="0.45">
      <c r="B5" s="9" t="s">
        <v>93</v>
      </c>
      <c r="C5" s="6"/>
    </row>
    <row r="6" spans="2:3" x14ac:dyDescent="0.45">
      <c r="B6" s="10" t="s">
        <v>1949</v>
      </c>
      <c r="C6" s="2">
        <v>34731.049999999996</v>
      </c>
    </row>
    <row r="7" spans="2:3" x14ac:dyDescent="0.45">
      <c r="B7" s="10" t="s">
        <v>1027</v>
      </c>
      <c r="C7" s="2">
        <v>24122.019999999997</v>
      </c>
    </row>
    <row r="8" spans="2:3" x14ac:dyDescent="0.45">
      <c r="B8" s="10" t="s">
        <v>2488</v>
      </c>
      <c r="C8" s="2">
        <v>20388.07</v>
      </c>
    </row>
    <row r="9" spans="2:3" x14ac:dyDescent="0.45">
      <c r="B9" s="10" t="s">
        <v>2386</v>
      </c>
      <c r="C9" s="2">
        <v>20737.760000000002</v>
      </c>
    </row>
    <row r="10" spans="2:3" x14ac:dyDescent="0.45">
      <c r="B10" s="10" t="s">
        <v>1202</v>
      </c>
      <c r="C10" s="2">
        <v>12276.87</v>
      </c>
    </row>
    <row r="11" spans="2:3" x14ac:dyDescent="0.45">
      <c r="B11" s="10" t="s">
        <v>94</v>
      </c>
      <c r="C11" s="2">
        <v>65244.450000000004</v>
      </c>
    </row>
    <row r="12" spans="2:3" x14ac:dyDescent="0.45">
      <c r="B12" s="10" t="s">
        <v>1962</v>
      </c>
      <c r="C12" s="2">
        <v>24189.279999999995</v>
      </c>
    </row>
    <row r="13" spans="2:3" x14ac:dyDescent="0.45">
      <c r="B13" s="10" t="s">
        <v>563</v>
      </c>
      <c r="C13" s="2">
        <v>37253.619999999995</v>
      </c>
    </row>
    <row r="14" spans="2:3" x14ac:dyDescent="0.45">
      <c r="B14" s="10" t="s">
        <v>2236</v>
      </c>
      <c r="C14" s="2">
        <v>33626.9</v>
      </c>
    </row>
    <row r="15" spans="2:3" x14ac:dyDescent="0.45">
      <c r="B15" s="10" t="s">
        <v>1543</v>
      </c>
      <c r="C15" s="2">
        <v>10978.460000000001</v>
      </c>
    </row>
    <row r="16" spans="2:3" x14ac:dyDescent="0.45">
      <c r="B16" s="10" t="s">
        <v>1388</v>
      </c>
      <c r="C16" s="2">
        <v>13967.73</v>
      </c>
    </row>
    <row r="17" spans="2:3" x14ac:dyDescent="0.45">
      <c r="B17" s="10" t="s">
        <v>2159</v>
      </c>
      <c r="C17" s="2">
        <v>7989.1200000000008</v>
      </c>
    </row>
    <row r="18" spans="2:3" x14ac:dyDescent="0.45">
      <c r="B18" s="10" t="s">
        <v>2237</v>
      </c>
      <c r="C18" s="2">
        <v>5573.6900000000005</v>
      </c>
    </row>
    <row r="19" spans="2:3" x14ac:dyDescent="0.45">
      <c r="B19" s="10" t="s">
        <v>637</v>
      </c>
      <c r="C19" s="2">
        <v>29627.33</v>
      </c>
    </row>
    <row r="20" spans="2:3" x14ac:dyDescent="0.45">
      <c r="B20" s="10" t="s">
        <v>2809</v>
      </c>
      <c r="C20" s="2">
        <v>3645.45</v>
      </c>
    </row>
    <row r="21" spans="2:3" x14ac:dyDescent="0.45">
      <c r="B21" s="10" t="s">
        <v>1900</v>
      </c>
      <c r="C21" s="2">
        <v>10056.880000000001</v>
      </c>
    </row>
    <row r="22" spans="2:3" x14ac:dyDescent="0.45">
      <c r="B22" s="10" t="s">
        <v>2631</v>
      </c>
      <c r="C22" s="2">
        <v>7739.87</v>
      </c>
    </row>
    <row r="23" spans="2:3" x14ac:dyDescent="0.45">
      <c r="B23" s="10" t="s">
        <v>1043</v>
      </c>
      <c r="C23" s="2">
        <v>53539.85</v>
      </c>
    </row>
    <row r="24" spans="2:3" x14ac:dyDescent="0.45">
      <c r="B24" s="10" t="s">
        <v>1637</v>
      </c>
      <c r="C24" s="2">
        <v>17057.989999999998</v>
      </c>
    </row>
    <row r="25" spans="2:3" x14ac:dyDescent="0.45">
      <c r="B25" s="10" t="s">
        <v>956</v>
      </c>
      <c r="C25" s="2">
        <v>21780.120000000003</v>
      </c>
    </row>
    <row r="26" spans="2:3" x14ac:dyDescent="0.45">
      <c r="B26" s="10" t="s">
        <v>2684</v>
      </c>
      <c r="C26" s="2">
        <v>8596.83</v>
      </c>
    </row>
    <row r="27" spans="2:3" x14ac:dyDescent="0.45">
      <c r="B27" s="10" t="s">
        <v>1608</v>
      </c>
      <c r="C27" s="2">
        <v>206494.13</v>
      </c>
    </row>
    <row r="28" spans="2:3" x14ac:dyDescent="0.45">
      <c r="B28" s="10" t="s">
        <v>1150</v>
      </c>
      <c r="C28" s="2">
        <v>26433.05</v>
      </c>
    </row>
    <row r="29" spans="2:3" x14ac:dyDescent="0.45">
      <c r="B29" s="10" t="s">
        <v>1699</v>
      </c>
      <c r="C29" s="2">
        <v>27010.62</v>
      </c>
    </row>
    <row r="30" spans="2:3" x14ac:dyDescent="0.45">
      <c r="B30" s="10" t="s">
        <v>1508</v>
      </c>
      <c r="C30" s="2">
        <v>8226.14</v>
      </c>
    </row>
    <row r="31" spans="2:3" x14ac:dyDescent="0.45">
      <c r="B31" s="10" t="s">
        <v>2654</v>
      </c>
      <c r="C31" s="2">
        <v>4650.07</v>
      </c>
    </row>
    <row r="32" spans="2:3" x14ac:dyDescent="0.45">
      <c r="B32" s="10" t="s">
        <v>2604</v>
      </c>
      <c r="C32" s="2">
        <v>13772.1</v>
      </c>
    </row>
    <row r="33" spans="2:3" x14ac:dyDescent="0.45">
      <c r="B33" s="10" t="s">
        <v>2669</v>
      </c>
      <c r="C33" s="2">
        <v>6730.34</v>
      </c>
    </row>
    <row r="34" spans="2:3" x14ac:dyDescent="0.45">
      <c r="B34" s="10" t="s">
        <v>2666</v>
      </c>
      <c r="C34" s="2">
        <v>5350.61</v>
      </c>
    </row>
    <row r="35" spans="2:3" x14ac:dyDescent="0.45">
      <c r="B35" s="10" t="s">
        <v>242</v>
      </c>
      <c r="C35" s="2">
        <v>45552.819999999992</v>
      </c>
    </row>
    <row r="36" spans="2:3" x14ac:dyDescent="0.45">
      <c r="B36" s="9" t="s">
        <v>46</v>
      </c>
      <c r="C36" s="2">
        <v>1739723.4599999995</v>
      </c>
    </row>
    <row r="37" spans="2:3" x14ac:dyDescent="0.45">
      <c r="B37" s="9" t="s">
        <v>63</v>
      </c>
      <c r="C37" s="2">
        <v>674701.87000000011</v>
      </c>
    </row>
    <row r="38" spans="2:3" x14ac:dyDescent="0.45">
      <c r="B38" s="9" t="s">
        <v>235</v>
      </c>
      <c r="C38" s="2">
        <v>1895299.2719999987</v>
      </c>
    </row>
    <row r="39" spans="2:3" x14ac:dyDescent="0.45">
      <c r="B39" s="4" t="s">
        <v>34</v>
      </c>
      <c r="C39" s="2">
        <v>3682842.7300000037</v>
      </c>
    </row>
    <row r="40" spans="2:3" x14ac:dyDescent="0.45">
      <c r="B40" s="4" t="s">
        <v>69</v>
      </c>
      <c r="C40" s="2">
        <v>5859151.6434999965</v>
      </c>
    </row>
    <row r="41" spans="2:3" x14ac:dyDescent="0.45">
      <c r="B41" s="4" t="s">
        <v>2889</v>
      </c>
      <c r="C41" s="2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zoomScale="130" zoomScaleNormal="130" workbookViewId="0">
      <selection activeCell="G10" sqref="G10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A14" sqref="A14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B5" sqref="B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E91940FD-7E1D-434B-8455-FADE9EE4343E}">
  <ds:schemaRefs/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B3847904-9CF4-43A9-AD7D-D3391529EC54}">
  <ds:schemaRefs/>
</ds:datastoreItem>
</file>

<file path=customXml/itemProps4.xml><?xml version="1.0" encoding="utf-8"?>
<ds:datastoreItem xmlns:ds="http://schemas.openxmlformats.org/officeDocument/2006/customXml" ds:itemID="{B27817B2-C2CD-4407-A5F8-0A15176CEBC6}">
  <ds:schemaRefs/>
</ds:datastoreItem>
</file>

<file path=customXml/itemProps5.xml><?xml version="1.0" encoding="utf-8"?>
<ds:datastoreItem xmlns:ds="http://schemas.openxmlformats.org/officeDocument/2006/customXml" ds:itemID="{FAEEB657-8EF1-4A31-B2A1-F9FD039F9502}">
  <ds:schemaRefs/>
</ds:datastoreItem>
</file>

<file path=customXml/itemProps6.xml><?xml version="1.0" encoding="utf-8"?>
<ds:datastoreItem xmlns:ds="http://schemas.openxmlformats.org/officeDocument/2006/customXml" ds:itemID="{8A8600E5-A85F-4C53-8EDE-3C86772AE8F1}">
  <ds:schemaRefs/>
</ds:datastoreItem>
</file>

<file path=customXml/itemProps7.xml><?xml version="1.0" encoding="utf-8"?>
<ds:datastoreItem xmlns:ds="http://schemas.openxmlformats.org/officeDocument/2006/customXml" ds:itemID="{3080BD41-511B-43E7-B0AB-448A850ED053}">
  <ds:schemaRefs/>
</ds:datastoreItem>
</file>

<file path=customXml/itemProps8.xml><?xml version="1.0" encoding="utf-8"?>
<ds:datastoreItem xmlns:ds="http://schemas.openxmlformats.org/officeDocument/2006/customXml" ds:itemID="{BB486BCF-5A0A-4ADC-9220-2D5EF16E4A53}">
  <ds:schemaRefs/>
</ds:datastoreItem>
</file>

<file path=customXml/itemProps9.xml><?xml version="1.0" encoding="utf-8"?>
<ds:datastoreItem xmlns:ds="http://schemas.openxmlformats.org/officeDocument/2006/customXml" ds:itemID="{8E5C8155-9C3E-464A-879F-68848D69D90D}">
  <ds:schemaRefs/>
</ds:datastoreItem>
</file>

<file path=customXml/itemProps10.xml><?xml version="1.0" encoding="utf-8"?>
<ds:datastoreItem xmlns:ds="http://schemas.openxmlformats.org/officeDocument/2006/customXml" ds:itemID="{F8C94858-155C-488E-AD91-3878EB0CCEC2}">
  <ds:schemaRefs/>
</ds:datastoreItem>
</file>

<file path=customXml/itemProps11.xml><?xml version="1.0" encoding="utf-8"?>
<ds:datastoreItem xmlns:ds="http://schemas.openxmlformats.org/officeDocument/2006/customXml" ds:itemID="{146924F0-C064-495E-8A52-0258CEEE88EB}">
  <ds:schemaRefs/>
</ds:datastoreItem>
</file>

<file path=customXml/itemProps12.xml><?xml version="1.0" encoding="utf-8"?>
<ds:datastoreItem xmlns:ds="http://schemas.openxmlformats.org/officeDocument/2006/customXml" ds:itemID="{2671102D-A058-4D53-8D7F-6F03C6953DD0}">
  <ds:schemaRefs/>
</ds:datastoreItem>
</file>

<file path=customXml/itemProps13.xml><?xml version="1.0" encoding="utf-8"?>
<ds:datastoreItem xmlns:ds="http://schemas.openxmlformats.org/officeDocument/2006/customXml" ds:itemID="{AF70AF4F-A855-41C7-89EF-EEFD70148F79}">
  <ds:schemaRefs/>
</ds:datastoreItem>
</file>

<file path=customXml/itemProps14.xml><?xml version="1.0" encoding="utf-8"?>
<ds:datastoreItem xmlns:ds="http://schemas.openxmlformats.org/officeDocument/2006/customXml" ds:itemID="{570E9FAD-7B0A-4628-BFD9-4741B82EC215}">
  <ds:schemaRefs/>
</ds:datastoreItem>
</file>

<file path=customXml/itemProps15.xml><?xml version="1.0" encoding="utf-8"?>
<ds:datastoreItem xmlns:ds="http://schemas.openxmlformats.org/officeDocument/2006/customXml" ds:itemID="{B9DA9117-CD8A-431F-87F5-26CD219BD3E9}">
  <ds:schemaRefs/>
</ds:datastoreItem>
</file>

<file path=customXml/itemProps16.xml><?xml version="1.0" encoding="utf-8"?>
<ds:datastoreItem xmlns:ds="http://schemas.openxmlformats.org/officeDocument/2006/customXml" ds:itemID="{F8BA8356-D2A7-47F2-8EF2-223ABCD10369}">
  <ds:schemaRefs/>
</ds:datastoreItem>
</file>

<file path=customXml/itemProps17.xml><?xml version="1.0" encoding="utf-8"?>
<ds:datastoreItem xmlns:ds="http://schemas.openxmlformats.org/officeDocument/2006/customXml" ds:itemID="{45E81547-3C68-4F7F-B93E-AFB355248037}">
  <ds:schemaRefs/>
</ds:datastoreItem>
</file>

<file path=customXml/itemProps18.xml><?xml version="1.0" encoding="utf-8"?>
<ds:datastoreItem xmlns:ds="http://schemas.openxmlformats.org/officeDocument/2006/customXml" ds:itemID="{EF9E85EE-73E9-47D0-B07B-AE7161A769FB}">
  <ds:schemaRefs/>
</ds:datastoreItem>
</file>

<file path=customXml/itemProps19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B3AC1C5E-A5E6-4410-A440-F8D2BB92FE9D}">
  <ds:schemaRefs/>
</ds:datastoreItem>
</file>

<file path=customXml/itemProps21.xml><?xml version="1.0" encoding="utf-8"?>
<ds:datastoreItem xmlns:ds="http://schemas.openxmlformats.org/officeDocument/2006/customXml" ds:itemID="{36AE960B-D43D-4749-BE33-0A860D1E4C4E}">
  <ds:schemaRefs/>
</ds:datastoreItem>
</file>

<file path=customXml/itemProps22.xml><?xml version="1.0" encoding="utf-8"?>
<ds:datastoreItem xmlns:ds="http://schemas.openxmlformats.org/officeDocument/2006/customXml" ds:itemID="{90CEAE48-1FCB-4264-A833-74F32596623E}">
  <ds:schemaRefs/>
</ds:datastoreItem>
</file>

<file path=customXml/itemProps23.xml><?xml version="1.0" encoding="utf-8"?>
<ds:datastoreItem xmlns:ds="http://schemas.openxmlformats.org/officeDocument/2006/customXml" ds:itemID="{5D9F962F-AD6F-46CB-B2B4-ED8C109FA434}">
  <ds:schemaRefs/>
</ds:datastoreItem>
</file>

<file path=customXml/itemProps24.xml><?xml version="1.0" encoding="utf-8"?>
<ds:datastoreItem xmlns:ds="http://schemas.openxmlformats.org/officeDocument/2006/customXml" ds:itemID="{1BCEEE5F-E731-41F2-86B2-816CE7B36A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filter-context</vt:lpstr>
      <vt:lpstr>profit-margin-cross-check</vt:lpstr>
      <vt:lpstr>switch</vt:lpstr>
      <vt:lpstr>hierarchy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2024-03-01T18:30:50Z</dcterms:modified>
</cp:coreProperties>
</file>